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inas01\shichoson\06 財政係\40決算統計\05財政状況資料集\R2財政状況資料集\12 HP掲載データ（確定）\"/>
    </mc:Choice>
  </mc:AlternateContent>
  <bookViews>
    <workbookView xWindow="0" yWindow="0" windowWidth="20490" windowHeight="7455"/>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P23" i="12" l="1"/>
  <c r="AA23" i="12"/>
  <c r="V23" i="12"/>
  <c r="Q23" i="12"/>
  <c r="CW102" i="12"/>
  <c r="CR102" i="12" l="1"/>
  <c r="AU88" i="12"/>
  <c r="AP88" i="12"/>
  <c r="AF88" i="12"/>
  <c r="AU63" i="12"/>
  <c r="AP63" i="12"/>
  <c r="AF63" i="12"/>
  <c r="BG35" i="10" l="1"/>
  <c r="BG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AM35" i="10"/>
  <c r="C35" i="10"/>
  <c r="BW34" i="10"/>
  <c r="AM34" i="10"/>
  <c r="U34" i="10"/>
  <c r="U35" i="10" s="1"/>
  <c r="U36" i="10" s="1"/>
  <c r="C34" i="10"/>
  <c r="BW35" i="10" l="1"/>
  <c r="BW36" i="10" s="1"/>
  <c r="BW37" i="10" s="1"/>
  <c r="BW38" i="10" s="1"/>
  <c r="BW39" i="10" s="1"/>
  <c r="BW40" i="10" s="1"/>
  <c r="BW41" i="10" s="1"/>
  <c r="BW42" i="10" s="1"/>
  <c r="BE34" i="10"/>
  <c r="BE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O34" i="10" l="1"/>
  <c r="CO35" i="10" s="1"/>
</calcChain>
</file>

<file path=xl/sharedStrings.xml><?xml version="1.0" encoding="utf-8"?>
<sst xmlns="http://schemas.openxmlformats.org/spreadsheetml/2006/main" count="1123" uniqueCount="610">
  <si>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</si>
  <si>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</si>
  <si>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</si>
  <si>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</si>
  <si>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</si>
  <si>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</si>
  <si>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</si>
  <si>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</si>
  <si>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※令和3年度中に市町村合併した団体で、合併前の団体ごとの決算に基づく連結実質赤字比率を算出していない団体については、グラフを表記しない。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</si>
  <si>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</si>
  <si>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</si>
  <si>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</si>
  <si>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</si>
  <si>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</si>
  <si>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</si>
  <si>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</si>
  <si>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</si>
  <si>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</si>
  <si>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</si>
  <si>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</si>
  <si>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</si>
  <si>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</si>
  <si>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</si>
  <si>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令和3年度中に市町村合併した団体で、合併前の団体ごとの決算に基づく実質公債費比率を算出していない団体については、グラフを表記しない。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</si>
  <si>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</si>
  <si>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</si>
  <si>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</si>
  <si>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</si>
  <si>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</si>
  <si>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</si>
  <si>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</si>
  <si>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</si>
  <si>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</si>
  <si>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</si>
  <si>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</si>
  <si>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</si>
  <si>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</si>
  <si>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</si>
  <si>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</si>
  <si>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</si>
  <si>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</si>
  <si>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</si>
  <si>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</si>
  <si>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</si>
  <si>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</si>
  <si>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</si>
  <si>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※令和3年度中に市町村合併した団体で、合併前の団体ごとの決算に基づく将来負担比率を算出していない団体については、グラフを表記しない。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</si>
  <si>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</si>
  <si>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</si>
  <si>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</si>
  <si>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</si>
  <si>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</si>
  <si>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</si>
  <si>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</si>
  <si>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</si>
  <si>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</si>
  <si>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</si>
  <si>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</si>
  <si>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</si>
  <si>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</si>
  <si>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</si>
  <si>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</si>
  <si>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</si>
  <si>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</si>
  <si>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</si>
  <si>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</si>
  <si>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</si>
  <si>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</si>
  <si>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</si>
  <si>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</si>
  <si>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</si>
  <si>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</si>
  <si>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</si>
  <si>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</si>
  <si>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</si>
  <si>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</si>
  <si>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</si>
  <si>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</si>
  <si>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</si>
  <si>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</si>
  <si>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令和2年度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</si>
  <si>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</si>
  <si>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</si>
  <si>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</si>
  <si>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</si>
  <si>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Ⅱ－１</t>
    <phoneticPr fontId="5"/>
  </si>
  <si>
    <t>指定団体等の指定状況</t>
    <phoneticPr fontId="5"/>
  </si>
  <si>
    <t>令和2年度(千円)</t>
    <rPh sb="0" eb="2">
      <t>レイワ</t>
    </rPh>
    <rPh sb="3" eb="5">
      <t>ネンド</t>
    </rPh>
    <rPh sb="6" eb="8">
      <t>センエン</t>
    </rPh>
    <phoneticPr fontId="5"/>
  </si>
  <si>
    <t>令和元年度(千円)</t>
    <rPh sb="0" eb="2">
      <t>レイワ</t>
    </rPh>
    <rPh sb="2" eb="4">
      <t>ガンネン</t>
    </rPh>
    <rPh sb="4" eb="5">
      <t>ド</t>
    </rPh>
    <rPh sb="6" eb="8">
      <t>センエン</t>
    </rPh>
    <phoneticPr fontId="5"/>
  </si>
  <si>
    <t>令和2年度(千円･％)</t>
    <rPh sb="0" eb="2">
      <t>レイワ</t>
    </rPh>
    <rPh sb="3" eb="5">
      <t>ネンド</t>
    </rPh>
    <rPh sb="6" eb="8">
      <t>センエン</t>
    </rPh>
    <phoneticPr fontId="5"/>
  </si>
  <si>
    <t>令和元年度(千円･％)</t>
    <rPh sb="0" eb="2">
      <t>レイワ</t>
    </rPh>
    <rPh sb="2" eb="4">
      <t>ガンネン</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</si>
  <si>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</si>
  <si>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</si>
  <si>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</si>
  <si>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</si>
  <si>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</si>
  <si>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</si>
  <si>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</si>
  <si>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三川町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</si>
  <si>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</si>
  <si>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</si>
  <si>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</si>
  <si>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</si>
  <si>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</si>
  <si>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</si>
  <si>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</si>
  <si>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</si>
  <si>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</si>
  <si>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</si>
  <si>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</si>
  <si>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</si>
  <si>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</si>
  <si>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</si>
  <si>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</si>
  <si>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</si>
  <si>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</si>
  <si>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</si>
  <si>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</si>
  <si>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</si>
  <si>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</si>
  <si>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</si>
  <si>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</si>
  <si>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</si>
  <si>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-1.6</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</si>
  <si>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</si>
  <si>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</si>
  <si>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</si>
  <si>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</si>
  <si>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</si>
  <si>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</si>
  <si>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</si>
  <si>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令03.01.01(人)</t>
    <rPh sb="0" eb="1">
      <t>レイ</t>
    </rPh>
    <phoneticPr fontId="5"/>
  </si>
  <si>
    <t>平成27年国調</t>
    <rPh sb="0" eb="2">
      <t>ヘイセイ</t>
    </rPh>
    <rPh sb="4" eb="5">
      <t>ネン</t>
    </rPh>
    <rPh sb="5" eb="6">
      <t>コク</t>
    </rPh>
    <rPh sb="6" eb="7">
      <t>チョウ</t>
    </rPh>
    <phoneticPr fontId="5"/>
  </si>
  <si>
    <t>平成22年国調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</si>
  <si>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</si>
  <si>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</si>
  <si>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</si>
  <si>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</si>
  <si>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</si>
  <si>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</si>
  <si>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</si>
  <si>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</si>
  <si>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</si>
  <si>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</si>
  <si>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</si>
  <si>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令02.01.01(人)</t>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</si>
  <si>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</si>
  <si>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</si>
  <si>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</si>
  <si>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</si>
  <si>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</si>
  <si>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</si>
  <si>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-0.4</t>
    <phoneticPr fontId="5"/>
  </si>
  <si>
    <t>基準財政需要額</t>
    <phoneticPr fontId="25"/>
  </si>
  <si>
    <t>うち日本人(％)</t>
    <phoneticPr fontId="5"/>
  </si>
  <si>
    <t>-0.5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</si>
  <si>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</si>
  <si>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</si>
  <si>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</si>
  <si>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</si>
  <si>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</si>
  <si>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</si>
  <si>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</si>
  <si>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</si>
  <si>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</si>
  <si>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</si>
  <si>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</si>
  <si>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</si>
  <si>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</si>
  <si>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</si>
  <si>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</si>
  <si>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</si>
  <si>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</si>
  <si>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</si>
  <si>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</si>
  <si>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</si>
  <si>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</si>
  <si>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</si>
  <si>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</si>
  <si>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</si>
  <si>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</si>
  <si>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</si>
  <si>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</si>
  <si>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</si>
  <si>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</si>
  <si>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</si>
  <si>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</si>
  <si>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</si>
  <si>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</si>
  <si>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</si>
  <si>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</si>
  <si>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</si>
  <si>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</si>
  <si>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</si>
  <si>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</si>
  <si>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</si>
  <si>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</si>
  <si>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</si>
  <si>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</si>
  <si>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会計名</t>
    <phoneticPr fontId="5"/>
  </si>
  <si>
    <t>項番</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</si>
  <si>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</si>
  <si>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</si>
  <si>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</si>
  <si>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</si>
  <si>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</si>
  <si>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</si>
  <si>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)内の数値は、令和元年度は「減収補塡債（特例分）」及び「臨時財政対策債」を、令和2年度は「減収補塡債（特例分）」「猶予特例債」及び「臨時財政対策債」を除いて算出したものである。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</si>
  <si>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</si>
  <si>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</si>
  <si>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</si>
  <si>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</si>
  <si>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</si>
  <si>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</si>
  <si>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令和2年度</t>
    <phoneticPr fontId="25"/>
  </si>
  <si>
    <t>山形県三川町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</si>
  <si>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</si>
  <si>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</si>
  <si>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</si>
  <si>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</si>
  <si>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</si>
  <si>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</si>
  <si>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</si>
  <si>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</si>
  <si>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</si>
  <si>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</si>
  <si>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</si>
  <si>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</si>
  <si>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</si>
  <si>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</si>
  <si>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</si>
  <si>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</si>
  <si>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</si>
  <si>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</si>
  <si>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</si>
  <si>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</si>
  <si>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</si>
  <si>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</si>
  <si>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</si>
  <si>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</si>
  <si>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</si>
  <si>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</si>
  <si>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</si>
  <si>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</si>
  <si>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</si>
  <si>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</si>
  <si>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</si>
  <si>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</si>
  <si>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</si>
  <si>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</si>
  <si>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</si>
  <si>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</si>
  <si>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</si>
  <si>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</si>
  <si>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</si>
  <si>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</si>
  <si>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</si>
  <si>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</si>
  <si>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</si>
  <si>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</si>
  <si>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</si>
  <si>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</si>
  <si>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</si>
  <si>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</si>
  <si>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</si>
  <si>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</si>
  <si>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</si>
  <si>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</si>
  <si>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</si>
  <si>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t>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</si>
  <si>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</si>
  <si>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</si>
  <si>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</si>
  <si>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</si>
  <si>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</si>
  <si>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自動車税減収補塡特例交付金</t>
    <rPh sb="7" eb="9">
      <t>ホテン</t>
    </rPh>
    <rPh sb="13" eb="14">
      <t>キン</t>
    </rPh>
    <phoneticPr fontId="29"/>
  </si>
  <si>
    <t>　法定目的税</t>
    <phoneticPr fontId="5"/>
  </si>
  <si>
    <t>歳出合計</t>
  </si>
  <si>
    <t>　軽自動車税減収補塡特例交付金</t>
    <rPh sb="8" eb="10">
      <t>ホテン</t>
    </rPh>
    <phoneticPr fontId="29"/>
  </si>
  <si>
    <t>　　入湯税</t>
    <phoneticPr fontId="5"/>
  </si>
  <si>
    <t>地方交付税</t>
  </si>
  <si>
    <t>　　事業所税</t>
    <phoneticPr fontId="5"/>
  </si>
  <si>
    <t>性質別歳出の状況（単位 千円・％）</t>
    <rPh sb="0" eb="2">
      <t>セイシツ</t>
    </rPh>
    <phoneticPr fontId="5"/>
  </si>
  <si>
    <t>　普通交付税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</si>
  <si>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</si>
  <si>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</si>
  <si>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</si>
  <si>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</si>
  <si>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</si>
  <si>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</si>
  <si>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特別交付税</t>
    <phoneticPr fontId="5"/>
  </si>
  <si>
    <t>　　水利地益税等</t>
    <phoneticPr fontId="5"/>
  </si>
  <si>
    <t>義務的経費計</t>
    <rPh sb="0" eb="3">
      <t>ギムテキ</t>
    </rPh>
    <rPh sb="3" eb="5">
      <t>ケイヒ</t>
    </rPh>
    <rPh sb="5" eb="6">
      <t>ケイ</t>
    </rPh>
    <phoneticPr fontId="5"/>
  </si>
  <si>
    <t>　震災復興特別交付税</t>
    <phoneticPr fontId="25"/>
  </si>
  <si>
    <t>　法定外目的税</t>
    <phoneticPr fontId="5"/>
  </si>
  <si>
    <t>　人件費</t>
    <phoneticPr fontId="5"/>
  </si>
  <si>
    <t>(一般財源計)</t>
    <phoneticPr fontId="5"/>
  </si>
  <si>
    <t>旧法による税</t>
  </si>
  <si>
    <t>　　うち職員給</t>
    <rPh sb="4" eb="6">
      <t>ショクイン</t>
    </rPh>
    <rPh sb="6" eb="7">
      <t>キュウ</t>
    </rPh>
    <phoneticPr fontId="5"/>
  </si>
  <si>
    <t>交通安全対策特別交付金</t>
    <phoneticPr fontId="5"/>
  </si>
  <si>
    <t>合計</t>
  </si>
  <si>
    <t>　扶助費</t>
    <phoneticPr fontId="5"/>
  </si>
  <si>
    <t>分担金・負担金</t>
  </si>
  <si>
    <t>　公債費</t>
    <phoneticPr fontId="5"/>
  </si>
  <si>
    <t>使用料</t>
  </si>
  <si>
    <t>内訳</t>
    <rPh sb="0" eb="2">
      <t>ウチワケ</t>
    </rPh>
    <phoneticPr fontId="5"/>
  </si>
  <si>
    <t>手数料</t>
  </si>
  <si>
    <t>令和2年度</t>
    <rPh sb="0" eb="2">
      <t>レイワ</t>
    </rPh>
    <rPh sb="3" eb="5">
      <t>ネンド</t>
    </rPh>
    <phoneticPr fontId="5"/>
  </si>
  <si>
    <t>令和元年度</t>
    <rPh sb="0" eb="2">
      <t>レイワ</t>
    </rPh>
    <rPh sb="2" eb="4">
      <t>ガンネン</t>
    </rPh>
    <rPh sb="4" eb="5">
      <t>ド</t>
    </rPh>
    <phoneticPr fontId="5"/>
  </si>
  <si>
    <t>　うち元金</t>
    <phoneticPr fontId="25"/>
  </si>
  <si>
    <t>国庫支出金</t>
  </si>
  <si>
    <t>徴収率
(％)</t>
    <rPh sb="0" eb="2">
      <t>チョウシュウ</t>
    </rPh>
    <rPh sb="2" eb="3">
      <t>リツ</t>
    </rPh>
    <phoneticPr fontId="5"/>
  </si>
  <si>
    <t>現年</t>
    <rPh sb="0" eb="1">
      <t>ゲン</t>
    </rPh>
    <rPh sb="1" eb="2">
      <t>ネン</t>
    </rPh>
    <phoneticPr fontId="5"/>
  </si>
  <si>
    <t>　うち利子</t>
    <phoneticPr fontId="25"/>
  </si>
  <si>
    <t>国有提供交付金(特別区財調交付金)</t>
  </si>
  <si>
    <t>・計</t>
    <phoneticPr fontId="5"/>
  </si>
  <si>
    <t>市町村民税</t>
    <rPh sb="0" eb="3">
      <t>シチョウソン</t>
    </rPh>
    <rPh sb="3" eb="4">
      <t>ミン</t>
    </rPh>
    <rPh sb="4" eb="5">
      <t>ゼイ</t>
    </rPh>
    <phoneticPr fontId="5"/>
  </si>
  <si>
    <t>一時借入金利子</t>
    <phoneticPr fontId="5"/>
  </si>
  <si>
    <t>都道府県支出金</t>
  </si>
  <si>
    <t>純固定資産税</t>
    <rPh sb="0" eb="1">
      <t>ジュン</t>
    </rPh>
    <rPh sb="1" eb="3">
      <t>コテイ</t>
    </rPh>
    <rPh sb="3" eb="6">
      <t>シサンゼイ</t>
    </rPh>
    <phoneticPr fontId="5"/>
  </si>
  <si>
    <t>その他の経費</t>
    <rPh sb="2" eb="3">
      <t>タ</t>
    </rPh>
    <rPh sb="4" eb="6">
      <t>ケイヒ</t>
    </rPh>
    <phoneticPr fontId="5"/>
  </si>
  <si>
    <t>財産収入</t>
  </si>
  <si>
    <t>　物件費</t>
    <phoneticPr fontId="5"/>
  </si>
  <si>
    <t>寄附金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</si>
  <si>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</si>
  <si>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</si>
  <si>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</si>
  <si>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繰入金</t>
  </si>
  <si>
    <t>合計</t>
    <phoneticPr fontId="5"/>
  </si>
  <si>
    <t>実質収支</t>
    <rPh sb="0" eb="2">
      <t>ジッシツ</t>
    </rPh>
    <rPh sb="2" eb="4">
      <t>シュウシ</t>
    </rPh>
    <phoneticPr fontId="5"/>
  </si>
  <si>
    <t>　補助費等</t>
    <rPh sb="1" eb="3">
      <t>ホジョ</t>
    </rPh>
    <rPh sb="3" eb="4">
      <t>ヒ</t>
    </rPh>
    <rPh sb="4" eb="5">
      <t>トウ</t>
    </rPh>
    <phoneticPr fontId="5"/>
  </si>
  <si>
    <t>繰越金</t>
  </si>
  <si>
    <t>下水道</t>
    <phoneticPr fontId="5"/>
  </si>
  <si>
    <t>再差引収支</t>
    <rPh sb="0" eb="1">
      <t>サイ</t>
    </rPh>
    <rPh sb="1" eb="3">
      <t>サシヒキ</t>
    </rPh>
    <rPh sb="3" eb="5">
      <t>シュウシ</t>
    </rPh>
    <phoneticPr fontId="5"/>
  </si>
  <si>
    <t>　　うち一部事務組合負担金</t>
    <phoneticPr fontId="5"/>
  </si>
  <si>
    <t>諸収入</t>
  </si>
  <si>
    <t>と畜場</t>
    <phoneticPr fontId="5"/>
  </si>
  <si>
    <t>加入世帯数(世帯)</t>
  </si>
  <si>
    <t>　繰出金</t>
    <phoneticPr fontId="5"/>
  </si>
  <si>
    <t>地方債</t>
  </si>
  <si>
    <t>市場</t>
    <phoneticPr fontId="5"/>
  </si>
  <si>
    <t>被保険者数(人)</t>
  </si>
  <si>
    <t>　積立金</t>
    <phoneticPr fontId="5"/>
  </si>
  <si>
    <t>　うち減収補塡債(特例分)</t>
    <rPh sb="4" eb="5">
      <t>シュウ</t>
    </rPh>
    <rPh sb="9" eb="10">
      <t>トク</t>
    </rPh>
    <rPh sb="10" eb="11">
      <t>レイ</t>
    </rPh>
    <rPh sb="11" eb="12">
      <t>ブン</t>
    </rPh>
    <phoneticPr fontId="16"/>
  </si>
  <si>
    <t>上水道</t>
    <phoneticPr fontId="5"/>
  </si>
  <si>
    <t>被保険者
1人当り</t>
    <phoneticPr fontId="5"/>
  </si>
  <si>
    <t>保険税(料)収入額</t>
    <phoneticPr fontId="5"/>
  </si>
  <si>
    <t>　投資・出資金・貸付金</t>
    <phoneticPr fontId="5"/>
  </si>
  <si>
    <t>　うち猶予特例債</t>
    <phoneticPr fontId="16"/>
  </si>
  <si>
    <t>国民健康保険</t>
    <phoneticPr fontId="5"/>
  </si>
  <si>
    <t>国庫支出金</t>
    <phoneticPr fontId="5"/>
  </si>
  <si>
    <t>　前年度繰上充用金</t>
    <phoneticPr fontId="5"/>
  </si>
  <si>
    <t>　うち臨時財政対策債</t>
    <phoneticPr fontId="5"/>
  </si>
  <si>
    <t>その他</t>
    <phoneticPr fontId="5"/>
  </si>
  <si>
    <t>保険給付費</t>
    <phoneticPr fontId="5"/>
  </si>
  <si>
    <t>投資的経費計</t>
    <rPh sb="5" eb="6">
      <t>ケイ</t>
    </rPh>
    <phoneticPr fontId="5"/>
  </si>
  <si>
    <t>歳入合計</t>
    <phoneticPr fontId="5"/>
  </si>
  <si>
    <t>　　うち人件費</t>
    <phoneticPr fontId="5"/>
  </si>
  <si>
    <t>普通建設事業費</t>
    <phoneticPr fontId="5"/>
  </si>
  <si>
    <t>(注釈)</t>
    <rPh sb="1" eb="2">
      <t>チュウ</t>
    </rPh>
    <rPh sb="2" eb="3">
      <t>シャク</t>
    </rPh>
    <phoneticPr fontId="5"/>
  </si>
  <si>
    <t>　うち補助</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</si>
  <si>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</si>
  <si>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うち単独</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</si>
  <si>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</si>
  <si>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</si>
  <si>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</si>
  <si>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</si>
  <si>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</si>
  <si>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令和2年度</t>
  </si>
  <si>
    <t>山形県三川町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</si>
  <si>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</si>
  <si>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</si>
  <si>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</si>
  <si>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</si>
  <si>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</si>
  <si>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</si>
  <si>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</si>
  <si>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</si>
  <si>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</si>
  <si>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</si>
  <si>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</si>
  <si>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</si>
  <si>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</si>
  <si>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</si>
  <si>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</si>
  <si>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</si>
  <si>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</si>
  <si>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</si>
  <si>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</si>
  <si>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</si>
  <si>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</si>
  <si>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</si>
  <si>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</si>
  <si>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</si>
  <si>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</si>
  <si>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</si>
  <si>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</si>
  <si>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</si>
  <si>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</si>
  <si>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</si>
  <si>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</si>
  <si>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</si>
  <si>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</si>
  <si>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三川町国民健康保険特別会計</t>
    <phoneticPr fontId="5"/>
  </si>
  <si>
    <t>三川町後期高齢者医療特別会計</t>
    <phoneticPr fontId="5"/>
  </si>
  <si>
    <t>三川町介護保険特別会計</t>
    <phoneticPr fontId="5"/>
  </si>
  <si>
    <t>三川町農業集落排水事業特別会計</t>
    <phoneticPr fontId="5"/>
  </si>
  <si>
    <t>-</t>
    <phoneticPr fontId="5"/>
  </si>
  <si>
    <t>法非適用企業</t>
    <phoneticPr fontId="5"/>
  </si>
  <si>
    <t>三川町下水道事業特別会計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</si>
  <si>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</si>
  <si>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</si>
  <si>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</si>
  <si>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</si>
  <si>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</si>
  <si>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総費用
（歳出）</t>
    <phoneticPr fontId="5"/>
  </si>
  <si>
    <t>純損益
（形式収支）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</si>
  <si>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</si>
  <si>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</si>
  <si>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</si>
  <si>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</si>
  <si>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</si>
  <si>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</si>
  <si>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</si>
  <si>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</si>
  <si>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</si>
  <si>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</si>
  <si>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</si>
  <si>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</si>
  <si>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平成30年度</t>
    <rPh sb="0" eb="2">
      <t>ヘイセイ</t>
    </rPh>
    <rPh sb="4" eb="6">
      <t>ネンド</t>
    </rPh>
    <phoneticPr fontId="5"/>
  </si>
  <si>
    <t>令和元年度</t>
    <rPh sb="0" eb="2">
      <t>レイワ</t>
    </rPh>
    <rPh sb="2" eb="3">
      <t>ガン</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</si>
  <si>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</si>
  <si>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</si>
  <si>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</si>
  <si>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</si>
  <si>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</si>
  <si>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</si>
  <si>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</si>
  <si>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t>
    <phoneticPr fontId="5"/>
  </si>
  <si>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</si>
  <si>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</si>
  <si>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</si>
  <si>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</si>
  <si>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t>
    <phoneticPr fontId="5"/>
  </si>
  <si>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</si>
  <si>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</si>
  <si>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t>
    <phoneticPr fontId="5"/>
  </si>
  <si>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</si>
  <si>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</si>
  <si>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</si>
  <si>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</si>
  <si>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</si>
  <si>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</si>
  <si>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</si>
  <si>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</si>
  <si>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</si>
  <si>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</si>
  <si>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</si>
  <si>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</si>
  <si>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</si>
  <si>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</si>
  <si>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</si>
  <si>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</si>
  <si>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</si>
  <si>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</si>
  <si>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</si>
  <si>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</si>
  <si>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</si>
  <si>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</si>
  <si>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</si>
  <si>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</si>
  <si>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三川町下水道事業特別会計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</si>
  <si>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</si>
  <si>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</si>
  <si>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三川町農業集落排水事業特別会計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</si>
  <si>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</si>
  <si>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三川町介護保険特別会計</t>
    <phoneticPr fontId="5"/>
  </si>
  <si>
    <t>(Ｆ)</t>
    <phoneticPr fontId="5"/>
  </si>
  <si>
    <t>三川町後期高齢者医療特別会計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</si>
  <si>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</si>
  <si>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</si>
  <si>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</si>
  <si>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</si>
  <si>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</si>
  <si>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</si>
  <si>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</si>
  <si>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令和2年度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</si>
  <si>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</si>
  <si>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</si>
  <si>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</si>
  <si>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</si>
  <si>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</si>
  <si>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</si>
  <si>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</si>
  <si>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</si>
  <si>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</si>
  <si>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</si>
  <si>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</si>
  <si>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</si>
  <si>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</si>
  <si>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</si>
  <si>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</si>
  <si>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</si>
  <si>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</si>
  <si>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</si>
  <si>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</si>
  <si>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</si>
  <si>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</si>
  <si>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</si>
  <si>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</si>
  <si>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</si>
  <si>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</si>
  <si>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</si>
  <si>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</si>
  <si>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</si>
  <si>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</si>
  <si>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</si>
  <si>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</si>
  <si>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</si>
  <si>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</si>
  <si>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</si>
  <si>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</si>
  <si>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</si>
  <si>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</si>
  <si>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</si>
  <si>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</si>
  <si>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</si>
  <si>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</si>
  <si>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</si>
  <si>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</si>
  <si>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</si>
  <si>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</si>
  <si>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</si>
  <si>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</si>
  <si>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</si>
  <si>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</si>
  <si>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</si>
  <si>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</si>
  <si>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※令和3年度中に市町村合併した団体で、合併前の団体ごとの決算に基づく実質公債費比率を算出していない団体については、グラフを表記しない。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</si>
  <si>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</si>
  <si>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</si>
  <si>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</si>
  <si>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</si>
  <si>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</si>
  <si>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</si>
  <si>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</si>
  <si>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</si>
  <si>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H28</t>
  </si>
  <si>
    <t>うち単独分</t>
    <rPh sb="2" eb="4">
      <t>タンドク</t>
    </rPh>
    <rPh sb="4" eb="5">
      <t>ブン</t>
    </rPh>
    <phoneticPr fontId="5"/>
  </si>
  <si>
    <t xml:space="preserve"> H29</t>
  </si>
  <si>
    <t xml:space="preserve"> H30</t>
  </si>
  <si>
    <t xml:space="preserve"> R01</t>
  </si>
  <si>
    <t xml:space="preserve"> R02</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</si>
  <si>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</si>
  <si>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</si>
  <si>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</si>
  <si>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</si>
  <si>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H28</t>
  </si>
  <si>
    <t>H29</t>
  </si>
  <si>
    <t>H30</t>
  </si>
  <si>
    <t>R01</t>
  </si>
  <si>
    <t>R02</t>
  </si>
  <si>
    <t>▲ 1.47</t>
  </si>
  <si>
    <t>▲ 1.30</t>
  </si>
  <si>
    <t>▲ 0.54</t>
  </si>
  <si>
    <t>一般会計</t>
  </si>
  <si>
    <t>三川町国民健康保険特別会計</t>
  </si>
  <si>
    <t>三川町介護保険特別会計</t>
  </si>
  <si>
    <t>三川町後期高齢者医療特別会計</t>
  </si>
  <si>
    <t>三川町農業集落排水事業特別会計</t>
  </si>
  <si>
    <t>三川町下水道事業特別会計</t>
  </si>
  <si>
    <t>その他会計（赤字）</t>
  </si>
  <si>
    <t>その他会計（黒字）</t>
  </si>
  <si>
    <t>（百万円）</t>
    <phoneticPr fontId="5"/>
  </si>
  <si>
    <t>H27末</t>
    <phoneticPr fontId="5"/>
  </si>
  <si>
    <t>H28末</t>
    <phoneticPr fontId="5"/>
  </si>
  <si>
    <t>H29末</t>
    <phoneticPr fontId="5"/>
  </si>
  <si>
    <t>H30末</t>
    <phoneticPr fontId="5"/>
  </si>
  <si>
    <t>R01末</t>
    <phoneticPr fontId="5"/>
  </si>
  <si>
    <t>ふるさと基金</t>
    <rPh sb="4" eb="6">
      <t>キキン</t>
    </rPh>
    <phoneticPr fontId="5"/>
  </si>
  <si>
    <t>教育施設整備基金</t>
    <rPh sb="0" eb="2">
      <t>キョウイク</t>
    </rPh>
    <rPh sb="2" eb="4">
      <t>シセツ</t>
    </rPh>
    <rPh sb="4" eb="6">
      <t>セイビ</t>
    </rPh>
    <rPh sb="6" eb="8">
      <t>キキン</t>
    </rPh>
    <phoneticPr fontId="5"/>
  </si>
  <si>
    <t>温泉施設基金</t>
    <rPh sb="0" eb="2">
      <t>オンセン</t>
    </rPh>
    <rPh sb="2" eb="4">
      <t>シセツ</t>
    </rPh>
    <rPh sb="4" eb="6">
      <t>キキン</t>
    </rPh>
    <phoneticPr fontId="5"/>
  </si>
  <si>
    <t>国際交流基金</t>
    <rPh sb="0" eb="2">
      <t>コクサイ</t>
    </rPh>
    <rPh sb="2" eb="4">
      <t>コウリュウ</t>
    </rPh>
    <rPh sb="4" eb="6">
      <t>キキン</t>
    </rPh>
    <phoneticPr fontId="5"/>
  </si>
  <si>
    <t>リーディングファーマーズ銀行基金</t>
    <rPh sb="12" eb="14">
      <t>ギンコウ</t>
    </rPh>
    <rPh sb="14" eb="16">
      <t>キキン</t>
    </rPh>
    <phoneticPr fontId="5"/>
  </si>
  <si>
    <t>みかわ振興公社</t>
    <rPh sb="3" eb="7">
      <t>シンコウコウシャ</t>
    </rPh>
    <phoneticPr fontId="2"/>
  </si>
  <si>
    <t>山形県後期高齢者医療広域連合（普通会計）</t>
    <rPh sb="0" eb="3">
      <t>ヤマガタケン</t>
    </rPh>
    <rPh sb="3" eb="5">
      <t>コウキ</t>
    </rPh>
    <rPh sb="5" eb="8">
      <t>コウレイシャ</t>
    </rPh>
    <rPh sb="8" eb="10">
      <t>イリョウ</t>
    </rPh>
    <rPh sb="10" eb="12">
      <t>コウイキ</t>
    </rPh>
    <rPh sb="12" eb="14">
      <t>レンゴウ</t>
    </rPh>
    <rPh sb="15" eb="17">
      <t>フツウ</t>
    </rPh>
    <rPh sb="17" eb="19">
      <t>カイケイ</t>
    </rPh>
    <phoneticPr fontId="2"/>
  </si>
  <si>
    <t>山形県後期高齢者医療広域連合（事業会計）</t>
    <rPh sb="15" eb="17">
      <t>ジギョウ</t>
    </rPh>
    <rPh sb="17" eb="19">
      <t>カイケイ</t>
    </rPh>
    <phoneticPr fontId="2"/>
  </si>
  <si>
    <t>庄内広域行政組合（普通会計）</t>
    <rPh sb="9" eb="11">
      <t>フツウ</t>
    </rPh>
    <rPh sb="11" eb="13">
      <t>カイケイ</t>
    </rPh>
    <phoneticPr fontId="2"/>
  </si>
  <si>
    <t>庄内広域行政組合（青果市場事業特別会計）</t>
    <rPh sb="9" eb="11">
      <t>セイカ</t>
    </rPh>
    <rPh sb="11" eb="13">
      <t>シジョウ</t>
    </rPh>
    <rPh sb="13" eb="15">
      <t>ジギョウ</t>
    </rPh>
    <rPh sb="15" eb="17">
      <t>トクベツ</t>
    </rPh>
    <rPh sb="17" eb="19">
      <t>カイケイ</t>
    </rPh>
    <phoneticPr fontId="2"/>
  </si>
  <si>
    <t>庄内広域行政組合（庄内食肉流通センター事業特別会計）</t>
    <rPh sb="9" eb="11">
      <t>ショウナイ</t>
    </rPh>
    <rPh sb="11" eb="13">
      <t>ショクニク</t>
    </rPh>
    <rPh sb="13" eb="15">
      <t>リュウツウ</t>
    </rPh>
    <rPh sb="19" eb="21">
      <t>ジギョウ</t>
    </rPh>
    <rPh sb="21" eb="23">
      <t>トクベツ</t>
    </rPh>
    <phoneticPr fontId="2"/>
  </si>
  <si>
    <t>山形県消防補償等組合（普通会計）</t>
    <rPh sb="11" eb="13">
      <t>フツウ</t>
    </rPh>
    <rPh sb="13" eb="15">
      <t>カイケイ</t>
    </rPh>
    <phoneticPr fontId="2"/>
  </si>
  <si>
    <t>山形県自治会館管理組合</t>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</si>
  <si>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</si>
  <si>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山形県市町村交通災害共済組合</t>
    <rPh sb="0" eb="3">
      <t>ヤマガタケン</t>
    </rPh>
    <rPh sb="3" eb="6">
      <t>シチョウソン</t>
    </rPh>
    <rPh sb="6" eb="8">
      <t>コウツウ</t>
    </rPh>
    <rPh sb="8" eb="10">
      <t>サイガイ</t>
    </rPh>
    <rPh sb="10" eb="12">
      <t>キョウサイ</t>
    </rPh>
    <rPh sb="12" eb="14">
      <t>クミアイ</t>
    </rPh>
    <phoneticPr fontId="2"/>
  </si>
  <si>
    <t>-</t>
    <phoneticPr fontId="2"/>
  </si>
  <si>
    <t>-</t>
    <phoneticPr fontId="2"/>
  </si>
  <si>
    <t>山形県東田川郡三川町土地開発公社</t>
    <rPh sb="0" eb="3">
      <t>ヤマガタケン</t>
    </rPh>
    <rPh sb="3" eb="7">
      <t>ヒガシタガワグン</t>
    </rPh>
    <rPh sb="7" eb="10">
      <t>ミカワマチ</t>
    </rPh>
    <rPh sb="10" eb="16">
      <t>トチカイハツコウシャ</t>
    </rPh>
    <phoneticPr fontId="2"/>
  </si>
  <si>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</si>
  <si>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</si>
  <si>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</si>
  <si>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</si>
  <si>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</si>
  <si>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</si>
  <si>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</si>
  <si>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</si>
  <si>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</si>
  <si>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</si>
  <si>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</si>
  <si>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将来負担比率は近年新規起債抑制等に努めてきたことで低下傾向にあった平成３０年度と比較すると、令和元年度に実施した子育て交流施設整備事業や、令和２年度に実施した一般廃棄物処理施設等整備事業により将来負担比率が28.3ポイント増加した。
一方で、有形固定資産減価償却率については近年増加傾向にあったが、子育て交流施設の新設や小学校の大規模改修等によって類似団体平均値と比べ2.8ポイント減少している。
今後も大型事業が控えていることから、将来負担比率の増加が見込まれるため、引き続き公債費の適正化に取り組むとともに、計画的な長寿命化対策を実施し、維持補修経費等の抑制に努めていく必要がある。</t>
    <rPh sb="33" eb="35">
      <t>ヘイセイ</t>
    </rPh>
    <rPh sb="37" eb="39">
      <t>ネンド</t>
    </rPh>
    <rPh sb="40" eb="42">
      <t>ヒカク</t>
    </rPh>
    <rPh sb="69" eb="71">
      <t>レイワ</t>
    </rPh>
    <rPh sb="72" eb="74">
      <t>ネンド</t>
    </rPh>
    <rPh sb="75" eb="77">
      <t>ジッシ</t>
    </rPh>
    <rPh sb="79" eb="86">
      <t>イッパンハイキブツショリ</t>
    </rPh>
    <rPh sb="86" eb="88">
      <t>シセツ</t>
    </rPh>
    <rPh sb="88" eb="89">
      <t>トウ</t>
    </rPh>
    <rPh sb="89" eb="91">
      <t>セイビ</t>
    </rPh>
    <rPh sb="91" eb="93">
      <t>ジギョウ</t>
    </rPh>
    <rPh sb="149" eb="151">
      <t>コソダ</t>
    </rPh>
    <rPh sb="152" eb="154">
      <t>コウリュウ</t>
    </rPh>
    <rPh sb="154" eb="156">
      <t>シセツ</t>
    </rPh>
    <rPh sb="157" eb="159">
      <t>シンセツ</t>
    </rPh>
    <phoneticPr fontId="5"/>
  </si>
  <si>
    <t>将来負担比率は近年新規起債抑制等に努めてきたことで低下傾向にあった平成３０年度と比較して、令和元年度に実施した子育て交流施設整備事業や令和２年度に実施した一般廃棄物処理施設整備事業等により将来負担比率では28.3ポイント増加した一方、実質公債費比率では近年最大規模となっていた地方債（借入額：1,189百万円）が令和元年度に償還終了したことが影響し、前年度から0.6ポイント減少した。ただ、今後においても大型事業が控えており、将来負担比率及び実質公債費比率の増加が見込まれるため、公債費の適正化に取り組むとともに、計画的な長寿命化対策を実施し、維持補修経費等の抑制に努めていく必要がある。</t>
    <rPh sb="33" eb="35">
      <t>ヘイセイ</t>
    </rPh>
    <rPh sb="37" eb="39">
      <t>ネンド</t>
    </rPh>
    <rPh sb="40" eb="42">
      <t>ヒカク</t>
    </rPh>
    <rPh sb="67" eb="69">
      <t>レイワ</t>
    </rPh>
    <rPh sb="70" eb="72">
      <t>ネンド</t>
    </rPh>
    <rPh sb="73" eb="75">
      <t>ジッシ</t>
    </rPh>
    <rPh sb="77" eb="79">
      <t>イッパン</t>
    </rPh>
    <rPh sb="79" eb="82">
      <t>ハイキブツ</t>
    </rPh>
    <rPh sb="82" eb="84">
      <t>ショリ</t>
    </rPh>
    <rPh sb="84" eb="86">
      <t>シセツ</t>
    </rPh>
    <rPh sb="86" eb="88">
      <t>セイビ</t>
    </rPh>
    <rPh sb="88" eb="90">
      <t>ジギョウ</t>
    </rPh>
    <rPh sb="110" eb="112">
      <t>ゾウカ</t>
    </rPh>
    <rPh sb="114" eb="116">
      <t>イッポウ</t>
    </rPh>
    <rPh sb="126" eb="128">
      <t>キンネン</t>
    </rPh>
    <rPh sb="128" eb="130">
      <t>サイダイ</t>
    </rPh>
    <rPh sb="130" eb="132">
      <t>キボ</t>
    </rPh>
    <rPh sb="138" eb="141">
      <t>チホウサイ</t>
    </rPh>
    <rPh sb="142" eb="144">
      <t>カリイレ</t>
    </rPh>
    <rPh sb="144" eb="145">
      <t>ガク</t>
    </rPh>
    <rPh sb="151" eb="154">
      <t>ヒャクマンエン</t>
    </rPh>
    <rPh sb="156" eb="158">
      <t>レイワ</t>
    </rPh>
    <rPh sb="158" eb="160">
      <t>ガンネン</t>
    </rPh>
    <rPh sb="160" eb="161">
      <t>ド</t>
    </rPh>
    <rPh sb="162" eb="164">
      <t>ショウカン</t>
    </rPh>
    <rPh sb="164" eb="166">
      <t>シュウリョウ</t>
    </rPh>
    <rPh sb="171" eb="173">
      <t>エイキョウ</t>
    </rPh>
    <rPh sb="175" eb="178">
      <t>ゼンネンド</t>
    </rPh>
    <rPh sb="187" eb="189">
      <t>ゲンショウ</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</si>
</sst>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
      <sz val="9"/>
      <name val="游ゴシック"/>
      <family val="3"/>
      <charset val="128"/>
      <scheme val="minor"/>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333">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pplyFill="1">
      <alignment vertical="center"/>
    </xf>
    <xf numFmtId="49" fontId="20" fillId="0" borderId="0" xfId="8" applyNumberFormat="1" applyFont="1" applyFill="1">
      <alignment vertical="center"/>
    </xf>
    <xf numFmtId="0" fontId="20" fillId="0" borderId="0" xfId="8" applyFont="1">
      <alignment vertical="center"/>
    </xf>
    <xf numFmtId="0" fontId="22" fillId="0" borderId="0" xfId="8" applyFont="1" applyFill="1">
      <alignment vertical="center"/>
    </xf>
    <xf numFmtId="0" fontId="23" fillId="0" borderId="0" xfId="8" applyFont="1" applyFill="1">
      <alignment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4" fontId="20" fillId="0" borderId="36" xfId="8" applyNumberFormat="1" applyFont="1" applyFill="1" applyBorder="1" applyAlignment="1">
      <alignment horizontal="right" vertical="center" shrinkToFit="1"/>
    </xf>
    <xf numFmtId="184" fontId="20" fillId="0" borderId="8" xfId="8" applyNumberFormat="1" applyFont="1" applyFill="1" applyBorder="1" applyAlignment="1">
      <alignment horizontal="right" vertical="center" shrinkToFit="1"/>
    </xf>
    <xf numFmtId="184" fontId="20" fillId="0" borderId="9" xfId="8" applyNumberFormat="1" applyFont="1" applyFill="1" applyBorder="1" applyAlignment="1">
      <alignment horizontal="right" vertical="center" shrinkToFit="1"/>
    </xf>
    <xf numFmtId="0" fontId="24" fillId="0" borderId="47" xfId="9" applyFont="1" applyFill="1" applyBorder="1" applyAlignment="1">
      <alignment vertical="center"/>
    </xf>
    <xf numFmtId="184" fontId="20" fillId="0" borderId="36" xfId="8" applyNumberFormat="1" applyFont="1" applyFill="1" applyBorder="1" applyAlignment="1">
      <alignment vertical="center" shrinkToFit="1"/>
    </xf>
    <xf numFmtId="184" fontId="20" fillId="0" borderId="8" xfId="8" applyNumberFormat="1" applyFont="1" applyFill="1" applyBorder="1" applyAlignment="1">
      <alignment vertical="center" shrinkToFit="1"/>
    </xf>
    <xf numFmtId="184" fontId="20" fillId="0" borderId="9" xfId="8" applyNumberFormat="1" applyFont="1" applyFill="1" applyBorder="1" applyAlignment="1">
      <alignment vertical="center" shrinkToFit="1"/>
    </xf>
    <xf numFmtId="0" fontId="20" fillId="0" borderId="7" xfId="8" applyFont="1" applyFill="1" applyBorder="1" applyAlignment="1">
      <alignment horizontal="left" vertical="center"/>
    </xf>
    <xf numFmtId="0" fontId="24" fillId="0" borderId="71" xfId="9" applyFont="1" applyFill="1" applyBorder="1" applyAlignment="1">
      <alignment horizontal="center" vertical="center"/>
    </xf>
    <xf numFmtId="0" fontId="20" fillId="0" borderId="7" xfId="8" applyFont="1" applyFill="1" applyBorder="1" applyAlignment="1">
      <alignment horizontal="center" vertical="center"/>
    </xf>
    <xf numFmtId="0" fontId="20" fillId="0" borderId="74" xfId="8" applyFont="1" applyFill="1" applyBorder="1" applyAlignment="1">
      <alignment horizontal="center" vertical="center"/>
    </xf>
    <xf numFmtId="0" fontId="26" fillId="0" borderId="75" xfId="8" applyFont="1" applyFill="1" applyBorder="1" applyAlignment="1">
      <alignment vertical="center" wrapText="1"/>
    </xf>
    <xf numFmtId="0" fontId="26" fillId="0" borderId="76" xfId="8" applyFont="1" applyFill="1" applyBorder="1" applyAlignment="1">
      <alignment vertical="center" wrapText="1"/>
    </xf>
    <xf numFmtId="181" fontId="20" fillId="0" borderId="74" xfId="8" applyNumberFormat="1" applyFont="1" applyFill="1" applyBorder="1" applyAlignment="1">
      <alignment vertical="center"/>
    </xf>
    <xf numFmtId="181" fontId="20" fillId="0" borderId="75" xfId="8" applyNumberFormat="1" applyFont="1" applyFill="1" applyBorder="1" applyAlignment="1">
      <alignment vertical="center"/>
    </xf>
    <xf numFmtId="181" fontId="20" fillId="0" borderId="76" xfId="8" applyNumberFormat="1" applyFont="1" applyFill="1" applyBorder="1" applyAlignment="1">
      <alignment vertical="center"/>
    </xf>
    <xf numFmtId="0" fontId="20" fillId="0" borderId="7" xfId="8" applyFont="1" applyFill="1" applyBorder="1">
      <alignment vertical="center"/>
    </xf>
    <xf numFmtId="0" fontId="20" fillId="0" borderId="0" xfId="8" applyFont="1" applyFill="1" applyBorder="1">
      <alignment vertical="center"/>
    </xf>
    <xf numFmtId="0" fontId="20" fillId="0" borderId="66" xfId="8" applyFont="1" applyFill="1" applyBorder="1">
      <alignment vertical="center"/>
    </xf>
    <xf numFmtId="49" fontId="20" fillId="0" borderId="7" xfId="8" applyNumberFormat="1" applyFont="1" applyFill="1" applyBorder="1">
      <alignment vertical="center"/>
    </xf>
    <xf numFmtId="49" fontId="20" fillId="0" borderId="0" xfId="8" applyNumberFormat="1" applyFont="1" applyFill="1" applyBorder="1">
      <alignment vertical="center"/>
    </xf>
    <xf numFmtId="0" fontId="20" fillId="0" borderId="0" xfId="8" applyFont="1" applyFill="1" applyBorder="1" applyAlignment="1">
      <alignment vertical="center"/>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0" fontId="20" fillId="0" borderId="66" xfId="8" applyFont="1" applyFill="1" applyBorder="1" applyAlignment="1">
      <alignment horizontal="center" vertical="center"/>
    </xf>
    <xf numFmtId="0" fontId="20" fillId="0" borderId="74" xfId="8" applyFont="1" applyFill="1" applyBorder="1">
      <alignment vertical="center"/>
    </xf>
    <xf numFmtId="0" fontId="20" fillId="0" borderId="75" xfId="8" applyFont="1" applyFill="1" applyBorder="1">
      <alignment vertical="center"/>
    </xf>
    <xf numFmtId="0" fontId="20" fillId="0" borderId="76" xfId="8" applyFont="1" applyFill="1" applyBorder="1">
      <alignment vertical="center"/>
    </xf>
    <xf numFmtId="0" fontId="20" fillId="0" borderId="0" xfId="10" applyFont="1" applyFill="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0" xfId="11" applyFont="1" applyBorder="1">
      <alignment vertical="center"/>
    </xf>
    <xf numFmtId="0" fontId="20" fillId="0" borderId="12" xfId="11" applyFont="1" applyBorder="1">
      <alignment vertical="center"/>
    </xf>
    <xf numFmtId="0" fontId="20" fillId="0" borderId="54"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0" xfId="11" applyFont="1" applyFill="1">
      <alignment vertical="center"/>
    </xf>
    <xf numFmtId="0" fontId="20" fillId="0" borderId="0" xfId="11" applyFont="1" applyAlignment="1">
      <alignment vertical="center"/>
    </xf>
    <xf numFmtId="0" fontId="20" fillId="0" borderId="0" xfId="11" applyFont="1" applyBorder="1" applyAlignment="1">
      <alignment vertical="center"/>
    </xf>
    <xf numFmtId="0" fontId="24" fillId="0" borderId="0" xfId="11" applyFont="1" applyBorder="1" applyAlignment="1">
      <alignment vertical="center"/>
    </xf>
    <xf numFmtId="0" fontId="24" fillId="0" borderId="0" xfId="11" applyFont="1" applyAlignment="1">
      <alignment vertical="center"/>
    </xf>
    <xf numFmtId="0" fontId="20" fillId="0" borderId="0" xfId="11" applyFont="1" applyAlignment="1">
      <alignment vertical="center" shrinkToFit="1"/>
    </xf>
    <xf numFmtId="49" fontId="20" fillId="6" borderId="0" xfId="12" applyNumberFormat="1" applyFont="1" applyFill="1" applyProtection="1">
      <alignment vertical="center"/>
    </xf>
    <xf numFmtId="0" fontId="20" fillId="6" borderId="0" xfId="12" applyFont="1" applyFill="1" applyProtection="1">
      <alignment vertical="center"/>
    </xf>
    <xf numFmtId="0" fontId="20" fillId="6" borderId="0" xfId="12" applyFont="1" applyFill="1" applyBorder="1" applyAlignment="1" applyProtection="1">
      <alignment vertical="center"/>
    </xf>
    <xf numFmtId="0" fontId="20"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2" fillId="6" borderId="0" xfId="12" applyFont="1" applyFill="1" applyAlignment="1" applyProtection="1">
      <alignment vertical="center"/>
    </xf>
    <xf numFmtId="0" fontId="20"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4" fillId="6" borderId="0" xfId="12" applyFont="1" applyFill="1" applyProtection="1">
      <alignment vertical="center"/>
    </xf>
    <xf numFmtId="0" fontId="35" fillId="6" borderId="0" xfId="12" applyFont="1" applyFill="1" applyProtection="1">
      <alignment vertical="center"/>
    </xf>
    <xf numFmtId="0" fontId="35" fillId="6" borderId="0" xfId="13" applyFont="1" applyFill="1" applyProtection="1">
      <alignment vertical="center"/>
    </xf>
    <xf numFmtId="0" fontId="35" fillId="0" borderId="0" xfId="13" applyFont="1" applyProtection="1">
      <alignment vertical="center"/>
    </xf>
    <xf numFmtId="0" fontId="34" fillId="6" borderId="0" xfId="12" applyFont="1" applyFill="1" applyBorder="1" applyProtection="1">
      <alignment vertical="center"/>
    </xf>
    <xf numFmtId="0" fontId="35" fillId="6" borderId="0" xfId="12" applyFont="1" applyFill="1" applyBorder="1" applyProtection="1">
      <alignment vertical="center"/>
    </xf>
    <xf numFmtId="0" fontId="34" fillId="0" borderId="97" xfId="12" applyFont="1" applyBorder="1" applyAlignment="1" applyProtection="1">
      <alignment horizontal="center" vertical="center" shrinkToFit="1"/>
      <protection locked="0"/>
    </xf>
    <xf numFmtId="0" fontId="34" fillId="0" borderId="97" xfId="12" applyFont="1" applyFill="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11" xfId="12" applyFont="1" applyFill="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pplyProtection="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4" fillId="0" borderId="144" xfId="12" applyFont="1" applyBorder="1" applyAlignment="1" applyProtection="1">
      <alignment horizontal="center" vertical="center" shrinkToFit="1"/>
      <protection locked="0"/>
    </xf>
    <xf numFmtId="0" fontId="34" fillId="6" borderId="0" xfId="12" applyFont="1" applyFill="1" applyBorder="1" applyAlignment="1" applyProtection="1">
      <alignment horizontal="center" vertical="center" shrinkToFit="1"/>
    </xf>
    <xf numFmtId="0" fontId="34" fillId="6" borderId="0" xfId="12" applyFont="1" applyFill="1" applyBorder="1" applyAlignment="1" applyProtection="1">
      <alignment horizontal="left" vertical="center" shrinkToFit="1"/>
    </xf>
    <xf numFmtId="177" fontId="34" fillId="6" borderId="0" xfId="12" applyNumberFormat="1" applyFont="1" applyFill="1" applyBorder="1" applyAlignment="1" applyProtection="1">
      <alignment horizontal="right" vertical="center" shrinkToFit="1"/>
    </xf>
    <xf numFmtId="177" fontId="34" fillId="6" borderId="0" xfId="12" applyNumberFormat="1" applyFont="1" applyFill="1" applyBorder="1" applyAlignment="1" applyProtection="1">
      <alignment horizontal="left" vertical="center" shrinkToFit="1"/>
    </xf>
    <xf numFmtId="0" fontId="27" fillId="6" borderId="0" xfId="12" applyFont="1" applyFill="1" applyBorder="1" applyProtection="1">
      <alignment vertical="center"/>
    </xf>
    <xf numFmtId="0" fontId="34" fillId="6" borderId="75" xfId="12" applyFont="1" applyFill="1" applyBorder="1" applyAlignment="1" applyProtection="1">
      <alignment vertical="center"/>
    </xf>
    <xf numFmtId="0" fontId="34" fillId="6" borderId="75" xfId="12" applyFont="1" applyFill="1" applyBorder="1" applyAlignment="1" applyProtection="1">
      <alignment horizontal="center" vertical="center"/>
    </xf>
    <xf numFmtId="0" fontId="34" fillId="6" borderId="31" xfId="12" applyFont="1" applyFill="1" applyBorder="1" applyProtection="1">
      <alignment vertical="center"/>
    </xf>
    <xf numFmtId="0" fontId="34" fillId="6" borderId="1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66" xfId="12" applyFont="1" applyFill="1" applyBorder="1" applyAlignment="1" applyProtection="1">
      <alignment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5" fillId="6" borderId="0" xfId="12" applyFont="1" applyFill="1" applyAlignment="1" applyProtection="1">
      <alignment vertical="center"/>
    </xf>
    <xf numFmtId="0" fontId="35" fillId="6" borderId="0" xfId="12" applyFont="1" applyFill="1" applyBorder="1" applyAlignment="1" applyProtection="1">
      <alignment horizontal="center" vertical="center"/>
    </xf>
    <xf numFmtId="0" fontId="35" fillId="6" borderId="7" xfId="12" applyFont="1" applyFill="1" applyBorder="1" applyAlignment="1" applyProtection="1">
      <alignment vertical="center"/>
    </xf>
    <xf numFmtId="0" fontId="35" fillId="6" borderId="0" xfId="12" applyFont="1" applyFill="1" applyBorder="1" applyAlignment="1" applyProtection="1">
      <alignment vertical="center"/>
    </xf>
    <xf numFmtId="0" fontId="37" fillId="6" borderId="0" xfId="13" applyFont="1" applyFill="1" applyProtection="1">
      <alignment vertical="center"/>
    </xf>
    <xf numFmtId="0" fontId="1" fillId="0" borderId="0" xfId="13">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34" fillId="0" borderId="0" xfId="16" applyFont="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4"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180" fontId="1" fillId="0" borderId="0" xfId="16" applyNumberFormat="1" applyFont="1">
      <alignment vertical="center"/>
    </xf>
    <xf numFmtId="0" fontId="20" fillId="0" borderId="36" xfId="8" applyFont="1" applyFill="1" applyBorder="1" applyAlignment="1">
      <alignment horizontal="center" vertical="center"/>
    </xf>
    <xf numFmtId="0" fontId="20" fillId="0" borderId="8" xfId="8" applyFont="1" applyFill="1" applyBorder="1" applyAlignment="1">
      <alignment horizontal="center" vertical="center"/>
    </xf>
    <xf numFmtId="0" fontId="20" fillId="0" borderId="9" xfId="8" applyFont="1" applyFill="1" applyBorder="1" applyAlignment="1">
      <alignment horizontal="center" vertical="center"/>
    </xf>
    <xf numFmtId="0" fontId="24" fillId="0" borderId="36" xfId="7" applyFont="1" applyFill="1" applyBorder="1" applyAlignment="1">
      <alignment horizontal="left" vertical="center"/>
    </xf>
    <xf numFmtId="0" fontId="24" fillId="0" borderId="8" xfId="7" applyFont="1" applyFill="1" applyBorder="1" applyAlignment="1">
      <alignment horizontal="left" vertical="center"/>
    </xf>
    <xf numFmtId="0" fontId="24" fillId="0" borderId="9" xfId="7" applyFont="1" applyFill="1" applyBorder="1" applyAlignment="1">
      <alignment horizontal="left" vertical="center"/>
    </xf>
    <xf numFmtId="178" fontId="20" fillId="0" borderId="36" xfId="8" applyNumberFormat="1" applyFont="1" applyFill="1" applyBorder="1" applyAlignment="1">
      <alignment horizontal="right" vertical="center" shrinkToFit="1"/>
    </xf>
    <xf numFmtId="178" fontId="20" fillId="0" borderId="8" xfId="8" applyNumberFormat="1" applyFont="1" applyFill="1" applyBorder="1" applyAlignment="1">
      <alignment horizontal="right" vertical="center" shrinkToFit="1"/>
    </xf>
    <xf numFmtId="178" fontId="20" fillId="0" borderId="9" xfId="8" applyNumberFormat="1" applyFont="1" applyFill="1" applyBorder="1" applyAlignment="1">
      <alignment horizontal="right" vertical="center" shrinkToFit="1"/>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1" fontId="20" fillId="0" borderId="36" xfId="8" applyNumberFormat="1" applyFont="1" applyFill="1" applyBorder="1" applyAlignment="1">
      <alignment horizontal="right" vertical="center" shrinkToFit="1"/>
    </xf>
    <xf numFmtId="181" fontId="20" fillId="0" borderId="8" xfId="8" applyNumberFormat="1" applyFont="1" applyFill="1" applyBorder="1" applyAlignment="1">
      <alignment horizontal="right" vertical="center" shrinkToFit="1"/>
    </xf>
    <xf numFmtId="181" fontId="20" fillId="0" borderId="9" xfId="8" applyNumberFormat="1" applyFont="1" applyFill="1" applyBorder="1" applyAlignment="1">
      <alignment horizontal="right" vertical="center" shrinkToFit="1"/>
    </xf>
    <xf numFmtId="49" fontId="21" fillId="0" borderId="0" xfId="8" applyNumberFormat="1" applyFont="1" applyFill="1" applyAlignment="1">
      <alignment horizontal="center" vertical="center"/>
    </xf>
    <xf numFmtId="0" fontId="20" fillId="0" borderId="4" xfId="8" applyFont="1" applyFill="1" applyBorder="1" applyAlignment="1">
      <alignment horizontal="center" vertical="center"/>
    </xf>
    <xf numFmtId="0" fontId="20" fillId="0" borderId="23" xfId="8" applyFont="1" applyFill="1" applyBorder="1" applyAlignment="1">
      <alignment horizontal="center" vertical="center"/>
    </xf>
    <xf numFmtId="0" fontId="20" fillId="0" borderId="5" xfId="8" applyFont="1" applyFill="1" applyBorder="1" applyAlignment="1">
      <alignment horizontal="center" vertical="center"/>
    </xf>
    <xf numFmtId="0" fontId="20" fillId="0" borderId="49" xfId="8" applyFont="1" applyFill="1" applyBorder="1" applyAlignment="1">
      <alignment horizontal="center" vertical="center"/>
    </xf>
    <xf numFmtId="0" fontId="20" fillId="0" borderId="38" xfId="8" applyFont="1" applyFill="1" applyBorder="1" applyAlignment="1">
      <alignment horizontal="center" vertical="center"/>
    </xf>
    <xf numFmtId="0" fontId="20" fillId="0" borderId="63" xfId="8" applyFont="1" applyFill="1" applyBorder="1" applyAlignment="1">
      <alignment horizontal="center" vertical="center"/>
    </xf>
    <xf numFmtId="0" fontId="20" fillId="0" borderId="68" xfId="8" applyFont="1" applyFill="1" applyBorder="1" applyAlignment="1">
      <alignment horizontal="center" vertical="center"/>
    </xf>
    <xf numFmtId="0" fontId="20" fillId="0" borderId="40" xfId="8" applyFont="1" applyFill="1" applyBorder="1" applyAlignment="1">
      <alignment horizontal="center" vertical="center"/>
    </xf>
    <xf numFmtId="0" fontId="20" fillId="0" borderId="47" xfId="8" applyFont="1" applyFill="1" applyBorder="1" applyAlignment="1">
      <alignment horizontal="center" vertical="center"/>
    </xf>
    <xf numFmtId="0" fontId="20" fillId="0" borderId="62" xfId="8" applyFont="1" applyFill="1" applyBorder="1" applyAlignment="1">
      <alignment horizontal="center" vertical="center"/>
    </xf>
    <xf numFmtId="0" fontId="20" fillId="0" borderId="10" xfId="8" applyFont="1" applyFill="1" applyBorder="1" applyAlignment="1">
      <alignment horizontal="center" vertical="center"/>
    </xf>
    <xf numFmtId="0" fontId="20" fillId="0" borderId="64" xfId="8" applyFont="1" applyFill="1" applyBorder="1" applyAlignment="1">
      <alignment horizontal="center" vertical="center"/>
    </xf>
    <xf numFmtId="0" fontId="20" fillId="0" borderId="65" xfId="8" applyFont="1" applyFill="1" applyBorder="1" applyAlignment="1">
      <alignment horizontal="center" vertical="center"/>
    </xf>
    <xf numFmtId="0" fontId="20" fillId="0" borderId="37" xfId="8" applyFont="1" applyFill="1" applyBorder="1" applyAlignment="1">
      <alignment horizontal="center" vertical="center"/>
    </xf>
    <xf numFmtId="0" fontId="20" fillId="0" borderId="69" xfId="8" applyFont="1" applyFill="1" applyBorder="1" applyAlignment="1">
      <alignment horizontal="center" vertical="center"/>
    </xf>
    <xf numFmtId="0" fontId="20" fillId="0" borderId="7" xfId="8" applyFont="1" applyFill="1" applyBorder="1" applyAlignment="1">
      <alignment horizontal="center" vertical="center"/>
    </xf>
    <xf numFmtId="0" fontId="20" fillId="0" borderId="0" xfId="8" applyFont="1" applyFill="1" applyBorder="1" applyAlignment="1">
      <alignment horizontal="center" vertical="center"/>
    </xf>
    <xf numFmtId="0" fontId="20" fillId="0" borderId="24" xfId="8" applyFont="1" applyFill="1" applyBorder="1" applyAlignment="1">
      <alignment horizontal="center" vertical="center"/>
    </xf>
    <xf numFmtId="0" fontId="20" fillId="0" borderId="54" xfId="8" applyFont="1" applyFill="1" applyBorder="1" applyAlignment="1">
      <alignment horizontal="center" vertical="center"/>
    </xf>
    <xf numFmtId="0" fontId="20" fillId="0" borderId="66" xfId="8" applyFont="1" applyFill="1" applyBorder="1" applyAlignment="1">
      <alignment horizontal="center" vertical="center"/>
    </xf>
    <xf numFmtId="0" fontId="20" fillId="0" borderId="67" xfId="8" applyFont="1" applyFill="1" applyBorder="1" applyAlignment="1">
      <alignment horizontal="center" vertical="center"/>
    </xf>
    <xf numFmtId="0" fontId="20" fillId="0" borderId="1" xfId="8" applyFont="1" applyFill="1" applyBorder="1" applyAlignment="1">
      <alignment horizontal="center" vertical="center"/>
    </xf>
    <xf numFmtId="0" fontId="20" fillId="0" borderId="2" xfId="8" applyFont="1" applyFill="1" applyBorder="1" applyAlignment="1">
      <alignment horizontal="center" vertical="center"/>
    </xf>
    <xf numFmtId="0" fontId="20" fillId="0" borderId="3" xfId="8" applyFont="1" applyFill="1" applyBorder="1" applyAlignment="1">
      <alignment horizontal="center" vertical="center"/>
    </xf>
    <xf numFmtId="181" fontId="20" fillId="0" borderId="7" xfId="8" applyNumberFormat="1" applyFont="1" applyFill="1" applyBorder="1" applyAlignment="1">
      <alignment horizontal="right" vertical="center" shrinkToFit="1"/>
    </xf>
    <xf numFmtId="181" fontId="20" fillId="0" borderId="0" xfId="8" applyNumberFormat="1" applyFont="1" applyFill="1" applyBorder="1" applyAlignment="1">
      <alignment horizontal="right" vertical="center" shrinkToFit="1"/>
    </xf>
    <xf numFmtId="181" fontId="20" fillId="0" borderId="66" xfId="8" applyNumberFormat="1" applyFont="1" applyFill="1" applyBorder="1" applyAlignment="1">
      <alignment horizontal="right" vertical="center" shrinkToFit="1"/>
    </xf>
    <xf numFmtId="178" fontId="20" fillId="0" borderId="7" xfId="8" applyNumberFormat="1" applyFont="1" applyFill="1" applyBorder="1" applyAlignment="1">
      <alignment horizontal="right" vertical="center" shrinkToFit="1"/>
    </xf>
    <xf numFmtId="178" fontId="20" fillId="0" borderId="0" xfId="8" applyNumberFormat="1" applyFont="1" applyFill="1" applyBorder="1" applyAlignment="1">
      <alignment horizontal="right" vertical="center" shrinkToFit="1"/>
    </xf>
    <xf numFmtId="178" fontId="20" fillId="0" borderId="66" xfId="8" applyNumberFormat="1" applyFont="1" applyFill="1" applyBorder="1" applyAlignment="1">
      <alignment horizontal="right" vertical="center" shrinkToFit="1"/>
    </xf>
    <xf numFmtId="0" fontId="20" fillId="0" borderId="7" xfId="8" applyFont="1" applyFill="1" applyBorder="1" applyAlignment="1">
      <alignment horizontal="left" vertical="center"/>
    </xf>
    <xf numFmtId="0" fontId="20" fillId="0" borderId="0" xfId="8" applyFont="1" applyFill="1" applyBorder="1" applyAlignment="1">
      <alignment horizontal="left" vertical="center"/>
    </xf>
    <xf numFmtId="0" fontId="20" fillId="0" borderId="66" xfId="8" applyFont="1" applyFill="1" applyBorder="1" applyAlignment="1">
      <alignment horizontal="left" vertical="center"/>
    </xf>
    <xf numFmtId="0" fontId="20" fillId="0" borderId="14" xfId="8" applyFont="1" applyFill="1" applyBorder="1" applyAlignment="1">
      <alignment horizontal="center" vertical="center"/>
    </xf>
    <xf numFmtId="0" fontId="20" fillId="0" borderId="48" xfId="8" applyFont="1" applyFill="1" applyBorder="1" applyAlignment="1">
      <alignment horizontal="center" vertical="center"/>
    </xf>
    <xf numFmtId="0" fontId="20" fillId="0" borderId="15" xfId="8" applyFont="1" applyFill="1" applyBorder="1" applyAlignment="1">
      <alignment horizontal="center" vertical="center"/>
    </xf>
    <xf numFmtId="0" fontId="20" fillId="0" borderId="50" xfId="8" applyFont="1" applyFill="1" applyBorder="1" applyAlignment="1">
      <alignment horizontal="center" vertical="center"/>
    </xf>
    <xf numFmtId="0" fontId="20" fillId="0" borderId="70" xfId="8" applyFont="1" applyFill="1" applyBorder="1" applyAlignment="1">
      <alignment horizontal="center" vertical="center"/>
    </xf>
    <xf numFmtId="0" fontId="20" fillId="0" borderId="71" xfId="8" applyFont="1" applyFill="1" applyBorder="1" applyAlignment="1">
      <alignment horizontal="center" vertical="center"/>
    </xf>
    <xf numFmtId="0" fontId="20" fillId="0" borderId="41" xfId="8" applyFont="1" applyFill="1" applyBorder="1" applyAlignment="1">
      <alignment horizontal="center" vertical="center"/>
    </xf>
    <xf numFmtId="0" fontId="20" fillId="0" borderId="16" xfId="8" applyFont="1" applyFill="1" applyBorder="1" applyAlignment="1">
      <alignment horizontal="center" vertical="center"/>
    </xf>
    <xf numFmtId="0" fontId="20" fillId="0" borderId="72" xfId="8" applyFont="1" applyFill="1" applyBorder="1" applyAlignment="1">
      <alignment horizontal="center" vertical="center"/>
    </xf>
    <xf numFmtId="0" fontId="20" fillId="0" borderId="73" xfId="8" applyFont="1" applyFill="1" applyBorder="1" applyAlignment="1">
      <alignment horizontal="center" vertical="center"/>
    </xf>
    <xf numFmtId="0" fontId="20" fillId="0" borderId="11" xfId="8" applyFont="1" applyFill="1" applyBorder="1" applyAlignment="1">
      <alignment horizontal="center" vertical="center"/>
    </xf>
    <xf numFmtId="0" fontId="20" fillId="0" borderId="12" xfId="8" applyFont="1" applyFill="1" applyBorder="1" applyAlignment="1">
      <alignment horizontal="center" vertical="center"/>
    </xf>
    <xf numFmtId="0" fontId="20" fillId="0" borderId="74" xfId="8" applyFont="1" applyFill="1" applyBorder="1" applyAlignment="1">
      <alignment horizontal="center" vertical="center"/>
    </xf>
    <xf numFmtId="0" fontId="20" fillId="0" borderId="75" xfId="8" applyFont="1" applyFill="1" applyBorder="1" applyAlignment="1">
      <alignment horizontal="center" vertical="center"/>
    </xf>
    <xf numFmtId="49" fontId="20" fillId="0" borderId="41" xfId="8" applyNumberFormat="1" applyFont="1" applyFill="1" applyBorder="1" applyAlignment="1">
      <alignment horizontal="center" vertical="center"/>
    </xf>
    <xf numFmtId="49" fontId="20" fillId="0" borderId="12" xfId="8" applyNumberFormat="1" applyFont="1" applyFill="1" applyBorder="1" applyAlignment="1">
      <alignment horizontal="center" vertical="center"/>
    </xf>
    <xf numFmtId="49" fontId="20" fillId="0" borderId="13" xfId="8" applyNumberFormat="1" applyFont="1" applyFill="1" applyBorder="1" applyAlignment="1">
      <alignment horizontal="center" vertical="center"/>
    </xf>
    <xf numFmtId="49" fontId="20" fillId="0" borderId="64" xfId="8" applyNumberFormat="1" applyFont="1" applyFill="1" applyBorder="1" applyAlignment="1">
      <alignment horizontal="center" vertical="center"/>
    </xf>
    <xf numFmtId="49" fontId="20" fillId="0" borderId="0" xfId="8" applyNumberFormat="1" applyFont="1" applyFill="1" applyBorder="1" applyAlignment="1">
      <alignment horizontal="center" vertical="center"/>
    </xf>
    <xf numFmtId="49" fontId="20" fillId="0" borderId="66" xfId="8" applyNumberFormat="1" applyFont="1" applyFill="1" applyBorder="1" applyAlignment="1">
      <alignment horizontal="center" vertical="center"/>
    </xf>
    <xf numFmtId="49" fontId="20" fillId="0" borderId="72" xfId="8" applyNumberFormat="1" applyFont="1" applyFill="1" applyBorder="1" applyAlignment="1">
      <alignment horizontal="center" vertical="center"/>
    </xf>
    <xf numFmtId="49" fontId="20" fillId="0" borderId="75" xfId="8" applyNumberFormat="1" applyFont="1" applyFill="1" applyBorder="1" applyAlignment="1">
      <alignment horizontal="center" vertical="center"/>
    </xf>
    <xf numFmtId="49" fontId="20" fillId="0" borderId="76" xfId="8" applyNumberFormat="1" applyFont="1" applyFill="1" applyBorder="1" applyAlignment="1">
      <alignment horizontal="center" vertical="center"/>
    </xf>
    <xf numFmtId="0" fontId="20" fillId="0" borderId="30" xfId="8" applyFont="1" applyFill="1" applyBorder="1" applyAlignment="1">
      <alignment vertical="center"/>
    </xf>
    <xf numFmtId="0" fontId="20" fillId="0" borderId="31" xfId="8" applyFont="1" applyFill="1" applyBorder="1" applyAlignment="1">
      <alignment vertical="center"/>
    </xf>
    <xf numFmtId="0" fontId="20" fillId="0" borderId="42" xfId="8" applyFont="1" applyFill="1" applyBorder="1" applyAlignment="1">
      <alignment vertical="center"/>
    </xf>
    <xf numFmtId="0" fontId="20" fillId="0" borderId="39" xfId="8" applyFont="1" applyFill="1" applyBorder="1" applyAlignment="1">
      <alignment horizontal="center" vertical="center"/>
    </xf>
    <xf numFmtId="0" fontId="20" fillId="0" borderId="31" xfId="8" applyFont="1" applyFill="1" applyBorder="1" applyAlignment="1">
      <alignment horizontal="center" vertical="center"/>
    </xf>
    <xf numFmtId="0" fontId="24" fillId="0" borderId="7" xfId="7" applyFont="1" applyFill="1" applyBorder="1" applyAlignment="1">
      <alignment horizontal="left" vertical="center"/>
    </xf>
    <xf numFmtId="0" fontId="24" fillId="0" borderId="0" xfId="7" applyFont="1" applyFill="1" applyBorder="1" applyAlignment="1">
      <alignment horizontal="left" vertical="center"/>
    </xf>
    <xf numFmtId="0" fontId="24" fillId="0" borderId="66" xfId="7" applyFont="1" applyFill="1" applyBorder="1" applyAlignment="1">
      <alignment horizontal="left" vertical="center"/>
    </xf>
    <xf numFmtId="182" fontId="20" fillId="0" borderId="7" xfId="8" applyNumberFormat="1" applyFont="1" applyFill="1" applyBorder="1" applyAlignment="1">
      <alignment horizontal="right" vertical="center" shrinkToFit="1"/>
    </xf>
    <xf numFmtId="182" fontId="20" fillId="0" borderId="0" xfId="8" applyNumberFormat="1" applyFont="1" applyFill="1" applyBorder="1" applyAlignment="1">
      <alignment horizontal="right" vertical="center" shrinkToFit="1"/>
    </xf>
    <xf numFmtId="182" fontId="20" fillId="0" borderId="66" xfId="8" applyNumberFormat="1" applyFont="1" applyFill="1" applyBorder="1" applyAlignment="1">
      <alignment horizontal="right" vertical="center" shrinkToFit="1"/>
    </xf>
    <xf numFmtId="183" fontId="20" fillId="0" borderId="7" xfId="8" applyNumberFormat="1" applyFont="1" applyFill="1" applyBorder="1" applyAlignment="1">
      <alignment horizontal="right" vertical="center" shrinkToFit="1"/>
    </xf>
    <xf numFmtId="183" fontId="20" fillId="0" borderId="0" xfId="8" applyNumberFormat="1" applyFont="1" applyFill="1" applyBorder="1" applyAlignment="1">
      <alignment horizontal="right" vertical="center" shrinkToFit="1"/>
    </xf>
    <xf numFmtId="183" fontId="20" fillId="0" borderId="66" xfId="8" applyNumberFormat="1" applyFont="1" applyFill="1" applyBorder="1" applyAlignment="1">
      <alignment horizontal="right" vertical="center" shrinkToFit="1"/>
    </xf>
    <xf numFmtId="0" fontId="20" fillId="0" borderId="77" xfId="8" applyFont="1" applyFill="1" applyBorder="1" applyAlignment="1">
      <alignment horizontal="center" vertical="center"/>
    </xf>
    <xf numFmtId="0" fontId="20" fillId="0" borderId="45" xfId="8" applyFont="1" applyFill="1" applyBorder="1" applyAlignment="1">
      <alignment vertical="center"/>
    </xf>
    <xf numFmtId="0" fontId="20" fillId="0" borderId="25" xfId="8" applyFont="1" applyFill="1" applyBorder="1" applyAlignment="1">
      <alignment vertical="center"/>
    </xf>
    <xf numFmtId="0" fontId="20" fillId="0" borderId="46" xfId="8" applyFont="1" applyFill="1" applyBorder="1" applyAlignment="1">
      <alignment vertical="center"/>
    </xf>
    <xf numFmtId="178" fontId="20" fillId="0" borderId="45" xfId="8" applyNumberFormat="1" applyFont="1" applyFill="1" applyBorder="1" applyAlignment="1">
      <alignment horizontal="right" vertical="center" shrinkToFit="1"/>
    </xf>
    <xf numFmtId="178" fontId="20" fillId="0" borderId="25" xfId="8" applyNumberFormat="1" applyFont="1" applyFill="1" applyBorder="1" applyAlignment="1">
      <alignment horizontal="right" vertical="center" shrinkToFit="1"/>
    </xf>
    <xf numFmtId="178" fontId="20" fillId="0" borderId="26" xfId="8" applyNumberFormat="1" applyFont="1" applyFill="1" applyBorder="1" applyAlignment="1">
      <alignment horizontal="right" vertical="center" shrinkToFit="1"/>
    </xf>
    <xf numFmtId="0" fontId="20" fillId="0" borderId="39" xfId="8" applyFont="1" applyFill="1" applyBorder="1" applyAlignment="1">
      <alignment vertical="center"/>
    </xf>
    <xf numFmtId="178" fontId="20" fillId="0" borderId="39" xfId="8" applyNumberFormat="1" applyFont="1" applyFill="1" applyBorder="1" applyAlignment="1">
      <alignment horizontal="right" vertical="center" shrinkToFit="1"/>
    </xf>
    <xf numFmtId="178" fontId="20" fillId="0" borderId="31" xfId="8" applyNumberFormat="1" applyFont="1" applyFill="1" applyBorder="1" applyAlignment="1">
      <alignment horizontal="right" vertical="center" shrinkToFit="1"/>
    </xf>
    <xf numFmtId="178" fontId="20" fillId="0" borderId="32" xfId="8" applyNumberFormat="1" applyFont="1" applyFill="1" applyBorder="1" applyAlignment="1">
      <alignment horizontal="right" vertical="center" shrinkToFit="1"/>
    </xf>
    <xf numFmtId="0" fontId="20" fillId="0" borderId="44" xfId="8" applyFont="1" applyFill="1" applyBorder="1" applyAlignment="1">
      <alignment vertical="center"/>
    </xf>
    <xf numFmtId="0" fontId="20" fillId="0" borderId="18" xfId="8" applyFont="1" applyFill="1" applyBorder="1" applyAlignment="1">
      <alignment vertical="center"/>
    </xf>
    <xf numFmtId="0" fontId="20" fillId="0" borderId="43" xfId="8" applyFont="1" applyFill="1" applyBorder="1" applyAlignment="1">
      <alignment vertical="center"/>
    </xf>
    <xf numFmtId="185" fontId="20" fillId="0" borderId="44" xfId="8" applyNumberFormat="1" applyFont="1" applyFill="1" applyBorder="1" applyAlignment="1">
      <alignment horizontal="right" vertical="center" shrinkToFit="1"/>
    </xf>
    <xf numFmtId="185" fontId="20" fillId="0" borderId="18" xfId="8" applyNumberFormat="1" applyFont="1" applyFill="1" applyBorder="1" applyAlignment="1">
      <alignment horizontal="right" vertical="center" shrinkToFit="1"/>
    </xf>
    <xf numFmtId="185" fontId="20" fillId="0" borderId="19" xfId="8" applyNumberFormat="1" applyFont="1" applyFill="1" applyBorder="1" applyAlignment="1">
      <alignment horizontal="right" vertical="center" shrinkToFit="1"/>
    </xf>
    <xf numFmtId="0" fontId="20" fillId="0" borderId="36" xfId="8" applyFont="1" applyFill="1" applyBorder="1" applyAlignment="1">
      <alignment horizontal="center" vertical="center" wrapText="1"/>
    </xf>
    <xf numFmtId="0" fontId="20" fillId="0" borderId="8" xfId="8" applyFont="1" applyFill="1" applyBorder="1" applyAlignment="1">
      <alignment horizontal="center" vertical="center" wrapText="1"/>
    </xf>
    <xf numFmtId="0" fontId="20" fillId="0" borderId="23" xfId="8" applyFont="1" applyFill="1" applyBorder="1" applyAlignment="1">
      <alignment horizontal="center" vertical="center" wrapText="1"/>
    </xf>
    <xf numFmtId="0" fontId="20" fillId="0" borderId="7" xfId="8" applyFont="1" applyFill="1" applyBorder="1" applyAlignment="1">
      <alignment horizontal="center" vertical="center" wrapText="1"/>
    </xf>
    <xf numFmtId="0" fontId="20" fillId="0" borderId="0" xfId="8" applyFont="1" applyFill="1" applyBorder="1" applyAlignment="1">
      <alignment horizontal="center" vertical="center" wrapText="1"/>
    </xf>
    <xf numFmtId="0" fontId="20" fillId="0" borderId="38" xfId="8" applyFont="1" applyFill="1" applyBorder="1" applyAlignment="1">
      <alignment horizontal="center" vertical="center" wrapText="1"/>
    </xf>
    <xf numFmtId="0" fontId="20" fillId="0" borderId="74" xfId="8" applyFont="1" applyFill="1" applyBorder="1" applyAlignment="1">
      <alignment horizontal="center" vertical="center" wrapText="1"/>
    </xf>
    <xf numFmtId="0" fontId="20" fillId="0" borderId="75" xfId="8" applyFont="1" applyFill="1" applyBorder="1" applyAlignment="1">
      <alignment horizontal="center" vertical="center" wrapText="1"/>
    </xf>
    <xf numFmtId="0" fontId="20" fillId="0" borderId="70" xfId="8" applyFont="1" applyFill="1" applyBorder="1" applyAlignment="1">
      <alignment horizontal="center" vertical="center" wrapText="1"/>
    </xf>
    <xf numFmtId="0" fontId="24" fillId="0" borderId="62" xfId="8" applyFont="1" applyFill="1" applyBorder="1" applyAlignment="1">
      <alignment vertical="center"/>
    </xf>
    <xf numFmtId="0" fontId="24" fillId="0" borderId="25" xfId="8" applyFont="1" applyFill="1" applyBorder="1" applyAlignment="1">
      <alignment vertical="center"/>
    </xf>
    <xf numFmtId="0" fontId="24" fillId="0" borderId="46" xfId="8" applyFont="1" applyFill="1" applyBorder="1" applyAlignment="1">
      <alignment vertical="center"/>
    </xf>
    <xf numFmtId="178" fontId="24" fillId="0" borderId="62" xfId="8" applyNumberFormat="1" applyFont="1" applyFill="1" applyBorder="1" applyAlignment="1">
      <alignment horizontal="right" vertical="center" shrinkToFit="1"/>
    </xf>
    <xf numFmtId="178" fontId="24" fillId="0" borderId="8" xfId="8" applyNumberFormat="1" applyFont="1" applyFill="1" applyBorder="1" applyAlignment="1">
      <alignment horizontal="right" vertical="center" shrinkToFit="1"/>
    </xf>
    <xf numFmtId="178" fontId="24" fillId="0" borderId="9" xfId="8" applyNumberFormat="1" applyFont="1" applyFill="1" applyBorder="1" applyAlignment="1">
      <alignment horizontal="right" vertical="center" shrinkToFit="1"/>
    </xf>
    <xf numFmtId="0" fontId="20" fillId="0" borderId="30" xfId="8" applyFont="1" applyFill="1" applyBorder="1" applyAlignment="1">
      <alignment horizontal="center" vertical="center"/>
    </xf>
    <xf numFmtId="0" fontId="20" fillId="0" borderId="42" xfId="8" applyFont="1" applyFill="1" applyBorder="1" applyAlignment="1">
      <alignment horizontal="center" vertical="center"/>
    </xf>
    <xf numFmtId="0" fontId="20" fillId="0" borderId="39" xfId="8" applyFont="1" applyFill="1" applyBorder="1" applyAlignment="1">
      <alignment horizontal="center" vertical="center" shrinkToFit="1"/>
    </xf>
    <xf numFmtId="0" fontId="20" fillId="0" borderId="31" xfId="8" applyFont="1" applyFill="1" applyBorder="1" applyAlignment="1">
      <alignment horizontal="center" vertical="center" shrinkToFit="1"/>
    </xf>
    <xf numFmtId="0" fontId="20" fillId="0" borderId="42" xfId="8" applyFont="1" applyFill="1" applyBorder="1" applyAlignment="1">
      <alignment horizontal="center" vertical="center" shrinkToFit="1"/>
    </xf>
    <xf numFmtId="0" fontId="20" fillId="0" borderId="32" xfId="8" applyFont="1" applyFill="1" applyBorder="1" applyAlignment="1">
      <alignment horizontal="center" vertical="center" shrinkToFit="1"/>
    </xf>
    <xf numFmtId="0" fontId="24" fillId="0" borderId="41" xfId="8" applyFont="1" applyFill="1" applyBorder="1" applyAlignment="1">
      <alignment vertical="center"/>
    </xf>
    <xf numFmtId="0" fontId="24" fillId="0" borderId="31" xfId="8" applyFont="1" applyFill="1" applyBorder="1" applyAlignment="1">
      <alignment vertical="center"/>
    </xf>
    <xf numFmtId="0" fontId="24" fillId="0" borderId="42" xfId="8" applyFont="1" applyFill="1" applyBorder="1" applyAlignment="1">
      <alignment vertical="center"/>
    </xf>
    <xf numFmtId="178" fontId="24" fillId="0" borderId="39" xfId="8" applyNumberFormat="1" applyFont="1" applyFill="1" applyBorder="1" applyAlignment="1">
      <alignment horizontal="right" vertical="center" shrinkToFit="1"/>
    </xf>
    <xf numFmtId="178" fontId="24" fillId="0" borderId="31" xfId="8" applyNumberFormat="1" applyFont="1" applyFill="1" applyBorder="1" applyAlignment="1">
      <alignment horizontal="right" vertical="center" shrinkToFit="1"/>
    </xf>
    <xf numFmtId="178" fontId="24" fillId="0" borderId="32" xfId="8" applyNumberFormat="1" applyFont="1" applyFill="1" applyBorder="1" applyAlignment="1">
      <alignment horizontal="right" vertical="center" shrinkToFit="1"/>
    </xf>
    <xf numFmtId="181" fontId="20" fillId="0" borderId="39" xfId="8" applyNumberFormat="1" applyFont="1" applyFill="1" applyBorder="1" applyAlignment="1">
      <alignment horizontal="right" vertical="center" shrinkToFit="1"/>
    </xf>
    <xf numFmtId="181" fontId="20" fillId="0" borderId="31" xfId="8" applyNumberFormat="1" applyFont="1" applyFill="1" applyBorder="1" applyAlignment="1">
      <alignment horizontal="right" vertical="center" shrinkToFit="1"/>
    </xf>
    <xf numFmtId="181" fontId="20" fillId="0" borderId="42" xfId="8" applyNumberFormat="1" applyFont="1" applyFill="1" applyBorder="1" applyAlignment="1">
      <alignment horizontal="right" vertical="center" shrinkToFit="1"/>
    </xf>
    <xf numFmtId="181" fontId="20" fillId="0" borderId="32" xfId="8" applyNumberFormat="1" applyFont="1" applyFill="1" applyBorder="1" applyAlignment="1">
      <alignment horizontal="right" vertical="center" shrinkToFit="1"/>
    </xf>
    <xf numFmtId="0" fontId="24" fillId="0" borderId="41" xfId="9" applyFont="1" applyFill="1" applyBorder="1" applyAlignment="1">
      <alignment horizontal="center" vertical="center" shrinkToFit="1"/>
    </xf>
    <xf numFmtId="0" fontId="24" fillId="0" borderId="12" xfId="9" applyFont="1" applyFill="1" applyBorder="1" applyAlignment="1">
      <alignment horizontal="center" vertical="center" shrinkToFit="1"/>
    </xf>
    <xf numFmtId="0" fontId="24" fillId="0" borderId="48" xfId="9" applyFont="1" applyFill="1" applyBorder="1" applyAlignment="1">
      <alignment horizontal="center" vertical="center" shrinkToFit="1"/>
    </xf>
    <xf numFmtId="178" fontId="20" fillId="0" borderId="42" xfId="8" applyNumberFormat="1" applyFont="1" applyFill="1" applyBorder="1" applyAlignment="1">
      <alignment horizontal="right" vertical="center" shrinkToFit="1"/>
    </xf>
    <xf numFmtId="0" fontId="20" fillId="0" borderId="74" xfId="8" applyFont="1" applyFill="1" applyBorder="1" applyAlignment="1">
      <alignment horizontal="left" vertical="center"/>
    </xf>
    <xf numFmtId="0" fontId="20" fillId="0" borderId="75" xfId="8" applyFont="1" applyFill="1" applyBorder="1" applyAlignment="1">
      <alignment horizontal="left" vertical="center"/>
    </xf>
    <xf numFmtId="0" fontId="20" fillId="0" borderId="76" xfId="8" applyFont="1" applyFill="1" applyBorder="1" applyAlignment="1">
      <alignment horizontal="left" vertical="center"/>
    </xf>
    <xf numFmtId="181" fontId="20" fillId="0" borderId="74"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shrinkToFit="1"/>
    </xf>
    <xf numFmtId="181" fontId="20" fillId="0" borderId="76" xfId="8" applyNumberFormat="1" applyFont="1" applyFill="1" applyBorder="1" applyAlignment="1">
      <alignment horizontal="right" vertical="center" shrinkToFit="1"/>
    </xf>
    <xf numFmtId="0" fontId="20" fillId="0" borderId="36" xfId="10" applyFont="1" applyFill="1" applyBorder="1" applyAlignment="1">
      <alignment horizontal="left" vertical="center"/>
    </xf>
    <xf numFmtId="0" fontId="20" fillId="0" borderId="8" xfId="10" applyFont="1" applyFill="1" applyBorder="1" applyAlignment="1">
      <alignment horizontal="left" vertical="center"/>
    </xf>
    <xf numFmtId="0" fontId="20" fillId="0" borderId="9" xfId="10" applyFont="1" applyFill="1" applyBorder="1" applyAlignment="1">
      <alignment horizontal="left" vertical="center"/>
    </xf>
    <xf numFmtId="185" fontId="24" fillId="0" borderId="41" xfId="8" applyNumberFormat="1" applyFont="1" applyFill="1" applyBorder="1" applyAlignment="1">
      <alignment horizontal="right" vertical="center" shrinkToFit="1"/>
    </xf>
    <xf numFmtId="185" fontId="24" fillId="0" borderId="12" xfId="8" applyNumberFormat="1" applyFont="1" applyFill="1" applyBorder="1" applyAlignment="1">
      <alignment horizontal="right" vertical="center" shrinkToFit="1"/>
    </xf>
    <xf numFmtId="185" fontId="24" fillId="0" borderId="13" xfId="8" applyNumberFormat="1" applyFont="1" applyFill="1" applyBorder="1" applyAlignment="1">
      <alignment horizontal="right" vertical="center" shrinkToFit="1"/>
    </xf>
    <xf numFmtId="0" fontId="24" fillId="0" borderId="44" xfId="9" applyFont="1" applyFill="1" applyBorder="1" applyAlignment="1">
      <alignment horizontal="center" vertical="center" shrinkToFit="1"/>
    </xf>
    <xf numFmtId="0" fontId="24" fillId="0" borderId="18" xfId="9" applyFont="1" applyFill="1" applyBorder="1" applyAlignment="1">
      <alignment horizontal="center" vertical="center" shrinkToFit="1"/>
    </xf>
    <xf numFmtId="0" fontId="24" fillId="0" borderId="43" xfId="9" applyFont="1" applyFill="1" applyBorder="1" applyAlignment="1">
      <alignment horizontal="center" vertical="center" shrinkToFit="1"/>
    </xf>
    <xf numFmtId="0" fontId="26" fillId="0" borderId="0" xfId="8" applyFont="1" applyFill="1" applyBorder="1" applyAlignment="1">
      <alignment horizontal="left" vertical="center" wrapText="1"/>
    </xf>
    <xf numFmtId="0" fontId="26" fillId="0" borderId="66" xfId="8" applyFont="1" applyFill="1" applyBorder="1" applyAlignment="1">
      <alignment horizontal="left" vertical="center" wrapText="1"/>
    </xf>
    <xf numFmtId="0" fontId="24" fillId="0" borderId="12" xfId="8" applyFont="1" applyFill="1" applyBorder="1" applyAlignment="1">
      <alignment vertical="center"/>
    </xf>
    <xf numFmtId="0" fontId="24" fillId="0" borderId="48" xfId="8" applyFont="1" applyFill="1" applyBorder="1" applyAlignment="1">
      <alignment vertical="center"/>
    </xf>
    <xf numFmtId="0" fontId="20" fillId="0" borderId="78" xfId="8" applyFont="1" applyFill="1" applyBorder="1" applyAlignment="1">
      <alignment horizontal="center" vertical="center"/>
    </xf>
    <xf numFmtId="0" fontId="20" fillId="0" borderId="51" xfId="8" applyFont="1" applyFill="1" applyBorder="1" applyAlignment="1">
      <alignment horizontal="center" vertical="center"/>
    </xf>
    <xf numFmtId="183" fontId="20" fillId="0" borderId="51" xfId="8" applyNumberFormat="1" applyFont="1" applyFill="1" applyBorder="1" applyAlignment="1">
      <alignment horizontal="right" vertical="center" shrinkToFit="1"/>
    </xf>
    <xf numFmtId="183" fontId="20" fillId="0" borderId="79" xfId="8" applyNumberFormat="1" applyFont="1" applyFill="1" applyBorder="1" applyAlignment="1">
      <alignment horizontal="right" vertical="center" shrinkToFit="1"/>
    </xf>
    <xf numFmtId="183" fontId="20" fillId="0" borderId="6" xfId="8" applyNumberFormat="1" applyFont="1" applyFill="1" applyBorder="1" applyAlignment="1">
      <alignment horizontal="right" vertical="center" shrinkToFit="1"/>
    </xf>
    <xf numFmtId="181" fontId="20" fillId="0" borderId="44" xfId="8" applyNumberFormat="1" applyFont="1" applyFill="1" applyBorder="1" applyAlignment="1">
      <alignment horizontal="right" vertical="center" shrinkToFit="1"/>
    </xf>
    <xf numFmtId="181" fontId="20" fillId="0" borderId="18" xfId="8" applyNumberFormat="1" applyFont="1" applyFill="1" applyBorder="1" applyAlignment="1">
      <alignment horizontal="right" vertical="center" shrinkToFit="1"/>
    </xf>
    <xf numFmtId="181" fontId="20" fillId="0" borderId="43" xfId="8" applyNumberFormat="1" applyFont="1" applyFill="1" applyBorder="1" applyAlignment="1">
      <alignment horizontal="right" vertical="center" shrinkToFit="1"/>
    </xf>
    <xf numFmtId="181" fontId="20" fillId="0" borderId="19" xfId="8" applyNumberFormat="1" applyFont="1" applyFill="1" applyBorder="1" applyAlignment="1">
      <alignment horizontal="right" vertical="center" shrinkToFit="1"/>
    </xf>
    <xf numFmtId="178" fontId="20" fillId="0" borderId="51" xfId="8" applyNumberFormat="1" applyFont="1" applyFill="1" applyBorder="1" applyAlignment="1">
      <alignment horizontal="right" vertical="center" shrinkToFit="1"/>
    </xf>
    <xf numFmtId="178" fontId="20" fillId="0" borderId="79" xfId="8" applyNumberFormat="1" applyFont="1" applyFill="1" applyBorder="1" applyAlignment="1">
      <alignment horizontal="right" vertical="center" shrinkToFit="1"/>
    </xf>
    <xf numFmtId="178" fontId="20" fillId="0" borderId="6"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xf>
    <xf numFmtId="181" fontId="20" fillId="0" borderId="76" xfId="8" applyNumberFormat="1" applyFont="1" applyFill="1" applyBorder="1" applyAlignment="1">
      <alignment horizontal="right" vertical="center"/>
    </xf>
    <xf numFmtId="0" fontId="20" fillId="0" borderId="17" xfId="8" applyFont="1" applyFill="1" applyBorder="1" applyAlignment="1">
      <alignment vertical="center"/>
    </xf>
    <xf numFmtId="0" fontId="20" fillId="0" borderId="22" xfId="8" applyFont="1" applyFill="1" applyBorder="1" applyAlignment="1">
      <alignment horizontal="center" vertical="center"/>
    </xf>
    <xf numFmtId="0" fontId="20" fillId="0" borderId="19" xfId="8" applyFont="1" applyFill="1" applyBorder="1" applyAlignment="1">
      <alignment horizontal="center" vertical="center"/>
    </xf>
    <xf numFmtId="0" fontId="20" fillId="0" borderId="80" xfId="8" applyFont="1" applyFill="1" applyBorder="1" applyAlignment="1">
      <alignment horizontal="center" vertical="center"/>
    </xf>
    <xf numFmtId="178" fontId="20" fillId="0" borderId="8" xfId="8" applyNumberFormat="1" applyFont="1" applyFill="1" applyBorder="1" applyAlignment="1">
      <alignment horizontal="right" vertical="center"/>
    </xf>
    <xf numFmtId="178" fontId="20" fillId="0" borderId="9" xfId="8" applyNumberFormat="1" applyFont="1" applyFill="1" applyBorder="1" applyAlignment="1">
      <alignment horizontal="right" vertical="center"/>
    </xf>
    <xf numFmtId="0" fontId="20" fillId="0" borderId="81" xfId="8" applyFont="1" applyFill="1" applyBorder="1" applyAlignment="1">
      <alignment horizontal="center" vertical="center"/>
    </xf>
    <xf numFmtId="0" fontId="20" fillId="0" borderId="25" xfId="8" applyFont="1" applyFill="1" applyBorder="1" applyAlignment="1">
      <alignment horizontal="center" vertical="center"/>
    </xf>
    <xf numFmtId="0" fontId="20" fillId="0" borderId="26" xfId="8" applyFont="1" applyFill="1" applyBorder="1" applyAlignment="1">
      <alignment horizontal="center" vertical="center"/>
    </xf>
    <xf numFmtId="0" fontId="20" fillId="0" borderId="11" xfId="8" applyFont="1" applyFill="1" applyBorder="1" applyAlignment="1">
      <alignment horizontal="center" vertical="center" textRotation="255"/>
    </xf>
    <xf numFmtId="0" fontId="20" fillId="0" borderId="12" xfId="8" applyFont="1" applyFill="1" applyBorder="1" applyAlignment="1">
      <alignment horizontal="center" vertical="center" textRotation="255"/>
    </xf>
    <xf numFmtId="0" fontId="20" fillId="0" borderId="48" xfId="8" applyFont="1" applyFill="1" applyBorder="1" applyAlignment="1">
      <alignment horizontal="center" vertical="center" textRotation="255"/>
    </xf>
    <xf numFmtId="0" fontId="20" fillId="0" borderId="7" xfId="8" applyFont="1" applyFill="1" applyBorder="1" applyAlignment="1">
      <alignment horizontal="center" vertical="center" textRotation="255"/>
    </xf>
    <xf numFmtId="0" fontId="20" fillId="0" borderId="0" xfId="8" applyFont="1" applyFill="1" applyBorder="1" applyAlignment="1">
      <alignment horizontal="center" vertical="center" textRotation="255"/>
    </xf>
    <xf numFmtId="0" fontId="20" fillId="0" borderId="38" xfId="8" applyFont="1" applyFill="1" applyBorder="1" applyAlignment="1">
      <alignment horizontal="center" vertical="center" textRotation="255"/>
    </xf>
    <xf numFmtId="0" fontId="20" fillId="0" borderId="74" xfId="8" applyFont="1" applyFill="1" applyBorder="1" applyAlignment="1">
      <alignment horizontal="center" vertical="center" textRotation="255"/>
    </xf>
    <xf numFmtId="0" fontId="20" fillId="0" borderId="75" xfId="8" applyFont="1" applyFill="1" applyBorder="1" applyAlignment="1">
      <alignment horizontal="center" vertical="center" textRotation="255"/>
    </xf>
    <xf numFmtId="0" fontId="20" fillId="0" borderId="70" xfId="8" applyFont="1" applyFill="1" applyBorder="1" applyAlignment="1">
      <alignment horizontal="center" vertical="center" textRotation="255"/>
    </xf>
    <xf numFmtId="0" fontId="26" fillId="0" borderId="41" xfId="8" applyFont="1" applyFill="1" applyBorder="1" applyAlignment="1">
      <alignment horizontal="center" vertical="center" wrapText="1"/>
    </xf>
    <xf numFmtId="0" fontId="26" fillId="0" borderId="12" xfId="8" applyFont="1" applyFill="1" applyBorder="1" applyAlignment="1">
      <alignment horizontal="center" vertical="center" wrapText="1"/>
    </xf>
    <xf numFmtId="0" fontId="26" fillId="0" borderId="48" xfId="8" applyFont="1" applyFill="1" applyBorder="1" applyAlignment="1">
      <alignment horizontal="center" vertical="center" wrapText="1"/>
    </xf>
    <xf numFmtId="0" fontId="26" fillId="0" borderId="37" xfId="8" applyFont="1" applyFill="1" applyBorder="1" applyAlignment="1">
      <alignment horizontal="center" vertical="center" wrapText="1"/>
    </xf>
    <xf numFmtId="0" fontId="26" fillId="0" borderId="54" xfId="8" applyFont="1" applyFill="1" applyBorder="1" applyAlignment="1">
      <alignment horizontal="center" vertical="center" wrapText="1"/>
    </xf>
    <xf numFmtId="0" fontId="26" fillId="0" borderId="40" xfId="8" applyFont="1" applyFill="1" applyBorder="1" applyAlignment="1">
      <alignment horizontal="center" vertical="center" wrapText="1"/>
    </xf>
    <xf numFmtId="0" fontId="20" fillId="0" borderId="41" xfId="8" applyFont="1" applyFill="1" applyBorder="1" applyAlignment="1">
      <alignment horizontal="center" vertical="center" textRotation="255"/>
    </xf>
    <xf numFmtId="0" fontId="20" fillId="0" borderId="64" xfId="8" applyFont="1" applyFill="1" applyBorder="1" applyAlignment="1">
      <alignment horizontal="center" vertical="center" textRotation="255"/>
    </xf>
    <xf numFmtId="0" fontId="20" fillId="0" borderId="37" xfId="8" applyFont="1" applyFill="1" applyBorder="1" applyAlignment="1">
      <alignment horizontal="center" vertical="center" textRotation="255"/>
    </xf>
    <xf numFmtId="0" fontId="20" fillId="0" borderId="54" xfId="8" applyFont="1" applyFill="1" applyBorder="1" applyAlignment="1">
      <alignment horizontal="center" vertical="center" textRotation="255"/>
    </xf>
    <xf numFmtId="0" fontId="20" fillId="0" borderId="40" xfId="8" applyFont="1" applyFill="1" applyBorder="1" applyAlignment="1">
      <alignment horizontal="center" vertical="center" textRotation="255"/>
    </xf>
    <xf numFmtId="178" fontId="20" fillId="0" borderId="44" xfId="8" applyNumberFormat="1" applyFont="1" applyFill="1" applyBorder="1" applyAlignment="1">
      <alignment horizontal="right" vertical="center"/>
    </xf>
    <xf numFmtId="178" fontId="20" fillId="0" borderId="18" xfId="8" applyNumberFormat="1" applyFont="1" applyFill="1" applyBorder="1" applyAlignment="1">
      <alignment horizontal="right" vertical="center"/>
    </xf>
    <xf numFmtId="178" fontId="20" fillId="0" borderId="43" xfId="8" applyNumberFormat="1" applyFont="1" applyFill="1" applyBorder="1" applyAlignment="1">
      <alignment horizontal="right" vertical="center"/>
    </xf>
    <xf numFmtId="0" fontId="20" fillId="0" borderId="72" xfId="8" applyFont="1" applyFill="1" applyBorder="1" applyAlignment="1">
      <alignment horizontal="center" vertical="center" shrinkToFit="1"/>
    </xf>
    <xf numFmtId="0" fontId="20" fillId="0" borderId="75" xfId="8" applyFont="1" applyFill="1" applyBorder="1" applyAlignment="1">
      <alignment horizontal="center" vertical="center" shrinkToFit="1"/>
    </xf>
    <xf numFmtId="0" fontId="20" fillId="0" borderId="70" xfId="8" applyFont="1" applyFill="1" applyBorder="1" applyAlignment="1">
      <alignment horizontal="center" vertical="center" shrinkToFit="1"/>
    </xf>
    <xf numFmtId="0" fontId="27" fillId="0" borderId="31" xfId="8" applyFont="1" applyFill="1" applyBorder="1">
      <alignment vertical="center"/>
    </xf>
    <xf numFmtId="0" fontId="27" fillId="0" borderId="42" xfId="8" applyFont="1" applyFill="1" applyBorder="1">
      <alignment vertical="center"/>
    </xf>
    <xf numFmtId="0" fontId="20" fillId="0" borderId="41" xfId="8" applyFont="1" applyFill="1" applyBorder="1" applyAlignment="1">
      <alignment horizontal="center" vertical="center" wrapText="1"/>
    </xf>
    <xf numFmtId="0" fontId="20" fillId="0" borderId="12" xfId="8" applyFont="1" applyFill="1" applyBorder="1" applyAlignment="1">
      <alignment horizontal="center" vertical="center" wrapText="1"/>
    </xf>
    <xf numFmtId="0" fontId="20" fillId="0" borderId="48" xfId="8" applyFont="1" applyFill="1" applyBorder="1" applyAlignment="1">
      <alignment horizontal="center" vertical="center" wrapText="1"/>
    </xf>
    <xf numFmtId="0" fontId="20" fillId="0" borderId="37" xfId="8" applyFont="1" applyFill="1" applyBorder="1" applyAlignment="1">
      <alignment horizontal="center" vertical="center" wrapText="1"/>
    </xf>
    <xf numFmtId="0" fontId="20" fillId="0" borderId="54" xfId="8" applyFont="1" applyFill="1" applyBorder="1" applyAlignment="1">
      <alignment horizontal="center" vertical="center" wrapText="1"/>
    </xf>
    <xf numFmtId="0" fontId="20" fillId="0" borderId="40" xfId="8" applyFont="1" applyFill="1" applyBorder="1" applyAlignment="1">
      <alignment horizontal="center" vertical="center" wrapText="1"/>
    </xf>
    <xf numFmtId="0" fontId="26" fillId="0" borderId="13" xfId="8" applyFont="1" applyFill="1" applyBorder="1" applyAlignment="1">
      <alignment horizontal="center" vertical="center" wrapText="1"/>
    </xf>
    <xf numFmtId="0" fontId="26" fillId="0" borderId="67" xfId="8" applyFont="1" applyFill="1" applyBorder="1" applyAlignment="1">
      <alignment horizontal="center" vertical="center" wrapText="1"/>
    </xf>
    <xf numFmtId="0" fontId="24" fillId="0" borderId="74" xfId="7" applyFont="1" applyFill="1" applyBorder="1" applyAlignment="1">
      <alignment horizontal="left" vertical="center"/>
    </xf>
    <xf numFmtId="0" fontId="24" fillId="0" borderId="75" xfId="7" applyFont="1" applyFill="1" applyBorder="1" applyAlignment="1">
      <alignment horizontal="left" vertical="center"/>
    </xf>
    <xf numFmtId="0" fontId="24" fillId="0" borderId="76" xfId="7" applyFont="1" applyFill="1" applyBorder="1" applyAlignment="1">
      <alignment horizontal="left" vertical="center"/>
    </xf>
    <xf numFmtId="178" fontId="20" fillId="0" borderId="74" xfId="8" applyNumberFormat="1" applyFont="1" applyFill="1" applyBorder="1" applyAlignment="1">
      <alignment horizontal="right" vertical="center" shrinkToFit="1"/>
    </xf>
    <xf numFmtId="178" fontId="20" fillId="0" borderId="75" xfId="8" applyNumberFormat="1" applyFont="1" applyFill="1" applyBorder="1" applyAlignment="1">
      <alignment horizontal="right" vertical="center" shrinkToFit="1"/>
    </xf>
    <xf numFmtId="178" fontId="20" fillId="0" borderId="76" xfId="8" applyNumberFormat="1" applyFont="1" applyFill="1" applyBorder="1" applyAlignment="1">
      <alignment horizontal="right" vertical="center" shrinkToFit="1"/>
    </xf>
    <xf numFmtId="0" fontId="24" fillId="0" borderId="36" xfId="7" applyFont="1" applyFill="1" applyBorder="1" applyAlignment="1">
      <alignment horizontal="center" vertical="center" wrapText="1"/>
    </xf>
    <xf numFmtId="0" fontId="24" fillId="0" borderId="8" xfId="7" applyFont="1" applyFill="1" applyBorder="1" applyAlignment="1">
      <alignment horizontal="center" vertical="center" wrapText="1"/>
    </xf>
    <xf numFmtId="0" fontId="24" fillId="0" borderId="9" xfId="7" applyFont="1" applyFill="1" applyBorder="1" applyAlignment="1">
      <alignment horizontal="center" vertical="center" wrapText="1"/>
    </xf>
    <xf numFmtId="0" fontId="24" fillId="0" borderId="7" xfId="7" applyFont="1" applyFill="1" applyBorder="1" applyAlignment="1">
      <alignment horizontal="center" vertical="center" wrapText="1"/>
    </xf>
    <xf numFmtId="0" fontId="24" fillId="0" borderId="0" xfId="7" applyFont="1" applyFill="1" applyBorder="1" applyAlignment="1">
      <alignment horizontal="center" vertical="center" wrapText="1"/>
    </xf>
    <xf numFmtId="0" fontId="24" fillId="0" borderId="66" xfId="7" applyFont="1" applyFill="1" applyBorder="1" applyAlignment="1">
      <alignment horizontal="center" vertical="center" wrapText="1"/>
    </xf>
    <xf numFmtId="0" fontId="24" fillId="0" borderId="74" xfId="7" applyFont="1" applyFill="1" applyBorder="1" applyAlignment="1">
      <alignment horizontal="center" vertical="center" wrapText="1"/>
    </xf>
    <xf numFmtId="0" fontId="24" fillId="0" borderId="75" xfId="7" applyFont="1" applyFill="1" applyBorder="1" applyAlignment="1">
      <alignment horizontal="center" vertical="center" wrapText="1"/>
    </xf>
    <xf numFmtId="0" fontId="24" fillId="0" borderId="76" xfId="7" applyFont="1" applyFill="1" applyBorder="1" applyAlignment="1">
      <alignment horizontal="center" vertical="center" wrapText="1"/>
    </xf>
    <xf numFmtId="0" fontId="20" fillId="0" borderId="0" xfId="8" applyFont="1" applyFill="1" applyBorder="1" applyAlignment="1">
      <alignment horizontal="center" vertical="center" shrinkToFit="1"/>
    </xf>
    <xf numFmtId="186" fontId="20" fillId="0" borderId="0" xfId="8" applyNumberFormat="1" applyFont="1" applyFill="1" applyBorder="1" applyAlignment="1" applyProtection="1">
      <alignment horizontal="center" vertical="center" shrinkToFit="1"/>
      <protection hidden="1"/>
    </xf>
    <xf numFmtId="0" fontId="26" fillId="0" borderId="0" xfId="8" applyNumberFormat="1" applyFont="1" applyFill="1" applyBorder="1" applyAlignment="1" applyProtection="1">
      <alignment horizontal="left" vertical="center" wrapText="1"/>
      <protection hidden="1"/>
    </xf>
    <xf numFmtId="0" fontId="20" fillId="0" borderId="0" xfId="8" applyFont="1" applyFill="1" applyBorder="1" applyAlignment="1" applyProtection="1">
      <alignment horizontal="center" vertical="center" shrinkToFit="1"/>
      <protection hidden="1"/>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178" fontId="20" fillId="0" borderId="87"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0" borderId="3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181" fontId="20" fillId="0" borderId="82" xfId="11" applyNumberFormat="1" applyFont="1" applyFill="1" applyBorder="1" applyAlignment="1">
      <alignment horizontal="right" vertical="center" shrinkToFit="1"/>
    </xf>
    <xf numFmtId="0" fontId="20" fillId="0" borderId="64" xfId="11" applyFont="1" applyFill="1" applyBorder="1">
      <alignment vertical="center"/>
    </xf>
    <xf numFmtId="0" fontId="20" fillId="0" borderId="0" xfId="11" applyFont="1" applyFill="1" applyBorder="1">
      <alignment vertical="center"/>
    </xf>
    <xf numFmtId="0" fontId="20" fillId="0" borderId="38" xfId="11" applyFont="1" applyFill="1" applyBorder="1">
      <alignment vertical="center"/>
    </xf>
    <xf numFmtId="181" fontId="20" fillId="0" borderId="85" xfId="11" applyNumberFormat="1" applyFont="1" applyFill="1" applyBorder="1" applyAlignment="1">
      <alignment horizontal="right" vertical="center" shrinkToFit="1"/>
    </xf>
    <xf numFmtId="0" fontId="20" fillId="0" borderId="64" xfId="11" applyFont="1" applyBorder="1" applyAlignment="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38" xfId="11" applyNumberFormat="1" applyFont="1" applyFill="1" applyBorder="1" applyAlignment="1">
      <alignment horizontal="right" vertical="center"/>
    </xf>
    <xf numFmtId="0" fontId="20" fillId="0" borderId="37" xfId="11" applyFont="1" applyFill="1" applyBorder="1">
      <alignment vertical="center"/>
    </xf>
    <xf numFmtId="0" fontId="20" fillId="0" borderId="54" xfId="11" applyFont="1" applyFill="1" applyBorder="1">
      <alignment vertical="center"/>
    </xf>
    <xf numFmtId="0" fontId="20" fillId="0" borderId="40" xfId="11" applyFont="1" applyFill="1" applyBorder="1">
      <alignment vertical="center"/>
    </xf>
    <xf numFmtId="178" fontId="20" fillId="0" borderId="64"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81" fontId="1" fillId="0" borderId="0" xfId="11" applyNumberFormat="1" applyFill="1" applyAlignment="1">
      <alignment horizontal="right" vertical="center" shrinkToFit="1"/>
    </xf>
    <xf numFmtId="181" fontId="1" fillId="0" borderId="38" xfId="11" applyNumberForma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85" xfId="11" applyNumberFormat="1" applyFill="1" applyBorder="1" applyAlignment="1">
      <alignment horizontal="right" vertical="center" shrinkToFit="1"/>
    </xf>
    <xf numFmtId="178" fontId="20" fillId="0" borderId="84" xfId="11" applyNumberFormat="1" applyFont="1" applyFill="1" applyBorder="1" applyAlignment="1">
      <alignment horizontal="right" vertical="center" shrinkToFit="1"/>
    </xf>
    <xf numFmtId="0" fontId="16" fillId="0" borderId="0" xfId="6" applyBorder="1" applyAlignment="1">
      <alignment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Fill="1" applyBorder="1" applyAlignment="1">
      <alignment horizontal="right" vertical="center" shrinkToFit="1"/>
    </xf>
    <xf numFmtId="0" fontId="1" fillId="0" borderId="48" xfId="11" applyFill="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0" fontId="1" fillId="0" borderId="0" xfId="11" applyFill="1" applyBorder="1" applyAlignment="1">
      <alignment horizontal="right" vertical="center" shrinkToFit="1"/>
    </xf>
    <xf numFmtId="0" fontId="1" fillId="0" borderId="38" xfId="11" applyFill="1" applyBorder="1" applyAlignment="1">
      <alignment horizontal="right" vertical="center" shrinkToFit="1"/>
    </xf>
    <xf numFmtId="181" fontId="20" fillId="0" borderId="41" xfId="11" applyNumberFormat="1" applyFont="1" applyFill="1" applyBorder="1" applyAlignment="1">
      <alignment horizontal="right" vertical="center" shrinkToFit="1"/>
    </xf>
    <xf numFmtId="181" fontId="20" fillId="0" borderId="64" xfId="11" applyNumberFormat="1" applyFont="1" applyFill="1" applyBorder="1" applyAlignment="1">
      <alignment horizontal="right" vertical="center" shrinkToFit="1"/>
    </xf>
    <xf numFmtId="181"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8" xfId="11" applyNumberFormat="1" applyFon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178" fontId="20" fillId="0" borderId="37" xfId="11" applyNumberFormat="1" applyFon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178" fontId="20" fillId="0" borderId="40" xfId="11" applyNumberFormat="1" applyFont="1" applyFill="1" applyBorder="1" applyAlignment="1">
      <alignment horizontal="right" vertical="center" shrinkToFi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0" fontId="1" fillId="0" borderId="89" xfId="1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3" fillId="6" borderId="1" xfId="12" applyFont="1" applyFill="1" applyBorder="1" applyAlignment="1" applyProtection="1">
      <alignment horizontal="center" vertical="center"/>
    </xf>
    <xf numFmtId="0" fontId="33" fillId="6" borderId="2" xfId="12" applyFont="1" applyFill="1" applyBorder="1" applyAlignment="1" applyProtection="1">
      <alignment horizontal="center" vertical="center"/>
    </xf>
    <xf numFmtId="0" fontId="33" fillId="6" borderId="3" xfId="12" applyFont="1" applyFill="1" applyBorder="1" applyAlignment="1" applyProtection="1">
      <alignment horizontal="center" vertical="center"/>
    </xf>
    <xf numFmtId="0" fontId="34" fillId="6" borderId="75" xfId="12" applyFont="1" applyFill="1" applyBorder="1" applyAlignment="1" applyProtection="1">
      <alignment horizontal="left"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98" xfId="15" applyNumberFormat="1" applyFont="1" applyBorder="1" applyAlignment="1" applyProtection="1">
      <alignment horizontal="left" vertical="center" shrinkToFit="1"/>
      <protection locked="0"/>
    </xf>
    <xf numFmtId="0" fontId="34" fillId="0" borderId="99" xfId="15" applyNumberFormat="1" applyFont="1" applyBorder="1" applyAlignment="1" applyProtection="1">
      <alignment horizontal="left" vertical="center" shrinkToFit="1"/>
      <protection locked="0"/>
    </xf>
    <xf numFmtId="0" fontId="34" fillId="0" borderId="110" xfId="15" applyNumberFormat="1"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NumberFormat="1" applyFont="1" applyBorder="1" applyAlignment="1" applyProtection="1">
      <alignment horizontal="left" vertical="center" shrinkToFit="1"/>
      <protection locked="0"/>
    </xf>
    <xf numFmtId="0" fontId="34" fillId="0" borderId="121" xfId="15" applyNumberFormat="1"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NumberFormat="1" applyFont="1" applyBorder="1" applyAlignment="1" applyProtection="1">
      <alignment horizontal="left" vertical="center" shrinkToFit="1"/>
      <protection locked="0"/>
    </xf>
    <xf numFmtId="0" fontId="34" fillId="0" borderId="108" xfId="15" applyNumberFormat="1" applyFont="1" applyBorder="1" applyAlignment="1" applyProtection="1">
      <alignment horizontal="lef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NumberFormat="1" applyFont="1" applyBorder="1" applyAlignment="1" applyProtection="1">
      <alignment horizontal="left" vertical="center" shrinkToFit="1"/>
      <protection locked="0"/>
    </xf>
    <xf numFmtId="0" fontId="34" fillId="0" borderId="113" xfId="15" applyNumberFormat="1" applyFont="1" applyBorder="1" applyAlignment="1" applyProtection="1">
      <alignment horizontal="left" vertical="center" shrinkToFit="1"/>
      <protection locked="0"/>
    </xf>
    <xf numFmtId="0" fontId="34" fillId="0" borderId="119" xfId="15" applyNumberFormat="1" applyFont="1" applyBorder="1" applyAlignment="1" applyProtection="1">
      <alignment horizontal="lef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0" fontId="34" fillId="8" borderId="129" xfId="15" applyNumberFormat="1" applyFont="1" applyFill="1" applyBorder="1" applyAlignment="1" applyProtection="1">
      <alignment horizontal="left" vertical="center" shrinkToFit="1"/>
      <protection locked="0"/>
    </xf>
    <xf numFmtId="0" fontId="34" fillId="8" borderId="132" xfId="15" applyNumberFormat="1" applyFont="1" applyFill="1" applyBorder="1" applyAlignment="1" applyProtection="1">
      <alignment horizontal="lef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NumberFormat="1" applyFont="1" applyBorder="1" applyAlignment="1" applyProtection="1">
      <alignment horizontal="left" vertical="center" shrinkToFit="1"/>
      <protection locked="0"/>
    </xf>
    <xf numFmtId="0" fontId="34" fillId="0" borderId="127" xfId="15" applyNumberFormat="1"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pplyProtection="1">
      <alignment horizontal="left" vertical="center"/>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17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NumberFormat="1" applyFont="1" applyFill="1" applyBorder="1" applyAlignment="1" applyProtection="1">
      <alignment horizontal="left" vertical="center" shrinkToFit="1"/>
      <protection locked="0"/>
    </xf>
    <xf numFmtId="0" fontId="34" fillId="8" borderId="132" xfId="12" applyNumberFormat="1"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2"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NumberFormat="1" applyFont="1" applyFill="1" applyBorder="1" applyAlignment="1" applyProtection="1">
      <alignment horizontal="left" vertical="center" shrinkToFit="1"/>
      <protection locked="0"/>
    </xf>
    <xf numFmtId="0" fontId="34" fillId="6" borderId="113" xfId="12" applyNumberFormat="1" applyFont="1" applyFill="1" applyBorder="1" applyAlignment="1" applyProtection="1">
      <alignment horizontal="left" vertical="center" shrinkToFit="1"/>
      <protection locked="0"/>
    </xf>
    <xf numFmtId="0" fontId="34" fillId="6" borderId="119" xfId="12" applyNumberFormat="1"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NumberFormat="1" applyFont="1" applyBorder="1" applyAlignment="1" applyProtection="1">
      <alignment horizontal="left" vertical="center" shrinkToFit="1"/>
      <protection locked="0"/>
    </xf>
    <xf numFmtId="0" fontId="34" fillId="0" borderId="108" xfId="12" applyNumberFormat="1"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0" fontId="34" fillId="0" borderId="116" xfId="12" applyNumberFormat="1" applyFont="1" applyBorder="1" applyAlignment="1" applyProtection="1">
      <alignment horizontal="left" vertical="center" shrinkToFit="1"/>
      <protection locked="0"/>
    </xf>
    <xf numFmtId="0" fontId="34" fillId="0" borderId="121" xfId="12" applyNumberFormat="1" applyFont="1" applyBorder="1" applyAlignment="1" applyProtection="1">
      <alignment horizontal="lef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NumberFormat="1" applyFont="1" applyFill="1" applyBorder="1" applyAlignment="1" applyProtection="1">
      <alignment horizontal="left" vertical="center" shrinkToFit="1"/>
      <protection locked="0"/>
    </xf>
    <xf numFmtId="0" fontId="34" fillId="6" borderId="127" xfId="12" applyNumberFormat="1"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pplyProtection="1">
      <alignment horizontal="center" vertical="center"/>
    </xf>
    <xf numFmtId="0" fontId="34" fillId="6" borderId="31" xfId="12" applyFont="1" applyFill="1" applyBorder="1" applyAlignment="1" applyProtection="1">
      <alignment horizontal="center" vertical="center"/>
    </xf>
    <xf numFmtId="0" fontId="34" fillId="6" borderId="42" xfId="12" applyFont="1" applyFill="1" applyBorder="1" applyAlignment="1" applyProtection="1">
      <alignment horizontal="center" vertical="center"/>
    </xf>
    <xf numFmtId="0" fontId="34" fillId="6" borderId="32" xfId="12" applyFont="1" applyFill="1" applyBorder="1" applyAlignment="1" applyProtection="1">
      <alignment horizontal="center" vertical="center"/>
    </xf>
    <xf numFmtId="0" fontId="34" fillId="6" borderId="11" xfId="12" applyFont="1" applyFill="1" applyBorder="1" applyProtection="1">
      <alignment vertical="center"/>
    </xf>
    <xf numFmtId="0" fontId="34" fillId="6" borderId="12" xfId="12" applyFont="1" applyFill="1" applyBorder="1" applyProtection="1">
      <alignment vertical="center"/>
    </xf>
    <xf numFmtId="0" fontId="34" fillId="6" borderId="48" xfId="12" applyFont="1" applyFill="1" applyBorder="1" applyProtection="1">
      <alignment vertical="center"/>
    </xf>
    <xf numFmtId="177" fontId="34" fillId="6" borderId="41" xfId="14" applyNumberFormat="1" applyFont="1" applyFill="1" applyBorder="1" applyAlignment="1" applyProtection="1">
      <alignment horizontal="right" vertical="center" shrinkToFit="1"/>
    </xf>
    <xf numFmtId="177" fontId="34" fillId="6" borderId="12" xfId="14" applyNumberFormat="1" applyFont="1" applyFill="1" applyBorder="1" applyAlignment="1" applyProtection="1">
      <alignment horizontal="right" vertical="center" shrinkToFit="1"/>
    </xf>
    <xf numFmtId="177" fontId="34" fillId="6" borderId="82" xfId="14" applyNumberFormat="1" applyFont="1" applyFill="1" applyBorder="1" applyAlignment="1" applyProtection="1">
      <alignment horizontal="right" vertical="center" shrinkToFit="1"/>
    </xf>
    <xf numFmtId="177" fontId="34" fillId="6" borderId="84" xfId="14" applyNumberFormat="1" applyFont="1" applyFill="1" applyBorder="1" applyAlignment="1" applyProtection="1">
      <alignment horizontal="right" vertical="center" shrinkToFit="1"/>
    </xf>
    <xf numFmtId="187" fontId="34" fillId="6" borderId="84" xfId="14" applyNumberFormat="1" applyFont="1" applyFill="1" applyBorder="1" applyAlignment="1" applyProtection="1">
      <alignment horizontal="right" vertical="center" shrinkToFit="1"/>
    </xf>
    <xf numFmtId="187" fontId="34" fillId="6" borderId="12" xfId="14" applyNumberFormat="1" applyFont="1" applyFill="1" applyBorder="1" applyAlignment="1" applyProtection="1">
      <alignment horizontal="right" vertical="center" shrinkToFit="1"/>
    </xf>
    <xf numFmtId="187" fontId="34" fillId="6" borderId="1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xf>
    <xf numFmtId="0" fontId="34" fillId="6" borderId="12" xfId="12" applyFont="1" applyFill="1" applyBorder="1" applyAlignment="1" applyProtection="1">
      <alignment horizontal="center" vertical="top"/>
    </xf>
    <xf numFmtId="0" fontId="34" fillId="6" borderId="7" xfId="12" applyFont="1" applyFill="1" applyBorder="1" applyAlignment="1" applyProtection="1">
      <alignment horizontal="center" vertical="top"/>
    </xf>
    <xf numFmtId="0" fontId="34" fillId="6" borderId="0" xfId="12" applyFont="1" applyFill="1" applyBorder="1" applyAlignment="1" applyProtection="1">
      <alignment horizontal="center" vertical="top"/>
    </xf>
    <xf numFmtId="0" fontId="34" fillId="6" borderId="24" xfId="12" applyFont="1" applyFill="1" applyBorder="1" applyAlignment="1" applyProtection="1">
      <alignment horizontal="center" vertical="top"/>
    </xf>
    <xf numFmtId="0" fontId="34" fillId="6" borderId="54" xfId="12" applyFont="1" applyFill="1" applyBorder="1" applyAlignment="1" applyProtection="1">
      <alignment horizontal="center" vertical="top"/>
    </xf>
    <xf numFmtId="0" fontId="34" fillId="6" borderId="30" xfId="12" applyFont="1" applyFill="1" applyBorder="1" applyAlignment="1" applyProtection="1">
      <alignment horizontal="center" vertical="center"/>
    </xf>
    <xf numFmtId="0" fontId="34" fillId="6" borderId="34" xfId="12" applyFont="1" applyFill="1" applyBorder="1" applyAlignment="1" applyProtection="1">
      <alignment horizontal="center" vertical="center"/>
    </xf>
    <xf numFmtId="0" fontId="34" fillId="8" borderId="44" xfId="12" applyNumberFormat="1" applyFont="1" applyFill="1" applyBorder="1" applyAlignment="1" applyProtection="1">
      <alignment horizontal="left" vertical="center" shrinkToFit="1"/>
      <protection locked="0"/>
    </xf>
    <xf numFmtId="0" fontId="34" fillId="8" borderId="18" xfId="12" applyNumberFormat="1" applyFont="1" applyFill="1" applyBorder="1" applyAlignment="1" applyProtection="1">
      <alignment horizontal="left" vertical="center" shrinkToFit="1"/>
      <protection locked="0"/>
    </xf>
    <xf numFmtId="0" fontId="34" fillId="8" borderId="19" xfId="12" applyNumberFormat="1" applyFont="1" applyFill="1" applyBorder="1" applyAlignment="1" applyProtection="1">
      <alignment horizontal="left" vertical="center" shrinkToFit="1"/>
      <protection locked="0"/>
    </xf>
    <xf numFmtId="0" fontId="34" fillId="6" borderId="8" xfId="12" applyFont="1" applyFill="1" applyBorder="1" applyAlignment="1" applyProtection="1">
      <alignment horizontal="left" vertical="center" wrapText="1"/>
    </xf>
    <xf numFmtId="0" fontId="34" fillId="6" borderId="0" xfId="13" applyFont="1" applyFill="1" applyAlignment="1" applyProtection="1">
      <alignment horizontal="left" vertical="center"/>
    </xf>
    <xf numFmtId="0" fontId="34" fillId="6" borderId="24" xfId="12" applyFont="1" applyFill="1" applyBorder="1" applyAlignment="1" applyProtection="1">
      <alignment horizontal="center" vertical="center"/>
    </xf>
    <xf numFmtId="0" fontId="34" fillId="6" borderId="54" xfId="12" applyFont="1" applyFill="1" applyBorder="1" applyAlignment="1" applyProtection="1">
      <alignment horizontal="center" vertical="center"/>
    </xf>
    <xf numFmtId="0" fontId="34" fillId="6" borderId="67" xfId="12" applyFont="1" applyFill="1" applyBorder="1" applyAlignment="1" applyProtection="1">
      <alignment horizontal="center" vertical="center"/>
    </xf>
    <xf numFmtId="187" fontId="34" fillId="6" borderId="87" xfId="14" applyNumberFormat="1" applyFont="1" applyFill="1" applyBorder="1" applyAlignment="1" applyProtection="1">
      <alignment horizontal="right" vertical="center" shrinkToFit="1"/>
    </xf>
    <xf numFmtId="187" fontId="34" fillId="6" borderId="63" xfId="14" applyNumberFormat="1" applyFont="1" applyFill="1" applyBorder="1" applyAlignment="1" applyProtection="1">
      <alignment horizontal="right" vertical="center" shrinkToFit="1"/>
    </xf>
    <xf numFmtId="0" fontId="34" fillId="6" borderId="64"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38" xfId="12" applyFont="1" applyFill="1" applyBorder="1" applyAlignment="1" applyProtection="1">
      <alignment vertical="center"/>
    </xf>
    <xf numFmtId="177" fontId="34" fillId="6" borderId="154" xfId="14" applyNumberFormat="1" applyFont="1" applyFill="1" applyBorder="1" applyAlignment="1" applyProtection="1">
      <alignment horizontal="right" vertical="center" shrinkToFit="1"/>
    </xf>
    <xf numFmtId="177" fontId="34" fillId="6" borderId="86" xfId="14" applyNumberFormat="1" applyFont="1" applyFill="1" applyBorder="1" applyAlignment="1" applyProtection="1">
      <alignment horizontal="right" vertical="center" shrinkToFit="1"/>
    </xf>
    <xf numFmtId="187" fontId="34" fillId="6" borderId="86" xfId="14" applyNumberFormat="1" applyFont="1" applyFill="1" applyBorder="1" applyAlignment="1" applyProtection="1">
      <alignment horizontal="right" vertical="center" shrinkToFit="1"/>
    </xf>
    <xf numFmtId="187" fontId="34" fillId="6" borderId="155" xfId="14" applyNumberFormat="1" applyFont="1" applyFill="1" applyBorder="1" applyAlignment="1" applyProtection="1">
      <alignment horizontal="right" vertical="center" shrinkToFit="1"/>
    </xf>
    <xf numFmtId="0" fontId="34" fillId="6" borderId="4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48" xfId="12" applyFont="1" applyFill="1" applyBorder="1" applyAlignment="1" applyProtection="1">
      <alignment vertical="center"/>
    </xf>
    <xf numFmtId="177" fontId="34" fillId="6" borderId="151" xfId="14" applyNumberFormat="1" applyFont="1" applyFill="1" applyBorder="1" applyAlignment="1" applyProtection="1">
      <alignment horizontal="right" vertical="center" shrinkToFit="1"/>
    </xf>
    <xf numFmtId="177" fontId="34" fillId="6" borderId="83" xfId="14" applyNumberFormat="1" applyFont="1" applyFill="1" applyBorder="1" applyAlignment="1" applyProtection="1">
      <alignment horizontal="right" vertical="center" shrinkToFit="1"/>
    </xf>
    <xf numFmtId="187" fontId="34" fillId="6" borderId="83" xfId="14" applyNumberFormat="1" applyFont="1" applyFill="1" applyBorder="1" applyAlignment="1" applyProtection="1">
      <alignment horizontal="right" vertical="center" shrinkToFit="1"/>
    </xf>
    <xf numFmtId="187" fontId="34" fillId="6" borderId="153" xfId="14" applyNumberFormat="1" applyFont="1" applyFill="1" applyBorder="1" applyAlignment="1" applyProtection="1">
      <alignment horizontal="right" vertical="center" shrinkToFit="1"/>
    </xf>
    <xf numFmtId="0" fontId="34" fillId="6" borderId="7" xfId="12" applyFont="1" applyFill="1" applyBorder="1" applyAlignment="1" applyProtection="1">
      <alignment horizontal="left" vertical="center"/>
    </xf>
    <xf numFmtId="0" fontId="34" fillId="6" borderId="0" xfId="12" applyFont="1" applyFill="1" applyBorder="1" applyAlignment="1" applyProtection="1">
      <alignment horizontal="left" vertical="center"/>
    </xf>
    <xf numFmtId="0" fontId="34" fillId="6" borderId="38" xfId="12" applyFont="1" applyFill="1" applyBorder="1" applyAlignment="1" applyProtection="1">
      <alignment horizontal="left" vertical="center"/>
    </xf>
    <xf numFmtId="177" fontId="34" fillId="6" borderId="64" xfId="13" applyNumberFormat="1" applyFont="1" applyFill="1" applyBorder="1" applyAlignment="1" applyProtection="1">
      <alignment horizontal="right" vertical="center" shrinkToFit="1"/>
    </xf>
    <xf numFmtId="177" fontId="34" fillId="6" borderId="0" xfId="13" applyNumberFormat="1" applyFont="1" applyFill="1" applyBorder="1" applyAlignment="1" applyProtection="1">
      <alignment horizontal="right" vertical="center" shrinkToFit="1"/>
    </xf>
    <xf numFmtId="177" fontId="34" fillId="6" borderId="85" xfId="13" applyNumberFormat="1" applyFont="1" applyFill="1" applyBorder="1" applyAlignment="1" applyProtection="1">
      <alignment horizontal="right" vertical="center" shrinkToFit="1"/>
    </xf>
    <xf numFmtId="177" fontId="34" fillId="6" borderId="88" xfId="13" applyNumberFormat="1" applyFont="1" applyFill="1" applyBorder="1" applyAlignment="1" applyProtection="1">
      <alignment horizontal="right" vertical="center" shrinkToFit="1"/>
    </xf>
    <xf numFmtId="187" fontId="34" fillId="6" borderId="88" xfId="13" applyNumberFormat="1" applyFont="1" applyFill="1" applyBorder="1" applyAlignment="1" applyProtection="1">
      <alignment horizontal="right" vertical="center" shrinkToFit="1"/>
    </xf>
    <xf numFmtId="187" fontId="34" fillId="6" borderId="0" xfId="13" applyNumberFormat="1" applyFont="1" applyFill="1" applyBorder="1" applyAlignment="1" applyProtection="1">
      <alignment horizontal="right" vertical="center" shrinkToFit="1"/>
    </xf>
    <xf numFmtId="187" fontId="34" fillId="6" borderId="66" xfId="13" applyNumberFormat="1" applyFont="1" applyFill="1" applyBorder="1" applyAlignment="1" applyProtection="1">
      <alignment horizontal="right" vertical="center" shrinkToFit="1"/>
    </xf>
    <xf numFmtId="0" fontId="34" fillId="6" borderId="41" xfId="12" applyFont="1" applyFill="1" applyBorder="1" applyProtection="1">
      <alignment vertical="center"/>
    </xf>
    <xf numFmtId="187" fontId="34" fillId="6" borderId="152" xfId="14" applyNumberFormat="1" applyFont="1" applyFill="1" applyBorder="1" applyAlignment="1" applyProtection="1">
      <alignment horizontal="right" vertical="center" shrinkToFit="1"/>
    </xf>
    <xf numFmtId="187" fontId="34" fillId="6" borderId="15" xfId="14" applyNumberFormat="1" applyFont="1" applyFill="1" applyBorder="1" applyAlignment="1" applyProtection="1">
      <alignment horizontal="right" vertical="center" shrinkToFit="1"/>
    </xf>
    <xf numFmtId="0" fontId="34" fillId="6" borderId="41" xfId="12" applyFont="1" applyFill="1" applyBorder="1" applyAlignment="1" applyProtection="1">
      <alignment horizontal="center" vertical="center" textRotation="255" wrapText="1"/>
    </xf>
    <xf numFmtId="0" fontId="34" fillId="6" borderId="48" xfId="12" applyFont="1" applyFill="1" applyBorder="1" applyAlignment="1" applyProtection="1">
      <alignment horizontal="center" vertical="center" textRotation="255" wrapText="1"/>
    </xf>
    <xf numFmtId="0" fontId="34" fillId="6" borderId="64" xfId="12" applyFont="1" applyFill="1" applyBorder="1" applyAlignment="1" applyProtection="1">
      <alignment horizontal="center" vertical="center" textRotation="255" wrapText="1"/>
    </xf>
    <xf numFmtId="0" fontId="34" fillId="6" borderId="38" xfId="12" applyFont="1" applyFill="1" applyBorder="1" applyAlignment="1" applyProtection="1">
      <alignment horizontal="center" vertical="center" textRotation="255" wrapText="1"/>
    </xf>
    <xf numFmtId="0" fontId="34" fillId="6" borderId="37" xfId="12" applyFont="1" applyFill="1" applyBorder="1" applyAlignment="1" applyProtection="1">
      <alignment horizontal="center" vertical="center" textRotation="255" wrapText="1"/>
    </xf>
    <xf numFmtId="0" fontId="34" fillId="6" borderId="40" xfId="12" applyFont="1" applyFill="1" applyBorder="1" applyAlignment="1" applyProtection="1">
      <alignment horizontal="center" vertical="center" textRotation="255" wrapText="1"/>
    </xf>
    <xf numFmtId="0" fontId="34" fillId="6" borderId="64" xfId="12" applyFont="1" applyFill="1" applyBorder="1" applyProtection="1">
      <alignment vertical="center"/>
    </xf>
    <xf numFmtId="0" fontId="34" fillId="6" borderId="0" xfId="12" applyFont="1" applyFill="1" applyBorder="1" applyProtection="1">
      <alignment vertical="center"/>
    </xf>
    <xf numFmtId="0" fontId="34" fillId="6" borderId="38" xfId="12" applyFont="1" applyFill="1" applyBorder="1" applyProtection="1">
      <alignment vertical="center"/>
    </xf>
    <xf numFmtId="0" fontId="34" fillId="6" borderId="11" xfId="12" applyFont="1" applyFill="1" applyBorder="1" applyAlignment="1" applyProtection="1">
      <alignment horizontal="center" vertical="center" textRotation="255" shrinkToFit="1"/>
    </xf>
    <xf numFmtId="0" fontId="34" fillId="6" borderId="48" xfId="12" applyFont="1" applyFill="1" applyBorder="1" applyAlignment="1" applyProtection="1">
      <alignment horizontal="center" vertical="center" textRotation="255" shrinkToFit="1"/>
    </xf>
    <xf numFmtId="0" fontId="34" fillId="6" borderId="7" xfId="12" applyFont="1" applyFill="1" applyBorder="1" applyAlignment="1" applyProtection="1">
      <alignment horizontal="center" vertical="center" textRotation="255" shrinkToFit="1"/>
    </xf>
    <xf numFmtId="0" fontId="34" fillId="6" borderId="38" xfId="12" applyFont="1" applyFill="1" applyBorder="1" applyAlignment="1" applyProtection="1">
      <alignment horizontal="center" vertical="center" textRotation="255" shrinkToFit="1"/>
    </xf>
    <xf numFmtId="0" fontId="34" fillId="6" borderId="24" xfId="12" applyFont="1" applyFill="1" applyBorder="1" applyAlignment="1" applyProtection="1">
      <alignment horizontal="center" vertical="center" textRotation="255" shrinkToFit="1"/>
    </xf>
    <xf numFmtId="0" fontId="34" fillId="6" borderId="40" xfId="12" applyFont="1" applyFill="1" applyBorder="1" applyAlignment="1" applyProtection="1">
      <alignment horizontal="center" vertical="center" textRotation="255" shrinkToFit="1"/>
    </xf>
    <xf numFmtId="177" fontId="34" fillId="6" borderId="64" xfId="14" applyNumberFormat="1" applyFont="1" applyFill="1" applyBorder="1" applyAlignment="1" applyProtection="1">
      <alignment horizontal="right" vertical="center" shrinkToFit="1"/>
    </xf>
    <xf numFmtId="177" fontId="34" fillId="6" borderId="0" xfId="14" applyNumberFormat="1" applyFont="1" applyFill="1" applyBorder="1" applyAlignment="1" applyProtection="1">
      <alignment horizontal="right" vertical="center" shrinkToFit="1"/>
    </xf>
    <xf numFmtId="177" fontId="34" fillId="6" borderId="85" xfId="14" applyNumberFormat="1" applyFont="1" applyFill="1" applyBorder="1" applyAlignment="1" applyProtection="1">
      <alignment horizontal="right" vertical="center" shrinkToFit="1"/>
    </xf>
    <xf numFmtId="177" fontId="34" fillId="6" borderId="88" xfId="14" applyNumberFormat="1" applyFont="1" applyFill="1" applyBorder="1" applyAlignment="1" applyProtection="1">
      <alignment horizontal="right" vertical="center" shrinkToFit="1"/>
    </xf>
    <xf numFmtId="187" fontId="34" fillId="6" borderId="88" xfId="14" applyNumberFormat="1" applyFont="1" applyFill="1" applyBorder="1" applyAlignment="1" applyProtection="1">
      <alignment horizontal="right" vertical="center" shrinkToFit="1"/>
    </xf>
    <xf numFmtId="187" fontId="34" fillId="6" borderId="0" xfId="14" applyNumberFormat="1" applyFont="1" applyFill="1" applyBorder="1" applyAlignment="1" applyProtection="1">
      <alignment horizontal="right" vertical="center" shrinkToFit="1"/>
    </xf>
    <xf numFmtId="187" fontId="34" fillId="6" borderId="66" xfId="14" applyNumberFormat="1" applyFont="1" applyFill="1" applyBorder="1" applyAlignment="1" applyProtection="1">
      <alignment horizontal="right" vertical="center" shrinkToFit="1"/>
    </xf>
    <xf numFmtId="0" fontId="34" fillId="6" borderId="54" xfId="12" applyFont="1" applyFill="1" applyBorder="1" applyProtection="1">
      <alignment vertical="center"/>
    </xf>
    <xf numFmtId="0" fontId="34" fillId="6" borderId="40" xfId="12" applyFont="1" applyFill="1" applyBorder="1" applyProtection="1">
      <alignment vertical="center"/>
    </xf>
    <xf numFmtId="0" fontId="34" fillId="6" borderId="64" xfId="12" applyFont="1" applyFill="1" applyBorder="1" applyAlignment="1" applyProtection="1">
      <alignment vertical="center" shrinkToFit="1"/>
    </xf>
    <xf numFmtId="0" fontId="34" fillId="6" borderId="0" xfId="12" applyFont="1" applyFill="1" applyBorder="1" applyAlignment="1" applyProtection="1">
      <alignment vertical="center" shrinkToFit="1"/>
    </xf>
    <xf numFmtId="0" fontId="34" fillId="6" borderId="38" xfId="12" applyFont="1" applyFill="1" applyBorder="1" applyAlignment="1" applyProtection="1">
      <alignment vertical="center" shrinkToFit="1"/>
    </xf>
    <xf numFmtId="0" fontId="34" fillId="6" borderId="0" xfId="12" applyFont="1" applyFill="1" applyProtection="1">
      <alignment vertical="center"/>
    </xf>
    <xf numFmtId="0" fontId="34" fillId="6" borderId="39" xfId="14" applyFont="1" applyFill="1" applyBorder="1" applyAlignment="1" applyProtection="1">
      <alignment horizontal="center" vertical="center"/>
    </xf>
    <xf numFmtId="0" fontId="34" fillId="6" borderId="31" xfId="14" applyFont="1" applyFill="1" applyBorder="1" applyAlignment="1" applyProtection="1">
      <alignment horizontal="center" vertical="center"/>
    </xf>
    <xf numFmtId="0" fontId="34" fillId="6" borderId="32" xfId="14" applyFont="1" applyFill="1" applyBorder="1" applyAlignment="1" applyProtection="1">
      <alignment horizontal="center" vertical="center"/>
    </xf>
    <xf numFmtId="0" fontId="34" fillId="6" borderId="37" xfId="12" applyFont="1" applyFill="1" applyBorder="1" applyProtection="1">
      <alignment vertical="center"/>
    </xf>
    <xf numFmtId="0" fontId="34" fillId="6" borderId="31" xfId="12" applyFont="1" applyFill="1" applyBorder="1" applyAlignment="1" applyProtection="1">
      <alignment horizontal="center" vertical="center" wrapText="1"/>
    </xf>
    <xf numFmtId="177" fontId="34" fillId="6" borderId="39" xfId="14" applyNumberFormat="1" applyFont="1" applyFill="1" applyBorder="1" applyAlignment="1" applyProtection="1">
      <alignment horizontal="right" vertical="center" shrinkToFit="1"/>
    </xf>
    <xf numFmtId="177" fontId="34" fillId="6" borderId="31" xfId="14" applyNumberFormat="1" applyFont="1" applyFill="1" applyBorder="1" applyAlignment="1" applyProtection="1">
      <alignment horizontal="right" vertical="center" shrinkToFit="1"/>
    </xf>
    <xf numFmtId="177" fontId="34" fillId="6" borderId="156" xfId="14" applyNumberFormat="1" applyFont="1" applyFill="1" applyBorder="1" applyAlignment="1" applyProtection="1">
      <alignment horizontal="right" vertical="center" shrinkToFit="1"/>
    </xf>
    <xf numFmtId="177" fontId="34" fillId="6" borderId="157" xfId="14" applyNumberFormat="1" applyFont="1" applyFill="1" applyBorder="1" applyAlignment="1" applyProtection="1">
      <alignment horizontal="right" vertical="center" shrinkToFit="1"/>
    </xf>
    <xf numFmtId="177" fontId="34" fillId="6" borderId="158" xfId="14" applyNumberFormat="1" applyFont="1" applyFill="1" applyBorder="1" applyAlignment="1" applyProtection="1">
      <alignment horizontal="right" vertical="center" shrinkToFit="1"/>
    </xf>
    <xf numFmtId="177" fontId="34" fillId="6" borderId="159" xfId="14" applyNumberFormat="1" applyFont="1" applyFill="1" applyBorder="1" applyAlignment="1" applyProtection="1">
      <alignment horizontal="right" vertical="center" shrinkToFit="1"/>
    </xf>
    <xf numFmtId="177" fontId="34" fillId="6" borderId="160" xfId="14" applyNumberFormat="1" applyFont="1" applyFill="1" applyBorder="1" applyAlignment="1" applyProtection="1">
      <alignment horizontal="right" vertical="center" shrinkToFit="1"/>
    </xf>
    <xf numFmtId="177" fontId="34" fillId="6" borderId="91" xfId="14" applyNumberFormat="1" applyFont="1" applyFill="1" applyBorder="1" applyAlignment="1" applyProtection="1">
      <alignment horizontal="right" vertical="center" shrinkToFit="1"/>
    </xf>
    <xf numFmtId="177" fontId="34" fillId="6" borderId="54" xfId="14" applyNumberFormat="1" applyFont="1" applyFill="1" applyBorder="1" applyAlignment="1" applyProtection="1">
      <alignment horizontal="right" vertical="center" shrinkToFit="1"/>
    </xf>
    <xf numFmtId="177" fontId="34" fillId="6" borderId="89" xfId="14" applyNumberFormat="1" applyFont="1" applyFill="1" applyBorder="1" applyAlignment="1" applyProtection="1">
      <alignment horizontal="right" vertical="center" shrinkToFit="1"/>
    </xf>
    <xf numFmtId="187" fontId="34" fillId="6" borderId="91" xfId="14" applyNumberFormat="1" applyFont="1" applyFill="1" applyBorder="1" applyAlignment="1" applyProtection="1">
      <alignment horizontal="right" vertical="center" shrinkToFit="1"/>
    </xf>
    <xf numFmtId="187" fontId="34" fillId="6" borderId="54" xfId="14" applyNumberFormat="1" applyFont="1" applyFill="1" applyBorder="1" applyAlignment="1" applyProtection="1">
      <alignment horizontal="right" vertical="center" shrinkToFit="1"/>
    </xf>
    <xf numFmtId="187" fontId="34" fillId="6" borderId="67"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wrapText="1"/>
    </xf>
    <xf numFmtId="0" fontId="34" fillId="6" borderId="12" xfId="12" applyFont="1" applyFill="1" applyBorder="1" applyAlignment="1" applyProtection="1">
      <alignment horizontal="center" vertical="top" wrapText="1"/>
    </xf>
    <xf numFmtId="0" fontId="34" fillId="6" borderId="48" xfId="12" applyFont="1" applyFill="1" applyBorder="1" applyAlignment="1" applyProtection="1">
      <alignment horizontal="center" vertical="top" wrapText="1"/>
    </xf>
    <xf numFmtId="0" fontId="34" fillId="6" borderId="7" xfId="12" applyFont="1" applyFill="1" applyBorder="1" applyAlignment="1" applyProtection="1">
      <alignment horizontal="center" vertical="top" wrapText="1"/>
    </xf>
    <xf numFmtId="0" fontId="34" fillId="6" borderId="0" xfId="12" applyFont="1" applyFill="1" applyBorder="1" applyAlignment="1" applyProtection="1">
      <alignment horizontal="center" vertical="top" wrapText="1"/>
    </xf>
    <xf numFmtId="0" fontId="34" fillId="6" borderId="38" xfId="12" applyFont="1" applyFill="1" applyBorder="1" applyAlignment="1" applyProtection="1">
      <alignment horizontal="center" vertical="top" wrapText="1"/>
    </xf>
    <xf numFmtId="0" fontId="34" fillId="6" borderId="24" xfId="12" applyFont="1" applyFill="1" applyBorder="1" applyAlignment="1" applyProtection="1">
      <alignment horizontal="center" vertical="top" wrapText="1"/>
    </xf>
    <xf numFmtId="0" fontId="34" fillId="6" borderId="54" xfId="12" applyFont="1" applyFill="1" applyBorder="1" applyAlignment="1" applyProtection="1">
      <alignment horizontal="center" vertical="top" wrapText="1"/>
    </xf>
    <xf numFmtId="177" fontId="34" fillId="6" borderId="161" xfId="14" applyNumberFormat="1" applyFont="1" applyFill="1" applyBorder="1" applyAlignment="1" applyProtection="1">
      <alignment horizontal="right" vertical="center" shrinkToFit="1"/>
    </xf>
    <xf numFmtId="177" fontId="34" fillId="6" borderId="90" xfId="14" applyNumberFormat="1" applyFont="1" applyFill="1" applyBorder="1" applyAlignment="1" applyProtection="1">
      <alignment horizontal="right" vertical="center" shrinkToFit="1"/>
    </xf>
    <xf numFmtId="187" fontId="34" fillId="6" borderId="158" xfId="14" applyNumberFormat="1" applyFont="1" applyFill="1" applyBorder="1" applyAlignment="1" applyProtection="1">
      <alignment horizontal="right" vertical="center" shrinkToFit="1"/>
    </xf>
    <xf numFmtId="187" fontId="34" fillId="6" borderId="159" xfId="14" applyNumberFormat="1" applyFont="1" applyFill="1" applyBorder="1" applyAlignment="1" applyProtection="1">
      <alignment horizontal="right" vertical="center" shrinkToFit="1"/>
    </xf>
    <xf numFmtId="187" fontId="34" fillId="6" borderId="162" xfId="14" applyNumberFormat="1" applyFont="1" applyFill="1" applyBorder="1" applyAlignment="1" applyProtection="1">
      <alignment horizontal="right" vertical="center" shrinkToFit="1"/>
    </xf>
    <xf numFmtId="0" fontId="34" fillId="6" borderId="37" xfId="12" applyFont="1" applyFill="1" applyBorder="1" applyAlignment="1" applyProtection="1">
      <alignment vertical="center"/>
    </xf>
    <xf numFmtId="0" fontId="34" fillId="6" borderId="54" xfId="12" applyFont="1" applyFill="1" applyBorder="1" applyAlignment="1" applyProtection="1">
      <alignment vertical="center"/>
    </xf>
    <xf numFmtId="0" fontId="34" fillId="6" borderId="40" xfId="12" applyFont="1" applyFill="1" applyBorder="1" applyAlignment="1" applyProtection="1">
      <alignment vertical="center"/>
    </xf>
    <xf numFmtId="177" fontId="34" fillId="6" borderId="37" xfId="14" applyNumberFormat="1" applyFont="1" applyFill="1" applyBorder="1" applyAlignment="1" applyProtection="1">
      <alignment horizontal="right" vertical="center" shrinkToFit="1"/>
    </xf>
    <xf numFmtId="0" fontId="36" fillId="6" borderId="42" xfId="12" applyFont="1" applyFill="1" applyBorder="1" applyAlignment="1" applyProtection="1">
      <alignment horizontal="center" vertical="center"/>
    </xf>
    <xf numFmtId="0" fontId="34" fillId="6" borderId="41" xfId="12" applyFont="1" applyFill="1" applyBorder="1" applyAlignment="1" applyProtection="1">
      <alignment horizontal="center" vertical="center" wrapText="1"/>
    </xf>
    <xf numFmtId="0" fontId="34" fillId="6" borderId="12" xfId="12" applyFont="1" applyFill="1" applyBorder="1" applyAlignment="1" applyProtection="1">
      <alignment horizontal="center" vertical="center" wrapText="1"/>
    </xf>
    <xf numFmtId="0" fontId="34" fillId="6" borderId="48" xfId="12" applyFont="1" applyFill="1" applyBorder="1" applyAlignment="1" applyProtection="1">
      <alignment horizontal="center" vertical="center" wrapText="1"/>
    </xf>
    <xf numFmtId="0" fontId="34" fillId="6" borderId="64" xfId="12" applyFont="1" applyFill="1" applyBorder="1" applyAlignment="1" applyProtection="1">
      <alignment horizontal="center" vertical="center" wrapText="1"/>
    </xf>
    <xf numFmtId="0" fontId="34" fillId="6" borderId="0" xfId="12" applyFont="1" applyFill="1" applyBorder="1" applyAlignment="1" applyProtection="1">
      <alignment horizontal="center" vertical="center" wrapText="1"/>
    </xf>
    <xf numFmtId="0" fontId="34" fillId="6" borderId="38" xfId="12" applyFont="1" applyFill="1" applyBorder="1" applyAlignment="1" applyProtection="1">
      <alignment horizontal="center" vertical="center" wrapText="1"/>
    </xf>
    <xf numFmtId="0" fontId="34" fillId="6" borderId="54" xfId="12" applyFont="1" applyFill="1" applyBorder="1" applyAlignment="1" applyProtection="1">
      <alignment horizontal="center" vertical="center" wrapText="1"/>
    </xf>
    <xf numFmtId="0" fontId="34" fillId="6" borderId="40" xfId="12" applyFont="1" applyFill="1" applyBorder="1" applyAlignment="1" applyProtection="1">
      <alignment horizontal="center" vertical="center" wrapText="1"/>
    </xf>
    <xf numFmtId="0" fontId="34" fillId="6" borderId="41" xfId="14" applyFont="1" applyFill="1" applyBorder="1" applyAlignment="1" applyProtection="1">
      <alignment horizontal="left" vertical="center" shrinkToFit="1"/>
    </xf>
    <xf numFmtId="0" fontId="34" fillId="6" borderId="12" xfId="14" applyFont="1" applyFill="1" applyBorder="1" applyAlignment="1" applyProtection="1">
      <alignment horizontal="left" vertical="center" shrinkToFit="1"/>
    </xf>
    <xf numFmtId="0" fontId="34" fillId="6" borderId="48" xfId="14" applyFont="1" applyFill="1" applyBorder="1" applyAlignment="1" applyProtection="1">
      <alignment horizontal="left" vertical="center" shrinkToFit="1"/>
    </xf>
    <xf numFmtId="187" fontId="34" fillId="6" borderId="163" xfId="14" applyNumberFormat="1" applyFont="1" applyFill="1" applyBorder="1" applyAlignment="1" applyProtection="1">
      <alignment horizontal="right" vertical="center" shrinkToFit="1"/>
    </xf>
    <xf numFmtId="187" fontId="34" fillId="6" borderId="47" xfId="14" applyNumberFormat="1" applyFont="1" applyFill="1" applyBorder="1" applyAlignment="1" applyProtection="1">
      <alignment horizontal="right" vertical="center" shrinkToFit="1"/>
    </xf>
    <xf numFmtId="0" fontId="34" fillId="6" borderId="64" xfId="14" applyFont="1" applyFill="1" applyBorder="1" applyAlignment="1" applyProtection="1">
      <alignment horizontal="left" vertical="center" shrinkToFit="1"/>
    </xf>
    <xf numFmtId="0" fontId="34" fillId="6" borderId="0" xfId="14" applyFont="1" applyFill="1" applyBorder="1" applyAlignment="1" applyProtection="1">
      <alignment horizontal="left" vertical="center" shrinkToFit="1"/>
    </xf>
    <xf numFmtId="0" fontId="34" fillId="6" borderId="38" xfId="14" applyFont="1" applyFill="1" applyBorder="1" applyAlignment="1" applyProtection="1">
      <alignment horizontal="left" vertical="center" shrinkToFit="1"/>
    </xf>
    <xf numFmtId="0" fontId="34" fillId="6" borderId="11" xfId="12" applyFont="1" applyFill="1" applyBorder="1" applyAlignment="1" applyProtection="1">
      <alignment horizontal="center" vertical="center" wrapText="1"/>
    </xf>
    <xf numFmtId="0" fontId="34" fillId="6" borderId="7" xfId="12" applyFont="1" applyFill="1" applyBorder="1" applyAlignment="1" applyProtection="1">
      <alignment horizontal="center" vertical="center" wrapText="1"/>
    </xf>
    <xf numFmtId="0" fontId="34" fillId="6" borderId="74" xfId="12" applyFont="1" applyFill="1" applyBorder="1" applyAlignment="1" applyProtection="1">
      <alignment horizontal="center" vertical="center" wrapText="1"/>
    </xf>
    <xf numFmtId="0" fontId="34" fillId="6" borderId="75" xfId="12" applyFont="1" applyFill="1" applyBorder="1" applyAlignment="1" applyProtection="1">
      <alignment horizontal="center" vertical="center" wrapText="1"/>
    </xf>
    <xf numFmtId="0" fontId="34" fillId="6" borderId="70" xfId="12" applyFont="1" applyFill="1" applyBorder="1" applyAlignment="1" applyProtection="1">
      <alignment horizontal="center" vertical="center" wrapText="1"/>
    </xf>
    <xf numFmtId="187" fontId="34" fillId="6" borderId="129" xfId="14" applyNumberFormat="1" applyFont="1" applyFill="1" applyBorder="1" applyAlignment="1" applyProtection="1">
      <alignment horizontal="right" vertical="center" shrinkToFit="1"/>
    </xf>
    <xf numFmtId="187" fontId="34" fillId="6" borderId="166" xfId="14" applyNumberFormat="1" applyFont="1" applyFill="1" applyBorder="1" applyAlignment="1" applyProtection="1">
      <alignment horizontal="right" vertical="center" shrinkToFit="1"/>
    </xf>
    <xf numFmtId="187" fontId="34" fillId="6" borderId="167" xfId="14" applyNumberFormat="1" applyFont="1" applyFill="1" applyBorder="1" applyAlignment="1" applyProtection="1">
      <alignment horizontal="right" vertical="center" shrinkToFit="1"/>
    </xf>
    <xf numFmtId="187" fontId="34" fillId="6" borderId="168" xfId="14" applyNumberFormat="1" applyFont="1" applyFill="1" applyBorder="1" applyAlignment="1" applyProtection="1">
      <alignment horizontal="right" vertical="center" shrinkToFit="1"/>
    </xf>
    <xf numFmtId="0" fontId="34" fillId="6" borderId="81" xfId="12" applyFont="1" applyFill="1" applyBorder="1" applyAlignment="1" applyProtection="1">
      <alignment horizontal="center" vertical="center"/>
    </xf>
    <xf numFmtId="0" fontId="34" fillId="6" borderId="25" xfId="12" applyFont="1" applyFill="1" applyBorder="1" applyAlignment="1" applyProtection="1">
      <alignment horizontal="center" vertical="center"/>
    </xf>
    <xf numFmtId="0" fontId="34" fillId="6" borderId="46" xfId="12" applyFont="1" applyFill="1" applyBorder="1" applyAlignment="1" applyProtection="1">
      <alignment horizontal="center" vertical="center"/>
    </xf>
    <xf numFmtId="0" fontId="34" fillId="6" borderId="45" xfId="12" applyFont="1" applyFill="1" applyBorder="1" applyAlignment="1" applyProtection="1">
      <alignment horizontal="center" vertical="center"/>
    </xf>
    <xf numFmtId="0" fontId="34" fillId="6" borderId="72" xfId="12" applyFont="1" applyFill="1" applyBorder="1" applyProtection="1">
      <alignment vertical="center"/>
    </xf>
    <xf numFmtId="0" fontId="34" fillId="6" borderId="75" xfId="12" applyFont="1" applyFill="1" applyBorder="1" applyProtection="1">
      <alignment vertical="center"/>
    </xf>
    <xf numFmtId="0" fontId="34" fillId="6" borderId="70" xfId="12" applyFont="1" applyFill="1" applyBorder="1" applyProtection="1">
      <alignment vertical="center"/>
    </xf>
    <xf numFmtId="177" fontId="34" fillId="6" borderId="172" xfId="14" applyNumberFormat="1" applyFont="1" applyFill="1" applyBorder="1" applyAlignment="1" applyProtection="1">
      <alignment horizontal="right" vertical="center" shrinkToFit="1"/>
    </xf>
    <xf numFmtId="177" fontId="34" fillId="6" borderId="173" xfId="14" applyNumberFormat="1" applyFont="1" applyFill="1" applyBorder="1" applyAlignment="1" applyProtection="1">
      <alignment horizontal="right" vertical="center" shrinkToFit="1"/>
    </xf>
    <xf numFmtId="187" fontId="34" fillId="6" borderId="173" xfId="14" applyNumberFormat="1" applyFont="1" applyFill="1" applyBorder="1" applyAlignment="1" applyProtection="1">
      <alignment horizontal="right" vertical="center" shrinkToFit="1"/>
    </xf>
    <xf numFmtId="187" fontId="34" fillId="6" borderId="174"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xf>
    <xf numFmtId="0" fontId="34" fillId="6" borderId="12" xfId="12" applyFont="1" applyFill="1" applyBorder="1" applyAlignment="1" applyProtection="1">
      <alignment horizontal="left" vertical="center"/>
    </xf>
    <xf numFmtId="0" fontId="34" fillId="6" borderId="12" xfId="12" applyFont="1" applyFill="1" applyBorder="1" applyAlignment="1" applyProtection="1">
      <alignment horizontal="right" vertical="center"/>
    </xf>
    <xf numFmtId="0" fontId="34" fillId="6" borderId="48" xfId="12" applyFont="1" applyFill="1" applyBorder="1" applyAlignment="1" applyProtection="1">
      <alignment horizontal="right" vertical="center"/>
    </xf>
    <xf numFmtId="177" fontId="34" fillId="6" borderId="41" xfId="13" applyNumberFormat="1" applyFont="1" applyFill="1" applyBorder="1" applyAlignment="1" applyProtection="1">
      <alignment horizontal="right" vertical="center" shrinkToFit="1"/>
    </xf>
    <xf numFmtId="177" fontId="34" fillId="6" borderId="12" xfId="13" applyNumberFormat="1" applyFont="1" applyFill="1" applyBorder="1" applyAlignment="1" applyProtection="1">
      <alignment horizontal="right" vertical="center" shrinkToFit="1"/>
    </xf>
    <xf numFmtId="177" fontId="34" fillId="6" borderId="82" xfId="13" applyNumberFormat="1" applyFont="1" applyFill="1" applyBorder="1" applyAlignment="1" applyProtection="1">
      <alignment horizontal="right" vertical="center" shrinkToFit="1"/>
    </xf>
    <xf numFmtId="177" fontId="34" fillId="6" borderId="84" xfId="13" applyNumberFormat="1" applyFont="1" applyFill="1" applyBorder="1" applyAlignment="1" applyProtection="1">
      <alignment horizontal="right" vertical="center" shrinkToFit="1"/>
    </xf>
    <xf numFmtId="187" fontId="34" fillId="6" borderId="169" xfId="14" applyNumberFormat="1" applyFont="1" applyFill="1" applyBorder="1" applyAlignment="1" applyProtection="1">
      <alignment horizontal="right" vertical="center" shrinkToFit="1"/>
    </xf>
    <xf numFmtId="187" fontId="34" fillId="6" borderId="170" xfId="14" applyNumberFormat="1" applyFont="1" applyFill="1" applyBorder="1" applyAlignment="1" applyProtection="1">
      <alignment horizontal="right" vertical="center" shrinkToFit="1"/>
    </xf>
    <xf numFmtId="187" fontId="34" fillId="6" borderId="171" xfId="14" applyNumberFormat="1" applyFont="1" applyFill="1" applyBorder="1" applyAlignment="1" applyProtection="1">
      <alignment horizontal="right" vertical="center" shrinkToFit="1"/>
    </xf>
    <xf numFmtId="176" fontId="34" fillId="6" borderId="41" xfId="14" applyNumberFormat="1" applyFont="1" applyFill="1" applyBorder="1" applyAlignment="1" applyProtection="1">
      <alignment horizontal="right" vertical="center" shrinkToFit="1"/>
    </xf>
    <xf numFmtId="176" fontId="34" fillId="6" borderId="12" xfId="14" applyNumberFormat="1" applyFont="1" applyFill="1" applyBorder="1" applyAlignment="1" applyProtection="1">
      <alignment horizontal="right" vertical="center" shrinkToFit="1"/>
    </xf>
    <xf numFmtId="176" fontId="34" fillId="6" borderId="48" xfId="14" applyNumberFormat="1" applyFont="1" applyFill="1" applyBorder="1" applyAlignment="1" applyProtection="1">
      <alignment horizontal="right" vertical="center" shrinkToFit="1"/>
    </xf>
    <xf numFmtId="0" fontId="34" fillId="6" borderId="26" xfId="12" applyFont="1" applyFill="1" applyBorder="1" applyAlignment="1" applyProtection="1">
      <alignment horizontal="center" vertical="center"/>
    </xf>
    <xf numFmtId="0" fontId="34" fillId="6" borderId="11" xfId="12" applyFont="1" applyFill="1" applyBorder="1" applyAlignment="1" applyProtection="1">
      <alignment horizontal="center" vertical="center" textRotation="255" wrapText="1"/>
    </xf>
    <xf numFmtId="0" fontId="34" fillId="6" borderId="7" xfId="12" applyFont="1" applyFill="1" applyBorder="1" applyAlignment="1" applyProtection="1">
      <alignment horizontal="center" vertical="center" textRotation="255" wrapText="1"/>
    </xf>
    <xf numFmtId="0" fontId="34" fillId="6" borderId="24" xfId="12" applyFont="1" applyFill="1" applyBorder="1" applyAlignment="1" applyProtection="1">
      <alignment horizontal="center" vertical="center" textRotation="255" wrapText="1"/>
    </xf>
    <xf numFmtId="0" fontId="34" fillId="6" borderId="17" xfId="12" applyFont="1" applyFill="1" applyBorder="1" applyAlignment="1" applyProtection="1">
      <alignment horizontal="left" vertical="center" wrapText="1"/>
    </xf>
    <xf numFmtId="0" fontId="34" fillId="6" borderId="18" xfId="12" applyFont="1" applyFill="1" applyBorder="1" applyAlignment="1" applyProtection="1">
      <alignment horizontal="left" vertical="center"/>
    </xf>
    <xf numFmtId="0" fontId="34" fillId="6" borderId="43" xfId="12" applyFont="1" applyFill="1" applyBorder="1" applyAlignment="1" applyProtection="1">
      <alignment horizontal="left" vertical="center"/>
    </xf>
    <xf numFmtId="187" fontId="34" fillId="6" borderId="128" xfId="14" applyNumberFormat="1" applyFont="1" applyFill="1" applyBorder="1" applyAlignment="1" applyProtection="1">
      <alignment horizontal="right" vertical="center" shrinkToFit="1"/>
    </xf>
    <xf numFmtId="177" fontId="34" fillId="6" borderId="164" xfId="14" applyNumberFormat="1" applyFont="1" applyFill="1" applyBorder="1" applyAlignment="1" applyProtection="1">
      <alignment horizontal="right" vertical="center" shrinkToFit="1"/>
    </xf>
    <xf numFmtId="177" fontId="34" fillId="6" borderId="165" xfId="14" applyNumberFormat="1" applyFont="1" applyFill="1" applyBorder="1" applyAlignment="1" applyProtection="1">
      <alignment horizontal="right" vertical="center" shrinkToFit="1"/>
    </xf>
    <xf numFmtId="0" fontId="34" fillId="6" borderId="7" xfId="12" applyFont="1" applyFill="1" applyBorder="1" applyProtection="1">
      <alignment vertical="center"/>
    </xf>
    <xf numFmtId="176" fontId="34" fillId="6" borderId="64" xfId="14" applyNumberFormat="1" applyFont="1" applyFill="1" applyBorder="1" applyAlignment="1" applyProtection="1">
      <alignment horizontal="right" vertical="center" shrinkToFit="1"/>
    </xf>
    <xf numFmtId="176" fontId="34" fillId="6" borderId="0" xfId="14" applyNumberFormat="1" applyFont="1" applyFill="1" applyBorder="1" applyAlignment="1" applyProtection="1">
      <alignment horizontal="right" vertical="center" shrinkToFit="1"/>
    </xf>
    <xf numFmtId="176" fontId="34" fillId="6" borderId="38" xfId="14" applyNumberFormat="1" applyFont="1" applyFill="1" applyBorder="1" applyAlignment="1" applyProtection="1">
      <alignment horizontal="right" vertical="center" shrinkToFit="1"/>
    </xf>
    <xf numFmtId="176" fontId="34" fillId="6" borderId="0" xfId="14" applyNumberFormat="1" applyFont="1" applyFill="1" applyAlignment="1" applyProtection="1">
      <alignment horizontal="right" vertical="center" shrinkToFit="1"/>
    </xf>
    <xf numFmtId="176" fontId="34" fillId="6" borderId="66" xfId="14" applyNumberFormat="1" applyFont="1" applyFill="1" applyBorder="1" applyAlignment="1" applyProtection="1">
      <alignment horizontal="right" vertical="center" shrinkToFit="1"/>
    </xf>
    <xf numFmtId="0" fontId="34" fillId="6" borderId="0" xfId="12" applyFont="1" applyFill="1" applyBorder="1" applyAlignment="1" applyProtection="1">
      <alignment horizontal="right" vertical="center" wrapText="1"/>
    </xf>
    <xf numFmtId="0" fontId="34" fillId="6" borderId="0" xfId="12" applyFont="1" applyFill="1" applyBorder="1" applyAlignment="1" applyProtection="1">
      <alignment horizontal="right" vertical="center"/>
    </xf>
    <xf numFmtId="0" fontId="34" fillId="6" borderId="38" xfId="12" applyFont="1" applyFill="1" applyBorder="1" applyAlignment="1" applyProtection="1">
      <alignment horizontal="right" vertical="center"/>
    </xf>
    <xf numFmtId="187" fontId="34" fillId="6" borderId="175" xfId="14" applyNumberFormat="1" applyFont="1" applyFill="1" applyBorder="1" applyAlignment="1" applyProtection="1">
      <alignment horizontal="right" vertical="center" shrinkToFit="1"/>
    </xf>
    <xf numFmtId="187" fontId="34" fillId="6" borderId="176" xfId="14" applyNumberFormat="1" applyFont="1" applyFill="1" applyBorder="1" applyAlignment="1" applyProtection="1">
      <alignment horizontal="right" vertical="center" shrinkToFit="1"/>
    </xf>
    <xf numFmtId="187" fontId="34" fillId="6" borderId="177" xfId="14" applyNumberFormat="1" applyFont="1" applyFill="1" applyBorder="1" applyAlignment="1" applyProtection="1">
      <alignment horizontal="right" vertical="center" shrinkToFit="1"/>
    </xf>
    <xf numFmtId="176" fontId="34" fillId="6" borderId="13" xfId="14" applyNumberFormat="1" applyFont="1" applyFill="1" applyBorder="1" applyAlignment="1" applyProtection="1">
      <alignment horizontal="right" vertical="center" shrinkToFit="1"/>
    </xf>
    <xf numFmtId="0" fontId="34" fillId="6" borderId="75" xfId="12" applyFont="1" applyFill="1" applyBorder="1" applyAlignment="1" applyProtection="1">
      <alignment horizontal="center" vertical="center"/>
    </xf>
    <xf numFmtId="0" fontId="34" fillId="6" borderId="70" xfId="12" applyFont="1" applyFill="1" applyBorder="1" applyAlignment="1" applyProtection="1">
      <alignment horizontal="center" vertical="center"/>
    </xf>
    <xf numFmtId="187" fontId="34" fillId="6" borderId="130" xfId="14" applyNumberFormat="1" applyFont="1" applyFill="1" applyBorder="1" applyAlignment="1" applyProtection="1">
      <alignment horizontal="right" vertical="center" shrinkToFit="1"/>
    </xf>
    <xf numFmtId="187" fontId="34" fillId="6" borderId="18" xfId="14" applyNumberFormat="1" applyFont="1" applyFill="1" applyBorder="1" applyAlignment="1" applyProtection="1">
      <alignment horizontal="right" vertical="center" shrinkToFit="1"/>
    </xf>
    <xf numFmtId="187" fontId="34" fillId="6" borderId="184" xfId="14" applyNumberFormat="1" applyFont="1" applyFill="1" applyBorder="1" applyAlignment="1" applyProtection="1">
      <alignment horizontal="right" vertical="center" shrinkToFit="1"/>
    </xf>
    <xf numFmtId="187" fontId="34" fillId="6" borderId="185" xfId="14" applyNumberFormat="1" applyFont="1" applyFill="1" applyBorder="1" applyAlignment="1" applyProtection="1">
      <alignment horizontal="right" vertical="center" shrinkToFit="1"/>
    </xf>
    <xf numFmtId="0" fontId="34" fillId="6" borderId="74" xfId="12" applyFont="1" applyFill="1" applyBorder="1" applyProtection="1">
      <alignment vertical="center"/>
    </xf>
    <xf numFmtId="188" fontId="34" fillId="6" borderId="72" xfId="14" applyNumberFormat="1" applyFont="1" applyFill="1" applyBorder="1" applyAlignment="1" applyProtection="1">
      <alignment horizontal="right" vertical="center" shrinkToFit="1"/>
    </xf>
    <xf numFmtId="188" fontId="34" fillId="6" borderId="75" xfId="14" applyNumberFormat="1" applyFont="1" applyFill="1" applyBorder="1" applyAlignment="1" applyProtection="1">
      <alignment horizontal="right" vertical="center" shrinkToFit="1"/>
    </xf>
    <xf numFmtId="188" fontId="34" fillId="6" borderId="70" xfId="14" applyNumberFormat="1" applyFont="1" applyFill="1" applyBorder="1" applyAlignment="1" applyProtection="1">
      <alignment horizontal="right" vertical="center" shrinkToFit="1"/>
    </xf>
    <xf numFmtId="188" fontId="34" fillId="6" borderId="181" xfId="14" applyNumberFormat="1" applyFont="1" applyFill="1" applyBorder="1" applyAlignment="1" applyProtection="1">
      <alignment horizontal="right" vertical="center" shrinkToFit="1"/>
    </xf>
    <xf numFmtId="188" fontId="34" fillId="6" borderId="182" xfId="14" applyNumberFormat="1" applyFont="1" applyFill="1" applyBorder="1" applyAlignment="1" applyProtection="1">
      <alignment horizontal="right" vertical="center" shrinkToFit="1"/>
    </xf>
    <xf numFmtId="188" fontId="34" fillId="6" borderId="18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wrapText="1"/>
    </xf>
    <xf numFmtId="0" fontId="34" fillId="6" borderId="12" xfId="12" applyFont="1" applyFill="1" applyBorder="1" applyAlignment="1" applyProtection="1">
      <alignment horizontal="left" vertical="center" wrapText="1"/>
    </xf>
    <xf numFmtId="0" fontId="34" fillId="6" borderId="74" xfId="12" applyFont="1" applyFill="1" applyBorder="1" applyAlignment="1" applyProtection="1">
      <alignment horizontal="left" vertical="center" wrapText="1"/>
    </xf>
    <xf numFmtId="0" fontId="34" fillId="6" borderId="75" xfId="12" applyFont="1" applyFill="1" applyBorder="1" applyAlignment="1" applyProtection="1">
      <alignment horizontal="left" vertical="center" wrapText="1"/>
    </xf>
    <xf numFmtId="0" fontId="34" fillId="6" borderId="12" xfId="12" applyFont="1" applyFill="1" applyBorder="1" applyAlignment="1" applyProtection="1">
      <alignment horizontal="center" vertical="center"/>
    </xf>
    <xf numFmtId="0" fontId="34" fillId="6" borderId="48" xfId="12" applyFont="1" applyFill="1" applyBorder="1" applyAlignment="1" applyProtection="1">
      <alignment horizontal="center" vertical="center"/>
    </xf>
    <xf numFmtId="187" fontId="34" fillId="6" borderId="39" xfId="14" applyNumberFormat="1" applyFont="1" applyFill="1" applyBorder="1" applyAlignment="1" applyProtection="1">
      <alignment horizontal="right" vertical="center" shrinkToFit="1"/>
    </xf>
    <xf numFmtId="187" fontId="34" fillId="6" borderId="31" xfId="14" applyNumberFormat="1" applyFont="1" applyFill="1" applyBorder="1" applyAlignment="1" applyProtection="1">
      <alignment horizontal="right" vertical="center" shrinkToFit="1"/>
    </xf>
    <xf numFmtId="187" fontId="34" fillId="6" borderId="156" xfId="14" applyNumberFormat="1" applyFont="1" applyFill="1" applyBorder="1" applyAlignment="1" applyProtection="1">
      <alignment horizontal="right" vertical="center" shrinkToFit="1"/>
    </xf>
    <xf numFmtId="187" fontId="34" fillId="6" borderId="157" xfId="14" applyNumberFormat="1" applyFont="1" applyFill="1" applyBorder="1" applyAlignment="1" applyProtection="1">
      <alignment horizontal="right" vertical="center" shrinkToFit="1"/>
    </xf>
    <xf numFmtId="187" fontId="34" fillId="6" borderId="160" xfId="14" applyNumberFormat="1" applyFont="1" applyFill="1" applyBorder="1" applyAlignment="1" applyProtection="1">
      <alignment horizontal="right" vertical="center" shrinkToFit="1"/>
    </xf>
    <xf numFmtId="188" fontId="34" fillId="6" borderId="64" xfId="14" applyNumberFormat="1" applyFont="1" applyFill="1" applyBorder="1" applyAlignment="1" applyProtection="1">
      <alignment horizontal="right" vertical="center" shrinkToFit="1"/>
    </xf>
    <xf numFmtId="188" fontId="34" fillId="6" borderId="0" xfId="14" applyNumberFormat="1" applyFont="1" applyFill="1" applyBorder="1" applyAlignment="1" applyProtection="1">
      <alignment horizontal="right" vertical="center" shrinkToFit="1"/>
    </xf>
    <xf numFmtId="188" fontId="34" fillId="6" borderId="38" xfId="14" applyNumberFormat="1" applyFont="1" applyFill="1" applyBorder="1" applyAlignment="1" applyProtection="1">
      <alignment horizontal="right" vertical="center" shrinkToFit="1"/>
    </xf>
    <xf numFmtId="188" fontId="34" fillId="6" borderId="0" xfId="14" applyNumberFormat="1" applyFont="1" applyFill="1" applyAlignment="1" applyProtection="1">
      <alignment horizontal="right" vertical="center" shrinkToFit="1"/>
    </xf>
    <xf numFmtId="188" fontId="34" fillId="6" borderId="66" xfId="14" applyNumberFormat="1" applyFont="1" applyFill="1" applyBorder="1" applyAlignment="1" applyProtection="1">
      <alignment horizontal="right" vertical="center" shrinkToFit="1"/>
    </xf>
    <xf numFmtId="0" fontId="36" fillId="6" borderId="24" xfId="12" applyFont="1" applyFill="1" applyBorder="1" applyAlignment="1" applyProtection="1">
      <alignment horizontal="left" vertical="center"/>
    </xf>
    <xf numFmtId="0" fontId="34" fillId="6" borderId="54" xfId="12" applyFont="1" applyFill="1" applyBorder="1" applyAlignment="1" applyProtection="1">
      <alignment horizontal="left" vertical="center"/>
    </xf>
    <xf numFmtId="0" fontId="34" fillId="6" borderId="54" xfId="12" applyFont="1" applyFill="1" applyBorder="1" applyAlignment="1" applyProtection="1">
      <alignment horizontal="right" vertical="center" wrapText="1"/>
    </xf>
    <xf numFmtId="0" fontId="34" fillId="6" borderId="54" xfId="12" applyFont="1" applyFill="1" applyBorder="1" applyAlignment="1" applyProtection="1">
      <alignment horizontal="right" vertical="center"/>
    </xf>
    <xf numFmtId="0" fontId="34" fillId="6" borderId="40" xfId="12" applyFont="1" applyFill="1" applyBorder="1" applyAlignment="1" applyProtection="1">
      <alignment horizontal="right" vertical="center"/>
    </xf>
    <xf numFmtId="187" fontId="34" fillId="6" borderId="178" xfId="14" applyNumberFormat="1" applyFont="1" applyFill="1" applyBorder="1" applyAlignment="1" applyProtection="1">
      <alignment horizontal="right" vertical="center" shrinkToFit="1"/>
    </xf>
    <xf numFmtId="187" fontId="34" fillId="6" borderId="179" xfId="14" applyNumberFormat="1" applyFont="1" applyFill="1" applyBorder="1" applyAlignment="1" applyProtection="1">
      <alignment horizontal="right" vertical="center" shrinkToFit="1"/>
    </xf>
    <xf numFmtId="187" fontId="34" fillId="6" borderId="180" xfId="14" applyNumberFormat="1" applyFont="1" applyFill="1" applyBorder="1" applyAlignment="1" applyProtection="1">
      <alignment horizontal="right" vertical="center" shrinkToFit="1"/>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40" fillId="0" borderId="41" xfId="16" applyFont="1" applyBorder="1" applyAlignment="1" applyProtection="1">
      <alignment horizontal="left" vertical="top" wrapText="1"/>
      <protection locked="0"/>
    </xf>
    <xf numFmtId="0" fontId="40" fillId="0" borderId="12" xfId="16" applyFont="1" applyBorder="1" applyAlignment="1" applyProtection="1">
      <alignment horizontal="left" vertical="top" wrapText="1"/>
      <protection locked="0"/>
    </xf>
    <xf numFmtId="0" fontId="40" fillId="0" borderId="48" xfId="16" applyFont="1" applyBorder="1" applyAlignment="1" applyProtection="1">
      <alignment horizontal="left" vertical="top" wrapText="1"/>
      <protection locked="0"/>
    </xf>
    <xf numFmtId="0" fontId="40" fillId="0" borderId="64" xfId="16" applyFont="1" applyBorder="1" applyAlignment="1" applyProtection="1">
      <alignment horizontal="left" vertical="top" wrapText="1"/>
      <protection locked="0"/>
    </xf>
    <xf numFmtId="0" fontId="40" fillId="0" borderId="0" xfId="16" applyFont="1" applyAlignment="1" applyProtection="1">
      <alignment horizontal="left" vertical="top" wrapText="1"/>
      <protection locked="0"/>
    </xf>
    <xf numFmtId="0" fontId="40" fillId="0" borderId="38" xfId="16" applyFont="1" applyBorder="1" applyAlignment="1" applyProtection="1">
      <alignment horizontal="left" vertical="top" wrapText="1"/>
      <protection locked="0"/>
    </xf>
    <xf numFmtId="0" fontId="40" fillId="0" borderId="37" xfId="16" applyFont="1" applyBorder="1" applyAlignment="1" applyProtection="1">
      <alignment horizontal="left" vertical="top" wrapText="1"/>
      <protection locked="0"/>
    </xf>
    <xf numFmtId="0" fontId="40" fillId="0" borderId="54" xfId="16" applyFont="1" applyBorder="1" applyAlignment="1" applyProtection="1">
      <alignment horizontal="left" vertical="top" wrapText="1"/>
      <protection locked="0"/>
    </xf>
    <xf numFmtId="0" fontId="40"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xf numFmtId="20" fontId="16" fillId="6" borderId="0" xfId="6" applyNumberFormat="1" applyFill="1" applyProtection="1">
      <protection hidden="1"/>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H28</c:v>
                </c:pt>
                <c:pt idx="1">
                  <c:v> H29</c:v>
                </c:pt>
                <c:pt idx="2">
                  <c:v> H30</c:v>
                </c:pt>
                <c:pt idx="3">
                  <c:v> R01</c:v>
                </c:pt>
                <c:pt idx="4">
                  <c:v> R02</c:v>
                </c:pt>
              </c:strCache>
            </c:strRef>
          </c:cat>
          <c:val>
            <c:numRef>
              <c:f>(データシート!$F$3,データシート!$F$5,データシート!$F$7,データシート!$F$9,データシート!$F$11)</c:f>
              <c:numCache>
                <c:formatCode>#,##0;"△ "#,##0</c:formatCode>
                <c:ptCount val="5"/>
                <c:pt idx="0">
                  <c:v>138651</c:v>
                </c:pt>
                <c:pt idx="1">
                  <c:v>122882</c:v>
                </c:pt>
                <c:pt idx="2">
                  <c:v>114790</c:v>
                </c:pt>
                <c:pt idx="3">
                  <c:v>126262</c:v>
                </c:pt>
                <c:pt idx="4">
                  <c:v>126525</c:v>
                </c:pt>
              </c:numCache>
            </c:numRef>
          </c:val>
          <c:smooth val="0"/>
          <c:extLst xmlns:c16r2="http://schemas.microsoft.com/office/drawing/2015/06/chart">
            <c:ext xmlns:c16="http://schemas.microsoft.com/office/drawing/2014/chart" uri="{C3380CC4-5D6E-409C-BE32-E72D297353CC}">
              <c16:uniqueId val="{00000000-E49A-4746-ABD7-4D1D4CD11EB6}"/>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H28</c:v>
                </c:pt>
                <c:pt idx="1">
                  <c:v> H29</c:v>
                </c:pt>
                <c:pt idx="2">
                  <c:v> H30</c:v>
                </c:pt>
                <c:pt idx="3">
                  <c:v> R01</c:v>
                </c:pt>
                <c:pt idx="4">
                  <c:v> R02</c:v>
                </c:pt>
              </c:strCache>
            </c:strRef>
          </c:cat>
          <c:val>
            <c:numRef>
              <c:f>(データシート!$D$3,データシート!$D$5,データシート!$D$7,データシート!$D$9,データシート!$D$11)</c:f>
              <c:numCache>
                <c:formatCode>#,##0;"△ "#,##0</c:formatCode>
                <c:ptCount val="5"/>
                <c:pt idx="0">
                  <c:v>93215</c:v>
                </c:pt>
                <c:pt idx="1">
                  <c:v>66894</c:v>
                </c:pt>
                <c:pt idx="2">
                  <c:v>78109</c:v>
                </c:pt>
                <c:pt idx="3">
                  <c:v>217622</c:v>
                </c:pt>
                <c:pt idx="4">
                  <c:v>284833</c:v>
                </c:pt>
              </c:numCache>
            </c:numRef>
          </c:val>
          <c:smooth val="0"/>
          <c:extLst xmlns:c16r2="http://schemas.microsoft.com/office/drawing/2015/06/chart">
            <c:ext xmlns:c16="http://schemas.microsoft.com/office/drawing/2014/chart" uri="{C3380CC4-5D6E-409C-BE32-E72D297353CC}">
              <c16:uniqueId val="{00000001-E49A-4746-ABD7-4D1D4CD11EB6}"/>
            </c:ext>
          </c:extLst>
        </c:ser>
        <c:dLbls>
          <c:showLegendKey val="0"/>
          <c:showVal val="0"/>
          <c:showCatName val="0"/>
          <c:showSerName val="0"/>
          <c:showPercent val="0"/>
          <c:showBubbleSize val="0"/>
        </c:dLbls>
        <c:marker val="1"/>
        <c:smooth val="0"/>
        <c:axId val="468048880"/>
        <c:axId val="468050056"/>
      </c:lineChart>
      <c:catAx>
        <c:axId val="46804888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468050056"/>
        <c:crosses val="autoZero"/>
        <c:auto val="1"/>
        <c:lblAlgn val="ctr"/>
        <c:lblOffset val="100"/>
        <c:tickLblSkip val="1"/>
        <c:tickMarkSkip val="1"/>
        <c:noMultiLvlLbl val="0"/>
      </c:catAx>
      <c:valAx>
        <c:axId val="468050056"/>
        <c:scaling>
          <c:orientation val="minMax"/>
          <c:max val="3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46804888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H28</c:v>
                </c:pt>
                <c:pt idx="1">
                  <c:v>H29</c:v>
                </c:pt>
                <c:pt idx="2">
                  <c:v>H30</c:v>
                </c:pt>
                <c:pt idx="3">
                  <c:v>R01</c:v>
                </c:pt>
                <c:pt idx="4">
                  <c:v>R02</c:v>
                </c:pt>
              </c:strCache>
            </c:strRef>
          </c:cat>
          <c:val>
            <c:numRef>
              <c:f>データシート!$B$19:$F$19</c:f>
              <c:numCache>
                <c:formatCode>General</c:formatCode>
                <c:ptCount val="5"/>
                <c:pt idx="0">
                  <c:v>6.74</c:v>
                </c:pt>
                <c:pt idx="1">
                  <c:v>6.87</c:v>
                </c:pt>
                <c:pt idx="2">
                  <c:v>7.96</c:v>
                </c:pt>
                <c:pt idx="3">
                  <c:v>9.6199999999999992</c:v>
                </c:pt>
                <c:pt idx="4">
                  <c:v>8.48</c:v>
                </c:pt>
              </c:numCache>
            </c:numRef>
          </c:val>
          <c:extLst xmlns:c16r2="http://schemas.microsoft.com/office/drawing/2015/06/chart">
            <c:ext xmlns:c16="http://schemas.microsoft.com/office/drawing/2014/chart" uri="{C3380CC4-5D6E-409C-BE32-E72D297353CC}">
              <c16:uniqueId val="{00000000-1141-453F-9467-6F14DC3E6C86}"/>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H28</c:v>
                </c:pt>
                <c:pt idx="1">
                  <c:v>H29</c:v>
                </c:pt>
                <c:pt idx="2">
                  <c:v>H30</c:v>
                </c:pt>
                <c:pt idx="3">
                  <c:v>R01</c:v>
                </c:pt>
                <c:pt idx="4">
                  <c:v>R02</c:v>
                </c:pt>
              </c:strCache>
            </c:strRef>
          </c:cat>
          <c:val>
            <c:numRef>
              <c:f>データシート!$B$20:$F$20</c:f>
              <c:numCache>
                <c:formatCode>General</c:formatCode>
                <c:ptCount val="5"/>
                <c:pt idx="0">
                  <c:v>24.3</c:v>
                </c:pt>
                <c:pt idx="1">
                  <c:v>22.97</c:v>
                </c:pt>
                <c:pt idx="2">
                  <c:v>22.33</c:v>
                </c:pt>
                <c:pt idx="3">
                  <c:v>20.03</c:v>
                </c:pt>
                <c:pt idx="4">
                  <c:v>20.07</c:v>
                </c:pt>
              </c:numCache>
            </c:numRef>
          </c:val>
          <c:extLst xmlns:c16r2="http://schemas.microsoft.com/office/drawing/2015/06/chart">
            <c:ext xmlns:c16="http://schemas.microsoft.com/office/drawing/2014/chart" uri="{C3380CC4-5D6E-409C-BE32-E72D297353CC}">
              <c16:uniqueId val="{00000001-1141-453F-9467-6F14DC3E6C86}"/>
            </c:ext>
          </c:extLst>
        </c:ser>
        <c:dLbls>
          <c:showLegendKey val="0"/>
          <c:showVal val="0"/>
          <c:showCatName val="0"/>
          <c:showSerName val="0"/>
          <c:showPercent val="0"/>
          <c:showBubbleSize val="0"/>
        </c:dLbls>
        <c:gapWidth val="250"/>
        <c:overlap val="100"/>
        <c:axId val="468048096"/>
        <c:axId val="46804731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H28</c:v>
                </c:pt>
                <c:pt idx="1">
                  <c:v>H29</c:v>
                </c:pt>
                <c:pt idx="2">
                  <c:v>H30</c:v>
                </c:pt>
                <c:pt idx="3">
                  <c:v>R01</c:v>
                </c:pt>
                <c:pt idx="4">
                  <c:v>R02</c:v>
                </c:pt>
              </c:strCache>
            </c:strRef>
          </c:cat>
          <c:val>
            <c:numRef>
              <c:f>データシート!$B$21:$F$21</c:f>
              <c:numCache>
                <c:formatCode>General</c:formatCode>
                <c:ptCount val="5"/>
                <c:pt idx="0">
                  <c:v>-1.47</c:v>
                </c:pt>
                <c:pt idx="1">
                  <c:v>-1.3</c:v>
                </c:pt>
                <c:pt idx="2">
                  <c:v>2.29</c:v>
                </c:pt>
                <c:pt idx="3">
                  <c:v>-0.54</c:v>
                </c:pt>
                <c:pt idx="4">
                  <c:v>0.57999999999999996</c:v>
                </c:pt>
              </c:numCache>
            </c:numRef>
          </c:val>
          <c:smooth val="0"/>
          <c:extLst xmlns:c16r2="http://schemas.microsoft.com/office/drawing/2015/06/chart">
            <c:ext xmlns:c16="http://schemas.microsoft.com/office/drawing/2014/chart" uri="{C3380CC4-5D6E-409C-BE32-E72D297353CC}">
              <c16:uniqueId val="{00000002-1141-453F-9467-6F14DC3E6C86}"/>
            </c:ext>
          </c:extLst>
        </c:ser>
        <c:dLbls>
          <c:showLegendKey val="0"/>
          <c:showVal val="0"/>
          <c:showCatName val="0"/>
          <c:showSerName val="0"/>
          <c:showPercent val="0"/>
          <c:showBubbleSize val="0"/>
        </c:dLbls>
        <c:marker val="1"/>
        <c:smooth val="0"/>
        <c:axId val="468048096"/>
        <c:axId val="468047312"/>
      </c:lineChart>
      <c:catAx>
        <c:axId val="46804809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468047312"/>
        <c:crosses val="autoZero"/>
        <c:auto val="1"/>
        <c:lblAlgn val="ctr"/>
        <c:lblOffset val="100"/>
        <c:tickLblSkip val="1"/>
        <c:tickMarkSkip val="1"/>
        <c:noMultiLvlLbl val="0"/>
      </c:catAx>
      <c:valAx>
        <c:axId val="46804731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6804809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0-5FD4-4E95-A4C8-315C40CBB1B5}"/>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5FD4-4E95-A4C8-315C40CBB1B5}"/>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2-5FD4-4E95-A4C8-315C40CBB1B5}"/>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3-5FD4-4E95-A4C8-315C40CBB1B5}"/>
            </c:ext>
          </c:extLst>
        </c:ser>
        <c:ser>
          <c:idx val="4"/>
          <c:order val="4"/>
          <c:tx>
            <c:strRef>
              <c:f>データシート!$A$31</c:f>
              <c:strCache>
                <c:ptCount val="1"/>
                <c:pt idx="0">
                  <c:v>三川町下水道事業特別会計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4-5FD4-4E95-A4C8-315C40CBB1B5}"/>
            </c:ext>
          </c:extLst>
        </c:ser>
        <c:ser>
          <c:idx val="5"/>
          <c:order val="5"/>
          <c:tx>
            <c:strRef>
              <c:f>データシート!$A$32</c:f>
              <c:strCache>
                <c:ptCount val="1"/>
                <c:pt idx="0">
                  <c:v>三川町農業集落排水事業特別会計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データシート!$B$32:$K$32</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5-5FD4-4E95-A4C8-315C40CBB1B5}"/>
            </c:ext>
          </c:extLst>
        </c:ser>
        <c:ser>
          <c:idx val="6"/>
          <c:order val="6"/>
          <c:tx>
            <c:strRef>
              <c:f>データシート!$A$33</c:f>
              <c:strCache>
                <c:ptCount val="1"/>
                <c:pt idx="0">
                  <c:v>三川町後期高齢者医療特別会計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データシート!$B$33:$K$33</c:f>
              <c:numCache>
                <c:formatCode>General</c:formatCode>
                <c:ptCount val="10"/>
                <c:pt idx="0">
                  <c:v>#N/A</c:v>
                </c:pt>
                <c:pt idx="1">
                  <c:v>0.05</c:v>
                </c:pt>
                <c:pt idx="2">
                  <c:v>#N/A</c:v>
                </c:pt>
                <c:pt idx="3">
                  <c:v>0.06</c:v>
                </c:pt>
                <c:pt idx="4">
                  <c:v>#N/A</c:v>
                </c:pt>
                <c:pt idx="5">
                  <c:v>0.09</c:v>
                </c:pt>
                <c:pt idx="6">
                  <c:v>#N/A</c:v>
                </c:pt>
                <c:pt idx="7">
                  <c:v>0.43</c:v>
                </c:pt>
                <c:pt idx="8">
                  <c:v>#N/A</c:v>
                </c:pt>
                <c:pt idx="9">
                  <c:v>0.09</c:v>
                </c:pt>
              </c:numCache>
            </c:numRef>
          </c:val>
          <c:extLst xmlns:c16r2="http://schemas.microsoft.com/office/drawing/2015/06/chart">
            <c:ext xmlns:c16="http://schemas.microsoft.com/office/drawing/2014/chart" uri="{C3380CC4-5D6E-409C-BE32-E72D297353CC}">
              <c16:uniqueId val="{00000006-5FD4-4E95-A4C8-315C40CBB1B5}"/>
            </c:ext>
          </c:extLst>
        </c:ser>
        <c:ser>
          <c:idx val="7"/>
          <c:order val="7"/>
          <c:tx>
            <c:strRef>
              <c:f>データシート!$A$34</c:f>
              <c:strCache>
                <c:ptCount val="1"/>
                <c:pt idx="0">
                  <c:v>三川町介護保険特別会計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データシート!$B$34:$K$34</c:f>
              <c:numCache>
                <c:formatCode>General</c:formatCode>
                <c:ptCount val="10"/>
                <c:pt idx="0">
                  <c:v>#N/A</c:v>
                </c:pt>
                <c:pt idx="1">
                  <c:v>0.7</c:v>
                </c:pt>
                <c:pt idx="2">
                  <c:v>#N/A</c:v>
                </c:pt>
                <c:pt idx="3">
                  <c:v>0.35</c:v>
                </c:pt>
                <c:pt idx="4">
                  <c:v>#N/A</c:v>
                </c:pt>
                <c:pt idx="5">
                  <c:v>0.48</c:v>
                </c:pt>
                <c:pt idx="6">
                  <c:v>#N/A</c:v>
                </c:pt>
                <c:pt idx="7">
                  <c:v>7.0000000000000007E-2</c:v>
                </c:pt>
                <c:pt idx="8">
                  <c:v>#N/A</c:v>
                </c:pt>
                <c:pt idx="9">
                  <c:v>0.55000000000000004</c:v>
                </c:pt>
              </c:numCache>
            </c:numRef>
          </c:val>
          <c:extLst xmlns:c16r2="http://schemas.microsoft.com/office/drawing/2015/06/chart">
            <c:ext xmlns:c16="http://schemas.microsoft.com/office/drawing/2014/chart" uri="{C3380CC4-5D6E-409C-BE32-E72D297353CC}">
              <c16:uniqueId val="{00000007-5FD4-4E95-A4C8-315C40CBB1B5}"/>
            </c:ext>
          </c:extLst>
        </c:ser>
        <c:ser>
          <c:idx val="8"/>
          <c:order val="8"/>
          <c:tx>
            <c:strRef>
              <c:f>データシート!$A$35</c:f>
              <c:strCache>
                <c:ptCount val="1"/>
                <c:pt idx="0">
                  <c:v>三川町国民健康保険特別会計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データシート!$B$35:$K$35</c:f>
              <c:numCache>
                <c:formatCode>General</c:formatCode>
                <c:ptCount val="10"/>
                <c:pt idx="0">
                  <c:v>#N/A</c:v>
                </c:pt>
                <c:pt idx="1">
                  <c:v>1.61</c:v>
                </c:pt>
                <c:pt idx="2">
                  <c:v>#N/A</c:v>
                </c:pt>
                <c:pt idx="3">
                  <c:v>1.36</c:v>
                </c:pt>
                <c:pt idx="4">
                  <c:v>#N/A</c:v>
                </c:pt>
                <c:pt idx="5">
                  <c:v>0.65</c:v>
                </c:pt>
                <c:pt idx="6">
                  <c:v>#N/A</c:v>
                </c:pt>
                <c:pt idx="7">
                  <c:v>1.1100000000000001</c:v>
                </c:pt>
                <c:pt idx="8">
                  <c:v>#N/A</c:v>
                </c:pt>
                <c:pt idx="9">
                  <c:v>1.19</c:v>
                </c:pt>
              </c:numCache>
            </c:numRef>
          </c:val>
          <c:extLst xmlns:c16r2="http://schemas.microsoft.com/office/drawing/2015/06/chart">
            <c:ext xmlns:c16="http://schemas.microsoft.com/office/drawing/2014/chart" uri="{C3380CC4-5D6E-409C-BE32-E72D297353CC}">
              <c16:uniqueId val="{00000008-5FD4-4E95-A4C8-315C40CBB1B5}"/>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データシート!$B$36:$K$36</c:f>
              <c:numCache>
                <c:formatCode>General</c:formatCode>
                <c:ptCount val="10"/>
                <c:pt idx="0">
                  <c:v>#N/A</c:v>
                </c:pt>
                <c:pt idx="1">
                  <c:v>6.74</c:v>
                </c:pt>
                <c:pt idx="2">
                  <c:v>#N/A</c:v>
                </c:pt>
                <c:pt idx="3">
                  <c:v>6.86</c:v>
                </c:pt>
                <c:pt idx="4">
                  <c:v>#N/A</c:v>
                </c:pt>
                <c:pt idx="5">
                  <c:v>7.95</c:v>
                </c:pt>
                <c:pt idx="6">
                  <c:v>#N/A</c:v>
                </c:pt>
                <c:pt idx="7">
                  <c:v>9.6199999999999992</c:v>
                </c:pt>
                <c:pt idx="8">
                  <c:v>#N/A</c:v>
                </c:pt>
                <c:pt idx="9">
                  <c:v>8.4700000000000006</c:v>
                </c:pt>
              </c:numCache>
            </c:numRef>
          </c:val>
          <c:extLst xmlns:c16r2="http://schemas.microsoft.com/office/drawing/2015/06/chart">
            <c:ext xmlns:c16="http://schemas.microsoft.com/office/drawing/2014/chart" uri="{C3380CC4-5D6E-409C-BE32-E72D297353CC}">
              <c16:uniqueId val="{00000009-5FD4-4E95-A4C8-315C40CBB1B5}"/>
            </c:ext>
          </c:extLst>
        </c:ser>
        <c:dLbls>
          <c:showLegendKey val="0"/>
          <c:showVal val="0"/>
          <c:showCatName val="0"/>
          <c:showSerName val="0"/>
          <c:showPercent val="0"/>
          <c:showBubbleSize val="0"/>
        </c:dLbls>
        <c:gapWidth val="150"/>
        <c:overlap val="100"/>
        <c:axId val="468053976"/>
        <c:axId val="468048488"/>
      </c:barChart>
      <c:catAx>
        <c:axId val="46805397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468048488"/>
        <c:crosses val="autoZero"/>
        <c:auto val="1"/>
        <c:lblAlgn val="ctr"/>
        <c:lblOffset val="100"/>
        <c:tickLblSkip val="1"/>
        <c:tickMarkSkip val="1"/>
        <c:noMultiLvlLbl val="0"/>
      </c:catAx>
      <c:valAx>
        <c:axId val="468048488"/>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6805397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データシート!$B$42:$P$42</c:f>
              <c:numCache>
                <c:formatCode>General</c:formatCode>
                <c:ptCount val="15"/>
                <c:pt idx="2">
                  <c:v>431</c:v>
                </c:pt>
                <c:pt idx="5">
                  <c:v>420</c:v>
                </c:pt>
                <c:pt idx="8">
                  <c:v>419</c:v>
                </c:pt>
                <c:pt idx="11">
                  <c:v>411</c:v>
                </c:pt>
                <c:pt idx="14">
                  <c:v>407</c:v>
                </c:pt>
              </c:numCache>
            </c:numRef>
          </c:val>
          <c:extLst xmlns:c16r2="http://schemas.microsoft.com/office/drawing/2015/06/chart">
            <c:ext xmlns:c16="http://schemas.microsoft.com/office/drawing/2014/chart" uri="{C3380CC4-5D6E-409C-BE32-E72D297353CC}">
              <c16:uniqueId val="{00000000-962B-4674-BE72-11CA2E88C00C}"/>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962B-4674-BE72-11CA2E88C00C}"/>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データシート!$B$44:$P$44</c:f>
              <c:numCache>
                <c:formatCode>General</c:formatCode>
                <c:ptCount val="15"/>
                <c:pt idx="0">
                  <c:v>4</c:v>
                </c:pt>
                <c:pt idx="3">
                  <c:v>4</c:v>
                </c:pt>
                <c:pt idx="6">
                  <c:v>4</c:v>
                </c:pt>
                <c:pt idx="9">
                  <c:v>4</c:v>
                </c:pt>
                <c:pt idx="12">
                  <c:v>4</c:v>
                </c:pt>
              </c:numCache>
            </c:numRef>
          </c:val>
          <c:extLst xmlns:c16r2="http://schemas.microsoft.com/office/drawing/2015/06/chart">
            <c:ext xmlns:c16="http://schemas.microsoft.com/office/drawing/2014/chart" uri="{C3380CC4-5D6E-409C-BE32-E72D297353CC}">
              <c16:uniqueId val="{00000002-962B-4674-BE72-11CA2E88C00C}"/>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データシート!$B$45:$P$45</c:f>
              <c:numCache>
                <c:formatCode>General</c:formatCode>
                <c:ptCount val="15"/>
                <c:pt idx="0">
                  <c:v>1</c:v>
                </c:pt>
                <c:pt idx="3">
                  <c:v>1</c:v>
                </c:pt>
                <c:pt idx="6">
                  <c:v>1</c:v>
                </c:pt>
                <c:pt idx="9">
                  <c:v>1</c:v>
                </c:pt>
                <c:pt idx="12">
                  <c:v>0</c:v>
                </c:pt>
              </c:numCache>
            </c:numRef>
          </c:val>
          <c:extLst xmlns:c16r2="http://schemas.microsoft.com/office/drawing/2015/06/chart">
            <c:ext xmlns:c16="http://schemas.microsoft.com/office/drawing/2014/chart" uri="{C3380CC4-5D6E-409C-BE32-E72D297353CC}">
              <c16:uniqueId val="{00000003-962B-4674-BE72-11CA2E88C00C}"/>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データシート!$B$46:$P$46</c:f>
              <c:numCache>
                <c:formatCode>General</c:formatCode>
                <c:ptCount val="15"/>
                <c:pt idx="0">
                  <c:v>199</c:v>
                </c:pt>
                <c:pt idx="3">
                  <c:v>204</c:v>
                </c:pt>
                <c:pt idx="6">
                  <c:v>206</c:v>
                </c:pt>
                <c:pt idx="9">
                  <c:v>216</c:v>
                </c:pt>
                <c:pt idx="12">
                  <c:v>204</c:v>
                </c:pt>
              </c:numCache>
            </c:numRef>
          </c:val>
          <c:extLst xmlns:c16r2="http://schemas.microsoft.com/office/drawing/2015/06/chart">
            <c:ext xmlns:c16="http://schemas.microsoft.com/office/drawing/2014/chart" uri="{C3380CC4-5D6E-409C-BE32-E72D297353CC}">
              <c16:uniqueId val="{00000004-962B-4674-BE72-11CA2E88C00C}"/>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962B-4674-BE72-11CA2E88C00C}"/>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962B-4674-BE72-11CA2E88C00C}"/>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データシート!$B$49:$P$49</c:f>
              <c:numCache>
                <c:formatCode>General</c:formatCode>
                <c:ptCount val="15"/>
                <c:pt idx="0">
                  <c:v>475</c:v>
                </c:pt>
                <c:pt idx="3">
                  <c:v>469</c:v>
                </c:pt>
                <c:pt idx="6">
                  <c:v>477</c:v>
                </c:pt>
                <c:pt idx="9">
                  <c:v>478</c:v>
                </c:pt>
                <c:pt idx="12">
                  <c:v>440</c:v>
                </c:pt>
              </c:numCache>
            </c:numRef>
          </c:val>
          <c:extLst xmlns:c16r2="http://schemas.microsoft.com/office/drawing/2015/06/chart">
            <c:ext xmlns:c16="http://schemas.microsoft.com/office/drawing/2014/chart" uri="{C3380CC4-5D6E-409C-BE32-E72D297353CC}">
              <c16:uniqueId val="{00000007-962B-4674-BE72-11CA2E88C00C}"/>
            </c:ext>
          </c:extLst>
        </c:ser>
        <c:dLbls>
          <c:showLegendKey val="0"/>
          <c:showVal val="0"/>
          <c:showCatName val="0"/>
          <c:showSerName val="0"/>
          <c:showPercent val="0"/>
          <c:showBubbleSize val="0"/>
        </c:dLbls>
        <c:gapWidth val="100"/>
        <c:overlap val="100"/>
        <c:axId val="468050448"/>
        <c:axId val="468051624"/>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データシート!$B$50:$P$50</c:f>
              <c:numCache>
                <c:formatCode>General</c:formatCode>
                <c:ptCount val="15"/>
                <c:pt idx="0">
                  <c:v>#N/A</c:v>
                </c:pt>
                <c:pt idx="1">
                  <c:v>248</c:v>
                </c:pt>
                <c:pt idx="2">
                  <c:v>#N/A</c:v>
                </c:pt>
                <c:pt idx="3">
                  <c:v>#N/A</c:v>
                </c:pt>
                <c:pt idx="4">
                  <c:v>258</c:v>
                </c:pt>
                <c:pt idx="5">
                  <c:v>#N/A</c:v>
                </c:pt>
                <c:pt idx="6">
                  <c:v>#N/A</c:v>
                </c:pt>
                <c:pt idx="7">
                  <c:v>269</c:v>
                </c:pt>
                <c:pt idx="8">
                  <c:v>#N/A</c:v>
                </c:pt>
                <c:pt idx="9">
                  <c:v>#N/A</c:v>
                </c:pt>
                <c:pt idx="10">
                  <c:v>288</c:v>
                </c:pt>
                <c:pt idx="11">
                  <c:v>#N/A</c:v>
                </c:pt>
                <c:pt idx="12">
                  <c:v>#N/A</c:v>
                </c:pt>
                <c:pt idx="13">
                  <c:v>241</c:v>
                </c:pt>
                <c:pt idx="14">
                  <c:v>#N/A</c:v>
                </c:pt>
              </c:numCache>
            </c:numRef>
          </c:val>
          <c:smooth val="0"/>
          <c:extLst xmlns:c16r2="http://schemas.microsoft.com/office/drawing/2015/06/chart">
            <c:ext xmlns:c16="http://schemas.microsoft.com/office/drawing/2014/chart" uri="{C3380CC4-5D6E-409C-BE32-E72D297353CC}">
              <c16:uniqueId val="{00000008-962B-4674-BE72-11CA2E88C00C}"/>
            </c:ext>
          </c:extLst>
        </c:ser>
        <c:dLbls>
          <c:showLegendKey val="0"/>
          <c:showVal val="0"/>
          <c:showCatName val="0"/>
          <c:showSerName val="0"/>
          <c:showPercent val="0"/>
          <c:showBubbleSize val="0"/>
        </c:dLbls>
        <c:marker val="1"/>
        <c:smooth val="0"/>
        <c:axId val="468050448"/>
        <c:axId val="468051624"/>
      </c:lineChart>
      <c:catAx>
        <c:axId val="46805044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468051624"/>
        <c:crosses val="autoZero"/>
        <c:auto val="1"/>
        <c:lblAlgn val="ctr"/>
        <c:lblOffset val="100"/>
        <c:tickLblSkip val="1"/>
        <c:tickMarkSkip val="1"/>
        <c:noMultiLvlLbl val="0"/>
      </c:catAx>
      <c:valAx>
        <c:axId val="46805162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6805044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データシート!$B$56:$P$56</c:f>
              <c:numCache>
                <c:formatCode>General</c:formatCode>
                <c:ptCount val="15"/>
                <c:pt idx="2">
                  <c:v>4913</c:v>
                </c:pt>
                <c:pt idx="5">
                  <c:v>4618</c:v>
                </c:pt>
                <c:pt idx="8">
                  <c:v>4851</c:v>
                </c:pt>
                <c:pt idx="11">
                  <c:v>4815</c:v>
                </c:pt>
                <c:pt idx="14">
                  <c:v>5024</c:v>
                </c:pt>
              </c:numCache>
            </c:numRef>
          </c:val>
          <c:extLst xmlns:c16r2="http://schemas.microsoft.com/office/drawing/2015/06/chart">
            <c:ext xmlns:c16="http://schemas.microsoft.com/office/drawing/2014/chart" uri="{C3380CC4-5D6E-409C-BE32-E72D297353CC}">
              <c16:uniqueId val="{00000000-31EE-4522-A1B9-F4DB177655B0}"/>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データシート!$B$57:$P$57</c:f>
              <c:numCache>
                <c:formatCode>General</c:formatCode>
                <c:ptCount val="15"/>
                <c:pt idx="2">
                  <c:v>63</c:v>
                </c:pt>
                <c:pt idx="5">
                  <c:v>56</c:v>
                </c:pt>
                <c:pt idx="8">
                  <c:v>49</c:v>
                </c:pt>
                <c:pt idx="11">
                  <c:v>42</c:v>
                </c:pt>
                <c:pt idx="14">
                  <c:v>35</c:v>
                </c:pt>
              </c:numCache>
            </c:numRef>
          </c:val>
          <c:extLst xmlns:c16r2="http://schemas.microsoft.com/office/drawing/2015/06/chart">
            <c:ext xmlns:c16="http://schemas.microsoft.com/office/drawing/2014/chart" uri="{C3380CC4-5D6E-409C-BE32-E72D297353CC}">
              <c16:uniqueId val="{00000001-31EE-4522-A1B9-F4DB177655B0}"/>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データシート!$B$58:$P$58</c:f>
              <c:numCache>
                <c:formatCode>General</c:formatCode>
                <c:ptCount val="15"/>
                <c:pt idx="2">
                  <c:v>1493</c:v>
                </c:pt>
                <c:pt idx="5">
                  <c:v>1527</c:v>
                </c:pt>
                <c:pt idx="8">
                  <c:v>1605</c:v>
                </c:pt>
                <c:pt idx="11">
                  <c:v>1639</c:v>
                </c:pt>
                <c:pt idx="14">
                  <c:v>1446</c:v>
                </c:pt>
              </c:numCache>
            </c:numRef>
          </c:val>
          <c:extLst xmlns:c16r2="http://schemas.microsoft.com/office/drawing/2015/06/chart">
            <c:ext xmlns:c16="http://schemas.microsoft.com/office/drawing/2014/chart" uri="{C3380CC4-5D6E-409C-BE32-E72D297353CC}">
              <c16:uniqueId val="{00000002-31EE-4522-A1B9-F4DB177655B0}"/>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31EE-4522-A1B9-F4DB177655B0}"/>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31EE-4522-A1B9-F4DB177655B0}"/>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31EE-4522-A1B9-F4DB177655B0}"/>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データシート!$B$62:$P$62</c:f>
              <c:numCache>
                <c:formatCode>General</c:formatCode>
                <c:ptCount val="15"/>
                <c:pt idx="0">
                  <c:v>630</c:v>
                </c:pt>
                <c:pt idx="3">
                  <c:v>615</c:v>
                </c:pt>
                <c:pt idx="6">
                  <c:v>592</c:v>
                </c:pt>
                <c:pt idx="9">
                  <c:v>597</c:v>
                </c:pt>
                <c:pt idx="12">
                  <c:v>612</c:v>
                </c:pt>
              </c:numCache>
            </c:numRef>
          </c:val>
          <c:extLst xmlns:c16r2="http://schemas.microsoft.com/office/drawing/2015/06/chart">
            <c:ext xmlns:c16="http://schemas.microsoft.com/office/drawing/2014/chart" uri="{C3380CC4-5D6E-409C-BE32-E72D297353CC}">
              <c16:uniqueId val="{00000006-31EE-4522-A1B9-F4DB177655B0}"/>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データシート!$B$63:$P$63</c:f>
              <c:numCache>
                <c:formatCode>General</c:formatCode>
                <c:ptCount val="15"/>
                <c:pt idx="0">
                  <c:v>3</c:v>
                </c:pt>
                <c:pt idx="3">
                  <c:v>2</c:v>
                </c:pt>
                <c:pt idx="6">
                  <c:v>2</c:v>
                </c:pt>
                <c:pt idx="9">
                  <c:v>1</c:v>
                </c:pt>
                <c:pt idx="12">
                  <c:v>1</c:v>
                </c:pt>
              </c:numCache>
            </c:numRef>
          </c:val>
          <c:extLst xmlns:c16r2="http://schemas.microsoft.com/office/drawing/2015/06/chart">
            <c:ext xmlns:c16="http://schemas.microsoft.com/office/drawing/2014/chart" uri="{C3380CC4-5D6E-409C-BE32-E72D297353CC}">
              <c16:uniqueId val="{00000007-31EE-4522-A1B9-F4DB177655B0}"/>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データシート!$B$64:$P$64</c:f>
              <c:numCache>
                <c:formatCode>General</c:formatCode>
                <c:ptCount val="15"/>
                <c:pt idx="0">
                  <c:v>3416</c:v>
                </c:pt>
                <c:pt idx="3">
                  <c:v>3202</c:v>
                </c:pt>
                <c:pt idx="6">
                  <c:v>3028</c:v>
                </c:pt>
                <c:pt idx="9">
                  <c:v>2946</c:v>
                </c:pt>
                <c:pt idx="12">
                  <c:v>2804</c:v>
                </c:pt>
              </c:numCache>
            </c:numRef>
          </c:val>
          <c:extLst xmlns:c16r2="http://schemas.microsoft.com/office/drawing/2015/06/chart">
            <c:ext xmlns:c16="http://schemas.microsoft.com/office/drawing/2014/chart" uri="{C3380CC4-5D6E-409C-BE32-E72D297353CC}">
              <c16:uniqueId val="{00000008-31EE-4522-A1B9-F4DB177655B0}"/>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データシート!$B$65:$P$65</c:f>
              <c:numCache>
                <c:formatCode>General</c:formatCode>
                <c:ptCount val="15"/>
                <c:pt idx="0">
                  <c:v>25</c:v>
                </c:pt>
                <c:pt idx="3">
                  <c:v>17</c:v>
                </c:pt>
                <c:pt idx="6">
                  <c:v>13</c:v>
                </c:pt>
                <c:pt idx="9">
                  <c:v>8</c:v>
                </c:pt>
                <c:pt idx="12">
                  <c:v>4</c:v>
                </c:pt>
              </c:numCache>
            </c:numRef>
          </c:val>
          <c:extLst xmlns:c16r2="http://schemas.microsoft.com/office/drawing/2015/06/chart">
            <c:ext xmlns:c16="http://schemas.microsoft.com/office/drawing/2014/chart" uri="{C3380CC4-5D6E-409C-BE32-E72D297353CC}">
              <c16:uniqueId val="{00000009-31EE-4522-A1B9-F4DB177655B0}"/>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データシート!$B$66:$P$66</c:f>
              <c:numCache>
                <c:formatCode>General</c:formatCode>
                <c:ptCount val="15"/>
                <c:pt idx="0">
                  <c:v>5040</c:v>
                </c:pt>
                <c:pt idx="3">
                  <c:v>4972</c:v>
                </c:pt>
                <c:pt idx="6">
                  <c:v>4889</c:v>
                </c:pt>
                <c:pt idx="9">
                  <c:v>5225</c:v>
                </c:pt>
                <c:pt idx="12">
                  <c:v>5953</c:v>
                </c:pt>
              </c:numCache>
            </c:numRef>
          </c:val>
          <c:extLst xmlns:c16r2="http://schemas.microsoft.com/office/drawing/2015/06/chart">
            <c:ext xmlns:c16="http://schemas.microsoft.com/office/drawing/2014/chart" uri="{C3380CC4-5D6E-409C-BE32-E72D297353CC}">
              <c16:uniqueId val="{0000000A-31EE-4522-A1B9-F4DB177655B0}"/>
            </c:ext>
          </c:extLst>
        </c:ser>
        <c:dLbls>
          <c:showLegendKey val="0"/>
          <c:showVal val="0"/>
          <c:showCatName val="0"/>
          <c:showSerName val="0"/>
          <c:showPercent val="0"/>
          <c:showBubbleSize val="0"/>
        </c:dLbls>
        <c:gapWidth val="100"/>
        <c:overlap val="100"/>
        <c:axId val="466204168"/>
        <c:axId val="46620495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データシート!$B$67:$P$67</c:f>
              <c:numCache>
                <c:formatCode>General</c:formatCode>
                <c:ptCount val="15"/>
                <c:pt idx="0">
                  <c:v>#N/A</c:v>
                </c:pt>
                <c:pt idx="1">
                  <c:v>2644</c:v>
                </c:pt>
                <c:pt idx="2">
                  <c:v>#N/A</c:v>
                </c:pt>
                <c:pt idx="3">
                  <c:v>#N/A</c:v>
                </c:pt>
                <c:pt idx="4">
                  <c:v>2606</c:v>
                </c:pt>
                <c:pt idx="5">
                  <c:v>#N/A</c:v>
                </c:pt>
                <c:pt idx="6">
                  <c:v>#N/A</c:v>
                </c:pt>
                <c:pt idx="7">
                  <c:v>2017</c:v>
                </c:pt>
                <c:pt idx="8">
                  <c:v>#N/A</c:v>
                </c:pt>
                <c:pt idx="9">
                  <c:v>#N/A</c:v>
                </c:pt>
                <c:pt idx="10">
                  <c:v>2281</c:v>
                </c:pt>
                <c:pt idx="11">
                  <c:v>#N/A</c:v>
                </c:pt>
                <c:pt idx="12">
                  <c:v>#N/A</c:v>
                </c:pt>
                <c:pt idx="13">
                  <c:v>2869</c:v>
                </c:pt>
                <c:pt idx="14">
                  <c:v>#N/A</c:v>
                </c:pt>
              </c:numCache>
            </c:numRef>
          </c:val>
          <c:smooth val="0"/>
          <c:extLst xmlns:c16r2="http://schemas.microsoft.com/office/drawing/2015/06/chart">
            <c:ext xmlns:c16="http://schemas.microsoft.com/office/drawing/2014/chart" uri="{C3380CC4-5D6E-409C-BE32-E72D297353CC}">
              <c16:uniqueId val="{0000000B-31EE-4522-A1B9-F4DB177655B0}"/>
            </c:ext>
          </c:extLst>
        </c:ser>
        <c:dLbls>
          <c:showLegendKey val="0"/>
          <c:showVal val="0"/>
          <c:showCatName val="0"/>
          <c:showSerName val="0"/>
          <c:showPercent val="0"/>
          <c:showBubbleSize val="0"/>
        </c:dLbls>
        <c:marker val="1"/>
        <c:smooth val="0"/>
        <c:axId val="466204168"/>
        <c:axId val="466204952"/>
      </c:lineChart>
      <c:catAx>
        <c:axId val="46620416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466204952"/>
        <c:crosses val="autoZero"/>
        <c:auto val="1"/>
        <c:lblAlgn val="ctr"/>
        <c:lblOffset val="100"/>
        <c:tickLblSkip val="1"/>
        <c:tickMarkSkip val="1"/>
        <c:noMultiLvlLbl val="0"/>
      </c:catAx>
      <c:valAx>
        <c:axId val="46620495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6620416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H30</c:v>
                </c:pt>
                <c:pt idx="1">
                  <c:v>R01</c:v>
                </c:pt>
                <c:pt idx="2">
                  <c:v>R02</c:v>
                </c:pt>
              </c:strCache>
            </c:strRef>
          </c:cat>
          <c:val>
            <c:numRef>
              <c:f>データシート!$B$72:$D$72</c:f>
              <c:numCache>
                <c:formatCode>#,##0;"▲ "#,##0</c:formatCode>
                <c:ptCount val="3"/>
                <c:pt idx="0">
                  <c:v>595</c:v>
                </c:pt>
                <c:pt idx="1">
                  <c:v>536</c:v>
                </c:pt>
                <c:pt idx="2">
                  <c:v>569</c:v>
                </c:pt>
              </c:numCache>
            </c:numRef>
          </c:val>
          <c:extLst xmlns:c16r2="http://schemas.microsoft.com/office/drawing/2015/06/chart">
            <c:ext xmlns:c16="http://schemas.microsoft.com/office/drawing/2014/chart" uri="{C3380CC4-5D6E-409C-BE32-E72D297353CC}">
              <c16:uniqueId val="{00000000-4F53-4948-8A96-4F32E00EC30E}"/>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H30</c:v>
                </c:pt>
                <c:pt idx="1">
                  <c:v>R01</c:v>
                </c:pt>
                <c:pt idx="2">
                  <c:v>R02</c:v>
                </c:pt>
              </c:strCache>
            </c:strRef>
          </c:cat>
          <c:val>
            <c:numRef>
              <c:f>データシート!$B$73:$D$73</c:f>
              <c:numCache>
                <c:formatCode>#,##0;"▲ "#,##0</c:formatCode>
                <c:ptCount val="3"/>
                <c:pt idx="0">
                  <c:v>62</c:v>
                </c:pt>
                <c:pt idx="1">
                  <c:v>68</c:v>
                </c:pt>
                <c:pt idx="2">
                  <c:v>68</c:v>
                </c:pt>
              </c:numCache>
            </c:numRef>
          </c:val>
          <c:extLst xmlns:c16r2="http://schemas.microsoft.com/office/drawing/2015/06/chart">
            <c:ext xmlns:c16="http://schemas.microsoft.com/office/drawing/2014/chart" uri="{C3380CC4-5D6E-409C-BE32-E72D297353CC}">
              <c16:uniqueId val="{00000001-4F53-4948-8A96-4F32E00EC30E}"/>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H30</c:v>
                </c:pt>
                <c:pt idx="1">
                  <c:v>R01</c:v>
                </c:pt>
                <c:pt idx="2">
                  <c:v>R02</c:v>
                </c:pt>
              </c:strCache>
            </c:strRef>
          </c:cat>
          <c:val>
            <c:numRef>
              <c:f>データシート!$B$74:$D$74</c:f>
              <c:numCache>
                <c:formatCode>#,##0;"▲ "#,##0</c:formatCode>
                <c:ptCount val="3"/>
                <c:pt idx="0">
                  <c:v>785</c:v>
                </c:pt>
                <c:pt idx="1">
                  <c:v>897</c:v>
                </c:pt>
                <c:pt idx="2">
                  <c:v>658</c:v>
                </c:pt>
              </c:numCache>
            </c:numRef>
          </c:val>
          <c:extLst xmlns:c16r2="http://schemas.microsoft.com/office/drawing/2015/06/chart">
            <c:ext xmlns:c16="http://schemas.microsoft.com/office/drawing/2014/chart" uri="{C3380CC4-5D6E-409C-BE32-E72D297353CC}">
              <c16:uniqueId val="{00000002-4F53-4948-8A96-4F32E00EC30E}"/>
            </c:ext>
          </c:extLst>
        </c:ser>
        <c:dLbls>
          <c:showLegendKey val="0"/>
          <c:showVal val="0"/>
          <c:showCatName val="0"/>
          <c:showSerName val="0"/>
          <c:showPercent val="0"/>
          <c:showBubbleSize val="0"/>
        </c:dLbls>
        <c:gapWidth val="120"/>
        <c:overlap val="100"/>
        <c:axId val="465198248"/>
        <c:axId val="465197072"/>
      </c:barChart>
      <c:catAx>
        <c:axId val="46519824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465197072"/>
        <c:crosses val="autoZero"/>
        <c:auto val="1"/>
        <c:lblAlgn val="ctr"/>
        <c:lblOffset val="100"/>
        <c:tickLblSkip val="1"/>
        <c:tickMarkSkip val="1"/>
        <c:noMultiLvlLbl val="0"/>
      </c:catAx>
      <c:valAx>
        <c:axId val="46519707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46519824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[1]公会計指標分析・財政指標組合せ分析表!$AN$51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[1]公会計指標分析・財政指標組合せ分析表!$BP$50</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6302-4981-9755-FCDB679DECAC}"/>
                </c:ext>
                <c:ext xmlns:c15="http://schemas.microsoft.com/office/drawing/2012/chart" uri="{CE6537A1-D6FC-4f65-9D91-7224C49458BB}">
                  <c15:dlblFieldTable>
                    <c15:dlblFTEntry>
                      <c15:txfldGUID>{2D8E8177-8C9E-4D6B-88EB-CA1E59845072}</c15:txfldGUID>
                      <c15:f>[1]公会計指標分析・財政指標組合せ分析表!$BP$50</c15:f>
                      <c15:dlblFieldTableCache>
                        <c:ptCount val="1"/>
                        <c:pt idx="0">
                          <c:v>H28</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6302-4981-9755-FCDB679DECAC}"/>
                </c:ext>
                <c:ext xmlns:c15="http://schemas.microsoft.com/office/drawing/2012/chart" uri="{CE6537A1-D6FC-4f65-9D91-7224C49458BB}">
                  <c15:dlblFieldTable>
                    <c15:dlblFTEntry>
                      <c15:txfldGUID>{E06F5208-67D5-4CCE-B40E-D5D73C0BAA15}</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6302-4981-9755-FCDB679DECAC}"/>
                </c:ext>
                <c:ext xmlns:c15="http://schemas.microsoft.com/office/drawing/2012/chart" uri="{CE6537A1-D6FC-4f65-9D91-7224C49458BB}">
                  <c15:dlblFieldTable>
                    <c15:dlblFTEntry>
                      <c15:txfldGUID>{05F8D6C3-7AFF-471E-AE85-660BB87FF50B}</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6302-4981-9755-FCDB679DECAC}"/>
                </c:ext>
                <c:ext xmlns:c15="http://schemas.microsoft.com/office/drawing/2012/chart" uri="{CE6537A1-D6FC-4f65-9D91-7224C49458BB}">
                  <c15:dlblFieldTable>
                    <c15:dlblFTEntry>
                      <c15:txfldGUID>{7074ADAD-EF6A-4E7C-A945-BAC80EBB861D}</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6302-4981-9755-FCDB679DECAC}"/>
                </c:ext>
                <c:ext xmlns:c15="http://schemas.microsoft.com/office/drawing/2012/chart" uri="{CE6537A1-D6FC-4f65-9D91-7224C49458BB}">
                  <c15:dlblFieldTable>
                    <c15:dlblFTEntry>
                      <c15:txfldGUID>{E7E39077-85E7-464B-B7B6-F03EC826D257}</c15:txfldGUID>
                      <c15:f>#REF!</c15:f>
                      <c15:dlblFieldTableCache>
                        <c:ptCount val="1"/>
                        <c:pt idx="0">
                          <c:v>#REF!</c:v>
                        </c:pt>
                      </c15:dlblFieldTableCache>
                    </c15:dlblFTEntry>
                  </c15:dlblFieldTable>
                  <c15:showDataLabelsRange val="0"/>
                </c:ext>
              </c:extLst>
            </c:dLbl>
            <c:dLbl>
              <c:idx val="8"/>
              <c:tx>
                <c:strRef>
                  <c:f>[1]公会計指標分析・財政指標組合せ分析表!$BX$50</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6302-4981-9755-FCDB679DECAC}"/>
                </c:ext>
                <c:ext xmlns:c15="http://schemas.microsoft.com/office/drawing/2012/chart" uri="{CE6537A1-D6FC-4f65-9D91-7224C49458BB}">
                  <c15:dlblFieldTable>
                    <c15:dlblFTEntry>
                      <c15:txfldGUID>{C753FE65-D869-485D-B4B9-9902B6F6EBDF}</c15:txfldGUID>
                      <c15:f>[1]公会計指標分析・財政指標組合せ分析表!$BX$50</c15:f>
                      <c15:dlblFieldTableCache>
                        <c:ptCount val="1"/>
                        <c:pt idx="0">
                          <c:v>H29</c:v>
                        </c:pt>
                      </c15:dlblFieldTableCache>
                    </c15:dlblFTEntry>
                  </c15:dlblFieldTable>
                  <c15:showDataLabelsRange val="0"/>
                </c:ext>
              </c:extLst>
            </c:dLbl>
            <c:dLbl>
              <c:idx val="16"/>
              <c:tx>
                <c:strRef>
                  <c:f>[1]公会計指標分析・財政指標組合せ分析表!$CF$50</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6302-4981-9755-FCDB679DECAC}"/>
                </c:ext>
                <c:ext xmlns:c15="http://schemas.microsoft.com/office/drawing/2012/chart" uri="{CE6537A1-D6FC-4f65-9D91-7224C49458BB}">
                  <c15:dlblFieldTable>
                    <c15:dlblFTEntry>
                      <c15:txfldGUID>{968BFD60-9E23-41AC-913F-8F3E0A8A5B61}</c15:txfldGUID>
                      <c15:f>[1]公会計指標分析・財政指標組合せ分析表!$CF$50</c15:f>
                      <c15:dlblFieldTableCache>
                        <c:ptCount val="1"/>
                        <c:pt idx="0">
                          <c:v>H30</c:v>
                        </c:pt>
                      </c15:dlblFieldTableCache>
                    </c15:dlblFTEntry>
                  </c15:dlblFieldTable>
                  <c15:showDataLabelsRange val="0"/>
                </c:ext>
              </c:extLst>
            </c:dLbl>
            <c:dLbl>
              <c:idx val="24"/>
              <c:tx>
                <c:strRef>
                  <c:f>[1]公会計指標分析・財政指標組合せ分析表!$CN$50</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6302-4981-9755-FCDB679DECAC}"/>
                </c:ext>
                <c:ext xmlns:c15="http://schemas.microsoft.com/office/drawing/2012/chart" uri="{CE6537A1-D6FC-4f65-9D91-7224C49458BB}">
                  <c15:dlblFieldTable>
                    <c15:dlblFTEntry>
                      <c15:txfldGUID>{2354A5A0-FB4D-4D4F-9A83-D3F123B791FD}</c15:txfldGUID>
                      <c15:f>[1]公会計指標分析・財政指標組合せ分析表!$CN$50</c15:f>
                      <c15:dlblFieldTableCache>
                        <c:ptCount val="1"/>
                        <c:pt idx="0">
                          <c:v>R01</c:v>
                        </c:pt>
                      </c15:dlblFieldTableCache>
                    </c15:dlblFTEntry>
                  </c15:dlblFieldTable>
                  <c15:showDataLabelsRange val="0"/>
                </c:ext>
              </c:extLst>
            </c:dLbl>
            <c:dLbl>
              <c:idx val="32"/>
              <c:tx>
                <c:strRef>
                  <c:f>[1]公会計指標分析・財政指標組合せ分析表!$CV$50</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6302-4981-9755-FCDB679DECAC}"/>
                </c:ext>
                <c:ext xmlns:c15="http://schemas.microsoft.com/office/drawing/2012/chart" uri="{CE6537A1-D6FC-4f65-9D91-7224C49458BB}">
                  <c15:dlblFieldTable>
                    <c15:dlblFTEntry>
                      <c15:txfldGUID>{2E52689E-7C37-4E83-86DB-6142BC9235F5}</c15:txfldGUID>
                      <c15:f>[1]公会計指標分析・財政指標組合せ分析表!$CV$50</c15:f>
                      <c15:dlblFieldTableCache>
                        <c:ptCount val="1"/>
                        <c:pt idx="0">
                          <c:v>R02</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[1]公会計指標分析・財政指標組合せ分析表!$BP$53:$DC$53</c:f>
              <c:numCache>
                <c:formatCode>General</c:formatCode>
                <c:ptCount val="40"/>
                <c:pt idx="0">
                  <c:v>54.1</c:v>
                </c:pt>
                <c:pt idx="1">
                  <c:v>0</c:v>
                </c:pt>
                <c:pt idx="2">
                  <c:v>0</c:v>
                </c:pt>
                <c:pt idx="3">
                  <c:v>0</c:v>
                </c:pt>
                <c:pt idx="4">
                  <c:v>0</c:v>
                </c:pt>
                <c:pt idx="5">
                  <c:v>0</c:v>
                </c:pt>
                <c:pt idx="6">
                  <c:v>0</c:v>
                </c:pt>
                <c:pt idx="7">
                  <c:v>0</c:v>
                </c:pt>
                <c:pt idx="8">
                  <c:v>62.4</c:v>
                </c:pt>
                <c:pt idx="9">
                  <c:v>0</c:v>
                </c:pt>
                <c:pt idx="10">
                  <c:v>0</c:v>
                </c:pt>
                <c:pt idx="11">
                  <c:v>0</c:v>
                </c:pt>
                <c:pt idx="12">
                  <c:v>0</c:v>
                </c:pt>
                <c:pt idx="13">
                  <c:v>0</c:v>
                </c:pt>
                <c:pt idx="14">
                  <c:v>0</c:v>
                </c:pt>
                <c:pt idx="15">
                  <c:v>0</c:v>
                </c:pt>
                <c:pt idx="16">
                  <c:v>63.4</c:v>
                </c:pt>
                <c:pt idx="17">
                  <c:v>0</c:v>
                </c:pt>
                <c:pt idx="18">
                  <c:v>0</c:v>
                </c:pt>
                <c:pt idx="19">
                  <c:v>0</c:v>
                </c:pt>
                <c:pt idx="20">
                  <c:v>0</c:v>
                </c:pt>
                <c:pt idx="21">
                  <c:v>0</c:v>
                </c:pt>
                <c:pt idx="22">
                  <c:v>0</c:v>
                </c:pt>
                <c:pt idx="23">
                  <c:v>0</c:v>
                </c:pt>
                <c:pt idx="24">
                  <c:v>61.1</c:v>
                </c:pt>
                <c:pt idx="25">
                  <c:v>0</c:v>
                </c:pt>
                <c:pt idx="26">
                  <c:v>0</c:v>
                </c:pt>
                <c:pt idx="27">
                  <c:v>0</c:v>
                </c:pt>
                <c:pt idx="28">
                  <c:v>0</c:v>
                </c:pt>
                <c:pt idx="29">
                  <c:v>0</c:v>
                </c:pt>
                <c:pt idx="30">
                  <c:v>0</c:v>
                </c:pt>
                <c:pt idx="31">
                  <c:v>0</c:v>
                </c:pt>
                <c:pt idx="32">
                  <c:v>61.4</c:v>
                </c:pt>
                <c:pt idx="33">
                  <c:v>0</c:v>
                </c:pt>
                <c:pt idx="34">
                  <c:v>0</c:v>
                </c:pt>
                <c:pt idx="35">
                  <c:v>0</c:v>
                </c:pt>
                <c:pt idx="36">
                  <c:v>0</c:v>
                </c:pt>
                <c:pt idx="37">
                  <c:v>0</c:v>
                </c:pt>
                <c:pt idx="38">
                  <c:v>0</c:v>
                </c:pt>
                <c:pt idx="39">
                  <c:v>0</c:v>
                </c:pt>
              </c:numCache>
            </c:numRef>
          </c:xVal>
          <c:yVal>
            <c:numRef>
              <c:f>[1]公会計指標分析・財政指標組合せ分析表!$BP$51:$DC$51</c:f>
              <c:numCache>
                <c:formatCode>General</c:formatCode>
                <c:ptCount val="40"/>
                <c:pt idx="0">
                  <c:v>119.1</c:v>
                </c:pt>
                <c:pt idx="1">
                  <c:v>0</c:v>
                </c:pt>
                <c:pt idx="2">
                  <c:v>0</c:v>
                </c:pt>
                <c:pt idx="3">
                  <c:v>0</c:v>
                </c:pt>
                <c:pt idx="4">
                  <c:v>0</c:v>
                </c:pt>
                <c:pt idx="5">
                  <c:v>0</c:v>
                </c:pt>
                <c:pt idx="6">
                  <c:v>0</c:v>
                </c:pt>
                <c:pt idx="7">
                  <c:v>0</c:v>
                </c:pt>
                <c:pt idx="8">
                  <c:v>117.2</c:v>
                </c:pt>
                <c:pt idx="9">
                  <c:v>0</c:v>
                </c:pt>
                <c:pt idx="10">
                  <c:v>0</c:v>
                </c:pt>
                <c:pt idx="11">
                  <c:v>0</c:v>
                </c:pt>
                <c:pt idx="12">
                  <c:v>0</c:v>
                </c:pt>
                <c:pt idx="13">
                  <c:v>0</c:v>
                </c:pt>
                <c:pt idx="14">
                  <c:v>0</c:v>
                </c:pt>
                <c:pt idx="15">
                  <c:v>0</c:v>
                </c:pt>
                <c:pt idx="16">
                  <c:v>89.5</c:v>
                </c:pt>
                <c:pt idx="17">
                  <c:v>0</c:v>
                </c:pt>
                <c:pt idx="18">
                  <c:v>0</c:v>
                </c:pt>
                <c:pt idx="19">
                  <c:v>0</c:v>
                </c:pt>
                <c:pt idx="20">
                  <c:v>0</c:v>
                </c:pt>
                <c:pt idx="21">
                  <c:v>0</c:v>
                </c:pt>
                <c:pt idx="22">
                  <c:v>0</c:v>
                </c:pt>
                <c:pt idx="23">
                  <c:v>0</c:v>
                </c:pt>
                <c:pt idx="24">
                  <c:v>100.4</c:v>
                </c:pt>
                <c:pt idx="25">
                  <c:v>0</c:v>
                </c:pt>
                <c:pt idx="26">
                  <c:v>0</c:v>
                </c:pt>
                <c:pt idx="27">
                  <c:v>0</c:v>
                </c:pt>
                <c:pt idx="28">
                  <c:v>0</c:v>
                </c:pt>
                <c:pt idx="29">
                  <c:v>0</c:v>
                </c:pt>
                <c:pt idx="30">
                  <c:v>0</c:v>
                </c:pt>
                <c:pt idx="31">
                  <c:v>0</c:v>
                </c:pt>
                <c:pt idx="32">
                  <c:v>117.8</c:v>
                </c:pt>
                <c:pt idx="33">
                  <c:v>0</c:v>
                </c:pt>
                <c:pt idx="34">
                  <c:v>0</c:v>
                </c:pt>
                <c:pt idx="35">
                  <c:v>0</c:v>
                </c:pt>
                <c:pt idx="36">
                  <c:v>0</c:v>
                </c:pt>
                <c:pt idx="37">
                  <c:v>0</c:v>
                </c:pt>
                <c:pt idx="38">
                  <c:v>0</c:v>
                </c:pt>
                <c:pt idx="39">
                  <c:v>0</c:v>
                </c:pt>
              </c:numCache>
            </c:numRef>
          </c:yVal>
          <c:smooth val="0"/>
          <c:extLst xmlns:c16r2="http://schemas.microsoft.com/office/drawing/2015/06/chart">
            <c:ext xmlns:c16="http://schemas.microsoft.com/office/drawing/2014/chart" uri="{C3380CC4-5D6E-409C-BE32-E72D297353CC}">
              <c16:uniqueId val="{00000009-6302-4981-9755-FCDB679DECAC}"/>
            </c:ext>
          </c:extLst>
        </c:ser>
        <c:ser>
          <c:idx val="1"/>
          <c:order val="1"/>
          <c:tx>
            <c:strRef>
              <c:f>[1]公会計指標分析・財政指標組合せ分析表!$AN$55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manualLayout>
                  <c:x val="-2.9214887573778322E-2"/>
                  <c:y val="-6.4739042105865174E-2"/>
                </c:manualLayout>
              </c:layout>
              <c:tx>
                <c:strRef>
                  <c:f>[1]公会計指標分析・財政指標組合せ分析表!$BP$50</c:f>
                  <c:strCache>
                    <c:ptCount val="1"/>
                    <c:pt idx="0">
                      <c:v>H28</c:v>
                    </c:pt>
                  </c:strCache>
                </c:strRef>
              </c:tx>
              <c:dLblPos val="r"/>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6302-4981-9755-FCDB679DECAC}"/>
                </c:ext>
                <c:ext xmlns:c15="http://schemas.microsoft.com/office/drawing/2012/chart" uri="{CE6537A1-D6FC-4f65-9D91-7224C49458BB}">
                  <c15:dlblFieldTable>
                    <c15:dlblFTEntry>
                      <c15:txfldGUID>{02E64DD4-D033-4180-8031-FD034289D4B1}</c15:txfldGUID>
                      <c15:f>[1]公会計指標分析・財政指標組合せ分析表!$BP$50</c15:f>
                      <c15:dlblFieldTableCache>
                        <c:ptCount val="1"/>
                        <c:pt idx="0">
                          <c:v>H28</c:v>
                        </c:pt>
                      </c15:dlblFieldTableCache>
                    </c15:dlblFTEntry>
                  </c15:dlblFieldTable>
                  <c15:showDataLabelsRange val="0"/>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6302-4981-9755-FCDB679DECAC}"/>
                </c:ext>
                <c:ext xmlns:c15="http://schemas.microsoft.com/office/drawing/2012/chart" uri="{CE6537A1-D6FC-4f65-9D91-7224C49458BB}">
                  <c15:dlblFieldTable>
                    <c15:dlblFTEntry>
                      <c15:txfldGUID>{64ADA0E6-5A90-4B4D-B327-E92FE398ADC7}</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6302-4981-9755-FCDB679DECAC}"/>
                </c:ext>
                <c:ext xmlns:c15="http://schemas.microsoft.com/office/drawing/2012/chart" uri="{CE6537A1-D6FC-4f65-9D91-7224C49458BB}">
                  <c15:dlblFieldTable>
                    <c15:dlblFTEntry>
                      <c15:txfldGUID>{4876624F-FF16-49C8-972A-03EC2CEDC60D}</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6302-4981-9755-FCDB679DECAC}"/>
                </c:ext>
                <c:ext xmlns:c15="http://schemas.microsoft.com/office/drawing/2012/chart" uri="{CE6537A1-D6FC-4f65-9D91-7224C49458BB}">
                  <c15:dlblFieldTable>
                    <c15:dlblFTEntry>
                      <c15:txfldGUID>{26D3CD89-3670-4E42-99E3-DE41DC231EC4}</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6302-4981-9755-FCDB679DECAC}"/>
                </c:ext>
                <c:ext xmlns:c15="http://schemas.microsoft.com/office/drawing/2012/chart" uri="{CE6537A1-D6FC-4f65-9D91-7224C49458BB}">
                  <c15:dlblFieldTable>
                    <c15:dlblFTEntry>
                      <c15:txfldGUID>{543AD1D3-5399-49EA-86DC-5059FFC066C6}</c15:txfldGUID>
                      <c15:f>#REF!</c15:f>
                      <c15:dlblFieldTableCache>
                        <c:ptCount val="1"/>
                        <c:pt idx="0">
                          <c:v>#REF!</c:v>
                        </c:pt>
                      </c15:dlblFieldTableCache>
                    </c15:dlblFTEntry>
                  </c15:dlblFieldTable>
                  <c15:showDataLabelsRange val="0"/>
                </c:ext>
              </c:extLst>
            </c:dLbl>
            <c:dLbl>
              <c:idx val="8"/>
              <c:layout>
                <c:manualLayout>
                  <c:x val="-3.507551336536615E-2"/>
                  <c:y val="-6.4739042105865174E-2"/>
                </c:manualLayout>
              </c:layout>
              <c:tx>
                <c:strRef>
                  <c:f>[1]公会計指標分析・財政指標組合せ分析表!$BX$50</c:f>
                  <c:strCache>
                    <c:ptCount val="1"/>
                    <c:pt idx="0">
                      <c:v>H29</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6302-4981-9755-FCDB679DECAC}"/>
                </c:ext>
                <c:ext xmlns:c15="http://schemas.microsoft.com/office/drawing/2012/chart" uri="{CE6537A1-D6FC-4f65-9D91-7224C49458BB}">
                  <c15:dlblFieldTable>
                    <c15:dlblFTEntry>
                      <c15:txfldGUID>{8ECFFA39-85C3-464F-AD02-9ACDE5F7BE6F}</c15:txfldGUID>
                      <c15:f>[1]公会計指標分析・財政指標組合せ分析表!$BX$50</c15:f>
                      <c15:dlblFieldTableCache>
                        <c:ptCount val="1"/>
                        <c:pt idx="0">
                          <c:v>H29</c:v>
                        </c:pt>
                      </c15:dlblFieldTableCache>
                    </c15:dlblFTEntry>
                  </c15:dlblFieldTable>
                  <c15:showDataLabelsRange val="0"/>
                </c:ext>
              </c:extLst>
            </c:dLbl>
            <c:dLbl>
              <c:idx val="16"/>
              <c:tx>
                <c:strRef>
                  <c:f>[1]公会計指標分析・財政指標組合せ分析表!$CF$50</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6302-4981-9755-FCDB679DECAC}"/>
                </c:ext>
                <c:ext xmlns:c15="http://schemas.microsoft.com/office/drawing/2012/chart" uri="{CE6537A1-D6FC-4f65-9D91-7224C49458BB}">
                  <c15:dlblFieldTable>
                    <c15:dlblFTEntry>
                      <c15:txfldGUID>{FF3DA516-BFA4-46AF-984B-B6F9CBC3643A}</c15:txfldGUID>
                      <c15:f>[1]公会計指標分析・財政指標組合せ分析表!$CF$50</c15:f>
                      <c15:dlblFieldTableCache>
                        <c:ptCount val="1"/>
                        <c:pt idx="0">
                          <c:v>H30</c:v>
                        </c:pt>
                      </c15:dlblFieldTableCache>
                    </c15:dlblFTEntry>
                  </c15:dlblFieldTable>
                  <c15:showDataLabelsRange val="0"/>
                </c:ext>
              </c:extLst>
            </c:dLbl>
            <c:dLbl>
              <c:idx val="24"/>
              <c:tx>
                <c:strRef>
                  <c:f>[1]公会計指標分析・財政指標組合せ分析表!$CN$50</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6302-4981-9755-FCDB679DECAC}"/>
                </c:ext>
                <c:ext xmlns:c15="http://schemas.microsoft.com/office/drawing/2012/chart" uri="{CE6537A1-D6FC-4f65-9D91-7224C49458BB}">
                  <c15:dlblFieldTable>
                    <c15:dlblFTEntry>
                      <c15:txfldGUID>{139AA8D0-0A07-48E2-AFE8-225A331280DE}</c15:txfldGUID>
                      <c15:f>[1]公会計指標分析・財政指標組合せ分析表!$CN$50</c15:f>
                      <c15:dlblFieldTableCache>
                        <c:ptCount val="1"/>
                        <c:pt idx="0">
                          <c:v>R01</c:v>
                        </c:pt>
                      </c15:dlblFieldTableCache>
                    </c15:dlblFTEntry>
                  </c15:dlblFieldTable>
                  <c15:showDataLabelsRange val="0"/>
                </c:ext>
              </c:extLst>
            </c:dLbl>
            <c:dLbl>
              <c:idx val="32"/>
              <c:tx>
                <c:strRef>
                  <c:f>[1]公会計指標分析・財政指標組合せ分析表!$CV$50</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6302-4981-9755-FCDB679DECAC}"/>
                </c:ext>
                <c:ext xmlns:c15="http://schemas.microsoft.com/office/drawing/2012/chart" uri="{CE6537A1-D6FC-4f65-9D91-7224C49458BB}">
                  <c15:dlblFieldTable>
                    <c15:dlblFTEntry>
                      <c15:txfldGUID>{949DD7A2-5176-4990-B6A5-6C7B9333B125}</c15:txfldGUID>
                      <c15:f>[1]公会計指標分析・財政指標組合せ分析表!$CV$50</c15:f>
                      <c15:dlblFieldTableCache>
                        <c:ptCount val="1"/>
                        <c:pt idx="0">
                          <c:v>R02</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[1]公会計指標分析・財政指標組合せ分析表!$BP$57:$DC$57</c:f>
              <c:numCache>
                <c:formatCode>General</c:formatCode>
                <c:ptCount val="40"/>
                <c:pt idx="0">
                  <c:v>58.6</c:v>
                </c:pt>
                <c:pt idx="1">
                  <c:v>0</c:v>
                </c:pt>
                <c:pt idx="2">
                  <c:v>0</c:v>
                </c:pt>
                <c:pt idx="3">
                  <c:v>0</c:v>
                </c:pt>
                <c:pt idx="4">
                  <c:v>0</c:v>
                </c:pt>
                <c:pt idx="5">
                  <c:v>0</c:v>
                </c:pt>
                <c:pt idx="6">
                  <c:v>0</c:v>
                </c:pt>
                <c:pt idx="7">
                  <c:v>0</c:v>
                </c:pt>
                <c:pt idx="8">
                  <c:v>59.1</c:v>
                </c:pt>
                <c:pt idx="9">
                  <c:v>0</c:v>
                </c:pt>
                <c:pt idx="10">
                  <c:v>0</c:v>
                </c:pt>
                <c:pt idx="11">
                  <c:v>0</c:v>
                </c:pt>
                <c:pt idx="12">
                  <c:v>0</c:v>
                </c:pt>
                <c:pt idx="13">
                  <c:v>0</c:v>
                </c:pt>
                <c:pt idx="14">
                  <c:v>0</c:v>
                </c:pt>
                <c:pt idx="15">
                  <c:v>0</c:v>
                </c:pt>
                <c:pt idx="16">
                  <c:v>61.2</c:v>
                </c:pt>
                <c:pt idx="17">
                  <c:v>0</c:v>
                </c:pt>
                <c:pt idx="18">
                  <c:v>0</c:v>
                </c:pt>
                <c:pt idx="19">
                  <c:v>0</c:v>
                </c:pt>
                <c:pt idx="20">
                  <c:v>0</c:v>
                </c:pt>
                <c:pt idx="21">
                  <c:v>0</c:v>
                </c:pt>
                <c:pt idx="22">
                  <c:v>0</c:v>
                </c:pt>
                <c:pt idx="23">
                  <c:v>0</c:v>
                </c:pt>
                <c:pt idx="24">
                  <c:v>62.9</c:v>
                </c:pt>
                <c:pt idx="25">
                  <c:v>0</c:v>
                </c:pt>
                <c:pt idx="26">
                  <c:v>0</c:v>
                </c:pt>
                <c:pt idx="27">
                  <c:v>0</c:v>
                </c:pt>
                <c:pt idx="28">
                  <c:v>0</c:v>
                </c:pt>
                <c:pt idx="29">
                  <c:v>0</c:v>
                </c:pt>
                <c:pt idx="30">
                  <c:v>0</c:v>
                </c:pt>
                <c:pt idx="31">
                  <c:v>0</c:v>
                </c:pt>
                <c:pt idx="32">
                  <c:v>64.2</c:v>
                </c:pt>
                <c:pt idx="33">
                  <c:v>0</c:v>
                </c:pt>
                <c:pt idx="34">
                  <c:v>0</c:v>
                </c:pt>
                <c:pt idx="35">
                  <c:v>0</c:v>
                </c:pt>
                <c:pt idx="36">
                  <c:v>0</c:v>
                </c:pt>
                <c:pt idx="37">
                  <c:v>0</c:v>
                </c:pt>
                <c:pt idx="38">
                  <c:v>0</c:v>
                </c:pt>
                <c:pt idx="39">
                  <c:v>0</c:v>
                </c:pt>
              </c:numCache>
            </c:numRef>
          </c:xVal>
          <c:yVal>
            <c:numRef>
              <c:f>[1]公会計指標分析・財政指標組合せ分析表!$BP$55:$DC$55</c:f>
              <c:numCache>
                <c:formatCode>General</c:formatCode>
                <c:ptCount val="4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numCache>
            </c:numRef>
          </c:yVal>
          <c:smooth val="0"/>
          <c:extLst xmlns:c16r2="http://schemas.microsoft.com/office/drawing/2015/06/chart">
            <c:ext xmlns:c16="http://schemas.microsoft.com/office/drawing/2014/chart" uri="{C3380CC4-5D6E-409C-BE32-E72D297353CC}">
              <c16:uniqueId val="{00000013-6302-4981-9755-FCDB679DECAC}"/>
            </c:ext>
          </c:extLst>
        </c:ser>
        <c:dLbls>
          <c:showLegendKey val="0"/>
          <c:showVal val="1"/>
          <c:showCatName val="0"/>
          <c:showSerName val="0"/>
          <c:showPercent val="0"/>
          <c:showBubbleSize val="0"/>
        </c:dLbls>
        <c:axId val="463963616"/>
        <c:axId val="465197464"/>
      </c:scatterChart>
      <c:valAx>
        <c:axId val="463963616"/>
        <c:scaling>
          <c:orientation val="maxMin"/>
          <c:max val="7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5197464"/>
        <c:crosses val="autoZero"/>
        <c:crossBetween val="midCat"/>
      </c:valAx>
      <c:valAx>
        <c:axId val="465197464"/>
        <c:scaling>
          <c:orientation val="maxMin"/>
          <c:max val="14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3963616"/>
        <c:crosses val="autoZero"/>
        <c:crossBetween val="midCat"/>
        <c:majorUnit val="3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[1]公会計指標分析・財政指標組合せ分析表!$AN$73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manualLayout>
                  <c:x val="-2.4289473805125944E-2"/>
                  <c:y val="-6.2416647087793951E-2"/>
                </c:manualLayout>
              </c:layout>
              <c:tx>
                <c:strRef>
                  <c:f>[1]公会計指標分析・財政指標組合せ分析表!$BP$72</c:f>
                  <c:strCache>
                    <c:ptCount val="1"/>
                    <c:pt idx="0">
                      <c:v>H28</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B98C-4F4A-B721-FD9B076090DC}"/>
                </c:ext>
                <c:ext xmlns:c15="http://schemas.microsoft.com/office/drawing/2012/chart" uri="{CE6537A1-D6FC-4f65-9D91-7224C49458BB}">
                  <c15:dlblFieldTable>
                    <c15:dlblFTEntry>
                      <c15:txfldGUID>{22C2D91E-9EF8-484D-9932-43522BB3D74A}</c15:txfldGUID>
                      <c15:f>[1]公会計指標分析・財政指標組合せ分析表!$BP$72</c15:f>
                      <c15:dlblFieldTableCache>
                        <c:ptCount val="1"/>
                        <c:pt idx="0">
                          <c:v>H28</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B98C-4F4A-B721-FD9B076090DC}"/>
                </c:ext>
                <c:ext xmlns:c15="http://schemas.microsoft.com/office/drawing/2012/chart" uri="{CE6537A1-D6FC-4f65-9D91-7224C49458BB}">
                  <c15:dlblFieldTable>
                    <c15:dlblFTEntry>
                      <c15:txfldGUID>{B1D0FF87-F7AA-4A55-9853-98CB8CE567ED}</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B98C-4F4A-B721-FD9B076090DC}"/>
                </c:ext>
                <c:ext xmlns:c15="http://schemas.microsoft.com/office/drawing/2012/chart" uri="{CE6537A1-D6FC-4f65-9D91-7224C49458BB}">
                  <c15:dlblFieldTable>
                    <c15:dlblFTEntry>
                      <c15:txfldGUID>{359E1197-273E-47DF-B92B-9CEF34F19054}</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B98C-4F4A-B721-FD9B076090DC}"/>
                </c:ext>
                <c:ext xmlns:c15="http://schemas.microsoft.com/office/drawing/2012/chart" uri="{CE6537A1-D6FC-4f65-9D91-7224C49458BB}">
                  <c15:dlblFieldTable>
                    <c15:dlblFTEntry>
                      <c15:txfldGUID>{73524824-4451-482B-860C-F14C50FA31B9}</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B98C-4F4A-B721-FD9B076090DC}"/>
                </c:ext>
                <c:ext xmlns:c15="http://schemas.microsoft.com/office/drawing/2012/chart" uri="{CE6537A1-D6FC-4f65-9D91-7224C49458BB}">
                  <c15:dlblFieldTable>
                    <c15:dlblFTEntry>
                      <c15:txfldGUID>{E6CA4ED7-F791-464E-8BC9-B06CCC909AD9}</c15:txfldGUID>
                      <c15:f>#REF!</c15:f>
                      <c15:dlblFieldTableCache>
                        <c:ptCount val="1"/>
                        <c:pt idx="0">
                          <c:v>#REF!</c:v>
                        </c:pt>
                      </c15:dlblFieldTableCache>
                    </c15:dlblFTEntry>
                  </c15:dlblFieldTable>
                  <c15:showDataLabelsRange val="0"/>
                </c:ext>
              </c:extLst>
            </c:dLbl>
            <c:dLbl>
              <c:idx val="8"/>
              <c:layout>
                <c:manualLayout>
                  <c:x val="-3.9106509433095321E-2"/>
                  <c:y val="-7.9962285268856251E-2"/>
                </c:manualLayout>
              </c:layout>
              <c:tx>
                <c:strRef>
                  <c:f>[1]公会計指標分析・財政指標組合せ分析表!$BX$72</c:f>
                  <c:strCache>
                    <c:ptCount val="1"/>
                    <c:pt idx="0">
                      <c:v>H29</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B98C-4F4A-B721-FD9B076090DC}"/>
                </c:ext>
                <c:ext xmlns:c15="http://schemas.microsoft.com/office/drawing/2012/chart" uri="{CE6537A1-D6FC-4f65-9D91-7224C49458BB}">
                  <c15:dlblFieldTable>
                    <c15:dlblFTEntry>
                      <c15:txfldGUID>{3FE72448-4991-4CB0-A484-4FF1183DD10A}</c15:txfldGUID>
                      <c15:f>[1]公会計指標分析・財政指標組合せ分析表!$BX$72</c15:f>
                      <c15:dlblFieldTableCache>
                        <c:ptCount val="1"/>
                        <c:pt idx="0">
                          <c:v>H29</c:v>
                        </c:pt>
                      </c15:dlblFieldTableCache>
                    </c15:dlblFTEntry>
                  </c15:dlblFieldTable>
                  <c15:showDataLabelsRange val="0"/>
                </c:ext>
              </c:extLst>
            </c:dLbl>
            <c:dLbl>
              <c:idx val="16"/>
              <c:tx>
                <c:strRef>
                  <c:f>[1]公会計指標分析・財政指標組合せ分析表!$CF$72</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B98C-4F4A-B721-FD9B076090DC}"/>
                </c:ext>
                <c:ext xmlns:c15="http://schemas.microsoft.com/office/drawing/2012/chart" uri="{CE6537A1-D6FC-4f65-9D91-7224C49458BB}">
                  <c15:dlblFieldTable>
                    <c15:dlblFTEntry>
                      <c15:txfldGUID>{82FF881B-4CAD-4ADF-BE09-4F5ED770B397}</c15:txfldGUID>
                      <c15:f>[1]公会計指標分析・財政指標組合せ分析表!$CF$72</c15:f>
                      <c15:dlblFieldTableCache>
                        <c:ptCount val="1"/>
                        <c:pt idx="0">
                          <c:v>H30</c:v>
                        </c:pt>
                      </c15:dlblFieldTableCache>
                    </c15:dlblFTEntry>
                  </c15:dlblFieldTable>
                  <c15:showDataLabelsRange val="0"/>
                </c:ext>
              </c:extLst>
            </c:dLbl>
            <c:dLbl>
              <c:idx val="24"/>
              <c:tx>
                <c:strRef>
                  <c:f>[1]公会計指標分析・財政指標組合せ分析表!$CN$72</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B98C-4F4A-B721-FD9B076090DC}"/>
                </c:ext>
                <c:ext xmlns:c15="http://schemas.microsoft.com/office/drawing/2012/chart" uri="{CE6537A1-D6FC-4f65-9D91-7224C49458BB}">
                  <c15:dlblFieldTable>
                    <c15:dlblFTEntry>
                      <c15:txfldGUID>{FD411C09-1197-451F-B0D2-E4E573AE3065}</c15:txfldGUID>
                      <c15:f>[1]公会計指標分析・財政指標組合せ分析表!$CN$72</c15:f>
                      <c15:dlblFieldTableCache>
                        <c:ptCount val="1"/>
                        <c:pt idx="0">
                          <c:v>R01</c:v>
                        </c:pt>
                      </c15:dlblFieldTableCache>
                    </c15:dlblFTEntry>
                  </c15:dlblFieldTable>
                  <c15:showDataLabelsRange val="0"/>
                </c:ext>
              </c:extLst>
            </c:dLbl>
            <c:dLbl>
              <c:idx val="32"/>
              <c:layout>
                <c:manualLayout>
                  <c:x val="-3.1570342725075584E-2"/>
                  <c:y val="-4.4871008906731652E-2"/>
                </c:manualLayout>
              </c:layout>
              <c:tx>
                <c:strRef>
                  <c:f>[1]公会計指標分析・財政指標組合せ分析表!$CV$72</c:f>
                  <c:strCache>
                    <c:ptCount val="1"/>
                    <c:pt idx="0">
                      <c:v>R02</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B98C-4F4A-B721-FD9B076090DC}"/>
                </c:ext>
                <c:ext xmlns:c15="http://schemas.microsoft.com/office/drawing/2012/chart" uri="{CE6537A1-D6FC-4f65-9D91-7224C49458BB}">
                  <c15:dlblFieldTable>
                    <c15:dlblFTEntry>
                      <c15:txfldGUID>{868739CC-04C6-404D-8AB7-0FEA4252502A}</c15:txfldGUID>
                      <c15:f>[1]公会計指標分析・財政指標組合せ分析表!$CV$72</c15:f>
                      <c15:dlblFieldTableCache>
                        <c:ptCount val="1"/>
                        <c:pt idx="0">
                          <c:v>R02</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[1]公会計指標分析・財政指標組合せ分析表!$BP$75:$DC$75</c:f>
              <c:numCache>
                <c:formatCode>General</c:formatCode>
                <c:ptCount val="40"/>
                <c:pt idx="0">
                  <c:v>11.2</c:v>
                </c:pt>
                <c:pt idx="1">
                  <c:v>0</c:v>
                </c:pt>
                <c:pt idx="2">
                  <c:v>0</c:v>
                </c:pt>
                <c:pt idx="3">
                  <c:v>0</c:v>
                </c:pt>
                <c:pt idx="4">
                  <c:v>0</c:v>
                </c:pt>
                <c:pt idx="5">
                  <c:v>0</c:v>
                </c:pt>
                <c:pt idx="6">
                  <c:v>0</c:v>
                </c:pt>
                <c:pt idx="7">
                  <c:v>0</c:v>
                </c:pt>
                <c:pt idx="8">
                  <c:v>11.3</c:v>
                </c:pt>
                <c:pt idx="9">
                  <c:v>0</c:v>
                </c:pt>
                <c:pt idx="10">
                  <c:v>0</c:v>
                </c:pt>
                <c:pt idx="11">
                  <c:v>0</c:v>
                </c:pt>
                <c:pt idx="12">
                  <c:v>0</c:v>
                </c:pt>
                <c:pt idx="13">
                  <c:v>0</c:v>
                </c:pt>
                <c:pt idx="14">
                  <c:v>0</c:v>
                </c:pt>
                <c:pt idx="15">
                  <c:v>0</c:v>
                </c:pt>
                <c:pt idx="16">
                  <c:v>11.5</c:v>
                </c:pt>
                <c:pt idx="17">
                  <c:v>0</c:v>
                </c:pt>
                <c:pt idx="18">
                  <c:v>0</c:v>
                </c:pt>
                <c:pt idx="19">
                  <c:v>0</c:v>
                </c:pt>
                <c:pt idx="20">
                  <c:v>0</c:v>
                </c:pt>
                <c:pt idx="21">
                  <c:v>0</c:v>
                </c:pt>
                <c:pt idx="22">
                  <c:v>0</c:v>
                </c:pt>
                <c:pt idx="23">
                  <c:v>0</c:v>
                </c:pt>
                <c:pt idx="24">
                  <c:v>12</c:v>
                </c:pt>
                <c:pt idx="25">
                  <c:v>0</c:v>
                </c:pt>
                <c:pt idx="26">
                  <c:v>0</c:v>
                </c:pt>
                <c:pt idx="27">
                  <c:v>0</c:v>
                </c:pt>
                <c:pt idx="28">
                  <c:v>0</c:v>
                </c:pt>
                <c:pt idx="29">
                  <c:v>0</c:v>
                </c:pt>
                <c:pt idx="30">
                  <c:v>0</c:v>
                </c:pt>
                <c:pt idx="31">
                  <c:v>0</c:v>
                </c:pt>
                <c:pt idx="32">
                  <c:v>11.4</c:v>
                </c:pt>
                <c:pt idx="33">
                  <c:v>0</c:v>
                </c:pt>
                <c:pt idx="34">
                  <c:v>0</c:v>
                </c:pt>
                <c:pt idx="35">
                  <c:v>0</c:v>
                </c:pt>
                <c:pt idx="36">
                  <c:v>0</c:v>
                </c:pt>
                <c:pt idx="37">
                  <c:v>0</c:v>
                </c:pt>
                <c:pt idx="38">
                  <c:v>0</c:v>
                </c:pt>
                <c:pt idx="39">
                  <c:v>0</c:v>
                </c:pt>
              </c:numCache>
            </c:numRef>
          </c:xVal>
          <c:yVal>
            <c:numRef>
              <c:f>[1]公会計指標分析・財政指標組合せ分析表!$BP$73:$DC$73</c:f>
              <c:numCache>
                <c:formatCode>General</c:formatCode>
                <c:ptCount val="40"/>
                <c:pt idx="0">
                  <c:v>119.1</c:v>
                </c:pt>
                <c:pt idx="1">
                  <c:v>0</c:v>
                </c:pt>
                <c:pt idx="2">
                  <c:v>0</c:v>
                </c:pt>
                <c:pt idx="3">
                  <c:v>0</c:v>
                </c:pt>
                <c:pt idx="4">
                  <c:v>0</c:v>
                </c:pt>
                <c:pt idx="5">
                  <c:v>0</c:v>
                </c:pt>
                <c:pt idx="6">
                  <c:v>0</c:v>
                </c:pt>
                <c:pt idx="7">
                  <c:v>0</c:v>
                </c:pt>
                <c:pt idx="8">
                  <c:v>117.2</c:v>
                </c:pt>
                <c:pt idx="9">
                  <c:v>0</c:v>
                </c:pt>
                <c:pt idx="10">
                  <c:v>0</c:v>
                </c:pt>
                <c:pt idx="11">
                  <c:v>0</c:v>
                </c:pt>
                <c:pt idx="12">
                  <c:v>0</c:v>
                </c:pt>
                <c:pt idx="13">
                  <c:v>0</c:v>
                </c:pt>
                <c:pt idx="14">
                  <c:v>0</c:v>
                </c:pt>
                <c:pt idx="15">
                  <c:v>0</c:v>
                </c:pt>
                <c:pt idx="16">
                  <c:v>89.5</c:v>
                </c:pt>
                <c:pt idx="17">
                  <c:v>0</c:v>
                </c:pt>
                <c:pt idx="18">
                  <c:v>0</c:v>
                </c:pt>
                <c:pt idx="19">
                  <c:v>0</c:v>
                </c:pt>
                <c:pt idx="20">
                  <c:v>0</c:v>
                </c:pt>
                <c:pt idx="21">
                  <c:v>0</c:v>
                </c:pt>
                <c:pt idx="22">
                  <c:v>0</c:v>
                </c:pt>
                <c:pt idx="23">
                  <c:v>0</c:v>
                </c:pt>
                <c:pt idx="24">
                  <c:v>100.4</c:v>
                </c:pt>
                <c:pt idx="25">
                  <c:v>0</c:v>
                </c:pt>
                <c:pt idx="26">
                  <c:v>0</c:v>
                </c:pt>
                <c:pt idx="27">
                  <c:v>0</c:v>
                </c:pt>
                <c:pt idx="28">
                  <c:v>0</c:v>
                </c:pt>
                <c:pt idx="29">
                  <c:v>0</c:v>
                </c:pt>
                <c:pt idx="30">
                  <c:v>0</c:v>
                </c:pt>
                <c:pt idx="31">
                  <c:v>0</c:v>
                </c:pt>
                <c:pt idx="32">
                  <c:v>117.8</c:v>
                </c:pt>
                <c:pt idx="33">
                  <c:v>0</c:v>
                </c:pt>
                <c:pt idx="34">
                  <c:v>0</c:v>
                </c:pt>
                <c:pt idx="35">
                  <c:v>0</c:v>
                </c:pt>
                <c:pt idx="36">
                  <c:v>0</c:v>
                </c:pt>
                <c:pt idx="37">
                  <c:v>0</c:v>
                </c:pt>
                <c:pt idx="38">
                  <c:v>0</c:v>
                </c:pt>
                <c:pt idx="39">
                  <c:v>0</c:v>
                </c:pt>
              </c:numCache>
            </c:numRef>
          </c:yVal>
          <c:smooth val="0"/>
          <c:extLst xmlns:c16r2="http://schemas.microsoft.com/office/drawing/2015/06/chart">
            <c:ext xmlns:c16="http://schemas.microsoft.com/office/drawing/2014/chart" uri="{C3380CC4-5D6E-409C-BE32-E72D297353CC}">
              <c16:uniqueId val="{00000009-B98C-4F4A-B721-FD9B076090DC}"/>
            </c:ext>
          </c:extLst>
        </c:ser>
        <c:ser>
          <c:idx val="1"/>
          <c:order val="1"/>
          <c:tx>
            <c:strRef>
              <c:f>[1]公会計指標分析・財政指標組合せ分析表!$AN$77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3.9106509433095321E-2"/>
                  <c:y val="-9.7892879477939343E-2"/>
                </c:manualLayout>
              </c:layout>
              <c:tx>
                <c:strRef>
                  <c:f>[1]公会計指標分析・財政指標組合せ分析表!$BP$72</c:f>
                  <c:strCache>
                    <c:ptCount val="1"/>
                    <c:pt idx="0">
                      <c:v>H28</c:v>
                    </c:pt>
                  </c:strCache>
                </c:strRef>
              </c:tx>
              <c:dLblPos val="r"/>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B98C-4F4A-B721-FD9B076090DC}"/>
                </c:ext>
                <c:ext xmlns:c15="http://schemas.microsoft.com/office/drawing/2012/chart" uri="{CE6537A1-D6FC-4f65-9D91-7224C49458BB}">
                  <c15:dlblFieldTable>
                    <c15:dlblFTEntry>
                      <c15:txfldGUID>{23DFC876-1B30-4590-BCAE-5F0AD7426D23}</c15:txfldGUID>
                      <c15:f>[1]公会計指標分析・財政指標組合せ分析表!$BP$72</c15:f>
                      <c15:dlblFieldTableCache>
                        <c:ptCount val="1"/>
                        <c:pt idx="0">
                          <c:v>H28</c:v>
                        </c:pt>
                      </c15:dlblFieldTableCache>
                    </c15:dlblFTEntry>
                  </c15:dlblFieldTable>
                  <c15:showDataLabelsRange val="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B98C-4F4A-B721-FD9B076090DC}"/>
                </c:ext>
                <c:ext xmlns:c15="http://schemas.microsoft.com/office/drawing/2012/chart" uri="{CE6537A1-D6FC-4f65-9D91-7224C49458BB}">
                  <c15:dlblFieldTable>
                    <c15:dlblFTEntry>
                      <c15:txfldGUID>{4807CA41-1232-4F52-9488-A5CADC8C3F9F}</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B98C-4F4A-B721-FD9B076090DC}"/>
                </c:ext>
                <c:ext xmlns:c15="http://schemas.microsoft.com/office/drawing/2012/chart" uri="{CE6537A1-D6FC-4f65-9D91-7224C49458BB}">
                  <c15:dlblFieldTable>
                    <c15:dlblFTEntry>
                      <c15:txfldGUID>{6E0DEDD4-3129-4204-9810-9A1C76C64E8F}</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B98C-4F4A-B721-FD9B076090DC}"/>
                </c:ext>
                <c:ext xmlns:c15="http://schemas.microsoft.com/office/drawing/2012/chart" uri="{CE6537A1-D6FC-4f65-9D91-7224C49458BB}">
                  <c15:dlblFieldTable>
                    <c15:dlblFTEntry>
                      <c15:txfldGUID>{04E9311B-9889-4FB6-9A2A-DD1F3F363714}</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B98C-4F4A-B721-FD9B076090DC}"/>
                </c:ext>
                <c:ext xmlns:c15="http://schemas.microsoft.com/office/drawing/2012/chart" uri="{CE6537A1-D6FC-4f65-9D91-7224C49458BB}">
                  <c15:dlblFieldTable>
                    <c15:dlblFTEntry>
                      <c15:txfldGUID>{F6159A0C-5443-46BD-924E-91AB4D10B1F3}</c15:txfldGUID>
                      <c15:f>#REF!</c15:f>
                      <c15:dlblFieldTableCache>
                        <c:ptCount val="1"/>
                        <c:pt idx="0">
                          <c:v>#REF!</c:v>
                        </c:pt>
                      </c15:dlblFieldTableCache>
                    </c15:dlblFTEntry>
                  </c15:dlblFieldTable>
                  <c15:showDataLabelsRange val="0"/>
                </c:ext>
              </c:extLst>
            </c:dLbl>
            <c:dLbl>
              <c:idx val="8"/>
              <c:layout>
                <c:manualLayout>
                  <c:x val="-2.4289473805126076E-2"/>
                  <c:y val="-6.3599085421194634E-2"/>
                </c:manualLayout>
              </c:layout>
              <c:tx>
                <c:strRef>
                  <c:f>[1]公会計指標分析・財政指標組合せ分析表!$BX$72</c:f>
                  <c:strCache>
                    <c:ptCount val="1"/>
                    <c:pt idx="0">
                      <c:v>H29</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B98C-4F4A-B721-FD9B076090DC}"/>
                </c:ext>
                <c:ext xmlns:c15="http://schemas.microsoft.com/office/drawing/2012/chart" uri="{CE6537A1-D6FC-4f65-9D91-7224C49458BB}">
                  <c15:dlblFieldTable>
                    <c15:dlblFTEntry>
                      <c15:txfldGUID>{8C1F787F-A4C0-4541-9196-B360CC214AA1}</c15:txfldGUID>
                      <c15:f>[1]公会計指標分析・財政指標組合せ分析表!$BX$72</c15:f>
                      <c15:dlblFieldTableCache>
                        <c:ptCount val="1"/>
                        <c:pt idx="0">
                          <c:v>H29</c:v>
                        </c:pt>
                      </c15:dlblFieldTableCache>
                    </c15:dlblFTEntry>
                  </c15:dlblFieldTable>
                  <c15:showDataLabelsRange val="0"/>
                </c:ext>
              </c:extLst>
            </c:dLbl>
            <c:dLbl>
              <c:idx val="16"/>
              <c:layout>
                <c:manualLayout>
                  <c:x val="-3.1697991619110633E-2"/>
                  <c:y val="-2.5757633876678447E-2"/>
                </c:manualLayout>
              </c:layout>
              <c:tx>
                <c:strRef>
                  <c:f>[1]公会計指標分析・財政指標組合せ分析表!$CF$72</c:f>
                  <c:strCache>
                    <c:ptCount val="1"/>
                    <c:pt idx="0">
                      <c:v>H30</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B98C-4F4A-B721-FD9B076090DC}"/>
                </c:ext>
                <c:ext xmlns:c15="http://schemas.microsoft.com/office/drawing/2012/chart" uri="{CE6537A1-D6FC-4f65-9D91-7224C49458BB}">
                  <c15:dlblFieldTable>
                    <c15:dlblFTEntry>
                      <c15:txfldGUID>{BA381016-8CDA-4AF3-9D5B-07DF6F152E28}</c15:txfldGUID>
                      <c15:f>[1]公会計指標分析・財政指標組合せ分析表!$CF$72</c15:f>
                      <c15:dlblFieldTableCache>
                        <c:ptCount val="1"/>
                        <c:pt idx="0">
                          <c:v>H30</c:v>
                        </c:pt>
                      </c15:dlblFieldTableCache>
                    </c15:dlblFTEntry>
                  </c15:dlblFieldTable>
                  <c15:showDataLabelsRange val="0"/>
                </c:ext>
              </c:extLst>
            </c:dLbl>
            <c:dLbl>
              <c:idx val="24"/>
              <c:tx>
                <c:strRef>
                  <c:f>[1]公会計指標分析・財政指標組合せ分析表!$CN$72</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B98C-4F4A-B721-FD9B076090DC}"/>
                </c:ext>
                <c:ext xmlns:c15="http://schemas.microsoft.com/office/drawing/2012/chart" uri="{CE6537A1-D6FC-4f65-9D91-7224C49458BB}">
                  <c15:dlblFieldTable>
                    <c15:dlblFTEntry>
                      <c15:txfldGUID>{B9E4D1B2-78A5-4292-A948-83D26FEB1719}</c15:txfldGUID>
                      <c15:f>[1]公会計指標分析・財政指標組合せ分析表!$CN$72</c15:f>
                      <c15:dlblFieldTableCache>
                        <c:ptCount val="1"/>
                        <c:pt idx="0">
                          <c:v>R01</c:v>
                        </c:pt>
                      </c15:dlblFieldTableCache>
                    </c15:dlblFTEntry>
                  </c15:dlblFieldTable>
                  <c15:showDataLabelsRange val="0"/>
                </c:ext>
              </c:extLst>
            </c:dLbl>
            <c:dLbl>
              <c:idx val="32"/>
              <c:tx>
                <c:strRef>
                  <c:f>[1]公会計指標分析・財政指標組合せ分析表!$CV$72</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B98C-4F4A-B721-FD9B076090DC}"/>
                </c:ext>
                <c:ext xmlns:c15="http://schemas.microsoft.com/office/drawing/2012/chart" uri="{CE6537A1-D6FC-4f65-9D91-7224C49458BB}">
                  <c15:dlblFieldTable>
                    <c15:dlblFTEntry>
                      <c15:txfldGUID>{D967D81C-5C58-4CAB-8226-E6775025A5BA}</c15:txfldGUID>
                      <c15:f>[1]公会計指標分析・財政指標組合せ分析表!$CV$72</c15:f>
                      <c15:dlblFieldTableCache>
                        <c:ptCount val="1"/>
                        <c:pt idx="0">
                          <c:v>R02</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[1]公会計指標分析・財政指標組合せ分析表!$BP$79:$DC$79</c:f>
              <c:numCache>
                <c:formatCode>General</c:formatCode>
                <c:ptCount val="40"/>
                <c:pt idx="0">
                  <c:v>7.3</c:v>
                </c:pt>
                <c:pt idx="1">
                  <c:v>0</c:v>
                </c:pt>
                <c:pt idx="2">
                  <c:v>0</c:v>
                </c:pt>
                <c:pt idx="3">
                  <c:v>0</c:v>
                </c:pt>
                <c:pt idx="4">
                  <c:v>0</c:v>
                </c:pt>
                <c:pt idx="5">
                  <c:v>0</c:v>
                </c:pt>
                <c:pt idx="6">
                  <c:v>0</c:v>
                </c:pt>
                <c:pt idx="7">
                  <c:v>0</c:v>
                </c:pt>
                <c:pt idx="8">
                  <c:v>7.2</c:v>
                </c:pt>
                <c:pt idx="9">
                  <c:v>0</c:v>
                </c:pt>
                <c:pt idx="10">
                  <c:v>0</c:v>
                </c:pt>
                <c:pt idx="11">
                  <c:v>0</c:v>
                </c:pt>
                <c:pt idx="12">
                  <c:v>0</c:v>
                </c:pt>
                <c:pt idx="13">
                  <c:v>0</c:v>
                </c:pt>
                <c:pt idx="14">
                  <c:v>0</c:v>
                </c:pt>
                <c:pt idx="15">
                  <c:v>0</c:v>
                </c:pt>
                <c:pt idx="16">
                  <c:v>7.2</c:v>
                </c:pt>
                <c:pt idx="17">
                  <c:v>0</c:v>
                </c:pt>
                <c:pt idx="18">
                  <c:v>0</c:v>
                </c:pt>
                <c:pt idx="19">
                  <c:v>0</c:v>
                </c:pt>
                <c:pt idx="20">
                  <c:v>0</c:v>
                </c:pt>
                <c:pt idx="21">
                  <c:v>0</c:v>
                </c:pt>
                <c:pt idx="22">
                  <c:v>0</c:v>
                </c:pt>
                <c:pt idx="23">
                  <c:v>0</c:v>
                </c:pt>
                <c:pt idx="24">
                  <c:v>7.7</c:v>
                </c:pt>
                <c:pt idx="25">
                  <c:v>0</c:v>
                </c:pt>
                <c:pt idx="26">
                  <c:v>0</c:v>
                </c:pt>
                <c:pt idx="27">
                  <c:v>0</c:v>
                </c:pt>
                <c:pt idx="28">
                  <c:v>0</c:v>
                </c:pt>
                <c:pt idx="29">
                  <c:v>0</c:v>
                </c:pt>
                <c:pt idx="30">
                  <c:v>0</c:v>
                </c:pt>
                <c:pt idx="31">
                  <c:v>0</c:v>
                </c:pt>
                <c:pt idx="32">
                  <c:v>8</c:v>
                </c:pt>
                <c:pt idx="33">
                  <c:v>0</c:v>
                </c:pt>
                <c:pt idx="34">
                  <c:v>0</c:v>
                </c:pt>
                <c:pt idx="35">
                  <c:v>0</c:v>
                </c:pt>
                <c:pt idx="36">
                  <c:v>0</c:v>
                </c:pt>
                <c:pt idx="37">
                  <c:v>0</c:v>
                </c:pt>
                <c:pt idx="38">
                  <c:v>0</c:v>
                </c:pt>
                <c:pt idx="39">
                  <c:v>0</c:v>
                </c:pt>
              </c:numCache>
            </c:numRef>
          </c:xVal>
          <c:yVal>
            <c:numRef>
              <c:f>[1]公会計指標分析・財政指標組合せ分析表!$BP$77:$DC$77</c:f>
              <c:numCache>
                <c:formatCode>General</c:formatCode>
                <c:ptCount val="4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numCache>
            </c:numRef>
          </c:yVal>
          <c:smooth val="0"/>
          <c:extLst xmlns:c16r2="http://schemas.microsoft.com/office/drawing/2015/06/chart">
            <c:ext xmlns:c16="http://schemas.microsoft.com/office/drawing/2014/chart" uri="{C3380CC4-5D6E-409C-BE32-E72D297353CC}">
              <c16:uniqueId val="{00000013-B98C-4F4A-B721-FD9B076090DC}"/>
            </c:ext>
          </c:extLst>
        </c:ser>
        <c:dLbls>
          <c:showLegendKey val="0"/>
          <c:showVal val="1"/>
          <c:showCatName val="0"/>
          <c:showSerName val="0"/>
          <c:showPercent val="0"/>
          <c:showBubbleSize val="0"/>
        </c:dLbls>
        <c:axId val="485251560"/>
        <c:axId val="485250384"/>
      </c:scatterChart>
      <c:valAx>
        <c:axId val="485251560"/>
        <c:scaling>
          <c:orientation val="maxMin"/>
          <c:max val="13"/>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85250384"/>
        <c:crosses val="autoZero"/>
        <c:crossBetween val="midCat"/>
      </c:valAx>
      <c:valAx>
        <c:axId val="485250384"/>
        <c:scaling>
          <c:orientation val="maxMin"/>
          <c:max val="14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85251560"/>
        <c:crosses val="autoZero"/>
        <c:crossBetween val="midCat"/>
        <c:majorUnit val="3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xmlns="" id="{00000000-0008-0000-0100-000002000000}"/>
            </a:ext>
          </a:extLst>
        </xdr:cNvPr>
        <xdr:cNvSpPr>
          <a:spLocks noChangeArrowheads="1"/>
        </xdr:cNvSpPr>
      </xdr:nvSpPr>
      <xdr:spPr bwMode="auto">
        <a:xfrm rot="5400000">
          <a:off x="55768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xmlns="" id="{00000000-0008-0000-0100-000003000000}"/>
            </a:ext>
          </a:extLst>
        </xdr:cNvPr>
        <xdr:cNvSpPr>
          <a:spLocks/>
        </xdr:cNvSpPr>
      </xdr:nvSpPr>
      <xdr:spPr bwMode="auto">
        <a:xfrm>
          <a:off x="78009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xmlns=""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xmlns=""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xmlns=""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xmlns=""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山形県三川町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xmlns=""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xmlns=""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xmlns=""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xmlns=""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xmlns=""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xmlns=""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7,377
7,342
33.22
7,748,752
7,504,413
240,473
2,835,822
5,953,479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xmlns=""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xmlns=""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xmlns=""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117.8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xmlns=""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xmlns=""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xmlns=""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xmlns=""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xmlns=""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xmlns=""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xmlns=""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xmlns=""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xmlns=""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xmlns=""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xmlns=""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xmlns=""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xmlns=""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xmlns=""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xmlns=""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xmlns="" id="{00000000-0008-0000-0300-00001E000000}"/>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xmlns=""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xmlns=""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xmlns="" id="{00000000-0008-0000-0300-000021000000}"/>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a:extLst>
            <a:ext uri="{FF2B5EF4-FFF2-40B4-BE49-F238E27FC236}">
              <a16:creationId xmlns:a16="http://schemas.microsoft.com/office/drawing/2014/main" xmlns="" id="{00000000-0008-0000-0300-000022000000}"/>
            </a:ext>
          </a:extLst>
        </xdr:cNvPr>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xmlns=""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xmlns=""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xmlns=""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xmlns=""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xmlns=""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xmlns=""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xmlns=""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xmlns=""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xmlns=""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xmlns=""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xmlns=""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xmlns=""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xmlns=""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xmlns=""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mn-lt"/>
              <a:ea typeface="+mn-ea"/>
              <a:cs typeface="+mn-cs"/>
            </a:rPr>
            <a:t>財政力指数は、近年はほぼ横ばいで推移している。今後も引き続き税収の徴収率向上に努め、人件費の抑制や歳出削減の徹底により財政の健全化を図っていく。</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xmlns=""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xmlns=""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xmlns=""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xmlns=""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xmlns=""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xmlns=""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xmlns=""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xmlns=""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xmlns=""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xmlns=""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xmlns=""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xmlns=""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xmlns=""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xmlns=""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xmlns=""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xmlns=""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169333</xdr:rowOff>
    </xdr:from>
    <xdr:to>
      <xdr:col>23</xdr:col>
      <xdr:colOff>133350</xdr:colOff>
      <xdr:row>44</xdr:row>
      <xdr:rowOff>130628</xdr:rowOff>
    </xdr:to>
    <xdr:cxnSp macro="">
      <xdr:nvCxnSpPr>
        <xdr:cNvPr id="65" name="直線コネクタ 64">
          <a:extLst>
            <a:ext uri="{FF2B5EF4-FFF2-40B4-BE49-F238E27FC236}">
              <a16:creationId xmlns:a16="http://schemas.microsoft.com/office/drawing/2014/main" xmlns="" id="{00000000-0008-0000-0300-000041000000}"/>
            </a:ext>
          </a:extLst>
        </xdr:cNvPr>
        <xdr:cNvCxnSpPr/>
      </xdr:nvCxnSpPr>
      <xdr:spPr>
        <a:xfrm flipV="1">
          <a:off x="4953000" y="6341533"/>
          <a:ext cx="0" cy="13328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102705</xdr:rowOff>
    </xdr:from>
    <xdr:ext cx="762000" cy="259045"/>
    <xdr:sp macro="" textlink="">
      <xdr:nvSpPr>
        <xdr:cNvPr id="66" name="財政力最小値テキスト">
          <a:extLst>
            <a:ext uri="{FF2B5EF4-FFF2-40B4-BE49-F238E27FC236}">
              <a16:creationId xmlns:a16="http://schemas.microsoft.com/office/drawing/2014/main" xmlns="" id="{00000000-0008-0000-0300-000042000000}"/>
            </a:ext>
          </a:extLst>
        </xdr:cNvPr>
        <xdr:cNvSpPr txBox="1"/>
      </xdr:nvSpPr>
      <xdr:spPr>
        <a:xfrm>
          <a:off x="5041900" y="7646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130628</xdr:rowOff>
    </xdr:from>
    <xdr:to>
      <xdr:col>24</xdr:col>
      <xdr:colOff>12700</xdr:colOff>
      <xdr:row>44</xdr:row>
      <xdr:rowOff>130628</xdr:rowOff>
    </xdr:to>
    <xdr:cxnSp macro="">
      <xdr:nvCxnSpPr>
        <xdr:cNvPr id="67" name="直線コネクタ 66">
          <a:extLst>
            <a:ext uri="{FF2B5EF4-FFF2-40B4-BE49-F238E27FC236}">
              <a16:creationId xmlns:a16="http://schemas.microsoft.com/office/drawing/2014/main" xmlns="" id="{00000000-0008-0000-0300-000043000000}"/>
            </a:ext>
          </a:extLst>
        </xdr:cNvPr>
        <xdr:cNvCxnSpPr/>
      </xdr:nvCxnSpPr>
      <xdr:spPr>
        <a:xfrm>
          <a:off x="4864100" y="767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84260</xdr:rowOff>
    </xdr:from>
    <xdr:ext cx="762000" cy="259045"/>
    <xdr:sp macro="" textlink="">
      <xdr:nvSpPr>
        <xdr:cNvPr id="68" name="財政力最大値テキスト">
          <a:extLst>
            <a:ext uri="{FF2B5EF4-FFF2-40B4-BE49-F238E27FC236}">
              <a16:creationId xmlns:a16="http://schemas.microsoft.com/office/drawing/2014/main" xmlns="" id="{00000000-0008-0000-0300-000044000000}"/>
            </a:ext>
          </a:extLst>
        </xdr:cNvPr>
        <xdr:cNvSpPr txBox="1"/>
      </xdr:nvSpPr>
      <xdr:spPr>
        <a:xfrm>
          <a:off x="5041900" y="6085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169333</xdr:rowOff>
    </xdr:from>
    <xdr:to>
      <xdr:col>24</xdr:col>
      <xdr:colOff>12700</xdr:colOff>
      <xdr:row>36</xdr:row>
      <xdr:rowOff>169333</xdr:rowOff>
    </xdr:to>
    <xdr:cxnSp macro="">
      <xdr:nvCxnSpPr>
        <xdr:cNvPr id="69" name="直線コネクタ 68">
          <a:extLst>
            <a:ext uri="{FF2B5EF4-FFF2-40B4-BE49-F238E27FC236}">
              <a16:creationId xmlns:a16="http://schemas.microsoft.com/office/drawing/2014/main" xmlns="" id="{00000000-0008-0000-0300-000045000000}"/>
            </a:ext>
          </a:extLst>
        </xdr:cNvPr>
        <xdr:cNvCxnSpPr/>
      </xdr:nvCxnSpPr>
      <xdr:spPr>
        <a:xfrm>
          <a:off x="4864100" y="634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3326</xdr:rowOff>
    </xdr:from>
    <xdr:to>
      <xdr:col>23</xdr:col>
      <xdr:colOff>133350</xdr:colOff>
      <xdr:row>43</xdr:row>
      <xdr:rowOff>3326</xdr:rowOff>
    </xdr:to>
    <xdr:cxnSp macro="">
      <xdr:nvCxnSpPr>
        <xdr:cNvPr id="70" name="直線コネクタ 69">
          <a:extLst>
            <a:ext uri="{FF2B5EF4-FFF2-40B4-BE49-F238E27FC236}">
              <a16:creationId xmlns:a16="http://schemas.microsoft.com/office/drawing/2014/main" xmlns="" id="{00000000-0008-0000-0300-000046000000}"/>
            </a:ext>
          </a:extLst>
        </xdr:cNvPr>
        <xdr:cNvCxnSpPr/>
      </xdr:nvCxnSpPr>
      <xdr:spPr>
        <a:xfrm>
          <a:off x="4114800" y="737567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142015</xdr:rowOff>
    </xdr:from>
    <xdr:ext cx="762000" cy="259045"/>
    <xdr:sp macro="" textlink="">
      <xdr:nvSpPr>
        <xdr:cNvPr id="71" name="財政力平均値テキスト">
          <a:extLst>
            <a:ext uri="{FF2B5EF4-FFF2-40B4-BE49-F238E27FC236}">
              <a16:creationId xmlns:a16="http://schemas.microsoft.com/office/drawing/2014/main" xmlns="" id="{00000000-0008-0000-0300-000047000000}"/>
            </a:ext>
          </a:extLst>
        </xdr:cNvPr>
        <xdr:cNvSpPr txBox="1"/>
      </xdr:nvSpPr>
      <xdr:spPr>
        <a:xfrm>
          <a:off x="5041900" y="734291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169938</xdr:rowOff>
    </xdr:from>
    <xdr:to>
      <xdr:col>23</xdr:col>
      <xdr:colOff>184150</xdr:colOff>
      <xdr:row>43</xdr:row>
      <xdr:rowOff>100088</xdr:rowOff>
    </xdr:to>
    <xdr:sp macro="" textlink="">
      <xdr:nvSpPr>
        <xdr:cNvPr id="72" name="フローチャート: 判断 71">
          <a:extLst>
            <a:ext uri="{FF2B5EF4-FFF2-40B4-BE49-F238E27FC236}">
              <a16:creationId xmlns:a16="http://schemas.microsoft.com/office/drawing/2014/main" xmlns="" id="{00000000-0008-0000-0300-000048000000}"/>
            </a:ext>
          </a:extLst>
        </xdr:cNvPr>
        <xdr:cNvSpPr/>
      </xdr:nvSpPr>
      <xdr:spPr>
        <a:xfrm>
          <a:off x="49022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3326</xdr:rowOff>
    </xdr:from>
    <xdr:to>
      <xdr:col>19</xdr:col>
      <xdr:colOff>133350</xdr:colOff>
      <xdr:row>43</xdr:row>
      <xdr:rowOff>14817</xdr:rowOff>
    </xdr:to>
    <xdr:cxnSp macro="">
      <xdr:nvCxnSpPr>
        <xdr:cNvPr id="73" name="直線コネクタ 72">
          <a:extLst>
            <a:ext uri="{FF2B5EF4-FFF2-40B4-BE49-F238E27FC236}">
              <a16:creationId xmlns:a16="http://schemas.microsoft.com/office/drawing/2014/main" xmlns="" id="{00000000-0008-0000-0300-000049000000}"/>
            </a:ext>
          </a:extLst>
        </xdr:cNvPr>
        <xdr:cNvCxnSpPr/>
      </xdr:nvCxnSpPr>
      <xdr:spPr>
        <a:xfrm flipV="1">
          <a:off x="3225800" y="7375676"/>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169938</xdr:rowOff>
    </xdr:from>
    <xdr:to>
      <xdr:col>19</xdr:col>
      <xdr:colOff>184150</xdr:colOff>
      <xdr:row>43</xdr:row>
      <xdr:rowOff>100088</xdr:rowOff>
    </xdr:to>
    <xdr:sp macro="" textlink="">
      <xdr:nvSpPr>
        <xdr:cNvPr id="74" name="フローチャート: 判断 73">
          <a:extLst>
            <a:ext uri="{FF2B5EF4-FFF2-40B4-BE49-F238E27FC236}">
              <a16:creationId xmlns:a16="http://schemas.microsoft.com/office/drawing/2014/main" xmlns="" id="{00000000-0008-0000-0300-00004A000000}"/>
            </a:ext>
          </a:extLst>
        </xdr:cNvPr>
        <xdr:cNvSpPr/>
      </xdr:nvSpPr>
      <xdr:spPr>
        <a:xfrm>
          <a:off x="4064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84865</xdr:rowOff>
    </xdr:from>
    <xdr:ext cx="736600" cy="259045"/>
    <xdr:sp macro="" textlink="">
      <xdr:nvSpPr>
        <xdr:cNvPr id="75" name="テキスト ボックス 74">
          <a:extLst>
            <a:ext uri="{FF2B5EF4-FFF2-40B4-BE49-F238E27FC236}">
              <a16:creationId xmlns:a16="http://schemas.microsoft.com/office/drawing/2014/main" xmlns="" id="{00000000-0008-0000-0300-00004B000000}"/>
            </a:ext>
          </a:extLst>
        </xdr:cNvPr>
        <xdr:cNvSpPr txBox="1"/>
      </xdr:nvSpPr>
      <xdr:spPr>
        <a:xfrm>
          <a:off x="3733800" y="74572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14817</xdr:rowOff>
    </xdr:from>
    <xdr:to>
      <xdr:col>15</xdr:col>
      <xdr:colOff>82550</xdr:colOff>
      <xdr:row>43</xdr:row>
      <xdr:rowOff>26307</xdr:rowOff>
    </xdr:to>
    <xdr:cxnSp macro="">
      <xdr:nvCxnSpPr>
        <xdr:cNvPr id="76" name="直線コネクタ 75">
          <a:extLst>
            <a:ext uri="{FF2B5EF4-FFF2-40B4-BE49-F238E27FC236}">
              <a16:creationId xmlns:a16="http://schemas.microsoft.com/office/drawing/2014/main" xmlns="" id="{00000000-0008-0000-0300-00004C000000}"/>
            </a:ext>
          </a:extLst>
        </xdr:cNvPr>
        <xdr:cNvCxnSpPr/>
      </xdr:nvCxnSpPr>
      <xdr:spPr>
        <a:xfrm flipV="1">
          <a:off x="2336800" y="7387167"/>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146957</xdr:rowOff>
    </xdr:from>
    <xdr:to>
      <xdr:col>15</xdr:col>
      <xdr:colOff>133350</xdr:colOff>
      <xdr:row>43</xdr:row>
      <xdr:rowOff>77107</xdr:rowOff>
    </xdr:to>
    <xdr:sp macro="" textlink="">
      <xdr:nvSpPr>
        <xdr:cNvPr id="77" name="フローチャート: 判断 76">
          <a:extLst>
            <a:ext uri="{FF2B5EF4-FFF2-40B4-BE49-F238E27FC236}">
              <a16:creationId xmlns:a16="http://schemas.microsoft.com/office/drawing/2014/main" xmlns="" id="{00000000-0008-0000-0300-00004D000000}"/>
            </a:ext>
          </a:extLst>
        </xdr:cNvPr>
        <xdr:cNvSpPr/>
      </xdr:nvSpPr>
      <xdr:spPr>
        <a:xfrm>
          <a:off x="3175000" y="734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61884</xdr:rowOff>
    </xdr:from>
    <xdr:ext cx="762000" cy="259045"/>
    <xdr:sp macro="" textlink="">
      <xdr:nvSpPr>
        <xdr:cNvPr id="78" name="テキスト ボックス 77">
          <a:extLst>
            <a:ext uri="{FF2B5EF4-FFF2-40B4-BE49-F238E27FC236}">
              <a16:creationId xmlns:a16="http://schemas.microsoft.com/office/drawing/2014/main" xmlns="" id="{00000000-0008-0000-0300-00004E000000}"/>
            </a:ext>
          </a:extLst>
        </xdr:cNvPr>
        <xdr:cNvSpPr txBox="1"/>
      </xdr:nvSpPr>
      <xdr:spPr>
        <a:xfrm>
          <a:off x="2844800" y="743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26307</xdr:rowOff>
    </xdr:from>
    <xdr:to>
      <xdr:col>11</xdr:col>
      <xdr:colOff>31750</xdr:colOff>
      <xdr:row>43</xdr:row>
      <xdr:rowOff>37798</xdr:rowOff>
    </xdr:to>
    <xdr:cxnSp macro="">
      <xdr:nvCxnSpPr>
        <xdr:cNvPr id="79" name="直線コネクタ 78">
          <a:extLst>
            <a:ext uri="{FF2B5EF4-FFF2-40B4-BE49-F238E27FC236}">
              <a16:creationId xmlns:a16="http://schemas.microsoft.com/office/drawing/2014/main" xmlns="" id="{00000000-0008-0000-0300-00004F000000}"/>
            </a:ext>
          </a:extLst>
        </xdr:cNvPr>
        <xdr:cNvCxnSpPr/>
      </xdr:nvCxnSpPr>
      <xdr:spPr>
        <a:xfrm flipV="1">
          <a:off x="1447800" y="7398657"/>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158448</xdr:rowOff>
    </xdr:from>
    <xdr:to>
      <xdr:col>11</xdr:col>
      <xdr:colOff>82550</xdr:colOff>
      <xdr:row>43</xdr:row>
      <xdr:rowOff>88598</xdr:rowOff>
    </xdr:to>
    <xdr:sp macro="" textlink="">
      <xdr:nvSpPr>
        <xdr:cNvPr id="80" name="フローチャート: 判断 79">
          <a:extLst>
            <a:ext uri="{FF2B5EF4-FFF2-40B4-BE49-F238E27FC236}">
              <a16:creationId xmlns:a16="http://schemas.microsoft.com/office/drawing/2014/main" xmlns="" id="{00000000-0008-0000-0300-000050000000}"/>
            </a:ext>
          </a:extLst>
        </xdr:cNvPr>
        <xdr:cNvSpPr/>
      </xdr:nvSpPr>
      <xdr:spPr>
        <a:xfrm>
          <a:off x="2286000" y="7359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73375</xdr:rowOff>
    </xdr:from>
    <xdr:ext cx="762000" cy="259045"/>
    <xdr:sp macro="" textlink="">
      <xdr:nvSpPr>
        <xdr:cNvPr id="81" name="テキスト ボックス 80">
          <a:extLst>
            <a:ext uri="{FF2B5EF4-FFF2-40B4-BE49-F238E27FC236}">
              <a16:creationId xmlns:a16="http://schemas.microsoft.com/office/drawing/2014/main" xmlns="" id="{00000000-0008-0000-0300-000051000000}"/>
            </a:ext>
          </a:extLst>
        </xdr:cNvPr>
        <xdr:cNvSpPr txBox="1"/>
      </xdr:nvSpPr>
      <xdr:spPr>
        <a:xfrm>
          <a:off x="1955800" y="7445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169938</xdr:rowOff>
    </xdr:from>
    <xdr:to>
      <xdr:col>7</xdr:col>
      <xdr:colOff>31750</xdr:colOff>
      <xdr:row>43</xdr:row>
      <xdr:rowOff>100088</xdr:rowOff>
    </xdr:to>
    <xdr:sp macro="" textlink="">
      <xdr:nvSpPr>
        <xdr:cNvPr id="82" name="フローチャート: 判断 81">
          <a:extLst>
            <a:ext uri="{FF2B5EF4-FFF2-40B4-BE49-F238E27FC236}">
              <a16:creationId xmlns:a16="http://schemas.microsoft.com/office/drawing/2014/main" xmlns="" id="{00000000-0008-0000-0300-000052000000}"/>
            </a:ext>
          </a:extLst>
        </xdr:cNvPr>
        <xdr:cNvSpPr/>
      </xdr:nvSpPr>
      <xdr:spPr>
        <a:xfrm>
          <a:off x="1397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84865</xdr:rowOff>
    </xdr:from>
    <xdr:ext cx="762000" cy="259045"/>
    <xdr:sp macro="" textlink="">
      <xdr:nvSpPr>
        <xdr:cNvPr id="83" name="テキスト ボックス 82">
          <a:extLst>
            <a:ext uri="{FF2B5EF4-FFF2-40B4-BE49-F238E27FC236}">
              <a16:creationId xmlns:a16="http://schemas.microsoft.com/office/drawing/2014/main" xmlns="" id="{00000000-0008-0000-0300-000053000000}"/>
            </a:ext>
          </a:extLst>
        </xdr:cNvPr>
        <xdr:cNvSpPr txBox="1"/>
      </xdr:nvSpPr>
      <xdr:spPr>
        <a:xfrm>
          <a:off x="1066800" y="7457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xmlns=""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xmlns=""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xmlns=""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xmlns=""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xmlns=""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123976</xdr:rowOff>
    </xdr:from>
    <xdr:to>
      <xdr:col>23</xdr:col>
      <xdr:colOff>184150</xdr:colOff>
      <xdr:row>43</xdr:row>
      <xdr:rowOff>54126</xdr:rowOff>
    </xdr:to>
    <xdr:sp macro="" textlink="">
      <xdr:nvSpPr>
        <xdr:cNvPr id="89" name="楕円 88">
          <a:extLst>
            <a:ext uri="{FF2B5EF4-FFF2-40B4-BE49-F238E27FC236}">
              <a16:creationId xmlns:a16="http://schemas.microsoft.com/office/drawing/2014/main" xmlns="" id="{00000000-0008-0000-0300-000059000000}"/>
            </a:ext>
          </a:extLst>
        </xdr:cNvPr>
        <xdr:cNvSpPr/>
      </xdr:nvSpPr>
      <xdr:spPr>
        <a:xfrm>
          <a:off x="4902200" y="7324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140503</xdr:rowOff>
    </xdr:from>
    <xdr:ext cx="762000" cy="259045"/>
    <xdr:sp macro="" textlink="">
      <xdr:nvSpPr>
        <xdr:cNvPr id="90" name="財政力該当値テキスト">
          <a:extLst>
            <a:ext uri="{FF2B5EF4-FFF2-40B4-BE49-F238E27FC236}">
              <a16:creationId xmlns:a16="http://schemas.microsoft.com/office/drawing/2014/main" xmlns="" id="{00000000-0008-0000-0300-00005A000000}"/>
            </a:ext>
          </a:extLst>
        </xdr:cNvPr>
        <xdr:cNvSpPr txBox="1"/>
      </xdr:nvSpPr>
      <xdr:spPr>
        <a:xfrm>
          <a:off x="5041900" y="7169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123976</xdr:rowOff>
    </xdr:from>
    <xdr:to>
      <xdr:col>19</xdr:col>
      <xdr:colOff>184150</xdr:colOff>
      <xdr:row>43</xdr:row>
      <xdr:rowOff>54126</xdr:rowOff>
    </xdr:to>
    <xdr:sp macro="" textlink="">
      <xdr:nvSpPr>
        <xdr:cNvPr id="91" name="楕円 90">
          <a:extLst>
            <a:ext uri="{FF2B5EF4-FFF2-40B4-BE49-F238E27FC236}">
              <a16:creationId xmlns:a16="http://schemas.microsoft.com/office/drawing/2014/main" xmlns="" id="{00000000-0008-0000-0300-00005B000000}"/>
            </a:ext>
          </a:extLst>
        </xdr:cNvPr>
        <xdr:cNvSpPr/>
      </xdr:nvSpPr>
      <xdr:spPr>
        <a:xfrm>
          <a:off x="4064000" y="7324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64303</xdr:rowOff>
    </xdr:from>
    <xdr:ext cx="736600" cy="259045"/>
    <xdr:sp macro="" textlink="">
      <xdr:nvSpPr>
        <xdr:cNvPr id="92" name="テキスト ボックス 91">
          <a:extLst>
            <a:ext uri="{FF2B5EF4-FFF2-40B4-BE49-F238E27FC236}">
              <a16:creationId xmlns:a16="http://schemas.microsoft.com/office/drawing/2014/main" xmlns="" id="{00000000-0008-0000-0300-00005C000000}"/>
            </a:ext>
          </a:extLst>
        </xdr:cNvPr>
        <xdr:cNvSpPr txBox="1"/>
      </xdr:nvSpPr>
      <xdr:spPr>
        <a:xfrm>
          <a:off x="3733800" y="70937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135467</xdr:rowOff>
    </xdr:from>
    <xdr:to>
      <xdr:col>15</xdr:col>
      <xdr:colOff>133350</xdr:colOff>
      <xdr:row>43</xdr:row>
      <xdr:rowOff>65617</xdr:rowOff>
    </xdr:to>
    <xdr:sp macro="" textlink="">
      <xdr:nvSpPr>
        <xdr:cNvPr id="93" name="楕円 92">
          <a:extLst>
            <a:ext uri="{FF2B5EF4-FFF2-40B4-BE49-F238E27FC236}">
              <a16:creationId xmlns:a16="http://schemas.microsoft.com/office/drawing/2014/main" xmlns="" id="{00000000-0008-0000-0300-00005D000000}"/>
            </a:ext>
          </a:extLst>
        </xdr:cNvPr>
        <xdr:cNvSpPr/>
      </xdr:nvSpPr>
      <xdr:spPr>
        <a:xfrm>
          <a:off x="3175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75794</xdr:rowOff>
    </xdr:from>
    <xdr:ext cx="762000" cy="259045"/>
    <xdr:sp macro="" textlink="">
      <xdr:nvSpPr>
        <xdr:cNvPr id="94" name="テキスト ボックス 93">
          <a:extLst>
            <a:ext uri="{FF2B5EF4-FFF2-40B4-BE49-F238E27FC236}">
              <a16:creationId xmlns:a16="http://schemas.microsoft.com/office/drawing/2014/main" xmlns="" id="{00000000-0008-0000-0300-00005E000000}"/>
            </a:ext>
          </a:extLst>
        </xdr:cNvPr>
        <xdr:cNvSpPr txBox="1"/>
      </xdr:nvSpPr>
      <xdr:spPr>
        <a:xfrm>
          <a:off x="2844800" y="7105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146957</xdr:rowOff>
    </xdr:from>
    <xdr:to>
      <xdr:col>11</xdr:col>
      <xdr:colOff>82550</xdr:colOff>
      <xdr:row>43</xdr:row>
      <xdr:rowOff>77107</xdr:rowOff>
    </xdr:to>
    <xdr:sp macro="" textlink="">
      <xdr:nvSpPr>
        <xdr:cNvPr id="95" name="楕円 94">
          <a:extLst>
            <a:ext uri="{FF2B5EF4-FFF2-40B4-BE49-F238E27FC236}">
              <a16:creationId xmlns:a16="http://schemas.microsoft.com/office/drawing/2014/main" xmlns="" id="{00000000-0008-0000-0300-00005F000000}"/>
            </a:ext>
          </a:extLst>
        </xdr:cNvPr>
        <xdr:cNvSpPr/>
      </xdr:nvSpPr>
      <xdr:spPr>
        <a:xfrm>
          <a:off x="2286000" y="734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87284</xdr:rowOff>
    </xdr:from>
    <xdr:ext cx="762000" cy="259045"/>
    <xdr:sp macro="" textlink="">
      <xdr:nvSpPr>
        <xdr:cNvPr id="96" name="テキスト ボックス 95">
          <a:extLst>
            <a:ext uri="{FF2B5EF4-FFF2-40B4-BE49-F238E27FC236}">
              <a16:creationId xmlns:a16="http://schemas.microsoft.com/office/drawing/2014/main" xmlns="" id="{00000000-0008-0000-0300-000060000000}"/>
            </a:ext>
          </a:extLst>
        </xdr:cNvPr>
        <xdr:cNvSpPr txBox="1"/>
      </xdr:nvSpPr>
      <xdr:spPr>
        <a:xfrm>
          <a:off x="1955800" y="7116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158448</xdr:rowOff>
    </xdr:from>
    <xdr:to>
      <xdr:col>7</xdr:col>
      <xdr:colOff>31750</xdr:colOff>
      <xdr:row>43</xdr:row>
      <xdr:rowOff>88598</xdr:rowOff>
    </xdr:to>
    <xdr:sp macro="" textlink="">
      <xdr:nvSpPr>
        <xdr:cNvPr id="97" name="楕円 96">
          <a:extLst>
            <a:ext uri="{FF2B5EF4-FFF2-40B4-BE49-F238E27FC236}">
              <a16:creationId xmlns:a16="http://schemas.microsoft.com/office/drawing/2014/main" xmlns="" id="{00000000-0008-0000-0300-000061000000}"/>
            </a:ext>
          </a:extLst>
        </xdr:cNvPr>
        <xdr:cNvSpPr/>
      </xdr:nvSpPr>
      <xdr:spPr>
        <a:xfrm>
          <a:off x="1397000" y="7359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98775</xdr:rowOff>
    </xdr:from>
    <xdr:ext cx="762000" cy="259045"/>
    <xdr:sp macro="" textlink="">
      <xdr:nvSpPr>
        <xdr:cNvPr id="98" name="テキスト ボックス 97">
          <a:extLst>
            <a:ext uri="{FF2B5EF4-FFF2-40B4-BE49-F238E27FC236}">
              <a16:creationId xmlns:a16="http://schemas.microsoft.com/office/drawing/2014/main" xmlns="" id="{00000000-0008-0000-0300-000062000000}"/>
            </a:ext>
          </a:extLst>
        </xdr:cNvPr>
        <xdr:cNvSpPr txBox="1"/>
      </xdr:nvSpPr>
      <xdr:spPr>
        <a:xfrm>
          <a:off x="1066800" y="7128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xmlns=""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xmlns=""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xmlns=""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xmlns=""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xmlns=""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xmlns=""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xmlns=""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xmlns=""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xmlns=""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xmlns=""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xmlns=""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xmlns=""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xmlns=""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mn-lt"/>
              <a:ea typeface="+mn-ea"/>
              <a:cs typeface="+mn-cs"/>
            </a:rPr>
            <a:t>経常収支比率は、概ね横ばいで推移しているものの、令和</a:t>
          </a:r>
          <a:r>
            <a:rPr lang="ja-JP" altLang="en-US" sz="1100" b="0" i="0" baseline="0">
              <a:solidFill>
                <a:schemeClr val="dk1"/>
              </a:solidFill>
              <a:effectLst/>
              <a:latin typeface="+mn-lt"/>
              <a:ea typeface="+mn-ea"/>
              <a:cs typeface="+mn-cs"/>
            </a:rPr>
            <a:t>２</a:t>
          </a:r>
          <a:r>
            <a:rPr lang="ja-JP" altLang="ja-JP" sz="1100" b="0" i="0" baseline="0">
              <a:solidFill>
                <a:schemeClr val="dk1"/>
              </a:solidFill>
              <a:effectLst/>
              <a:latin typeface="+mn-lt"/>
              <a:ea typeface="+mn-ea"/>
              <a:cs typeface="+mn-cs"/>
            </a:rPr>
            <a:t>年度は扶助費</a:t>
          </a:r>
          <a:r>
            <a:rPr lang="ja-JP" altLang="en-US" sz="1100" b="0" i="0" baseline="0">
              <a:solidFill>
                <a:schemeClr val="dk1"/>
              </a:solidFill>
              <a:effectLst/>
              <a:latin typeface="+mn-lt"/>
              <a:ea typeface="+mn-ea"/>
              <a:cs typeface="+mn-cs"/>
            </a:rPr>
            <a:t>等の減少により、前年度に比べ</a:t>
          </a:r>
          <a:r>
            <a:rPr lang="en-US" altLang="ja-JP" sz="1100" b="0" i="0" baseline="0">
              <a:solidFill>
                <a:schemeClr val="dk1"/>
              </a:solidFill>
              <a:effectLst/>
              <a:latin typeface="+mn-lt"/>
              <a:ea typeface="+mn-ea"/>
              <a:cs typeface="+mn-cs"/>
            </a:rPr>
            <a:t>3.1</a:t>
          </a:r>
          <a:r>
            <a:rPr lang="ja-JP" altLang="en-US" sz="1100" b="0" i="0" baseline="0">
              <a:solidFill>
                <a:schemeClr val="dk1"/>
              </a:solidFill>
              <a:effectLst/>
              <a:latin typeface="+mn-lt"/>
              <a:ea typeface="+mn-ea"/>
              <a:cs typeface="+mn-cs"/>
            </a:rPr>
            <a:t>ポイント減少し</a:t>
          </a:r>
          <a:r>
            <a:rPr lang="ja-JP" altLang="ja-JP" sz="1100" b="0" i="0" baseline="0">
              <a:solidFill>
                <a:schemeClr val="dk1"/>
              </a:solidFill>
              <a:effectLst/>
              <a:latin typeface="+mn-lt"/>
              <a:ea typeface="+mn-ea"/>
              <a:cs typeface="+mn-cs"/>
            </a:rPr>
            <a:t>類似団体平均よりも</a:t>
          </a:r>
          <a:r>
            <a:rPr lang="en-US" altLang="ja-JP" sz="1100" b="0" i="0" baseline="0">
              <a:solidFill>
                <a:schemeClr val="dk1"/>
              </a:solidFill>
              <a:effectLst/>
              <a:latin typeface="+mn-lt"/>
              <a:ea typeface="+mn-ea"/>
              <a:cs typeface="+mn-cs"/>
            </a:rPr>
            <a:t>1.4</a:t>
          </a:r>
          <a:r>
            <a:rPr lang="ja-JP" altLang="en-US" sz="1100" b="0" i="0" baseline="0">
              <a:solidFill>
                <a:schemeClr val="dk1"/>
              </a:solidFill>
              <a:effectLst/>
              <a:latin typeface="+mn-lt"/>
              <a:ea typeface="+mn-ea"/>
              <a:cs typeface="+mn-cs"/>
            </a:rPr>
            <a:t>ポイント下</a:t>
          </a:r>
          <a:r>
            <a:rPr lang="ja-JP" altLang="ja-JP" sz="1100" b="0" i="0" baseline="0">
              <a:solidFill>
                <a:schemeClr val="dk1"/>
              </a:solidFill>
              <a:effectLst/>
              <a:latin typeface="+mn-lt"/>
              <a:ea typeface="+mn-ea"/>
              <a:cs typeface="+mn-cs"/>
            </a:rPr>
            <a:t>回っ</a:t>
          </a:r>
          <a:r>
            <a:rPr lang="ja-JP" altLang="en-US" sz="1100" b="0" i="0" baseline="0">
              <a:solidFill>
                <a:schemeClr val="dk1"/>
              </a:solidFill>
              <a:effectLst/>
              <a:latin typeface="+mn-lt"/>
              <a:ea typeface="+mn-ea"/>
              <a:cs typeface="+mn-cs"/>
            </a:rPr>
            <a:t>た</a:t>
          </a:r>
          <a:r>
            <a:rPr lang="ja-JP" altLang="ja-JP" sz="1100" b="0" i="0" baseline="0">
              <a:solidFill>
                <a:schemeClr val="dk1"/>
              </a:solidFill>
              <a:effectLst/>
              <a:latin typeface="+mn-lt"/>
              <a:ea typeface="+mn-ea"/>
              <a:cs typeface="+mn-cs"/>
            </a:rPr>
            <a:t>。新規地方債の発行抑制等の方針を今後も継続し、公債費の適正化に努めていくとともに、人件費についても、定員適正化計画に基づき、更なる経費節減に努める。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xmlns=""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xmlns=""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xmlns=""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xmlns="" id="{00000000-0008-0000-0300-000073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a:extLst>
            <a:ext uri="{FF2B5EF4-FFF2-40B4-BE49-F238E27FC236}">
              <a16:creationId xmlns:a16="http://schemas.microsoft.com/office/drawing/2014/main" xmlns="" id="{00000000-0008-0000-0300-000074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xmlns="" id="{00000000-0008-0000-0300-000075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a:extLst>
            <a:ext uri="{FF2B5EF4-FFF2-40B4-BE49-F238E27FC236}">
              <a16:creationId xmlns:a16="http://schemas.microsoft.com/office/drawing/2014/main" xmlns="" id="{00000000-0008-0000-0300-000076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xmlns="" id="{00000000-0008-0000-0300-000077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a:extLst>
            <a:ext uri="{FF2B5EF4-FFF2-40B4-BE49-F238E27FC236}">
              <a16:creationId xmlns:a16="http://schemas.microsoft.com/office/drawing/2014/main" xmlns="" id="{00000000-0008-0000-0300-000078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xmlns="" id="{00000000-0008-0000-0300-000079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a:extLst>
            <a:ext uri="{FF2B5EF4-FFF2-40B4-BE49-F238E27FC236}">
              <a16:creationId xmlns:a16="http://schemas.microsoft.com/office/drawing/2014/main" xmlns="" id="{00000000-0008-0000-0300-00007A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xmlns=""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xmlns=""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xmlns=""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78740</xdr:rowOff>
    </xdr:from>
    <xdr:to>
      <xdr:col>23</xdr:col>
      <xdr:colOff>133350</xdr:colOff>
      <xdr:row>67</xdr:row>
      <xdr:rowOff>12446</xdr:rowOff>
    </xdr:to>
    <xdr:cxnSp macro="">
      <xdr:nvCxnSpPr>
        <xdr:cNvPr id="126" name="直線コネクタ 125">
          <a:extLst>
            <a:ext uri="{FF2B5EF4-FFF2-40B4-BE49-F238E27FC236}">
              <a16:creationId xmlns:a16="http://schemas.microsoft.com/office/drawing/2014/main" xmlns="" id="{00000000-0008-0000-0300-00007E000000}"/>
            </a:ext>
          </a:extLst>
        </xdr:cNvPr>
        <xdr:cNvCxnSpPr/>
      </xdr:nvCxnSpPr>
      <xdr:spPr>
        <a:xfrm flipV="1">
          <a:off x="4953000" y="10022840"/>
          <a:ext cx="0" cy="14767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155973</xdr:rowOff>
    </xdr:from>
    <xdr:ext cx="762000" cy="259045"/>
    <xdr:sp macro="" textlink="">
      <xdr:nvSpPr>
        <xdr:cNvPr id="127" name="財政構造の弾力性最小値テキスト">
          <a:extLst>
            <a:ext uri="{FF2B5EF4-FFF2-40B4-BE49-F238E27FC236}">
              <a16:creationId xmlns:a16="http://schemas.microsoft.com/office/drawing/2014/main" xmlns="" id="{00000000-0008-0000-0300-00007F000000}"/>
            </a:ext>
          </a:extLst>
        </xdr:cNvPr>
        <xdr:cNvSpPr txBox="1"/>
      </xdr:nvSpPr>
      <xdr:spPr>
        <a:xfrm>
          <a:off x="5041900" y="11471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12446</xdr:rowOff>
    </xdr:from>
    <xdr:to>
      <xdr:col>24</xdr:col>
      <xdr:colOff>12700</xdr:colOff>
      <xdr:row>67</xdr:row>
      <xdr:rowOff>12446</xdr:rowOff>
    </xdr:to>
    <xdr:cxnSp macro="">
      <xdr:nvCxnSpPr>
        <xdr:cNvPr id="128" name="直線コネクタ 127">
          <a:extLst>
            <a:ext uri="{FF2B5EF4-FFF2-40B4-BE49-F238E27FC236}">
              <a16:creationId xmlns:a16="http://schemas.microsoft.com/office/drawing/2014/main" xmlns="" id="{00000000-0008-0000-0300-000080000000}"/>
            </a:ext>
          </a:extLst>
        </xdr:cNvPr>
        <xdr:cNvCxnSpPr/>
      </xdr:nvCxnSpPr>
      <xdr:spPr>
        <a:xfrm>
          <a:off x="4864100" y="11499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165117</xdr:rowOff>
    </xdr:from>
    <xdr:ext cx="762000" cy="259045"/>
    <xdr:sp macro="" textlink="">
      <xdr:nvSpPr>
        <xdr:cNvPr id="129" name="財政構造の弾力性最大値テキスト">
          <a:extLst>
            <a:ext uri="{FF2B5EF4-FFF2-40B4-BE49-F238E27FC236}">
              <a16:creationId xmlns:a16="http://schemas.microsoft.com/office/drawing/2014/main" xmlns="" id="{00000000-0008-0000-0300-000081000000}"/>
            </a:ext>
          </a:extLst>
        </xdr:cNvPr>
        <xdr:cNvSpPr txBox="1"/>
      </xdr:nvSpPr>
      <xdr:spPr>
        <a:xfrm>
          <a:off x="5041900" y="976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78740</xdr:rowOff>
    </xdr:from>
    <xdr:to>
      <xdr:col>24</xdr:col>
      <xdr:colOff>12700</xdr:colOff>
      <xdr:row>58</xdr:row>
      <xdr:rowOff>78740</xdr:rowOff>
    </xdr:to>
    <xdr:cxnSp macro="">
      <xdr:nvCxnSpPr>
        <xdr:cNvPr id="130" name="直線コネクタ 129">
          <a:extLst>
            <a:ext uri="{FF2B5EF4-FFF2-40B4-BE49-F238E27FC236}">
              <a16:creationId xmlns:a16="http://schemas.microsoft.com/office/drawing/2014/main" xmlns="" id="{00000000-0008-0000-0300-000082000000}"/>
            </a:ext>
          </a:extLst>
        </xdr:cNvPr>
        <xdr:cNvCxnSpPr/>
      </xdr:nvCxnSpPr>
      <xdr:spPr>
        <a:xfrm>
          <a:off x="4864100" y="10022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37084</xdr:rowOff>
    </xdr:from>
    <xdr:to>
      <xdr:col>23</xdr:col>
      <xdr:colOff>133350</xdr:colOff>
      <xdr:row>64</xdr:row>
      <xdr:rowOff>15240</xdr:rowOff>
    </xdr:to>
    <xdr:cxnSp macro="">
      <xdr:nvCxnSpPr>
        <xdr:cNvPr id="131" name="直線コネクタ 130">
          <a:extLst>
            <a:ext uri="{FF2B5EF4-FFF2-40B4-BE49-F238E27FC236}">
              <a16:creationId xmlns:a16="http://schemas.microsoft.com/office/drawing/2014/main" xmlns="" id="{00000000-0008-0000-0300-000083000000}"/>
            </a:ext>
          </a:extLst>
        </xdr:cNvPr>
        <xdr:cNvCxnSpPr/>
      </xdr:nvCxnSpPr>
      <xdr:spPr>
        <a:xfrm flipV="1">
          <a:off x="4114800" y="10838434"/>
          <a:ext cx="838200" cy="149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25925</xdr:rowOff>
    </xdr:from>
    <xdr:ext cx="762000" cy="259045"/>
    <xdr:sp macro="" textlink="">
      <xdr:nvSpPr>
        <xdr:cNvPr id="132" name="財政構造の弾力性平均値テキスト">
          <a:extLst>
            <a:ext uri="{FF2B5EF4-FFF2-40B4-BE49-F238E27FC236}">
              <a16:creationId xmlns:a16="http://schemas.microsoft.com/office/drawing/2014/main" xmlns="" id="{00000000-0008-0000-0300-000084000000}"/>
            </a:ext>
          </a:extLst>
        </xdr:cNvPr>
        <xdr:cNvSpPr txBox="1"/>
      </xdr:nvSpPr>
      <xdr:spPr>
        <a:xfrm>
          <a:off x="5041900" y="1082727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53848</xdr:rowOff>
    </xdr:from>
    <xdr:to>
      <xdr:col>23</xdr:col>
      <xdr:colOff>184150</xdr:colOff>
      <xdr:row>63</xdr:row>
      <xdr:rowOff>155448</xdr:rowOff>
    </xdr:to>
    <xdr:sp macro="" textlink="">
      <xdr:nvSpPr>
        <xdr:cNvPr id="133" name="フローチャート: 判断 132">
          <a:extLst>
            <a:ext uri="{FF2B5EF4-FFF2-40B4-BE49-F238E27FC236}">
              <a16:creationId xmlns:a16="http://schemas.microsoft.com/office/drawing/2014/main" xmlns="" id="{00000000-0008-0000-0300-000085000000}"/>
            </a:ext>
          </a:extLst>
        </xdr:cNvPr>
        <xdr:cNvSpPr/>
      </xdr:nvSpPr>
      <xdr:spPr>
        <a:xfrm>
          <a:off x="4902200" y="10855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75692</xdr:rowOff>
    </xdr:from>
    <xdr:to>
      <xdr:col>19</xdr:col>
      <xdr:colOff>133350</xdr:colOff>
      <xdr:row>64</xdr:row>
      <xdr:rowOff>15240</xdr:rowOff>
    </xdr:to>
    <xdr:cxnSp macro="">
      <xdr:nvCxnSpPr>
        <xdr:cNvPr id="134" name="直線コネクタ 133">
          <a:extLst>
            <a:ext uri="{FF2B5EF4-FFF2-40B4-BE49-F238E27FC236}">
              <a16:creationId xmlns:a16="http://schemas.microsoft.com/office/drawing/2014/main" xmlns="" id="{00000000-0008-0000-0300-000086000000}"/>
            </a:ext>
          </a:extLst>
        </xdr:cNvPr>
        <xdr:cNvCxnSpPr/>
      </xdr:nvCxnSpPr>
      <xdr:spPr>
        <a:xfrm>
          <a:off x="3225800" y="10877042"/>
          <a:ext cx="889000" cy="110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121412</xdr:rowOff>
    </xdr:from>
    <xdr:to>
      <xdr:col>19</xdr:col>
      <xdr:colOff>184150</xdr:colOff>
      <xdr:row>64</xdr:row>
      <xdr:rowOff>51562</xdr:rowOff>
    </xdr:to>
    <xdr:sp macro="" textlink="">
      <xdr:nvSpPr>
        <xdr:cNvPr id="135" name="フローチャート: 判断 134">
          <a:extLst>
            <a:ext uri="{FF2B5EF4-FFF2-40B4-BE49-F238E27FC236}">
              <a16:creationId xmlns:a16="http://schemas.microsoft.com/office/drawing/2014/main" xmlns="" id="{00000000-0008-0000-0300-000087000000}"/>
            </a:ext>
          </a:extLst>
        </xdr:cNvPr>
        <xdr:cNvSpPr/>
      </xdr:nvSpPr>
      <xdr:spPr>
        <a:xfrm>
          <a:off x="4064000" y="1092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61739</xdr:rowOff>
    </xdr:from>
    <xdr:ext cx="736600" cy="259045"/>
    <xdr:sp macro="" textlink="">
      <xdr:nvSpPr>
        <xdr:cNvPr id="136" name="テキスト ボックス 135">
          <a:extLst>
            <a:ext uri="{FF2B5EF4-FFF2-40B4-BE49-F238E27FC236}">
              <a16:creationId xmlns:a16="http://schemas.microsoft.com/office/drawing/2014/main" xmlns="" id="{00000000-0008-0000-0300-000088000000}"/>
            </a:ext>
          </a:extLst>
        </xdr:cNvPr>
        <xdr:cNvSpPr txBox="1"/>
      </xdr:nvSpPr>
      <xdr:spPr>
        <a:xfrm>
          <a:off x="3733800" y="106916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12954</xdr:rowOff>
    </xdr:from>
    <xdr:to>
      <xdr:col>15</xdr:col>
      <xdr:colOff>82550</xdr:colOff>
      <xdr:row>63</xdr:row>
      <xdr:rowOff>75692</xdr:rowOff>
    </xdr:to>
    <xdr:cxnSp macro="">
      <xdr:nvCxnSpPr>
        <xdr:cNvPr id="137" name="直線コネクタ 136">
          <a:extLst>
            <a:ext uri="{FF2B5EF4-FFF2-40B4-BE49-F238E27FC236}">
              <a16:creationId xmlns:a16="http://schemas.microsoft.com/office/drawing/2014/main" xmlns="" id="{00000000-0008-0000-0300-000089000000}"/>
            </a:ext>
          </a:extLst>
        </xdr:cNvPr>
        <xdr:cNvCxnSpPr/>
      </xdr:nvCxnSpPr>
      <xdr:spPr>
        <a:xfrm>
          <a:off x="2336800" y="10814304"/>
          <a:ext cx="889000" cy="62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68326</xdr:rowOff>
    </xdr:from>
    <xdr:to>
      <xdr:col>15</xdr:col>
      <xdr:colOff>133350</xdr:colOff>
      <xdr:row>63</xdr:row>
      <xdr:rowOff>169926</xdr:rowOff>
    </xdr:to>
    <xdr:sp macro="" textlink="">
      <xdr:nvSpPr>
        <xdr:cNvPr id="138" name="フローチャート: 判断 137">
          <a:extLst>
            <a:ext uri="{FF2B5EF4-FFF2-40B4-BE49-F238E27FC236}">
              <a16:creationId xmlns:a16="http://schemas.microsoft.com/office/drawing/2014/main" xmlns="" id="{00000000-0008-0000-0300-00008A000000}"/>
            </a:ext>
          </a:extLst>
        </xdr:cNvPr>
        <xdr:cNvSpPr/>
      </xdr:nvSpPr>
      <xdr:spPr>
        <a:xfrm>
          <a:off x="3175000" y="10869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154703</xdr:rowOff>
    </xdr:from>
    <xdr:ext cx="762000" cy="259045"/>
    <xdr:sp macro="" textlink="">
      <xdr:nvSpPr>
        <xdr:cNvPr id="139" name="テキスト ボックス 138">
          <a:extLst>
            <a:ext uri="{FF2B5EF4-FFF2-40B4-BE49-F238E27FC236}">
              <a16:creationId xmlns:a16="http://schemas.microsoft.com/office/drawing/2014/main" xmlns="" id="{00000000-0008-0000-0300-00008B000000}"/>
            </a:ext>
          </a:extLst>
        </xdr:cNvPr>
        <xdr:cNvSpPr txBox="1"/>
      </xdr:nvSpPr>
      <xdr:spPr>
        <a:xfrm>
          <a:off x="2844800" y="10956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12954</xdr:rowOff>
    </xdr:from>
    <xdr:to>
      <xdr:col>11</xdr:col>
      <xdr:colOff>31750</xdr:colOff>
      <xdr:row>63</xdr:row>
      <xdr:rowOff>17780</xdr:rowOff>
    </xdr:to>
    <xdr:cxnSp macro="">
      <xdr:nvCxnSpPr>
        <xdr:cNvPr id="140" name="直線コネクタ 139">
          <a:extLst>
            <a:ext uri="{FF2B5EF4-FFF2-40B4-BE49-F238E27FC236}">
              <a16:creationId xmlns:a16="http://schemas.microsoft.com/office/drawing/2014/main" xmlns="" id="{00000000-0008-0000-0300-00008C000000}"/>
            </a:ext>
          </a:extLst>
        </xdr:cNvPr>
        <xdr:cNvCxnSpPr/>
      </xdr:nvCxnSpPr>
      <xdr:spPr>
        <a:xfrm flipV="1">
          <a:off x="1447800" y="10814304"/>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34544</xdr:rowOff>
    </xdr:from>
    <xdr:to>
      <xdr:col>11</xdr:col>
      <xdr:colOff>82550</xdr:colOff>
      <xdr:row>63</xdr:row>
      <xdr:rowOff>136144</xdr:rowOff>
    </xdr:to>
    <xdr:sp macro="" textlink="">
      <xdr:nvSpPr>
        <xdr:cNvPr id="141" name="フローチャート: 判断 140">
          <a:extLst>
            <a:ext uri="{FF2B5EF4-FFF2-40B4-BE49-F238E27FC236}">
              <a16:creationId xmlns:a16="http://schemas.microsoft.com/office/drawing/2014/main" xmlns="" id="{00000000-0008-0000-0300-00008D000000}"/>
            </a:ext>
          </a:extLst>
        </xdr:cNvPr>
        <xdr:cNvSpPr/>
      </xdr:nvSpPr>
      <xdr:spPr>
        <a:xfrm>
          <a:off x="2286000" y="1083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120921</xdr:rowOff>
    </xdr:from>
    <xdr:ext cx="762000" cy="259045"/>
    <xdr:sp macro="" textlink="">
      <xdr:nvSpPr>
        <xdr:cNvPr id="142" name="テキスト ボックス 141">
          <a:extLst>
            <a:ext uri="{FF2B5EF4-FFF2-40B4-BE49-F238E27FC236}">
              <a16:creationId xmlns:a16="http://schemas.microsoft.com/office/drawing/2014/main" xmlns="" id="{00000000-0008-0000-0300-00008E000000}"/>
            </a:ext>
          </a:extLst>
        </xdr:cNvPr>
        <xdr:cNvSpPr txBox="1"/>
      </xdr:nvSpPr>
      <xdr:spPr>
        <a:xfrm>
          <a:off x="1955800" y="10922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157734</xdr:rowOff>
    </xdr:from>
    <xdr:to>
      <xdr:col>7</xdr:col>
      <xdr:colOff>31750</xdr:colOff>
      <xdr:row>63</xdr:row>
      <xdr:rowOff>87884</xdr:rowOff>
    </xdr:to>
    <xdr:sp macro="" textlink="">
      <xdr:nvSpPr>
        <xdr:cNvPr id="143" name="フローチャート: 判断 142">
          <a:extLst>
            <a:ext uri="{FF2B5EF4-FFF2-40B4-BE49-F238E27FC236}">
              <a16:creationId xmlns:a16="http://schemas.microsoft.com/office/drawing/2014/main" xmlns="" id="{00000000-0008-0000-0300-00008F000000}"/>
            </a:ext>
          </a:extLst>
        </xdr:cNvPr>
        <xdr:cNvSpPr/>
      </xdr:nvSpPr>
      <xdr:spPr>
        <a:xfrm>
          <a:off x="1397000" y="10787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72661</xdr:rowOff>
    </xdr:from>
    <xdr:ext cx="762000" cy="259045"/>
    <xdr:sp macro="" textlink="">
      <xdr:nvSpPr>
        <xdr:cNvPr id="144" name="テキスト ボックス 143">
          <a:extLst>
            <a:ext uri="{FF2B5EF4-FFF2-40B4-BE49-F238E27FC236}">
              <a16:creationId xmlns:a16="http://schemas.microsoft.com/office/drawing/2014/main" xmlns="" id="{00000000-0008-0000-0300-000090000000}"/>
            </a:ext>
          </a:extLst>
        </xdr:cNvPr>
        <xdr:cNvSpPr txBox="1"/>
      </xdr:nvSpPr>
      <xdr:spPr>
        <a:xfrm>
          <a:off x="1066800" y="10874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xmlns=""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xmlns=""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xmlns=""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xmlns=""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xmlns=""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157734</xdr:rowOff>
    </xdr:from>
    <xdr:to>
      <xdr:col>23</xdr:col>
      <xdr:colOff>184150</xdr:colOff>
      <xdr:row>63</xdr:row>
      <xdr:rowOff>87884</xdr:rowOff>
    </xdr:to>
    <xdr:sp macro="" textlink="">
      <xdr:nvSpPr>
        <xdr:cNvPr id="150" name="楕円 149">
          <a:extLst>
            <a:ext uri="{FF2B5EF4-FFF2-40B4-BE49-F238E27FC236}">
              <a16:creationId xmlns:a16="http://schemas.microsoft.com/office/drawing/2014/main" xmlns="" id="{00000000-0008-0000-0300-000096000000}"/>
            </a:ext>
          </a:extLst>
        </xdr:cNvPr>
        <xdr:cNvSpPr/>
      </xdr:nvSpPr>
      <xdr:spPr>
        <a:xfrm>
          <a:off x="4902200" y="10787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2811</xdr:rowOff>
    </xdr:from>
    <xdr:ext cx="762000" cy="259045"/>
    <xdr:sp macro="" textlink="">
      <xdr:nvSpPr>
        <xdr:cNvPr id="151" name="財政構造の弾力性該当値テキスト">
          <a:extLst>
            <a:ext uri="{FF2B5EF4-FFF2-40B4-BE49-F238E27FC236}">
              <a16:creationId xmlns:a16="http://schemas.microsoft.com/office/drawing/2014/main" xmlns="" id="{00000000-0008-0000-0300-000097000000}"/>
            </a:ext>
          </a:extLst>
        </xdr:cNvPr>
        <xdr:cNvSpPr txBox="1"/>
      </xdr:nvSpPr>
      <xdr:spPr>
        <a:xfrm>
          <a:off x="5041900" y="106327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135890</xdr:rowOff>
    </xdr:from>
    <xdr:to>
      <xdr:col>19</xdr:col>
      <xdr:colOff>184150</xdr:colOff>
      <xdr:row>64</xdr:row>
      <xdr:rowOff>66040</xdr:rowOff>
    </xdr:to>
    <xdr:sp macro="" textlink="">
      <xdr:nvSpPr>
        <xdr:cNvPr id="152" name="楕円 151">
          <a:extLst>
            <a:ext uri="{FF2B5EF4-FFF2-40B4-BE49-F238E27FC236}">
              <a16:creationId xmlns:a16="http://schemas.microsoft.com/office/drawing/2014/main" xmlns="" id="{00000000-0008-0000-0300-000098000000}"/>
            </a:ext>
          </a:extLst>
        </xdr:cNvPr>
        <xdr:cNvSpPr/>
      </xdr:nvSpPr>
      <xdr:spPr>
        <a:xfrm>
          <a:off x="4064000" y="1093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50817</xdr:rowOff>
    </xdr:from>
    <xdr:ext cx="736600" cy="259045"/>
    <xdr:sp macro="" textlink="">
      <xdr:nvSpPr>
        <xdr:cNvPr id="153" name="テキスト ボックス 152">
          <a:extLst>
            <a:ext uri="{FF2B5EF4-FFF2-40B4-BE49-F238E27FC236}">
              <a16:creationId xmlns:a16="http://schemas.microsoft.com/office/drawing/2014/main" xmlns="" id="{00000000-0008-0000-0300-000099000000}"/>
            </a:ext>
          </a:extLst>
        </xdr:cNvPr>
        <xdr:cNvSpPr txBox="1"/>
      </xdr:nvSpPr>
      <xdr:spPr>
        <a:xfrm>
          <a:off x="3733800" y="11023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24892</xdr:rowOff>
    </xdr:from>
    <xdr:to>
      <xdr:col>15</xdr:col>
      <xdr:colOff>133350</xdr:colOff>
      <xdr:row>63</xdr:row>
      <xdr:rowOff>126492</xdr:rowOff>
    </xdr:to>
    <xdr:sp macro="" textlink="">
      <xdr:nvSpPr>
        <xdr:cNvPr id="154" name="楕円 153">
          <a:extLst>
            <a:ext uri="{FF2B5EF4-FFF2-40B4-BE49-F238E27FC236}">
              <a16:creationId xmlns:a16="http://schemas.microsoft.com/office/drawing/2014/main" xmlns="" id="{00000000-0008-0000-0300-00009A000000}"/>
            </a:ext>
          </a:extLst>
        </xdr:cNvPr>
        <xdr:cNvSpPr/>
      </xdr:nvSpPr>
      <xdr:spPr>
        <a:xfrm>
          <a:off x="3175000" y="10826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136669</xdr:rowOff>
    </xdr:from>
    <xdr:ext cx="762000" cy="259045"/>
    <xdr:sp macro="" textlink="">
      <xdr:nvSpPr>
        <xdr:cNvPr id="155" name="テキスト ボックス 154">
          <a:extLst>
            <a:ext uri="{FF2B5EF4-FFF2-40B4-BE49-F238E27FC236}">
              <a16:creationId xmlns:a16="http://schemas.microsoft.com/office/drawing/2014/main" xmlns="" id="{00000000-0008-0000-0300-00009B000000}"/>
            </a:ext>
          </a:extLst>
        </xdr:cNvPr>
        <xdr:cNvSpPr txBox="1"/>
      </xdr:nvSpPr>
      <xdr:spPr>
        <a:xfrm>
          <a:off x="2844800" y="10595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133604</xdr:rowOff>
    </xdr:from>
    <xdr:to>
      <xdr:col>11</xdr:col>
      <xdr:colOff>82550</xdr:colOff>
      <xdr:row>63</xdr:row>
      <xdr:rowOff>63754</xdr:rowOff>
    </xdr:to>
    <xdr:sp macro="" textlink="">
      <xdr:nvSpPr>
        <xdr:cNvPr id="156" name="楕円 155">
          <a:extLst>
            <a:ext uri="{FF2B5EF4-FFF2-40B4-BE49-F238E27FC236}">
              <a16:creationId xmlns:a16="http://schemas.microsoft.com/office/drawing/2014/main" xmlns="" id="{00000000-0008-0000-0300-00009C000000}"/>
            </a:ext>
          </a:extLst>
        </xdr:cNvPr>
        <xdr:cNvSpPr/>
      </xdr:nvSpPr>
      <xdr:spPr>
        <a:xfrm>
          <a:off x="2286000" y="10763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73931</xdr:rowOff>
    </xdr:from>
    <xdr:ext cx="762000" cy="259045"/>
    <xdr:sp macro="" textlink="">
      <xdr:nvSpPr>
        <xdr:cNvPr id="157" name="テキスト ボックス 156">
          <a:extLst>
            <a:ext uri="{FF2B5EF4-FFF2-40B4-BE49-F238E27FC236}">
              <a16:creationId xmlns:a16="http://schemas.microsoft.com/office/drawing/2014/main" xmlns="" id="{00000000-0008-0000-0300-00009D000000}"/>
            </a:ext>
          </a:extLst>
        </xdr:cNvPr>
        <xdr:cNvSpPr txBox="1"/>
      </xdr:nvSpPr>
      <xdr:spPr>
        <a:xfrm>
          <a:off x="1955800" y="10532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138430</xdr:rowOff>
    </xdr:from>
    <xdr:to>
      <xdr:col>7</xdr:col>
      <xdr:colOff>31750</xdr:colOff>
      <xdr:row>63</xdr:row>
      <xdr:rowOff>68580</xdr:rowOff>
    </xdr:to>
    <xdr:sp macro="" textlink="">
      <xdr:nvSpPr>
        <xdr:cNvPr id="158" name="楕円 157">
          <a:extLst>
            <a:ext uri="{FF2B5EF4-FFF2-40B4-BE49-F238E27FC236}">
              <a16:creationId xmlns:a16="http://schemas.microsoft.com/office/drawing/2014/main" xmlns="" id="{00000000-0008-0000-0300-00009E000000}"/>
            </a:ext>
          </a:extLst>
        </xdr:cNvPr>
        <xdr:cNvSpPr/>
      </xdr:nvSpPr>
      <xdr:spPr>
        <a:xfrm>
          <a:off x="1397000" y="1076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78757</xdr:rowOff>
    </xdr:from>
    <xdr:ext cx="762000" cy="259045"/>
    <xdr:sp macro="" textlink="">
      <xdr:nvSpPr>
        <xdr:cNvPr id="159" name="テキスト ボックス 158">
          <a:extLst>
            <a:ext uri="{FF2B5EF4-FFF2-40B4-BE49-F238E27FC236}">
              <a16:creationId xmlns:a16="http://schemas.microsoft.com/office/drawing/2014/main" xmlns="" id="{00000000-0008-0000-0300-00009F000000}"/>
            </a:ext>
          </a:extLst>
        </xdr:cNvPr>
        <xdr:cNvSpPr txBox="1"/>
      </xdr:nvSpPr>
      <xdr:spPr>
        <a:xfrm>
          <a:off x="1066800" y="10537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xmlns=""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xmlns=""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xmlns=""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[250,080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xmlns=""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xmlns=""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xmlns=""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xmlns=""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xmlns=""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xmlns=""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xmlns=""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xmlns=""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xmlns=""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xmlns=""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mn-lt"/>
              <a:ea typeface="+mn-ea"/>
              <a:cs typeface="+mn-cs"/>
            </a:rPr>
            <a:t>人件費、物件費等の合計額の人口</a:t>
          </a:r>
          <a:r>
            <a:rPr lang="en-US" altLang="ja-JP" sz="1100" b="0" i="0" baseline="0">
              <a:solidFill>
                <a:schemeClr val="dk1"/>
              </a:solidFill>
              <a:effectLst/>
              <a:latin typeface="+mn-lt"/>
              <a:ea typeface="+mn-ea"/>
              <a:cs typeface="+mn-cs"/>
            </a:rPr>
            <a:t>1</a:t>
          </a:r>
          <a:r>
            <a:rPr lang="ja-JP" altLang="ja-JP" sz="1100" b="0" i="0" baseline="0">
              <a:solidFill>
                <a:schemeClr val="dk1"/>
              </a:solidFill>
              <a:effectLst/>
              <a:latin typeface="+mn-lt"/>
              <a:ea typeface="+mn-ea"/>
              <a:cs typeface="+mn-cs"/>
            </a:rPr>
            <a:t>人当たりの金額が類似団体平均を</a:t>
          </a:r>
          <a:r>
            <a:rPr lang="en-US" altLang="ja-JP" sz="1100" b="0" i="0" baseline="0">
              <a:solidFill>
                <a:schemeClr val="dk1"/>
              </a:solidFill>
              <a:effectLst/>
              <a:latin typeface="+mn-lt"/>
              <a:ea typeface="+mn-ea"/>
              <a:cs typeface="+mn-cs"/>
            </a:rPr>
            <a:t>1,912</a:t>
          </a:r>
          <a:r>
            <a:rPr lang="ja-JP" altLang="ja-JP" sz="1100" b="0" i="0" baseline="0">
              <a:solidFill>
                <a:schemeClr val="dk1"/>
              </a:solidFill>
              <a:effectLst/>
              <a:latin typeface="+mn-lt"/>
              <a:ea typeface="+mn-ea"/>
              <a:cs typeface="+mn-cs"/>
            </a:rPr>
            <a:t>円下回っている</a:t>
          </a:r>
          <a:r>
            <a:rPr lang="ja-JP" altLang="en-US" sz="1100" b="0" i="0" baseline="0">
              <a:solidFill>
                <a:schemeClr val="dk1"/>
              </a:solidFill>
              <a:effectLst/>
              <a:latin typeface="+mn-lt"/>
              <a:ea typeface="+mn-ea"/>
              <a:cs typeface="+mn-cs"/>
            </a:rPr>
            <a:t>要因</a:t>
          </a:r>
          <a:r>
            <a:rPr lang="ja-JP" altLang="ja-JP" sz="1100" b="0" i="0" baseline="0">
              <a:solidFill>
                <a:schemeClr val="dk1"/>
              </a:solidFill>
              <a:effectLst/>
              <a:latin typeface="+mn-lt"/>
              <a:ea typeface="+mn-ea"/>
              <a:cs typeface="+mn-cs"/>
            </a:rPr>
            <a:t>は、新規職員の採用抑制等により、人件費を抑制していることなどが挙げられる。一方、物件費、維持補修費は、電算処理や常備消防事務、廃棄物処理委託等の業務委託料の増加などにより増加傾向にあるため、引き続き経費節減に努め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xmlns=""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xmlns=""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xmlns=""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6" name="直線コネクタ 175">
          <a:extLst>
            <a:ext uri="{FF2B5EF4-FFF2-40B4-BE49-F238E27FC236}">
              <a16:creationId xmlns:a16="http://schemas.microsoft.com/office/drawing/2014/main" xmlns="" id="{00000000-0008-0000-0300-0000B0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7" name="テキスト ボックス 176">
          <a:extLst>
            <a:ext uri="{FF2B5EF4-FFF2-40B4-BE49-F238E27FC236}">
              <a16:creationId xmlns:a16="http://schemas.microsoft.com/office/drawing/2014/main" xmlns="" id="{00000000-0008-0000-0300-0000B1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8" name="直線コネクタ 177">
          <a:extLst>
            <a:ext uri="{FF2B5EF4-FFF2-40B4-BE49-F238E27FC236}">
              <a16:creationId xmlns:a16="http://schemas.microsoft.com/office/drawing/2014/main" xmlns="" id="{00000000-0008-0000-0300-0000B2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9" name="テキスト ボックス 178">
          <a:extLst>
            <a:ext uri="{FF2B5EF4-FFF2-40B4-BE49-F238E27FC236}">
              <a16:creationId xmlns:a16="http://schemas.microsoft.com/office/drawing/2014/main" xmlns="" id="{00000000-0008-0000-0300-0000B3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0" name="直線コネクタ 179">
          <a:extLst>
            <a:ext uri="{FF2B5EF4-FFF2-40B4-BE49-F238E27FC236}">
              <a16:creationId xmlns:a16="http://schemas.microsoft.com/office/drawing/2014/main" xmlns="" id="{00000000-0008-0000-0300-0000B4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1" name="テキスト ボックス 180">
          <a:extLst>
            <a:ext uri="{FF2B5EF4-FFF2-40B4-BE49-F238E27FC236}">
              <a16:creationId xmlns:a16="http://schemas.microsoft.com/office/drawing/2014/main" xmlns="" id="{00000000-0008-0000-0300-0000B5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2" name="直線コネクタ 181">
          <a:extLst>
            <a:ext uri="{FF2B5EF4-FFF2-40B4-BE49-F238E27FC236}">
              <a16:creationId xmlns:a16="http://schemas.microsoft.com/office/drawing/2014/main" xmlns="" id="{00000000-0008-0000-0300-0000B6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3" name="テキスト ボックス 182">
          <a:extLst>
            <a:ext uri="{FF2B5EF4-FFF2-40B4-BE49-F238E27FC236}">
              <a16:creationId xmlns:a16="http://schemas.microsoft.com/office/drawing/2014/main" xmlns="" id="{00000000-0008-0000-0300-0000B7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4" name="直線コネクタ 183">
          <a:extLst>
            <a:ext uri="{FF2B5EF4-FFF2-40B4-BE49-F238E27FC236}">
              <a16:creationId xmlns:a16="http://schemas.microsoft.com/office/drawing/2014/main" xmlns="" id="{00000000-0008-0000-0300-0000B8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5" name="テキスト ボックス 184">
          <a:extLst>
            <a:ext uri="{FF2B5EF4-FFF2-40B4-BE49-F238E27FC236}">
              <a16:creationId xmlns:a16="http://schemas.microsoft.com/office/drawing/2014/main" xmlns="" id="{00000000-0008-0000-0300-0000B9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6" name="直線コネクタ 185">
          <a:extLst>
            <a:ext uri="{FF2B5EF4-FFF2-40B4-BE49-F238E27FC236}">
              <a16:creationId xmlns:a16="http://schemas.microsoft.com/office/drawing/2014/main" xmlns="" id="{00000000-0008-0000-0300-0000BA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7" name="テキスト ボックス 186">
          <a:extLst>
            <a:ext uri="{FF2B5EF4-FFF2-40B4-BE49-F238E27FC236}">
              <a16:creationId xmlns:a16="http://schemas.microsoft.com/office/drawing/2014/main" xmlns="" id="{00000000-0008-0000-0300-0000BB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xmlns=""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9" name="テキスト ボックス 188">
          <a:extLst>
            <a:ext uri="{FF2B5EF4-FFF2-40B4-BE49-F238E27FC236}">
              <a16:creationId xmlns:a16="http://schemas.microsoft.com/office/drawing/2014/main" xmlns="" id="{00000000-0008-0000-0300-0000BD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0" name="人件費・物件費等の状況グラフ枠">
          <a:extLst>
            <a:ext uri="{FF2B5EF4-FFF2-40B4-BE49-F238E27FC236}">
              <a16:creationId xmlns:a16="http://schemas.microsoft.com/office/drawing/2014/main" xmlns="" id="{00000000-0008-0000-0300-0000BE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7108</xdr:rowOff>
    </xdr:from>
    <xdr:to>
      <xdr:col>23</xdr:col>
      <xdr:colOff>133350</xdr:colOff>
      <xdr:row>89</xdr:row>
      <xdr:rowOff>54907</xdr:rowOff>
    </xdr:to>
    <xdr:cxnSp macro="">
      <xdr:nvCxnSpPr>
        <xdr:cNvPr id="191" name="直線コネクタ 190">
          <a:extLst>
            <a:ext uri="{FF2B5EF4-FFF2-40B4-BE49-F238E27FC236}">
              <a16:creationId xmlns:a16="http://schemas.microsoft.com/office/drawing/2014/main" xmlns="" id="{00000000-0008-0000-0300-0000BF000000}"/>
            </a:ext>
          </a:extLst>
        </xdr:cNvPr>
        <xdr:cNvCxnSpPr/>
      </xdr:nvCxnSpPr>
      <xdr:spPr>
        <a:xfrm flipV="1">
          <a:off x="4953000" y="13894558"/>
          <a:ext cx="0" cy="141939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26984</xdr:rowOff>
    </xdr:from>
    <xdr:ext cx="762000" cy="259045"/>
    <xdr:sp macro="" textlink="">
      <xdr:nvSpPr>
        <xdr:cNvPr id="192" name="人件費・物件費等の状況最小値テキスト">
          <a:extLst>
            <a:ext uri="{FF2B5EF4-FFF2-40B4-BE49-F238E27FC236}">
              <a16:creationId xmlns:a16="http://schemas.microsoft.com/office/drawing/2014/main" xmlns="" id="{00000000-0008-0000-0300-0000C0000000}"/>
            </a:ext>
          </a:extLst>
        </xdr:cNvPr>
        <xdr:cNvSpPr txBox="1"/>
      </xdr:nvSpPr>
      <xdr:spPr>
        <a:xfrm>
          <a:off x="5041900" y="1528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54907</xdr:rowOff>
    </xdr:from>
    <xdr:to>
      <xdr:col>24</xdr:col>
      <xdr:colOff>12700</xdr:colOff>
      <xdr:row>89</xdr:row>
      <xdr:rowOff>54907</xdr:rowOff>
    </xdr:to>
    <xdr:cxnSp macro="">
      <xdr:nvCxnSpPr>
        <xdr:cNvPr id="193" name="直線コネクタ 192">
          <a:extLst>
            <a:ext uri="{FF2B5EF4-FFF2-40B4-BE49-F238E27FC236}">
              <a16:creationId xmlns:a16="http://schemas.microsoft.com/office/drawing/2014/main" xmlns="" id="{00000000-0008-0000-0300-0000C1000000}"/>
            </a:ext>
          </a:extLst>
        </xdr:cNvPr>
        <xdr:cNvCxnSpPr/>
      </xdr:nvCxnSpPr>
      <xdr:spPr>
        <a:xfrm>
          <a:off x="4864100" y="15313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93485</xdr:rowOff>
    </xdr:from>
    <xdr:ext cx="762000" cy="259045"/>
    <xdr:sp macro="" textlink="">
      <xdr:nvSpPr>
        <xdr:cNvPr id="194" name="人件費・物件費等の状況最大値テキスト">
          <a:extLst>
            <a:ext uri="{FF2B5EF4-FFF2-40B4-BE49-F238E27FC236}">
              <a16:creationId xmlns:a16="http://schemas.microsoft.com/office/drawing/2014/main" xmlns="" id="{00000000-0008-0000-0300-0000C2000000}"/>
            </a:ext>
          </a:extLst>
        </xdr:cNvPr>
        <xdr:cNvSpPr txBox="1"/>
      </xdr:nvSpPr>
      <xdr:spPr>
        <a:xfrm>
          <a:off x="5041900" y="13638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7108</xdr:rowOff>
    </xdr:from>
    <xdr:to>
      <xdr:col>24</xdr:col>
      <xdr:colOff>12700</xdr:colOff>
      <xdr:row>81</xdr:row>
      <xdr:rowOff>7108</xdr:rowOff>
    </xdr:to>
    <xdr:cxnSp macro="">
      <xdr:nvCxnSpPr>
        <xdr:cNvPr id="195" name="直線コネクタ 194">
          <a:extLst>
            <a:ext uri="{FF2B5EF4-FFF2-40B4-BE49-F238E27FC236}">
              <a16:creationId xmlns:a16="http://schemas.microsoft.com/office/drawing/2014/main" xmlns="" id="{00000000-0008-0000-0300-0000C3000000}"/>
            </a:ext>
          </a:extLst>
        </xdr:cNvPr>
        <xdr:cNvCxnSpPr/>
      </xdr:nvCxnSpPr>
      <xdr:spPr>
        <a:xfrm>
          <a:off x="4864100" y="13894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89278</xdr:rowOff>
    </xdr:from>
    <xdr:to>
      <xdr:col>23</xdr:col>
      <xdr:colOff>133350</xdr:colOff>
      <xdr:row>83</xdr:row>
      <xdr:rowOff>30212</xdr:rowOff>
    </xdr:to>
    <xdr:cxnSp macro="">
      <xdr:nvCxnSpPr>
        <xdr:cNvPr id="196" name="直線コネクタ 195">
          <a:extLst>
            <a:ext uri="{FF2B5EF4-FFF2-40B4-BE49-F238E27FC236}">
              <a16:creationId xmlns:a16="http://schemas.microsoft.com/office/drawing/2014/main" xmlns="" id="{00000000-0008-0000-0300-0000C4000000}"/>
            </a:ext>
          </a:extLst>
        </xdr:cNvPr>
        <xdr:cNvCxnSpPr/>
      </xdr:nvCxnSpPr>
      <xdr:spPr>
        <a:xfrm>
          <a:off x="4114800" y="14148178"/>
          <a:ext cx="838200" cy="11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129529</xdr:rowOff>
    </xdr:from>
    <xdr:ext cx="762000" cy="259045"/>
    <xdr:sp macro="" textlink="">
      <xdr:nvSpPr>
        <xdr:cNvPr id="197" name="人件費・物件費等の状況平均値テキスト">
          <a:extLst>
            <a:ext uri="{FF2B5EF4-FFF2-40B4-BE49-F238E27FC236}">
              <a16:creationId xmlns:a16="http://schemas.microsoft.com/office/drawing/2014/main" xmlns="" id="{00000000-0008-0000-0300-0000C5000000}"/>
            </a:ext>
          </a:extLst>
        </xdr:cNvPr>
        <xdr:cNvSpPr txBox="1"/>
      </xdr:nvSpPr>
      <xdr:spPr>
        <a:xfrm>
          <a:off x="5041900" y="141884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157452</xdr:rowOff>
    </xdr:from>
    <xdr:to>
      <xdr:col>23</xdr:col>
      <xdr:colOff>184150</xdr:colOff>
      <xdr:row>83</xdr:row>
      <xdr:rowOff>87602</xdr:rowOff>
    </xdr:to>
    <xdr:sp macro="" textlink="">
      <xdr:nvSpPr>
        <xdr:cNvPr id="198" name="フローチャート: 判断 197">
          <a:extLst>
            <a:ext uri="{FF2B5EF4-FFF2-40B4-BE49-F238E27FC236}">
              <a16:creationId xmlns:a16="http://schemas.microsoft.com/office/drawing/2014/main" xmlns="" id="{00000000-0008-0000-0300-0000C6000000}"/>
            </a:ext>
          </a:extLst>
        </xdr:cNvPr>
        <xdr:cNvSpPr/>
      </xdr:nvSpPr>
      <xdr:spPr>
        <a:xfrm>
          <a:off x="4902200" y="14216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52422</xdr:rowOff>
    </xdr:from>
    <xdr:to>
      <xdr:col>19</xdr:col>
      <xdr:colOff>133350</xdr:colOff>
      <xdr:row>82</xdr:row>
      <xdr:rowOff>89278</xdr:rowOff>
    </xdr:to>
    <xdr:cxnSp macro="">
      <xdr:nvCxnSpPr>
        <xdr:cNvPr id="199" name="直線コネクタ 198">
          <a:extLst>
            <a:ext uri="{FF2B5EF4-FFF2-40B4-BE49-F238E27FC236}">
              <a16:creationId xmlns:a16="http://schemas.microsoft.com/office/drawing/2014/main" xmlns="" id="{00000000-0008-0000-0300-0000C7000000}"/>
            </a:ext>
          </a:extLst>
        </xdr:cNvPr>
        <xdr:cNvCxnSpPr/>
      </xdr:nvCxnSpPr>
      <xdr:spPr>
        <a:xfrm>
          <a:off x="3225800" y="14111322"/>
          <a:ext cx="889000" cy="36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83846</xdr:rowOff>
    </xdr:from>
    <xdr:to>
      <xdr:col>19</xdr:col>
      <xdr:colOff>184150</xdr:colOff>
      <xdr:row>83</xdr:row>
      <xdr:rowOff>13996</xdr:rowOff>
    </xdr:to>
    <xdr:sp macro="" textlink="">
      <xdr:nvSpPr>
        <xdr:cNvPr id="200" name="フローチャート: 判断 199">
          <a:extLst>
            <a:ext uri="{FF2B5EF4-FFF2-40B4-BE49-F238E27FC236}">
              <a16:creationId xmlns:a16="http://schemas.microsoft.com/office/drawing/2014/main" xmlns="" id="{00000000-0008-0000-0300-0000C8000000}"/>
            </a:ext>
          </a:extLst>
        </xdr:cNvPr>
        <xdr:cNvSpPr/>
      </xdr:nvSpPr>
      <xdr:spPr>
        <a:xfrm>
          <a:off x="4064000" y="14142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170223</xdr:rowOff>
    </xdr:from>
    <xdr:ext cx="736600" cy="259045"/>
    <xdr:sp macro="" textlink="">
      <xdr:nvSpPr>
        <xdr:cNvPr id="201" name="テキスト ボックス 200">
          <a:extLst>
            <a:ext uri="{FF2B5EF4-FFF2-40B4-BE49-F238E27FC236}">
              <a16:creationId xmlns:a16="http://schemas.microsoft.com/office/drawing/2014/main" xmlns="" id="{00000000-0008-0000-0300-0000C9000000}"/>
            </a:ext>
          </a:extLst>
        </xdr:cNvPr>
        <xdr:cNvSpPr txBox="1"/>
      </xdr:nvSpPr>
      <xdr:spPr>
        <a:xfrm>
          <a:off x="3733800" y="142291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46450</xdr:rowOff>
    </xdr:from>
    <xdr:to>
      <xdr:col>15</xdr:col>
      <xdr:colOff>82550</xdr:colOff>
      <xdr:row>82</xdr:row>
      <xdr:rowOff>52422</xdr:rowOff>
    </xdr:to>
    <xdr:cxnSp macro="">
      <xdr:nvCxnSpPr>
        <xdr:cNvPr id="202" name="直線コネクタ 201">
          <a:extLst>
            <a:ext uri="{FF2B5EF4-FFF2-40B4-BE49-F238E27FC236}">
              <a16:creationId xmlns:a16="http://schemas.microsoft.com/office/drawing/2014/main" xmlns="" id="{00000000-0008-0000-0300-0000CA000000}"/>
            </a:ext>
          </a:extLst>
        </xdr:cNvPr>
        <xdr:cNvCxnSpPr/>
      </xdr:nvCxnSpPr>
      <xdr:spPr>
        <a:xfrm>
          <a:off x="2336800" y="14105350"/>
          <a:ext cx="889000" cy="5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61559</xdr:rowOff>
    </xdr:from>
    <xdr:to>
      <xdr:col>15</xdr:col>
      <xdr:colOff>133350</xdr:colOff>
      <xdr:row>82</xdr:row>
      <xdr:rowOff>163159</xdr:rowOff>
    </xdr:to>
    <xdr:sp macro="" textlink="">
      <xdr:nvSpPr>
        <xdr:cNvPr id="203" name="フローチャート: 判断 202">
          <a:extLst>
            <a:ext uri="{FF2B5EF4-FFF2-40B4-BE49-F238E27FC236}">
              <a16:creationId xmlns:a16="http://schemas.microsoft.com/office/drawing/2014/main" xmlns="" id="{00000000-0008-0000-0300-0000CB000000}"/>
            </a:ext>
          </a:extLst>
        </xdr:cNvPr>
        <xdr:cNvSpPr/>
      </xdr:nvSpPr>
      <xdr:spPr>
        <a:xfrm>
          <a:off x="3175000" y="14120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147936</xdr:rowOff>
    </xdr:from>
    <xdr:ext cx="762000" cy="259045"/>
    <xdr:sp macro="" textlink="">
      <xdr:nvSpPr>
        <xdr:cNvPr id="204" name="テキスト ボックス 203">
          <a:extLst>
            <a:ext uri="{FF2B5EF4-FFF2-40B4-BE49-F238E27FC236}">
              <a16:creationId xmlns:a16="http://schemas.microsoft.com/office/drawing/2014/main" xmlns="" id="{00000000-0008-0000-0300-0000CC000000}"/>
            </a:ext>
          </a:extLst>
        </xdr:cNvPr>
        <xdr:cNvSpPr txBox="1"/>
      </xdr:nvSpPr>
      <xdr:spPr>
        <a:xfrm>
          <a:off x="2844800" y="142068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39218</xdr:rowOff>
    </xdr:from>
    <xdr:to>
      <xdr:col>11</xdr:col>
      <xdr:colOff>31750</xdr:colOff>
      <xdr:row>82</xdr:row>
      <xdr:rowOff>46450</xdr:rowOff>
    </xdr:to>
    <xdr:cxnSp macro="">
      <xdr:nvCxnSpPr>
        <xdr:cNvPr id="205" name="直線コネクタ 204">
          <a:extLst>
            <a:ext uri="{FF2B5EF4-FFF2-40B4-BE49-F238E27FC236}">
              <a16:creationId xmlns:a16="http://schemas.microsoft.com/office/drawing/2014/main" xmlns="" id="{00000000-0008-0000-0300-0000CD000000}"/>
            </a:ext>
          </a:extLst>
        </xdr:cNvPr>
        <xdr:cNvCxnSpPr/>
      </xdr:nvCxnSpPr>
      <xdr:spPr>
        <a:xfrm>
          <a:off x="1447800" y="14098118"/>
          <a:ext cx="889000" cy="7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57414</xdr:rowOff>
    </xdr:from>
    <xdr:to>
      <xdr:col>11</xdr:col>
      <xdr:colOff>82550</xdr:colOff>
      <xdr:row>82</xdr:row>
      <xdr:rowOff>159014</xdr:rowOff>
    </xdr:to>
    <xdr:sp macro="" textlink="">
      <xdr:nvSpPr>
        <xdr:cNvPr id="206" name="フローチャート: 判断 205">
          <a:extLst>
            <a:ext uri="{FF2B5EF4-FFF2-40B4-BE49-F238E27FC236}">
              <a16:creationId xmlns:a16="http://schemas.microsoft.com/office/drawing/2014/main" xmlns="" id="{00000000-0008-0000-0300-0000CE000000}"/>
            </a:ext>
          </a:extLst>
        </xdr:cNvPr>
        <xdr:cNvSpPr/>
      </xdr:nvSpPr>
      <xdr:spPr>
        <a:xfrm>
          <a:off x="2286000" y="14116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143791</xdr:rowOff>
    </xdr:from>
    <xdr:ext cx="762000" cy="259045"/>
    <xdr:sp macro="" textlink="">
      <xdr:nvSpPr>
        <xdr:cNvPr id="207" name="テキスト ボックス 206">
          <a:extLst>
            <a:ext uri="{FF2B5EF4-FFF2-40B4-BE49-F238E27FC236}">
              <a16:creationId xmlns:a16="http://schemas.microsoft.com/office/drawing/2014/main" xmlns="" id="{00000000-0008-0000-0300-0000CF000000}"/>
            </a:ext>
          </a:extLst>
        </xdr:cNvPr>
        <xdr:cNvSpPr txBox="1"/>
      </xdr:nvSpPr>
      <xdr:spPr>
        <a:xfrm>
          <a:off x="1955800" y="14202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69667</xdr:rowOff>
    </xdr:from>
    <xdr:to>
      <xdr:col>7</xdr:col>
      <xdr:colOff>31750</xdr:colOff>
      <xdr:row>82</xdr:row>
      <xdr:rowOff>171267</xdr:rowOff>
    </xdr:to>
    <xdr:sp macro="" textlink="">
      <xdr:nvSpPr>
        <xdr:cNvPr id="208" name="フローチャート: 判断 207">
          <a:extLst>
            <a:ext uri="{FF2B5EF4-FFF2-40B4-BE49-F238E27FC236}">
              <a16:creationId xmlns:a16="http://schemas.microsoft.com/office/drawing/2014/main" xmlns="" id="{00000000-0008-0000-0300-0000D0000000}"/>
            </a:ext>
          </a:extLst>
        </xdr:cNvPr>
        <xdr:cNvSpPr/>
      </xdr:nvSpPr>
      <xdr:spPr>
        <a:xfrm>
          <a:off x="1397000" y="14128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156044</xdr:rowOff>
    </xdr:from>
    <xdr:ext cx="762000" cy="259045"/>
    <xdr:sp macro="" textlink="">
      <xdr:nvSpPr>
        <xdr:cNvPr id="209" name="テキスト ボックス 208">
          <a:extLst>
            <a:ext uri="{FF2B5EF4-FFF2-40B4-BE49-F238E27FC236}">
              <a16:creationId xmlns:a16="http://schemas.microsoft.com/office/drawing/2014/main" xmlns="" id="{00000000-0008-0000-0300-0000D1000000}"/>
            </a:ext>
          </a:extLst>
        </xdr:cNvPr>
        <xdr:cNvSpPr txBox="1"/>
      </xdr:nvSpPr>
      <xdr:spPr>
        <a:xfrm>
          <a:off x="1066800" y="1421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xmlns="" id="{00000000-0008-0000-0300-0000D2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xmlns="" id="{00000000-0008-0000-0300-0000D3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xmlns="" id="{00000000-0008-0000-0300-0000D4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xmlns="" id="{00000000-0008-0000-0300-0000D5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4" name="テキスト ボックス 213">
          <a:extLst>
            <a:ext uri="{FF2B5EF4-FFF2-40B4-BE49-F238E27FC236}">
              <a16:creationId xmlns:a16="http://schemas.microsoft.com/office/drawing/2014/main" xmlns="" id="{00000000-0008-0000-0300-0000D6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150862</xdr:rowOff>
    </xdr:from>
    <xdr:to>
      <xdr:col>23</xdr:col>
      <xdr:colOff>184150</xdr:colOff>
      <xdr:row>83</xdr:row>
      <xdr:rowOff>81012</xdr:rowOff>
    </xdr:to>
    <xdr:sp macro="" textlink="">
      <xdr:nvSpPr>
        <xdr:cNvPr id="215" name="楕円 214">
          <a:extLst>
            <a:ext uri="{FF2B5EF4-FFF2-40B4-BE49-F238E27FC236}">
              <a16:creationId xmlns:a16="http://schemas.microsoft.com/office/drawing/2014/main" xmlns="" id="{00000000-0008-0000-0300-0000D7000000}"/>
            </a:ext>
          </a:extLst>
        </xdr:cNvPr>
        <xdr:cNvSpPr/>
      </xdr:nvSpPr>
      <xdr:spPr>
        <a:xfrm>
          <a:off x="4902200" y="14209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167389</xdr:rowOff>
    </xdr:from>
    <xdr:ext cx="762000" cy="259045"/>
    <xdr:sp macro="" textlink="">
      <xdr:nvSpPr>
        <xdr:cNvPr id="216" name="人件費・物件費等の状況該当値テキスト">
          <a:extLst>
            <a:ext uri="{FF2B5EF4-FFF2-40B4-BE49-F238E27FC236}">
              <a16:creationId xmlns:a16="http://schemas.microsoft.com/office/drawing/2014/main" xmlns="" id="{00000000-0008-0000-0300-0000D8000000}"/>
            </a:ext>
          </a:extLst>
        </xdr:cNvPr>
        <xdr:cNvSpPr txBox="1"/>
      </xdr:nvSpPr>
      <xdr:spPr>
        <a:xfrm>
          <a:off x="5041900" y="140548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38478</xdr:rowOff>
    </xdr:from>
    <xdr:to>
      <xdr:col>19</xdr:col>
      <xdr:colOff>184150</xdr:colOff>
      <xdr:row>82</xdr:row>
      <xdr:rowOff>140078</xdr:rowOff>
    </xdr:to>
    <xdr:sp macro="" textlink="">
      <xdr:nvSpPr>
        <xdr:cNvPr id="217" name="楕円 216">
          <a:extLst>
            <a:ext uri="{FF2B5EF4-FFF2-40B4-BE49-F238E27FC236}">
              <a16:creationId xmlns:a16="http://schemas.microsoft.com/office/drawing/2014/main" xmlns="" id="{00000000-0008-0000-0300-0000D9000000}"/>
            </a:ext>
          </a:extLst>
        </xdr:cNvPr>
        <xdr:cNvSpPr/>
      </xdr:nvSpPr>
      <xdr:spPr>
        <a:xfrm>
          <a:off x="4064000" y="14097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150255</xdr:rowOff>
    </xdr:from>
    <xdr:ext cx="736600" cy="259045"/>
    <xdr:sp macro="" textlink="">
      <xdr:nvSpPr>
        <xdr:cNvPr id="218" name="テキスト ボックス 217">
          <a:extLst>
            <a:ext uri="{FF2B5EF4-FFF2-40B4-BE49-F238E27FC236}">
              <a16:creationId xmlns:a16="http://schemas.microsoft.com/office/drawing/2014/main" xmlns="" id="{00000000-0008-0000-0300-0000DA000000}"/>
            </a:ext>
          </a:extLst>
        </xdr:cNvPr>
        <xdr:cNvSpPr txBox="1"/>
      </xdr:nvSpPr>
      <xdr:spPr>
        <a:xfrm>
          <a:off x="3733800" y="138662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1622</xdr:rowOff>
    </xdr:from>
    <xdr:to>
      <xdr:col>15</xdr:col>
      <xdr:colOff>133350</xdr:colOff>
      <xdr:row>82</xdr:row>
      <xdr:rowOff>103222</xdr:rowOff>
    </xdr:to>
    <xdr:sp macro="" textlink="">
      <xdr:nvSpPr>
        <xdr:cNvPr id="219" name="楕円 218">
          <a:extLst>
            <a:ext uri="{FF2B5EF4-FFF2-40B4-BE49-F238E27FC236}">
              <a16:creationId xmlns:a16="http://schemas.microsoft.com/office/drawing/2014/main" xmlns="" id="{00000000-0008-0000-0300-0000DB000000}"/>
            </a:ext>
          </a:extLst>
        </xdr:cNvPr>
        <xdr:cNvSpPr/>
      </xdr:nvSpPr>
      <xdr:spPr>
        <a:xfrm>
          <a:off x="3175000" y="14060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113399</xdr:rowOff>
    </xdr:from>
    <xdr:ext cx="762000" cy="259045"/>
    <xdr:sp macro="" textlink="">
      <xdr:nvSpPr>
        <xdr:cNvPr id="220" name="テキスト ボックス 219">
          <a:extLst>
            <a:ext uri="{FF2B5EF4-FFF2-40B4-BE49-F238E27FC236}">
              <a16:creationId xmlns:a16="http://schemas.microsoft.com/office/drawing/2014/main" xmlns="" id="{00000000-0008-0000-0300-0000DC000000}"/>
            </a:ext>
          </a:extLst>
        </xdr:cNvPr>
        <xdr:cNvSpPr txBox="1"/>
      </xdr:nvSpPr>
      <xdr:spPr>
        <a:xfrm>
          <a:off x="2844800" y="13829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167100</xdr:rowOff>
    </xdr:from>
    <xdr:to>
      <xdr:col>11</xdr:col>
      <xdr:colOff>82550</xdr:colOff>
      <xdr:row>82</xdr:row>
      <xdr:rowOff>97250</xdr:rowOff>
    </xdr:to>
    <xdr:sp macro="" textlink="">
      <xdr:nvSpPr>
        <xdr:cNvPr id="221" name="楕円 220">
          <a:extLst>
            <a:ext uri="{FF2B5EF4-FFF2-40B4-BE49-F238E27FC236}">
              <a16:creationId xmlns:a16="http://schemas.microsoft.com/office/drawing/2014/main" xmlns="" id="{00000000-0008-0000-0300-0000DD000000}"/>
            </a:ext>
          </a:extLst>
        </xdr:cNvPr>
        <xdr:cNvSpPr/>
      </xdr:nvSpPr>
      <xdr:spPr>
        <a:xfrm>
          <a:off x="2286000" y="14054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107427</xdr:rowOff>
    </xdr:from>
    <xdr:ext cx="762000" cy="259045"/>
    <xdr:sp macro="" textlink="">
      <xdr:nvSpPr>
        <xdr:cNvPr id="222" name="テキスト ボックス 221">
          <a:extLst>
            <a:ext uri="{FF2B5EF4-FFF2-40B4-BE49-F238E27FC236}">
              <a16:creationId xmlns:a16="http://schemas.microsoft.com/office/drawing/2014/main" xmlns="" id="{00000000-0008-0000-0300-0000DE000000}"/>
            </a:ext>
          </a:extLst>
        </xdr:cNvPr>
        <xdr:cNvSpPr txBox="1"/>
      </xdr:nvSpPr>
      <xdr:spPr>
        <a:xfrm>
          <a:off x="1955800" y="13823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159868</xdr:rowOff>
    </xdr:from>
    <xdr:to>
      <xdr:col>7</xdr:col>
      <xdr:colOff>31750</xdr:colOff>
      <xdr:row>82</xdr:row>
      <xdr:rowOff>90018</xdr:rowOff>
    </xdr:to>
    <xdr:sp macro="" textlink="">
      <xdr:nvSpPr>
        <xdr:cNvPr id="223" name="楕円 222">
          <a:extLst>
            <a:ext uri="{FF2B5EF4-FFF2-40B4-BE49-F238E27FC236}">
              <a16:creationId xmlns:a16="http://schemas.microsoft.com/office/drawing/2014/main" xmlns="" id="{00000000-0008-0000-0300-0000DF000000}"/>
            </a:ext>
          </a:extLst>
        </xdr:cNvPr>
        <xdr:cNvSpPr/>
      </xdr:nvSpPr>
      <xdr:spPr>
        <a:xfrm>
          <a:off x="1397000" y="14047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100195</xdr:rowOff>
    </xdr:from>
    <xdr:ext cx="762000" cy="259045"/>
    <xdr:sp macro="" textlink="">
      <xdr:nvSpPr>
        <xdr:cNvPr id="224" name="テキスト ボックス 223">
          <a:extLst>
            <a:ext uri="{FF2B5EF4-FFF2-40B4-BE49-F238E27FC236}">
              <a16:creationId xmlns:a16="http://schemas.microsoft.com/office/drawing/2014/main" xmlns="" id="{00000000-0008-0000-0300-0000E0000000}"/>
            </a:ext>
          </a:extLst>
        </xdr:cNvPr>
        <xdr:cNvSpPr txBox="1"/>
      </xdr:nvSpPr>
      <xdr:spPr>
        <a:xfrm>
          <a:off x="1066800" y="13816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5" name="正方形/長方形 224">
          <a:extLst>
            <a:ext uri="{FF2B5EF4-FFF2-40B4-BE49-F238E27FC236}">
              <a16:creationId xmlns:a16="http://schemas.microsoft.com/office/drawing/2014/main" xmlns="" id="{00000000-0008-0000-0300-0000E1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6" name="テキスト ボックス 225">
          <a:extLst>
            <a:ext uri="{FF2B5EF4-FFF2-40B4-BE49-F238E27FC236}">
              <a16:creationId xmlns:a16="http://schemas.microsoft.com/office/drawing/2014/main" xmlns="" id="{00000000-0008-0000-0300-0000E2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7" name="テキスト ボックス 226">
          <a:extLst>
            <a:ext uri="{FF2B5EF4-FFF2-40B4-BE49-F238E27FC236}">
              <a16:creationId xmlns:a16="http://schemas.microsoft.com/office/drawing/2014/main" xmlns="" id="{00000000-0008-0000-0300-0000E3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8" name="正方形/長方形 227">
          <a:extLst>
            <a:ext uri="{FF2B5EF4-FFF2-40B4-BE49-F238E27FC236}">
              <a16:creationId xmlns:a16="http://schemas.microsoft.com/office/drawing/2014/main" xmlns="" id="{00000000-0008-0000-0300-0000E4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9" name="正方形/長方形 228">
          <a:extLst>
            <a:ext uri="{FF2B5EF4-FFF2-40B4-BE49-F238E27FC236}">
              <a16:creationId xmlns:a16="http://schemas.microsoft.com/office/drawing/2014/main" xmlns="" id="{00000000-0008-0000-0300-0000E5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0" name="正方形/長方形 229">
          <a:extLst>
            <a:ext uri="{FF2B5EF4-FFF2-40B4-BE49-F238E27FC236}">
              <a16:creationId xmlns:a16="http://schemas.microsoft.com/office/drawing/2014/main" xmlns="" id="{00000000-0008-0000-0300-0000E6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1" name="正方形/長方形 230">
          <a:extLst>
            <a:ext uri="{FF2B5EF4-FFF2-40B4-BE49-F238E27FC236}">
              <a16:creationId xmlns:a16="http://schemas.microsoft.com/office/drawing/2014/main" xmlns="" id="{00000000-0008-0000-0300-0000E7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2" name="正方形/長方形 231">
          <a:extLst>
            <a:ext uri="{FF2B5EF4-FFF2-40B4-BE49-F238E27FC236}">
              <a16:creationId xmlns:a16="http://schemas.microsoft.com/office/drawing/2014/main" xmlns="" id="{00000000-0008-0000-0300-0000E8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3" name="正方形/長方形 232">
          <a:extLst>
            <a:ext uri="{FF2B5EF4-FFF2-40B4-BE49-F238E27FC236}">
              <a16:creationId xmlns:a16="http://schemas.microsoft.com/office/drawing/2014/main" xmlns="" id="{00000000-0008-0000-0300-0000E9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4" name="正方形/長方形 233">
          <a:extLst>
            <a:ext uri="{FF2B5EF4-FFF2-40B4-BE49-F238E27FC236}">
              <a16:creationId xmlns:a16="http://schemas.microsoft.com/office/drawing/2014/main" xmlns="" id="{00000000-0008-0000-0300-0000EA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5" name="正方形/長方形 234">
          <a:extLst>
            <a:ext uri="{FF2B5EF4-FFF2-40B4-BE49-F238E27FC236}">
              <a16:creationId xmlns:a16="http://schemas.microsoft.com/office/drawing/2014/main" xmlns="" id="{00000000-0008-0000-0300-0000EB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6" name="正方形/長方形 235">
          <a:extLst>
            <a:ext uri="{FF2B5EF4-FFF2-40B4-BE49-F238E27FC236}">
              <a16:creationId xmlns:a16="http://schemas.microsoft.com/office/drawing/2014/main" xmlns="" id="{00000000-0008-0000-0300-0000EC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7" name="テキスト ボックス 236">
          <a:extLst>
            <a:ext uri="{FF2B5EF4-FFF2-40B4-BE49-F238E27FC236}">
              <a16:creationId xmlns:a16="http://schemas.microsoft.com/office/drawing/2014/main" xmlns="" id="{00000000-0008-0000-0300-0000ED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effectLst/>
              <a:latin typeface="+mn-lt"/>
              <a:ea typeface="+mn-ea"/>
              <a:cs typeface="+mn-cs"/>
            </a:rPr>
            <a:t>新規採用者数・退職者変動数の変動に加え、階層の変動等によって前年度を</a:t>
          </a:r>
          <a:r>
            <a:rPr lang="en-US" altLang="ja-JP" sz="1100" b="0" i="0" baseline="0">
              <a:solidFill>
                <a:schemeClr val="dk1"/>
              </a:solidFill>
              <a:effectLst/>
              <a:latin typeface="+mn-lt"/>
              <a:ea typeface="+mn-ea"/>
              <a:cs typeface="+mn-cs"/>
            </a:rPr>
            <a:t>0.4</a:t>
          </a:r>
          <a:r>
            <a:rPr lang="ja-JP" altLang="ja-JP" sz="1100" b="0" i="0" baseline="0">
              <a:solidFill>
                <a:schemeClr val="dk1"/>
              </a:solidFill>
              <a:effectLst/>
              <a:latin typeface="+mn-lt"/>
              <a:ea typeface="+mn-ea"/>
              <a:cs typeface="+mn-cs"/>
            </a:rPr>
            <a:t>ポイント下回っている。昇格・昇任基準の見直しを図るとともに、定員適正化計画を進めつつ給与管理に努めていく。</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8" name="直線コネクタ 237">
          <a:extLst>
            <a:ext uri="{FF2B5EF4-FFF2-40B4-BE49-F238E27FC236}">
              <a16:creationId xmlns:a16="http://schemas.microsoft.com/office/drawing/2014/main" xmlns="" id="{00000000-0008-0000-0300-0000EE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9" name="テキスト ボックス 238">
          <a:extLst>
            <a:ext uri="{FF2B5EF4-FFF2-40B4-BE49-F238E27FC236}">
              <a16:creationId xmlns:a16="http://schemas.microsoft.com/office/drawing/2014/main" xmlns="" id="{00000000-0008-0000-0300-0000EF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0" name="直線コネクタ 239">
          <a:extLst>
            <a:ext uri="{FF2B5EF4-FFF2-40B4-BE49-F238E27FC236}">
              <a16:creationId xmlns:a16="http://schemas.microsoft.com/office/drawing/2014/main" xmlns="" id="{00000000-0008-0000-0300-0000F0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1" name="テキスト ボックス 240">
          <a:extLst>
            <a:ext uri="{FF2B5EF4-FFF2-40B4-BE49-F238E27FC236}">
              <a16:creationId xmlns:a16="http://schemas.microsoft.com/office/drawing/2014/main" xmlns="" id="{00000000-0008-0000-0300-0000F1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2" name="直線コネクタ 241">
          <a:extLst>
            <a:ext uri="{FF2B5EF4-FFF2-40B4-BE49-F238E27FC236}">
              <a16:creationId xmlns:a16="http://schemas.microsoft.com/office/drawing/2014/main" xmlns="" id="{00000000-0008-0000-0300-0000F2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3" name="テキスト ボックス 242">
          <a:extLst>
            <a:ext uri="{FF2B5EF4-FFF2-40B4-BE49-F238E27FC236}">
              <a16:creationId xmlns:a16="http://schemas.microsoft.com/office/drawing/2014/main" xmlns="" id="{00000000-0008-0000-0300-0000F3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4" name="直線コネクタ 243">
          <a:extLst>
            <a:ext uri="{FF2B5EF4-FFF2-40B4-BE49-F238E27FC236}">
              <a16:creationId xmlns:a16="http://schemas.microsoft.com/office/drawing/2014/main" xmlns="" id="{00000000-0008-0000-0300-0000F4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5" name="テキスト ボックス 244">
          <a:extLst>
            <a:ext uri="{FF2B5EF4-FFF2-40B4-BE49-F238E27FC236}">
              <a16:creationId xmlns:a16="http://schemas.microsoft.com/office/drawing/2014/main" xmlns="" id="{00000000-0008-0000-0300-0000F5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6" name="直線コネクタ 245">
          <a:extLst>
            <a:ext uri="{FF2B5EF4-FFF2-40B4-BE49-F238E27FC236}">
              <a16:creationId xmlns:a16="http://schemas.microsoft.com/office/drawing/2014/main" xmlns="" id="{00000000-0008-0000-0300-0000F6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7" name="テキスト ボックス 246">
          <a:extLst>
            <a:ext uri="{FF2B5EF4-FFF2-40B4-BE49-F238E27FC236}">
              <a16:creationId xmlns:a16="http://schemas.microsoft.com/office/drawing/2014/main" xmlns="" id="{00000000-0008-0000-0300-0000F7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8" name="直線コネクタ 247">
          <a:extLst>
            <a:ext uri="{FF2B5EF4-FFF2-40B4-BE49-F238E27FC236}">
              <a16:creationId xmlns:a16="http://schemas.microsoft.com/office/drawing/2014/main" xmlns="" id="{00000000-0008-0000-0300-0000F8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9" name="テキスト ボックス 248">
          <a:extLst>
            <a:ext uri="{FF2B5EF4-FFF2-40B4-BE49-F238E27FC236}">
              <a16:creationId xmlns:a16="http://schemas.microsoft.com/office/drawing/2014/main" xmlns="" id="{00000000-0008-0000-0300-0000F9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0" name="直線コネクタ 249">
          <a:extLst>
            <a:ext uri="{FF2B5EF4-FFF2-40B4-BE49-F238E27FC236}">
              <a16:creationId xmlns:a16="http://schemas.microsoft.com/office/drawing/2014/main" xmlns="" id="{00000000-0008-0000-0300-0000FA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1" name="テキスト ボックス 250">
          <a:extLst>
            <a:ext uri="{FF2B5EF4-FFF2-40B4-BE49-F238E27FC236}">
              <a16:creationId xmlns:a16="http://schemas.microsoft.com/office/drawing/2014/main" xmlns="" id="{00000000-0008-0000-0300-0000FB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2" name="直線コネクタ 251">
          <a:extLst>
            <a:ext uri="{FF2B5EF4-FFF2-40B4-BE49-F238E27FC236}">
              <a16:creationId xmlns:a16="http://schemas.microsoft.com/office/drawing/2014/main" xmlns="" id="{00000000-0008-0000-0300-0000FC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3" name="テキスト ボックス 252">
          <a:extLst>
            <a:ext uri="{FF2B5EF4-FFF2-40B4-BE49-F238E27FC236}">
              <a16:creationId xmlns:a16="http://schemas.microsoft.com/office/drawing/2014/main" xmlns="" id="{00000000-0008-0000-0300-0000FD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4" name="給与水準   （国との比較）グラフ枠">
          <a:extLst>
            <a:ext uri="{FF2B5EF4-FFF2-40B4-BE49-F238E27FC236}">
              <a16:creationId xmlns:a16="http://schemas.microsoft.com/office/drawing/2014/main" xmlns="" id="{00000000-0008-0000-0300-0000FE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85573</xdr:rowOff>
    </xdr:from>
    <xdr:to>
      <xdr:col>81</xdr:col>
      <xdr:colOff>44450</xdr:colOff>
      <xdr:row>89</xdr:row>
      <xdr:rowOff>92832</xdr:rowOff>
    </xdr:to>
    <xdr:cxnSp macro="">
      <xdr:nvCxnSpPr>
        <xdr:cNvPr id="255" name="直線コネクタ 254">
          <a:extLst>
            <a:ext uri="{FF2B5EF4-FFF2-40B4-BE49-F238E27FC236}">
              <a16:creationId xmlns:a16="http://schemas.microsoft.com/office/drawing/2014/main" xmlns="" id="{00000000-0008-0000-0300-0000FF000000}"/>
            </a:ext>
          </a:extLst>
        </xdr:cNvPr>
        <xdr:cNvCxnSpPr/>
      </xdr:nvCxnSpPr>
      <xdr:spPr>
        <a:xfrm flipV="1">
          <a:off x="17018000" y="13973023"/>
          <a:ext cx="0" cy="137885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64909</xdr:rowOff>
    </xdr:from>
    <xdr:ext cx="762000" cy="259045"/>
    <xdr:sp macro="" textlink="">
      <xdr:nvSpPr>
        <xdr:cNvPr id="256" name="給与水準   （国との比較）最小値テキスト">
          <a:extLst>
            <a:ext uri="{FF2B5EF4-FFF2-40B4-BE49-F238E27FC236}">
              <a16:creationId xmlns:a16="http://schemas.microsoft.com/office/drawing/2014/main" xmlns="" id="{00000000-0008-0000-0300-000000010000}"/>
            </a:ext>
          </a:extLst>
        </xdr:cNvPr>
        <xdr:cNvSpPr txBox="1"/>
      </xdr:nvSpPr>
      <xdr:spPr>
        <a:xfrm>
          <a:off x="17106900" y="15323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92832</xdr:rowOff>
    </xdr:from>
    <xdr:to>
      <xdr:col>81</xdr:col>
      <xdr:colOff>133350</xdr:colOff>
      <xdr:row>89</xdr:row>
      <xdr:rowOff>92832</xdr:rowOff>
    </xdr:to>
    <xdr:cxnSp macro="">
      <xdr:nvCxnSpPr>
        <xdr:cNvPr id="257" name="直線コネクタ 256">
          <a:extLst>
            <a:ext uri="{FF2B5EF4-FFF2-40B4-BE49-F238E27FC236}">
              <a16:creationId xmlns:a16="http://schemas.microsoft.com/office/drawing/2014/main" xmlns="" id="{00000000-0008-0000-0300-000001010000}"/>
            </a:ext>
          </a:extLst>
        </xdr:cNvPr>
        <xdr:cNvCxnSpPr/>
      </xdr:nvCxnSpPr>
      <xdr:spPr>
        <a:xfrm>
          <a:off x="16929100" y="15351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80</xdr:row>
      <xdr:rowOff>500</xdr:rowOff>
    </xdr:from>
    <xdr:ext cx="762000" cy="259045"/>
    <xdr:sp macro="" textlink="">
      <xdr:nvSpPr>
        <xdr:cNvPr id="258" name="給与水準   （国との比較）最大値テキスト">
          <a:extLst>
            <a:ext uri="{FF2B5EF4-FFF2-40B4-BE49-F238E27FC236}">
              <a16:creationId xmlns:a16="http://schemas.microsoft.com/office/drawing/2014/main" xmlns="" id="{00000000-0008-0000-0300-000002010000}"/>
            </a:ext>
          </a:extLst>
        </xdr:cNvPr>
        <xdr:cNvSpPr txBox="1"/>
      </xdr:nvSpPr>
      <xdr:spPr>
        <a:xfrm>
          <a:off x="17106900" y="13716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85573</xdr:rowOff>
    </xdr:from>
    <xdr:to>
      <xdr:col>81</xdr:col>
      <xdr:colOff>133350</xdr:colOff>
      <xdr:row>81</xdr:row>
      <xdr:rowOff>85573</xdr:rowOff>
    </xdr:to>
    <xdr:cxnSp macro="">
      <xdr:nvCxnSpPr>
        <xdr:cNvPr id="259" name="直線コネクタ 258">
          <a:extLst>
            <a:ext uri="{FF2B5EF4-FFF2-40B4-BE49-F238E27FC236}">
              <a16:creationId xmlns:a16="http://schemas.microsoft.com/office/drawing/2014/main" xmlns="" id="{00000000-0008-0000-0300-000003010000}"/>
            </a:ext>
          </a:extLst>
        </xdr:cNvPr>
        <xdr:cNvCxnSpPr/>
      </xdr:nvCxnSpPr>
      <xdr:spPr>
        <a:xfrm>
          <a:off x="16929100" y="13973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101600</xdr:rowOff>
    </xdr:from>
    <xdr:to>
      <xdr:col>81</xdr:col>
      <xdr:colOff>44450</xdr:colOff>
      <xdr:row>86</xdr:row>
      <xdr:rowOff>147562</xdr:rowOff>
    </xdr:to>
    <xdr:cxnSp macro="">
      <xdr:nvCxnSpPr>
        <xdr:cNvPr id="260" name="直線コネクタ 259">
          <a:extLst>
            <a:ext uri="{FF2B5EF4-FFF2-40B4-BE49-F238E27FC236}">
              <a16:creationId xmlns:a16="http://schemas.microsoft.com/office/drawing/2014/main" xmlns="" id="{00000000-0008-0000-0300-000004010000}"/>
            </a:ext>
          </a:extLst>
        </xdr:cNvPr>
        <xdr:cNvCxnSpPr/>
      </xdr:nvCxnSpPr>
      <xdr:spPr>
        <a:xfrm flipV="1">
          <a:off x="16179800" y="14846300"/>
          <a:ext cx="83820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146854</xdr:rowOff>
    </xdr:from>
    <xdr:ext cx="762000" cy="259045"/>
    <xdr:sp macro="" textlink="">
      <xdr:nvSpPr>
        <xdr:cNvPr id="261" name="給与水準   （国との比較）平均値テキスト">
          <a:extLst>
            <a:ext uri="{FF2B5EF4-FFF2-40B4-BE49-F238E27FC236}">
              <a16:creationId xmlns:a16="http://schemas.microsoft.com/office/drawing/2014/main" xmlns="" id="{00000000-0008-0000-0300-000005010000}"/>
            </a:ext>
          </a:extLst>
        </xdr:cNvPr>
        <xdr:cNvSpPr txBox="1"/>
      </xdr:nvSpPr>
      <xdr:spPr>
        <a:xfrm>
          <a:off x="17106900" y="145486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130327</xdr:rowOff>
    </xdr:from>
    <xdr:to>
      <xdr:col>81</xdr:col>
      <xdr:colOff>95250</xdr:colOff>
      <xdr:row>86</xdr:row>
      <xdr:rowOff>60477</xdr:rowOff>
    </xdr:to>
    <xdr:sp macro="" textlink="">
      <xdr:nvSpPr>
        <xdr:cNvPr id="262" name="フローチャート: 判断 261">
          <a:extLst>
            <a:ext uri="{FF2B5EF4-FFF2-40B4-BE49-F238E27FC236}">
              <a16:creationId xmlns:a16="http://schemas.microsoft.com/office/drawing/2014/main" xmlns="" id="{00000000-0008-0000-0300-000006010000}"/>
            </a:ext>
          </a:extLst>
        </xdr:cNvPr>
        <xdr:cNvSpPr/>
      </xdr:nvSpPr>
      <xdr:spPr>
        <a:xfrm>
          <a:off x="16967200" y="14703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147562</xdr:rowOff>
    </xdr:from>
    <xdr:to>
      <xdr:col>77</xdr:col>
      <xdr:colOff>44450</xdr:colOff>
      <xdr:row>87</xdr:row>
      <xdr:rowOff>56545</xdr:rowOff>
    </xdr:to>
    <xdr:cxnSp macro="">
      <xdr:nvCxnSpPr>
        <xdr:cNvPr id="263" name="直線コネクタ 262">
          <a:extLst>
            <a:ext uri="{FF2B5EF4-FFF2-40B4-BE49-F238E27FC236}">
              <a16:creationId xmlns:a16="http://schemas.microsoft.com/office/drawing/2014/main" xmlns="" id="{00000000-0008-0000-0300-000007010000}"/>
            </a:ext>
          </a:extLst>
        </xdr:cNvPr>
        <xdr:cNvCxnSpPr/>
      </xdr:nvCxnSpPr>
      <xdr:spPr>
        <a:xfrm flipV="1">
          <a:off x="15290800" y="14892262"/>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141816</xdr:rowOff>
    </xdr:from>
    <xdr:to>
      <xdr:col>77</xdr:col>
      <xdr:colOff>95250</xdr:colOff>
      <xdr:row>86</xdr:row>
      <xdr:rowOff>71966</xdr:rowOff>
    </xdr:to>
    <xdr:sp macro="" textlink="">
      <xdr:nvSpPr>
        <xdr:cNvPr id="264" name="フローチャート: 判断 263">
          <a:extLst>
            <a:ext uri="{FF2B5EF4-FFF2-40B4-BE49-F238E27FC236}">
              <a16:creationId xmlns:a16="http://schemas.microsoft.com/office/drawing/2014/main" xmlns="" id="{00000000-0008-0000-0300-000008010000}"/>
            </a:ext>
          </a:extLst>
        </xdr:cNvPr>
        <xdr:cNvSpPr/>
      </xdr:nvSpPr>
      <xdr:spPr>
        <a:xfrm>
          <a:off x="16129000" y="14715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82143</xdr:rowOff>
    </xdr:from>
    <xdr:ext cx="736600" cy="259045"/>
    <xdr:sp macro="" textlink="">
      <xdr:nvSpPr>
        <xdr:cNvPr id="265" name="テキスト ボックス 264">
          <a:extLst>
            <a:ext uri="{FF2B5EF4-FFF2-40B4-BE49-F238E27FC236}">
              <a16:creationId xmlns:a16="http://schemas.microsoft.com/office/drawing/2014/main" xmlns="" id="{00000000-0008-0000-0300-000009010000}"/>
            </a:ext>
          </a:extLst>
        </xdr:cNvPr>
        <xdr:cNvSpPr txBox="1"/>
      </xdr:nvSpPr>
      <xdr:spPr>
        <a:xfrm>
          <a:off x="15798800" y="144839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56545</xdr:rowOff>
    </xdr:from>
    <xdr:to>
      <xdr:col>72</xdr:col>
      <xdr:colOff>203200</xdr:colOff>
      <xdr:row>87</xdr:row>
      <xdr:rowOff>79527</xdr:rowOff>
    </xdr:to>
    <xdr:cxnSp macro="">
      <xdr:nvCxnSpPr>
        <xdr:cNvPr id="266" name="直線コネクタ 265">
          <a:extLst>
            <a:ext uri="{FF2B5EF4-FFF2-40B4-BE49-F238E27FC236}">
              <a16:creationId xmlns:a16="http://schemas.microsoft.com/office/drawing/2014/main" xmlns="" id="{00000000-0008-0000-0300-00000A010000}"/>
            </a:ext>
          </a:extLst>
        </xdr:cNvPr>
        <xdr:cNvCxnSpPr/>
      </xdr:nvCxnSpPr>
      <xdr:spPr>
        <a:xfrm flipV="1">
          <a:off x="14401800" y="14972695"/>
          <a:ext cx="889000" cy="22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118836</xdr:rowOff>
    </xdr:from>
    <xdr:to>
      <xdr:col>73</xdr:col>
      <xdr:colOff>44450</xdr:colOff>
      <xdr:row>86</xdr:row>
      <xdr:rowOff>48986</xdr:rowOff>
    </xdr:to>
    <xdr:sp macro="" textlink="">
      <xdr:nvSpPr>
        <xdr:cNvPr id="267" name="フローチャート: 判断 266">
          <a:extLst>
            <a:ext uri="{FF2B5EF4-FFF2-40B4-BE49-F238E27FC236}">
              <a16:creationId xmlns:a16="http://schemas.microsoft.com/office/drawing/2014/main" xmlns="" id="{00000000-0008-0000-0300-00000B010000}"/>
            </a:ext>
          </a:extLst>
        </xdr:cNvPr>
        <xdr:cNvSpPr/>
      </xdr:nvSpPr>
      <xdr:spPr>
        <a:xfrm>
          <a:off x="15240000" y="1469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59163</xdr:rowOff>
    </xdr:from>
    <xdr:ext cx="762000" cy="259045"/>
    <xdr:sp macro="" textlink="">
      <xdr:nvSpPr>
        <xdr:cNvPr id="268" name="テキスト ボックス 267">
          <a:extLst>
            <a:ext uri="{FF2B5EF4-FFF2-40B4-BE49-F238E27FC236}">
              <a16:creationId xmlns:a16="http://schemas.microsoft.com/office/drawing/2014/main" xmlns="" id="{00000000-0008-0000-0300-00000C010000}"/>
            </a:ext>
          </a:extLst>
        </xdr:cNvPr>
        <xdr:cNvSpPr txBox="1"/>
      </xdr:nvSpPr>
      <xdr:spPr>
        <a:xfrm>
          <a:off x="14909800" y="1446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10584</xdr:rowOff>
    </xdr:from>
    <xdr:to>
      <xdr:col>68</xdr:col>
      <xdr:colOff>152400</xdr:colOff>
      <xdr:row>87</xdr:row>
      <xdr:rowOff>79527</xdr:rowOff>
    </xdr:to>
    <xdr:cxnSp macro="">
      <xdr:nvCxnSpPr>
        <xdr:cNvPr id="269" name="直線コネクタ 268">
          <a:extLst>
            <a:ext uri="{FF2B5EF4-FFF2-40B4-BE49-F238E27FC236}">
              <a16:creationId xmlns:a16="http://schemas.microsoft.com/office/drawing/2014/main" xmlns="" id="{00000000-0008-0000-0300-00000D010000}"/>
            </a:ext>
          </a:extLst>
        </xdr:cNvPr>
        <xdr:cNvCxnSpPr/>
      </xdr:nvCxnSpPr>
      <xdr:spPr>
        <a:xfrm>
          <a:off x="13512800" y="14926734"/>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4838</xdr:rowOff>
    </xdr:from>
    <xdr:to>
      <xdr:col>68</xdr:col>
      <xdr:colOff>203200</xdr:colOff>
      <xdr:row>86</xdr:row>
      <xdr:rowOff>106438</xdr:rowOff>
    </xdr:to>
    <xdr:sp macro="" textlink="">
      <xdr:nvSpPr>
        <xdr:cNvPr id="270" name="フローチャート: 判断 269">
          <a:extLst>
            <a:ext uri="{FF2B5EF4-FFF2-40B4-BE49-F238E27FC236}">
              <a16:creationId xmlns:a16="http://schemas.microsoft.com/office/drawing/2014/main" xmlns="" id="{00000000-0008-0000-0300-00000E010000}"/>
            </a:ext>
          </a:extLst>
        </xdr:cNvPr>
        <xdr:cNvSpPr/>
      </xdr:nvSpPr>
      <xdr:spPr>
        <a:xfrm>
          <a:off x="14351000" y="14749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116615</xdr:rowOff>
    </xdr:from>
    <xdr:ext cx="762000" cy="259045"/>
    <xdr:sp macro="" textlink="">
      <xdr:nvSpPr>
        <xdr:cNvPr id="271" name="テキスト ボックス 270">
          <a:extLst>
            <a:ext uri="{FF2B5EF4-FFF2-40B4-BE49-F238E27FC236}">
              <a16:creationId xmlns:a16="http://schemas.microsoft.com/office/drawing/2014/main" xmlns="" id="{00000000-0008-0000-0300-00000F010000}"/>
            </a:ext>
          </a:extLst>
        </xdr:cNvPr>
        <xdr:cNvSpPr txBox="1"/>
      </xdr:nvSpPr>
      <xdr:spPr>
        <a:xfrm>
          <a:off x="14020800" y="14518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4838</xdr:rowOff>
    </xdr:from>
    <xdr:to>
      <xdr:col>64</xdr:col>
      <xdr:colOff>152400</xdr:colOff>
      <xdr:row>86</xdr:row>
      <xdr:rowOff>106438</xdr:rowOff>
    </xdr:to>
    <xdr:sp macro="" textlink="">
      <xdr:nvSpPr>
        <xdr:cNvPr id="272" name="フローチャート: 判断 271">
          <a:extLst>
            <a:ext uri="{FF2B5EF4-FFF2-40B4-BE49-F238E27FC236}">
              <a16:creationId xmlns:a16="http://schemas.microsoft.com/office/drawing/2014/main" xmlns="" id="{00000000-0008-0000-0300-000010010000}"/>
            </a:ext>
          </a:extLst>
        </xdr:cNvPr>
        <xdr:cNvSpPr/>
      </xdr:nvSpPr>
      <xdr:spPr>
        <a:xfrm>
          <a:off x="13462000" y="14749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116615</xdr:rowOff>
    </xdr:from>
    <xdr:ext cx="762000" cy="259045"/>
    <xdr:sp macro="" textlink="">
      <xdr:nvSpPr>
        <xdr:cNvPr id="273" name="テキスト ボックス 272">
          <a:extLst>
            <a:ext uri="{FF2B5EF4-FFF2-40B4-BE49-F238E27FC236}">
              <a16:creationId xmlns:a16="http://schemas.microsoft.com/office/drawing/2014/main" xmlns="" id="{00000000-0008-0000-0300-000011010000}"/>
            </a:ext>
          </a:extLst>
        </xdr:cNvPr>
        <xdr:cNvSpPr txBox="1"/>
      </xdr:nvSpPr>
      <xdr:spPr>
        <a:xfrm>
          <a:off x="13131800" y="14518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xmlns="" id="{00000000-0008-0000-0300-000012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5" name="テキスト ボックス 274">
          <a:extLst>
            <a:ext uri="{FF2B5EF4-FFF2-40B4-BE49-F238E27FC236}">
              <a16:creationId xmlns:a16="http://schemas.microsoft.com/office/drawing/2014/main" xmlns="" id="{00000000-0008-0000-0300-000013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xmlns="" id="{00000000-0008-0000-0300-000014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xmlns="" id="{00000000-0008-0000-0300-000015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xmlns="" id="{00000000-0008-0000-0300-000016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50800</xdr:rowOff>
    </xdr:from>
    <xdr:to>
      <xdr:col>81</xdr:col>
      <xdr:colOff>95250</xdr:colOff>
      <xdr:row>86</xdr:row>
      <xdr:rowOff>152400</xdr:rowOff>
    </xdr:to>
    <xdr:sp macro="" textlink="">
      <xdr:nvSpPr>
        <xdr:cNvPr id="279" name="楕円 278">
          <a:extLst>
            <a:ext uri="{FF2B5EF4-FFF2-40B4-BE49-F238E27FC236}">
              <a16:creationId xmlns:a16="http://schemas.microsoft.com/office/drawing/2014/main" xmlns="" id="{00000000-0008-0000-0300-000017010000}"/>
            </a:ext>
          </a:extLst>
        </xdr:cNvPr>
        <xdr:cNvSpPr/>
      </xdr:nvSpPr>
      <xdr:spPr>
        <a:xfrm>
          <a:off x="169672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22877</xdr:rowOff>
    </xdr:from>
    <xdr:ext cx="762000" cy="259045"/>
    <xdr:sp macro="" textlink="">
      <xdr:nvSpPr>
        <xdr:cNvPr id="280" name="給与水準   （国との比較）該当値テキスト">
          <a:extLst>
            <a:ext uri="{FF2B5EF4-FFF2-40B4-BE49-F238E27FC236}">
              <a16:creationId xmlns:a16="http://schemas.microsoft.com/office/drawing/2014/main" xmlns="" id="{00000000-0008-0000-0300-000018010000}"/>
            </a:ext>
          </a:extLst>
        </xdr:cNvPr>
        <xdr:cNvSpPr txBox="1"/>
      </xdr:nvSpPr>
      <xdr:spPr>
        <a:xfrm>
          <a:off x="17106900" y="1476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96762</xdr:rowOff>
    </xdr:from>
    <xdr:to>
      <xdr:col>77</xdr:col>
      <xdr:colOff>95250</xdr:colOff>
      <xdr:row>87</xdr:row>
      <xdr:rowOff>26912</xdr:rowOff>
    </xdr:to>
    <xdr:sp macro="" textlink="">
      <xdr:nvSpPr>
        <xdr:cNvPr id="281" name="楕円 280">
          <a:extLst>
            <a:ext uri="{FF2B5EF4-FFF2-40B4-BE49-F238E27FC236}">
              <a16:creationId xmlns:a16="http://schemas.microsoft.com/office/drawing/2014/main" xmlns="" id="{00000000-0008-0000-0300-000019010000}"/>
            </a:ext>
          </a:extLst>
        </xdr:cNvPr>
        <xdr:cNvSpPr/>
      </xdr:nvSpPr>
      <xdr:spPr>
        <a:xfrm>
          <a:off x="16129000" y="14841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11689</xdr:rowOff>
    </xdr:from>
    <xdr:ext cx="736600" cy="259045"/>
    <xdr:sp macro="" textlink="">
      <xdr:nvSpPr>
        <xdr:cNvPr id="282" name="テキスト ボックス 281">
          <a:extLst>
            <a:ext uri="{FF2B5EF4-FFF2-40B4-BE49-F238E27FC236}">
              <a16:creationId xmlns:a16="http://schemas.microsoft.com/office/drawing/2014/main" xmlns="" id="{00000000-0008-0000-0300-00001A010000}"/>
            </a:ext>
          </a:extLst>
        </xdr:cNvPr>
        <xdr:cNvSpPr txBox="1"/>
      </xdr:nvSpPr>
      <xdr:spPr>
        <a:xfrm>
          <a:off x="15798800" y="149278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5745</xdr:rowOff>
    </xdr:from>
    <xdr:to>
      <xdr:col>73</xdr:col>
      <xdr:colOff>44450</xdr:colOff>
      <xdr:row>87</xdr:row>
      <xdr:rowOff>107345</xdr:rowOff>
    </xdr:to>
    <xdr:sp macro="" textlink="">
      <xdr:nvSpPr>
        <xdr:cNvPr id="283" name="楕円 282">
          <a:extLst>
            <a:ext uri="{FF2B5EF4-FFF2-40B4-BE49-F238E27FC236}">
              <a16:creationId xmlns:a16="http://schemas.microsoft.com/office/drawing/2014/main" xmlns="" id="{00000000-0008-0000-0300-00001B010000}"/>
            </a:ext>
          </a:extLst>
        </xdr:cNvPr>
        <xdr:cNvSpPr/>
      </xdr:nvSpPr>
      <xdr:spPr>
        <a:xfrm>
          <a:off x="15240000" y="1492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92122</xdr:rowOff>
    </xdr:from>
    <xdr:ext cx="762000" cy="259045"/>
    <xdr:sp macro="" textlink="">
      <xdr:nvSpPr>
        <xdr:cNvPr id="284" name="テキスト ボックス 283">
          <a:extLst>
            <a:ext uri="{FF2B5EF4-FFF2-40B4-BE49-F238E27FC236}">
              <a16:creationId xmlns:a16="http://schemas.microsoft.com/office/drawing/2014/main" xmlns="" id="{00000000-0008-0000-0300-00001C010000}"/>
            </a:ext>
          </a:extLst>
        </xdr:cNvPr>
        <xdr:cNvSpPr txBox="1"/>
      </xdr:nvSpPr>
      <xdr:spPr>
        <a:xfrm>
          <a:off x="14909800" y="15008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28727</xdr:rowOff>
    </xdr:from>
    <xdr:to>
      <xdr:col>68</xdr:col>
      <xdr:colOff>203200</xdr:colOff>
      <xdr:row>87</xdr:row>
      <xdr:rowOff>130327</xdr:rowOff>
    </xdr:to>
    <xdr:sp macro="" textlink="">
      <xdr:nvSpPr>
        <xdr:cNvPr id="285" name="楕円 284">
          <a:extLst>
            <a:ext uri="{FF2B5EF4-FFF2-40B4-BE49-F238E27FC236}">
              <a16:creationId xmlns:a16="http://schemas.microsoft.com/office/drawing/2014/main" xmlns="" id="{00000000-0008-0000-0300-00001D010000}"/>
            </a:ext>
          </a:extLst>
        </xdr:cNvPr>
        <xdr:cNvSpPr/>
      </xdr:nvSpPr>
      <xdr:spPr>
        <a:xfrm>
          <a:off x="14351000" y="14944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115104</xdr:rowOff>
    </xdr:from>
    <xdr:ext cx="762000" cy="259045"/>
    <xdr:sp macro="" textlink="">
      <xdr:nvSpPr>
        <xdr:cNvPr id="286" name="テキスト ボックス 285">
          <a:extLst>
            <a:ext uri="{FF2B5EF4-FFF2-40B4-BE49-F238E27FC236}">
              <a16:creationId xmlns:a16="http://schemas.microsoft.com/office/drawing/2014/main" xmlns="" id="{00000000-0008-0000-0300-00001E010000}"/>
            </a:ext>
          </a:extLst>
        </xdr:cNvPr>
        <xdr:cNvSpPr txBox="1"/>
      </xdr:nvSpPr>
      <xdr:spPr>
        <a:xfrm>
          <a:off x="14020800" y="150312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131234</xdr:rowOff>
    </xdr:from>
    <xdr:to>
      <xdr:col>64</xdr:col>
      <xdr:colOff>152400</xdr:colOff>
      <xdr:row>87</xdr:row>
      <xdr:rowOff>61384</xdr:rowOff>
    </xdr:to>
    <xdr:sp macro="" textlink="">
      <xdr:nvSpPr>
        <xdr:cNvPr id="287" name="楕円 286">
          <a:extLst>
            <a:ext uri="{FF2B5EF4-FFF2-40B4-BE49-F238E27FC236}">
              <a16:creationId xmlns:a16="http://schemas.microsoft.com/office/drawing/2014/main" xmlns="" id="{00000000-0008-0000-0300-00001F010000}"/>
            </a:ext>
          </a:extLst>
        </xdr:cNvPr>
        <xdr:cNvSpPr/>
      </xdr:nvSpPr>
      <xdr:spPr>
        <a:xfrm>
          <a:off x="13462000" y="14875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46161</xdr:rowOff>
    </xdr:from>
    <xdr:ext cx="762000" cy="259045"/>
    <xdr:sp macro="" textlink="">
      <xdr:nvSpPr>
        <xdr:cNvPr id="288" name="テキスト ボックス 287">
          <a:extLst>
            <a:ext uri="{FF2B5EF4-FFF2-40B4-BE49-F238E27FC236}">
              <a16:creationId xmlns:a16="http://schemas.microsoft.com/office/drawing/2014/main" xmlns="" id="{00000000-0008-0000-0300-000020010000}"/>
            </a:ext>
          </a:extLst>
        </xdr:cNvPr>
        <xdr:cNvSpPr txBox="1"/>
      </xdr:nvSpPr>
      <xdr:spPr>
        <a:xfrm>
          <a:off x="13131800" y="14962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9" name="正方形/長方形 288">
          <a:extLst>
            <a:ext uri="{FF2B5EF4-FFF2-40B4-BE49-F238E27FC236}">
              <a16:creationId xmlns:a16="http://schemas.microsoft.com/office/drawing/2014/main" xmlns="" id="{00000000-0008-0000-0300-000021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0" name="テキスト ボックス 289">
          <a:extLst>
            <a:ext uri="{FF2B5EF4-FFF2-40B4-BE49-F238E27FC236}">
              <a16:creationId xmlns:a16="http://schemas.microsoft.com/office/drawing/2014/main" xmlns="" id="{00000000-0008-0000-0300-000022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1" name="テキスト ボックス 290">
          <a:extLst>
            <a:ext uri="{FF2B5EF4-FFF2-40B4-BE49-F238E27FC236}">
              <a16:creationId xmlns:a16="http://schemas.microsoft.com/office/drawing/2014/main" xmlns="" id="{00000000-0008-0000-0300-000023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[11.52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2" name="正方形/長方形 291">
          <a:extLst>
            <a:ext uri="{FF2B5EF4-FFF2-40B4-BE49-F238E27FC236}">
              <a16:creationId xmlns:a16="http://schemas.microsoft.com/office/drawing/2014/main" xmlns="" id="{00000000-0008-0000-0300-000024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3" name="正方形/長方形 292">
          <a:extLst>
            <a:ext uri="{FF2B5EF4-FFF2-40B4-BE49-F238E27FC236}">
              <a16:creationId xmlns:a16="http://schemas.microsoft.com/office/drawing/2014/main" xmlns="" id="{00000000-0008-0000-0300-000025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4" name="正方形/長方形 293">
          <a:extLst>
            <a:ext uri="{FF2B5EF4-FFF2-40B4-BE49-F238E27FC236}">
              <a16:creationId xmlns:a16="http://schemas.microsoft.com/office/drawing/2014/main" xmlns="" id="{00000000-0008-0000-0300-000026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5" name="正方形/長方形 294">
          <a:extLst>
            <a:ext uri="{FF2B5EF4-FFF2-40B4-BE49-F238E27FC236}">
              <a16:creationId xmlns:a16="http://schemas.microsoft.com/office/drawing/2014/main" xmlns="" id="{00000000-0008-0000-0300-000027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6" name="正方形/長方形 295">
          <a:extLst>
            <a:ext uri="{FF2B5EF4-FFF2-40B4-BE49-F238E27FC236}">
              <a16:creationId xmlns:a16="http://schemas.microsoft.com/office/drawing/2014/main" xmlns="" id="{00000000-0008-0000-0300-000028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7" name="正方形/長方形 296">
          <a:extLst>
            <a:ext uri="{FF2B5EF4-FFF2-40B4-BE49-F238E27FC236}">
              <a16:creationId xmlns:a16="http://schemas.microsoft.com/office/drawing/2014/main" xmlns="" id="{00000000-0008-0000-0300-000029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8" name="正方形/長方形 297">
          <a:extLst>
            <a:ext uri="{FF2B5EF4-FFF2-40B4-BE49-F238E27FC236}">
              <a16:creationId xmlns:a16="http://schemas.microsoft.com/office/drawing/2014/main" xmlns="" id="{00000000-0008-0000-0300-00002A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9" name="正方形/長方形 298">
          <a:extLst>
            <a:ext uri="{FF2B5EF4-FFF2-40B4-BE49-F238E27FC236}">
              <a16:creationId xmlns:a16="http://schemas.microsoft.com/office/drawing/2014/main" xmlns="" id="{00000000-0008-0000-0300-00002B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0" name="正方形/長方形 299">
          <a:extLst>
            <a:ext uri="{FF2B5EF4-FFF2-40B4-BE49-F238E27FC236}">
              <a16:creationId xmlns:a16="http://schemas.microsoft.com/office/drawing/2014/main" xmlns="" id="{00000000-0008-0000-0300-00002C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1" name="テキスト ボックス 300">
          <a:extLst>
            <a:ext uri="{FF2B5EF4-FFF2-40B4-BE49-F238E27FC236}">
              <a16:creationId xmlns:a16="http://schemas.microsoft.com/office/drawing/2014/main" xmlns="" id="{00000000-0008-0000-0300-00002D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effectLst/>
              <a:latin typeface="+mn-lt"/>
              <a:ea typeface="+mn-ea"/>
              <a:cs typeface="+mn-cs"/>
            </a:rPr>
            <a:t>令和</a:t>
          </a:r>
          <a:r>
            <a:rPr lang="ja-JP" altLang="en-US" sz="1100" b="0" i="0" baseline="0">
              <a:solidFill>
                <a:schemeClr val="dk1"/>
              </a:solidFill>
              <a:effectLst/>
              <a:latin typeface="+mn-lt"/>
              <a:ea typeface="+mn-ea"/>
              <a:cs typeface="+mn-cs"/>
            </a:rPr>
            <a:t>２</a:t>
          </a:r>
          <a:r>
            <a:rPr lang="ja-JP" altLang="ja-JP" sz="1100" b="0" i="0" baseline="0">
              <a:solidFill>
                <a:schemeClr val="dk1"/>
              </a:solidFill>
              <a:effectLst/>
              <a:latin typeface="+mn-lt"/>
              <a:ea typeface="+mn-ea"/>
              <a:cs typeface="+mn-cs"/>
            </a:rPr>
            <a:t>年度においては類似団体平均を</a:t>
          </a:r>
          <a:r>
            <a:rPr lang="en-US" altLang="ja-JP" sz="1100" b="0" i="0" baseline="0">
              <a:solidFill>
                <a:schemeClr val="dk1"/>
              </a:solidFill>
              <a:effectLst/>
              <a:latin typeface="+mn-lt"/>
              <a:ea typeface="+mn-ea"/>
              <a:cs typeface="+mn-cs"/>
            </a:rPr>
            <a:t>1.8</a:t>
          </a:r>
          <a:r>
            <a:rPr lang="ja-JP" altLang="ja-JP" sz="1100" b="0" i="0" baseline="0">
              <a:solidFill>
                <a:schemeClr val="dk1"/>
              </a:solidFill>
              <a:effectLst/>
              <a:latin typeface="+mn-lt"/>
              <a:ea typeface="+mn-ea"/>
              <a:cs typeface="+mn-cs"/>
            </a:rPr>
            <a:t>人下回っている。</a:t>
          </a:r>
          <a:endParaRPr lang="ja-JP" altLang="ja-JP" sz="1400">
            <a:effectLst/>
          </a:endParaRPr>
        </a:p>
        <a:p>
          <a:pPr rtl="0"/>
          <a:r>
            <a:rPr lang="ja-JP" altLang="ja-JP" sz="1100" b="0" i="0" baseline="0">
              <a:solidFill>
                <a:schemeClr val="dk1"/>
              </a:solidFill>
              <a:effectLst/>
              <a:latin typeface="+mn-lt"/>
              <a:ea typeface="+mn-ea"/>
              <a:cs typeface="+mn-cs"/>
            </a:rPr>
            <a:t>平成２４年度以降、新規採用内定後に辞退者等が生じているため、減少傾向にある。定員適正化計画に基づき、計画的に組織機構や事務事業の見直しを図っていく。</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302" name="テキスト ボックス 301">
          <a:extLst>
            <a:ext uri="{FF2B5EF4-FFF2-40B4-BE49-F238E27FC236}">
              <a16:creationId xmlns:a16="http://schemas.microsoft.com/office/drawing/2014/main" xmlns="" id="{00000000-0008-0000-0300-00002E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3" name="直線コネクタ 302">
          <a:extLst>
            <a:ext uri="{FF2B5EF4-FFF2-40B4-BE49-F238E27FC236}">
              <a16:creationId xmlns:a16="http://schemas.microsoft.com/office/drawing/2014/main" xmlns="" id="{00000000-0008-0000-0300-00002F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4" name="テキスト ボックス 303">
          <a:extLst>
            <a:ext uri="{FF2B5EF4-FFF2-40B4-BE49-F238E27FC236}">
              <a16:creationId xmlns:a16="http://schemas.microsoft.com/office/drawing/2014/main" xmlns="" id="{00000000-0008-0000-0300-000030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5" name="直線コネクタ 304">
          <a:extLst>
            <a:ext uri="{FF2B5EF4-FFF2-40B4-BE49-F238E27FC236}">
              <a16:creationId xmlns:a16="http://schemas.microsoft.com/office/drawing/2014/main" xmlns="" id="{00000000-0008-0000-0300-000031010000}"/>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6" name="テキスト ボックス 305">
          <a:extLst>
            <a:ext uri="{FF2B5EF4-FFF2-40B4-BE49-F238E27FC236}">
              <a16:creationId xmlns:a16="http://schemas.microsoft.com/office/drawing/2014/main" xmlns="" id="{00000000-0008-0000-0300-000032010000}"/>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7" name="直線コネクタ 306">
          <a:extLst>
            <a:ext uri="{FF2B5EF4-FFF2-40B4-BE49-F238E27FC236}">
              <a16:creationId xmlns:a16="http://schemas.microsoft.com/office/drawing/2014/main" xmlns="" id="{00000000-0008-0000-0300-000033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8" name="テキスト ボックス 307">
          <a:extLst>
            <a:ext uri="{FF2B5EF4-FFF2-40B4-BE49-F238E27FC236}">
              <a16:creationId xmlns:a16="http://schemas.microsoft.com/office/drawing/2014/main" xmlns="" id="{00000000-0008-0000-0300-000034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9" name="直線コネクタ 308">
          <a:extLst>
            <a:ext uri="{FF2B5EF4-FFF2-40B4-BE49-F238E27FC236}">
              <a16:creationId xmlns:a16="http://schemas.microsoft.com/office/drawing/2014/main" xmlns="" id="{00000000-0008-0000-0300-000035010000}"/>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10" name="テキスト ボックス 309">
          <a:extLst>
            <a:ext uri="{FF2B5EF4-FFF2-40B4-BE49-F238E27FC236}">
              <a16:creationId xmlns:a16="http://schemas.microsoft.com/office/drawing/2014/main" xmlns="" id="{00000000-0008-0000-0300-000036010000}"/>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xmlns="" id="{00000000-0008-0000-0300-000037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a:extLst>
            <a:ext uri="{FF2B5EF4-FFF2-40B4-BE49-F238E27FC236}">
              <a16:creationId xmlns:a16="http://schemas.microsoft.com/office/drawing/2014/main" xmlns="" id="{00000000-0008-0000-0300-000038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xmlns=""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135445</xdr:rowOff>
    </xdr:from>
    <xdr:to>
      <xdr:col>81</xdr:col>
      <xdr:colOff>44450</xdr:colOff>
      <xdr:row>66</xdr:row>
      <xdr:rowOff>78931</xdr:rowOff>
    </xdr:to>
    <xdr:cxnSp macro="">
      <xdr:nvCxnSpPr>
        <xdr:cNvPr id="314" name="直線コネクタ 313">
          <a:extLst>
            <a:ext uri="{FF2B5EF4-FFF2-40B4-BE49-F238E27FC236}">
              <a16:creationId xmlns:a16="http://schemas.microsoft.com/office/drawing/2014/main" xmlns="" id="{00000000-0008-0000-0300-00003A010000}"/>
            </a:ext>
          </a:extLst>
        </xdr:cNvPr>
        <xdr:cNvCxnSpPr/>
      </xdr:nvCxnSpPr>
      <xdr:spPr>
        <a:xfrm flipV="1">
          <a:off x="17018000" y="10079545"/>
          <a:ext cx="0" cy="13150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51008</xdr:rowOff>
    </xdr:from>
    <xdr:ext cx="762000" cy="259045"/>
    <xdr:sp macro="" textlink="">
      <xdr:nvSpPr>
        <xdr:cNvPr id="315" name="定員管理の状況最小値テキスト">
          <a:extLst>
            <a:ext uri="{FF2B5EF4-FFF2-40B4-BE49-F238E27FC236}">
              <a16:creationId xmlns:a16="http://schemas.microsoft.com/office/drawing/2014/main" xmlns="" id="{00000000-0008-0000-0300-00003B010000}"/>
            </a:ext>
          </a:extLst>
        </xdr:cNvPr>
        <xdr:cNvSpPr txBox="1"/>
      </xdr:nvSpPr>
      <xdr:spPr>
        <a:xfrm>
          <a:off x="17106900" y="11366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78931</xdr:rowOff>
    </xdr:from>
    <xdr:to>
      <xdr:col>81</xdr:col>
      <xdr:colOff>133350</xdr:colOff>
      <xdr:row>66</xdr:row>
      <xdr:rowOff>78931</xdr:rowOff>
    </xdr:to>
    <xdr:cxnSp macro="">
      <xdr:nvCxnSpPr>
        <xdr:cNvPr id="316" name="直線コネクタ 315">
          <a:extLst>
            <a:ext uri="{FF2B5EF4-FFF2-40B4-BE49-F238E27FC236}">
              <a16:creationId xmlns:a16="http://schemas.microsoft.com/office/drawing/2014/main" xmlns="" id="{00000000-0008-0000-0300-00003C010000}"/>
            </a:ext>
          </a:extLst>
        </xdr:cNvPr>
        <xdr:cNvCxnSpPr/>
      </xdr:nvCxnSpPr>
      <xdr:spPr>
        <a:xfrm>
          <a:off x="16929100" y="11394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50372</xdr:rowOff>
    </xdr:from>
    <xdr:ext cx="762000" cy="259045"/>
    <xdr:sp macro="" textlink="">
      <xdr:nvSpPr>
        <xdr:cNvPr id="317" name="定員管理の状況最大値テキスト">
          <a:extLst>
            <a:ext uri="{FF2B5EF4-FFF2-40B4-BE49-F238E27FC236}">
              <a16:creationId xmlns:a16="http://schemas.microsoft.com/office/drawing/2014/main" xmlns="" id="{00000000-0008-0000-0300-00003D010000}"/>
            </a:ext>
          </a:extLst>
        </xdr:cNvPr>
        <xdr:cNvSpPr txBox="1"/>
      </xdr:nvSpPr>
      <xdr:spPr>
        <a:xfrm>
          <a:off x="17106900" y="9823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135445</xdr:rowOff>
    </xdr:from>
    <xdr:to>
      <xdr:col>81</xdr:col>
      <xdr:colOff>133350</xdr:colOff>
      <xdr:row>58</xdr:row>
      <xdr:rowOff>135445</xdr:rowOff>
    </xdr:to>
    <xdr:cxnSp macro="">
      <xdr:nvCxnSpPr>
        <xdr:cNvPr id="318" name="直線コネクタ 317">
          <a:extLst>
            <a:ext uri="{FF2B5EF4-FFF2-40B4-BE49-F238E27FC236}">
              <a16:creationId xmlns:a16="http://schemas.microsoft.com/office/drawing/2014/main" xmlns="" id="{00000000-0008-0000-0300-00003E010000}"/>
            </a:ext>
          </a:extLst>
        </xdr:cNvPr>
        <xdr:cNvCxnSpPr/>
      </xdr:nvCxnSpPr>
      <xdr:spPr>
        <a:xfrm>
          <a:off x="16929100" y="10079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167894</xdr:rowOff>
    </xdr:from>
    <xdr:to>
      <xdr:col>81</xdr:col>
      <xdr:colOff>44450</xdr:colOff>
      <xdr:row>60</xdr:row>
      <xdr:rowOff>1874</xdr:rowOff>
    </xdr:to>
    <xdr:cxnSp macro="">
      <xdr:nvCxnSpPr>
        <xdr:cNvPr id="319" name="直線コネクタ 318">
          <a:extLst>
            <a:ext uri="{FF2B5EF4-FFF2-40B4-BE49-F238E27FC236}">
              <a16:creationId xmlns:a16="http://schemas.microsoft.com/office/drawing/2014/main" xmlns="" id="{00000000-0008-0000-0300-00003F010000}"/>
            </a:ext>
          </a:extLst>
        </xdr:cNvPr>
        <xdr:cNvCxnSpPr/>
      </xdr:nvCxnSpPr>
      <xdr:spPr>
        <a:xfrm flipV="1">
          <a:off x="16179800" y="10283444"/>
          <a:ext cx="838200" cy="5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28719</xdr:rowOff>
    </xdr:from>
    <xdr:ext cx="762000" cy="259045"/>
    <xdr:sp macro="" textlink="">
      <xdr:nvSpPr>
        <xdr:cNvPr id="320" name="定員管理の状況平均値テキスト">
          <a:extLst>
            <a:ext uri="{FF2B5EF4-FFF2-40B4-BE49-F238E27FC236}">
              <a16:creationId xmlns:a16="http://schemas.microsoft.com/office/drawing/2014/main" xmlns="" id="{00000000-0008-0000-0300-000040010000}"/>
            </a:ext>
          </a:extLst>
        </xdr:cNvPr>
        <xdr:cNvSpPr txBox="1"/>
      </xdr:nvSpPr>
      <xdr:spPr>
        <a:xfrm>
          <a:off x="17106900" y="103157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56642</xdr:rowOff>
    </xdr:from>
    <xdr:to>
      <xdr:col>81</xdr:col>
      <xdr:colOff>95250</xdr:colOff>
      <xdr:row>60</xdr:row>
      <xdr:rowOff>158242</xdr:rowOff>
    </xdr:to>
    <xdr:sp macro="" textlink="">
      <xdr:nvSpPr>
        <xdr:cNvPr id="321" name="フローチャート: 判断 320">
          <a:extLst>
            <a:ext uri="{FF2B5EF4-FFF2-40B4-BE49-F238E27FC236}">
              <a16:creationId xmlns:a16="http://schemas.microsoft.com/office/drawing/2014/main" xmlns="" id="{00000000-0008-0000-0300-000041010000}"/>
            </a:ext>
          </a:extLst>
        </xdr:cNvPr>
        <xdr:cNvSpPr/>
      </xdr:nvSpPr>
      <xdr:spPr>
        <a:xfrm>
          <a:off x="16967200" y="1034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1874</xdr:rowOff>
    </xdr:from>
    <xdr:to>
      <xdr:col>77</xdr:col>
      <xdr:colOff>44450</xdr:colOff>
      <xdr:row>60</xdr:row>
      <xdr:rowOff>2477</xdr:rowOff>
    </xdr:to>
    <xdr:cxnSp macro="">
      <xdr:nvCxnSpPr>
        <xdr:cNvPr id="322" name="直線コネクタ 321">
          <a:extLst>
            <a:ext uri="{FF2B5EF4-FFF2-40B4-BE49-F238E27FC236}">
              <a16:creationId xmlns:a16="http://schemas.microsoft.com/office/drawing/2014/main" xmlns="" id="{00000000-0008-0000-0300-000042010000}"/>
            </a:ext>
          </a:extLst>
        </xdr:cNvPr>
        <xdr:cNvCxnSpPr/>
      </xdr:nvCxnSpPr>
      <xdr:spPr>
        <a:xfrm flipV="1">
          <a:off x="15290800" y="10288874"/>
          <a:ext cx="889000" cy="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48196</xdr:rowOff>
    </xdr:from>
    <xdr:to>
      <xdr:col>77</xdr:col>
      <xdr:colOff>95250</xdr:colOff>
      <xdr:row>60</xdr:row>
      <xdr:rowOff>149796</xdr:rowOff>
    </xdr:to>
    <xdr:sp macro="" textlink="">
      <xdr:nvSpPr>
        <xdr:cNvPr id="323" name="フローチャート: 判断 322">
          <a:extLst>
            <a:ext uri="{FF2B5EF4-FFF2-40B4-BE49-F238E27FC236}">
              <a16:creationId xmlns:a16="http://schemas.microsoft.com/office/drawing/2014/main" xmlns="" id="{00000000-0008-0000-0300-000043010000}"/>
            </a:ext>
          </a:extLst>
        </xdr:cNvPr>
        <xdr:cNvSpPr/>
      </xdr:nvSpPr>
      <xdr:spPr>
        <a:xfrm>
          <a:off x="16129000" y="10335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134573</xdr:rowOff>
    </xdr:from>
    <xdr:ext cx="736600" cy="259045"/>
    <xdr:sp macro="" textlink="">
      <xdr:nvSpPr>
        <xdr:cNvPr id="324" name="テキスト ボックス 323">
          <a:extLst>
            <a:ext uri="{FF2B5EF4-FFF2-40B4-BE49-F238E27FC236}">
              <a16:creationId xmlns:a16="http://schemas.microsoft.com/office/drawing/2014/main" xmlns="" id="{00000000-0008-0000-0300-000044010000}"/>
            </a:ext>
          </a:extLst>
        </xdr:cNvPr>
        <xdr:cNvSpPr txBox="1"/>
      </xdr:nvSpPr>
      <xdr:spPr>
        <a:xfrm>
          <a:off x="15798800" y="104215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151003</xdr:rowOff>
    </xdr:from>
    <xdr:to>
      <xdr:col>72</xdr:col>
      <xdr:colOff>203200</xdr:colOff>
      <xdr:row>60</xdr:row>
      <xdr:rowOff>2477</xdr:rowOff>
    </xdr:to>
    <xdr:cxnSp macro="">
      <xdr:nvCxnSpPr>
        <xdr:cNvPr id="325" name="直線コネクタ 324">
          <a:extLst>
            <a:ext uri="{FF2B5EF4-FFF2-40B4-BE49-F238E27FC236}">
              <a16:creationId xmlns:a16="http://schemas.microsoft.com/office/drawing/2014/main" xmlns="" id="{00000000-0008-0000-0300-000045010000}"/>
            </a:ext>
          </a:extLst>
        </xdr:cNvPr>
        <xdr:cNvCxnSpPr/>
      </xdr:nvCxnSpPr>
      <xdr:spPr>
        <a:xfrm>
          <a:off x="14401800" y="10266553"/>
          <a:ext cx="889000" cy="22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4763</xdr:rowOff>
    </xdr:from>
    <xdr:to>
      <xdr:col>73</xdr:col>
      <xdr:colOff>44450</xdr:colOff>
      <xdr:row>60</xdr:row>
      <xdr:rowOff>106363</xdr:rowOff>
    </xdr:to>
    <xdr:sp macro="" textlink="">
      <xdr:nvSpPr>
        <xdr:cNvPr id="326" name="フローチャート: 判断 325">
          <a:extLst>
            <a:ext uri="{FF2B5EF4-FFF2-40B4-BE49-F238E27FC236}">
              <a16:creationId xmlns:a16="http://schemas.microsoft.com/office/drawing/2014/main" xmlns="" id="{00000000-0008-0000-0300-000046010000}"/>
            </a:ext>
          </a:extLst>
        </xdr:cNvPr>
        <xdr:cNvSpPr/>
      </xdr:nvSpPr>
      <xdr:spPr>
        <a:xfrm>
          <a:off x="15240000" y="10291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91140</xdr:rowOff>
    </xdr:from>
    <xdr:ext cx="762000" cy="259045"/>
    <xdr:sp macro="" textlink="">
      <xdr:nvSpPr>
        <xdr:cNvPr id="327" name="テキスト ボックス 326">
          <a:extLst>
            <a:ext uri="{FF2B5EF4-FFF2-40B4-BE49-F238E27FC236}">
              <a16:creationId xmlns:a16="http://schemas.microsoft.com/office/drawing/2014/main" xmlns="" id="{00000000-0008-0000-0300-000047010000}"/>
            </a:ext>
          </a:extLst>
        </xdr:cNvPr>
        <xdr:cNvSpPr txBox="1"/>
      </xdr:nvSpPr>
      <xdr:spPr>
        <a:xfrm>
          <a:off x="14909800" y="10378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151003</xdr:rowOff>
    </xdr:from>
    <xdr:to>
      <xdr:col>68</xdr:col>
      <xdr:colOff>152400</xdr:colOff>
      <xdr:row>59</xdr:row>
      <xdr:rowOff>160655</xdr:rowOff>
    </xdr:to>
    <xdr:cxnSp macro="">
      <xdr:nvCxnSpPr>
        <xdr:cNvPr id="328" name="直線コネクタ 327">
          <a:extLst>
            <a:ext uri="{FF2B5EF4-FFF2-40B4-BE49-F238E27FC236}">
              <a16:creationId xmlns:a16="http://schemas.microsoft.com/office/drawing/2014/main" xmlns="" id="{00000000-0008-0000-0300-000048010000}"/>
            </a:ext>
          </a:extLst>
        </xdr:cNvPr>
        <xdr:cNvCxnSpPr/>
      </xdr:nvCxnSpPr>
      <xdr:spPr>
        <a:xfrm flipV="1">
          <a:off x="13512800" y="10266553"/>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540</xdr:rowOff>
    </xdr:from>
    <xdr:to>
      <xdr:col>68</xdr:col>
      <xdr:colOff>203200</xdr:colOff>
      <xdr:row>60</xdr:row>
      <xdr:rowOff>102140</xdr:rowOff>
    </xdr:to>
    <xdr:sp macro="" textlink="">
      <xdr:nvSpPr>
        <xdr:cNvPr id="329" name="フローチャート: 判断 328">
          <a:extLst>
            <a:ext uri="{FF2B5EF4-FFF2-40B4-BE49-F238E27FC236}">
              <a16:creationId xmlns:a16="http://schemas.microsoft.com/office/drawing/2014/main" xmlns="" id="{00000000-0008-0000-0300-000049010000}"/>
            </a:ext>
          </a:extLst>
        </xdr:cNvPr>
        <xdr:cNvSpPr/>
      </xdr:nvSpPr>
      <xdr:spPr>
        <a:xfrm>
          <a:off x="14351000" y="1028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86917</xdr:rowOff>
    </xdr:from>
    <xdr:ext cx="762000" cy="259045"/>
    <xdr:sp macro="" textlink="">
      <xdr:nvSpPr>
        <xdr:cNvPr id="330" name="テキスト ボックス 329">
          <a:extLst>
            <a:ext uri="{FF2B5EF4-FFF2-40B4-BE49-F238E27FC236}">
              <a16:creationId xmlns:a16="http://schemas.microsoft.com/office/drawing/2014/main" xmlns="" id="{00000000-0008-0000-0300-00004A010000}"/>
            </a:ext>
          </a:extLst>
        </xdr:cNvPr>
        <xdr:cNvSpPr txBox="1"/>
      </xdr:nvSpPr>
      <xdr:spPr>
        <a:xfrm>
          <a:off x="14020800" y="10373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11399</xdr:rowOff>
    </xdr:from>
    <xdr:to>
      <xdr:col>64</xdr:col>
      <xdr:colOff>152400</xdr:colOff>
      <xdr:row>60</xdr:row>
      <xdr:rowOff>112999</xdr:rowOff>
    </xdr:to>
    <xdr:sp macro="" textlink="">
      <xdr:nvSpPr>
        <xdr:cNvPr id="331" name="フローチャート: 判断 330">
          <a:extLst>
            <a:ext uri="{FF2B5EF4-FFF2-40B4-BE49-F238E27FC236}">
              <a16:creationId xmlns:a16="http://schemas.microsoft.com/office/drawing/2014/main" xmlns="" id="{00000000-0008-0000-0300-00004B010000}"/>
            </a:ext>
          </a:extLst>
        </xdr:cNvPr>
        <xdr:cNvSpPr/>
      </xdr:nvSpPr>
      <xdr:spPr>
        <a:xfrm>
          <a:off x="13462000" y="10298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97776</xdr:rowOff>
    </xdr:from>
    <xdr:ext cx="762000" cy="259045"/>
    <xdr:sp macro="" textlink="">
      <xdr:nvSpPr>
        <xdr:cNvPr id="332" name="テキスト ボックス 331">
          <a:extLst>
            <a:ext uri="{FF2B5EF4-FFF2-40B4-BE49-F238E27FC236}">
              <a16:creationId xmlns:a16="http://schemas.microsoft.com/office/drawing/2014/main" xmlns="" id="{00000000-0008-0000-0300-00004C010000}"/>
            </a:ext>
          </a:extLst>
        </xdr:cNvPr>
        <xdr:cNvSpPr txBox="1"/>
      </xdr:nvSpPr>
      <xdr:spPr>
        <a:xfrm>
          <a:off x="13131800" y="10384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xmlns=""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xmlns=""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xmlns=""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xmlns=""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xmlns=""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117094</xdr:rowOff>
    </xdr:from>
    <xdr:to>
      <xdr:col>81</xdr:col>
      <xdr:colOff>95250</xdr:colOff>
      <xdr:row>60</xdr:row>
      <xdr:rowOff>47244</xdr:rowOff>
    </xdr:to>
    <xdr:sp macro="" textlink="">
      <xdr:nvSpPr>
        <xdr:cNvPr id="338" name="楕円 337">
          <a:extLst>
            <a:ext uri="{FF2B5EF4-FFF2-40B4-BE49-F238E27FC236}">
              <a16:creationId xmlns:a16="http://schemas.microsoft.com/office/drawing/2014/main" xmlns="" id="{00000000-0008-0000-0300-000052010000}"/>
            </a:ext>
          </a:extLst>
        </xdr:cNvPr>
        <xdr:cNvSpPr/>
      </xdr:nvSpPr>
      <xdr:spPr>
        <a:xfrm>
          <a:off x="16967200" y="10232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133621</xdr:rowOff>
    </xdr:from>
    <xdr:ext cx="762000" cy="259045"/>
    <xdr:sp macro="" textlink="">
      <xdr:nvSpPr>
        <xdr:cNvPr id="339" name="定員管理の状況該当値テキスト">
          <a:extLst>
            <a:ext uri="{FF2B5EF4-FFF2-40B4-BE49-F238E27FC236}">
              <a16:creationId xmlns:a16="http://schemas.microsoft.com/office/drawing/2014/main" xmlns="" id="{00000000-0008-0000-0300-000053010000}"/>
            </a:ext>
          </a:extLst>
        </xdr:cNvPr>
        <xdr:cNvSpPr txBox="1"/>
      </xdr:nvSpPr>
      <xdr:spPr>
        <a:xfrm>
          <a:off x="17106900" y="10077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122524</xdr:rowOff>
    </xdr:from>
    <xdr:to>
      <xdr:col>77</xdr:col>
      <xdr:colOff>95250</xdr:colOff>
      <xdr:row>60</xdr:row>
      <xdr:rowOff>52674</xdr:rowOff>
    </xdr:to>
    <xdr:sp macro="" textlink="">
      <xdr:nvSpPr>
        <xdr:cNvPr id="340" name="楕円 339">
          <a:extLst>
            <a:ext uri="{FF2B5EF4-FFF2-40B4-BE49-F238E27FC236}">
              <a16:creationId xmlns:a16="http://schemas.microsoft.com/office/drawing/2014/main" xmlns="" id="{00000000-0008-0000-0300-000054010000}"/>
            </a:ext>
          </a:extLst>
        </xdr:cNvPr>
        <xdr:cNvSpPr/>
      </xdr:nvSpPr>
      <xdr:spPr>
        <a:xfrm>
          <a:off x="16129000" y="10238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62851</xdr:rowOff>
    </xdr:from>
    <xdr:ext cx="736600" cy="259045"/>
    <xdr:sp macro="" textlink="">
      <xdr:nvSpPr>
        <xdr:cNvPr id="341" name="テキスト ボックス 340">
          <a:extLst>
            <a:ext uri="{FF2B5EF4-FFF2-40B4-BE49-F238E27FC236}">
              <a16:creationId xmlns:a16="http://schemas.microsoft.com/office/drawing/2014/main" xmlns="" id="{00000000-0008-0000-0300-000055010000}"/>
            </a:ext>
          </a:extLst>
        </xdr:cNvPr>
        <xdr:cNvSpPr txBox="1"/>
      </xdr:nvSpPr>
      <xdr:spPr>
        <a:xfrm>
          <a:off x="15798800" y="100069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123127</xdr:rowOff>
    </xdr:from>
    <xdr:to>
      <xdr:col>73</xdr:col>
      <xdr:colOff>44450</xdr:colOff>
      <xdr:row>60</xdr:row>
      <xdr:rowOff>53277</xdr:rowOff>
    </xdr:to>
    <xdr:sp macro="" textlink="">
      <xdr:nvSpPr>
        <xdr:cNvPr id="342" name="楕円 341">
          <a:extLst>
            <a:ext uri="{FF2B5EF4-FFF2-40B4-BE49-F238E27FC236}">
              <a16:creationId xmlns:a16="http://schemas.microsoft.com/office/drawing/2014/main" xmlns="" id="{00000000-0008-0000-0300-000056010000}"/>
            </a:ext>
          </a:extLst>
        </xdr:cNvPr>
        <xdr:cNvSpPr/>
      </xdr:nvSpPr>
      <xdr:spPr>
        <a:xfrm>
          <a:off x="15240000" y="10238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63454</xdr:rowOff>
    </xdr:from>
    <xdr:ext cx="762000" cy="259045"/>
    <xdr:sp macro="" textlink="">
      <xdr:nvSpPr>
        <xdr:cNvPr id="343" name="テキスト ボックス 342">
          <a:extLst>
            <a:ext uri="{FF2B5EF4-FFF2-40B4-BE49-F238E27FC236}">
              <a16:creationId xmlns:a16="http://schemas.microsoft.com/office/drawing/2014/main" xmlns="" id="{00000000-0008-0000-0300-000057010000}"/>
            </a:ext>
          </a:extLst>
        </xdr:cNvPr>
        <xdr:cNvSpPr txBox="1"/>
      </xdr:nvSpPr>
      <xdr:spPr>
        <a:xfrm>
          <a:off x="14909800" y="10007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100203</xdr:rowOff>
    </xdr:from>
    <xdr:to>
      <xdr:col>68</xdr:col>
      <xdr:colOff>203200</xdr:colOff>
      <xdr:row>60</xdr:row>
      <xdr:rowOff>30353</xdr:rowOff>
    </xdr:to>
    <xdr:sp macro="" textlink="">
      <xdr:nvSpPr>
        <xdr:cNvPr id="344" name="楕円 343">
          <a:extLst>
            <a:ext uri="{FF2B5EF4-FFF2-40B4-BE49-F238E27FC236}">
              <a16:creationId xmlns:a16="http://schemas.microsoft.com/office/drawing/2014/main" xmlns="" id="{00000000-0008-0000-0300-000058010000}"/>
            </a:ext>
          </a:extLst>
        </xdr:cNvPr>
        <xdr:cNvSpPr/>
      </xdr:nvSpPr>
      <xdr:spPr>
        <a:xfrm>
          <a:off x="14351000" y="10215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40530</xdr:rowOff>
    </xdr:from>
    <xdr:ext cx="762000" cy="259045"/>
    <xdr:sp macro="" textlink="">
      <xdr:nvSpPr>
        <xdr:cNvPr id="345" name="テキスト ボックス 344">
          <a:extLst>
            <a:ext uri="{FF2B5EF4-FFF2-40B4-BE49-F238E27FC236}">
              <a16:creationId xmlns:a16="http://schemas.microsoft.com/office/drawing/2014/main" xmlns="" id="{00000000-0008-0000-0300-000059010000}"/>
            </a:ext>
          </a:extLst>
        </xdr:cNvPr>
        <xdr:cNvSpPr txBox="1"/>
      </xdr:nvSpPr>
      <xdr:spPr>
        <a:xfrm>
          <a:off x="14020800" y="99846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109855</xdr:rowOff>
    </xdr:from>
    <xdr:to>
      <xdr:col>64</xdr:col>
      <xdr:colOff>152400</xdr:colOff>
      <xdr:row>60</xdr:row>
      <xdr:rowOff>40005</xdr:rowOff>
    </xdr:to>
    <xdr:sp macro="" textlink="">
      <xdr:nvSpPr>
        <xdr:cNvPr id="346" name="楕円 345">
          <a:extLst>
            <a:ext uri="{FF2B5EF4-FFF2-40B4-BE49-F238E27FC236}">
              <a16:creationId xmlns:a16="http://schemas.microsoft.com/office/drawing/2014/main" xmlns="" id="{00000000-0008-0000-0300-00005A010000}"/>
            </a:ext>
          </a:extLst>
        </xdr:cNvPr>
        <xdr:cNvSpPr/>
      </xdr:nvSpPr>
      <xdr:spPr>
        <a:xfrm>
          <a:off x="13462000" y="10225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50182</xdr:rowOff>
    </xdr:from>
    <xdr:ext cx="762000" cy="259045"/>
    <xdr:sp macro="" textlink="">
      <xdr:nvSpPr>
        <xdr:cNvPr id="347" name="テキスト ボックス 346">
          <a:extLst>
            <a:ext uri="{FF2B5EF4-FFF2-40B4-BE49-F238E27FC236}">
              <a16:creationId xmlns:a16="http://schemas.microsoft.com/office/drawing/2014/main" xmlns="" id="{00000000-0008-0000-0300-00005B010000}"/>
            </a:ext>
          </a:extLst>
        </xdr:cNvPr>
        <xdr:cNvSpPr txBox="1"/>
      </xdr:nvSpPr>
      <xdr:spPr>
        <a:xfrm>
          <a:off x="13131800" y="9994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xmlns=""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xmlns=""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xmlns=""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xmlns=""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xmlns=""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xmlns=""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xmlns=""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xmlns=""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xmlns=""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xmlns=""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xmlns=""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xmlns=""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xmlns=""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effectLst/>
              <a:latin typeface="+mn-lt"/>
              <a:ea typeface="+mn-ea"/>
              <a:cs typeface="+mn-cs"/>
            </a:rPr>
            <a:t>実質公債費比率は、普通建設事業に係る起債の償還等により、類似団体平均を</a:t>
          </a:r>
          <a:r>
            <a:rPr lang="en-US" altLang="ja-JP" sz="1100" b="0" i="0" baseline="0">
              <a:solidFill>
                <a:schemeClr val="dk1"/>
              </a:solidFill>
              <a:effectLst/>
              <a:latin typeface="+mn-lt"/>
              <a:ea typeface="+mn-ea"/>
              <a:cs typeface="+mn-cs"/>
            </a:rPr>
            <a:t>3.4</a:t>
          </a:r>
          <a:r>
            <a:rPr lang="ja-JP" altLang="en-US" sz="1100" b="0" i="0" baseline="0">
              <a:solidFill>
                <a:schemeClr val="dk1"/>
              </a:solidFill>
              <a:effectLst/>
              <a:latin typeface="+mn-lt"/>
              <a:ea typeface="+mn-ea"/>
              <a:cs typeface="+mn-cs"/>
            </a:rPr>
            <a:t>ポイント</a:t>
          </a:r>
          <a:r>
            <a:rPr lang="ja-JP" altLang="ja-JP" sz="1100" b="0" i="0" baseline="0">
              <a:solidFill>
                <a:schemeClr val="dk1"/>
              </a:solidFill>
              <a:effectLst/>
              <a:latin typeface="+mn-lt"/>
              <a:ea typeface="+mn-ea"/>
              <a:cs typeface="+mn-cs"/>
            </a:rPr>
            <a:t>上回っている。低金利による借入の実施などにより元利償還金の増加が抑えられ減少傾向にあるが、今後とも新規地方債の発行抑制に努め、実質公債費比率の減少を図る。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xmlns=""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xmlns=""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xmlns=""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4" name="直線コネクタ 363">
          <a:extLst>
            <a:ext uri="{FF2B5EF4-FFF2-40B4-BE49-F238E27FC236}">
              <a16:creationId xmlns:a16="http://schemas.microsoft.com/office/drawing/2014/main" xmlns="" id="{00000000-0008-0000-0300-00006C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5" name="テキスト ボックス 364">
          <a:extLst>
            <a:ext uri="{FF2B5EF4-FFF2-40B4-BE49-F238E27FC236}">
              <a16:creationId xmlns:a16="http://schemas.microsoft.com/office/drawing/2014/main" xmlns="" id="{00000000-0008-0000-0300-00006D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6" name="直線コネクタ 365">
          <a:extLst>
            <a:ext uri="{FF2B5EF4-FFF2-40B4-BE49-F238E27FC236}">
              <a16:creationId xmlns:a16="http://schemas.microsoft.com/office/drawing/2014/main" xmlns="" id="{00000000-0008-0000-0300-00006E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7" name="テキスト ボックス 366">
          <a:extLst>
            <a:ext uri="{FF2B5EF4-FFF2-40B4-BE49-F238E27FC236}">
              <a16:creationId xmlns:a16="http://schemas.microsoft.com/office/drawing/2014/main" xmlns="" id="{00000000-0008-0000-0300-00006F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a:extLst>
            <a:ext uri="{FF2B5EF4-FFF2-40B4-BE49-F238E27FC236}">
              <a16:creationId xmlns:a16="http://schemas.microsoft.com/office/drawing/2014/main" xmlns="" id="{00000000-0008-0000-0300-000070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9" name="テキスト ボックス 368">
          <a:extLst>
            <a:ext uri="{FF2B5EF4-FFF2-40B4-BE49-F238E27FC236}">
              <a16:creationId xmlns:a16="http://schemas.microsoft.com/office/drawing/2014/main" xmlns="" id="{00000000-0008-0000-0300-000071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0" name="直線コネクタ 369">
          <a:extLst>
            <a:ext uri="{FF2B5EF4-FFF2-40B4-BE49-F238E27FC236}">
              <a16:creationId xmlns:a16="http://schemas.microsoft.com/office/drawing/2014/main" xmlns="" id="{00000000-0008-0000-0300-000072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1" name="テキスト ボックス 370">
          <a:extLst>
            <a:ext uri="{FF2B5EF4-FFF2-40B4-BE49-F238E27FC236}">
              <a16:creationId xmlns:a16="http://schemas.microsoft.com/office/drawing/2014/main" xmlns="" id="{00000000-0008-0000-0300-000073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2" name="直線コネクタ 371">
          <a:extLst>
            <a:ext uri="{FF2B5EF4-FFF2-40B4-BE49-F238E27FC236}">
              <a16:creationId xmlns:a16="http://schemas.microsoft.com/office/drawing/2014/main" xmlns="" id="{00000000-0008-0000-0300-000074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3" name="直線コネクタ 372">
          <a:extLst>
            <a:ext uri="{FF2B5EF4-FFF2-40B4-BE49-F238E27FC236}">
              <a16:creationId xmlns:a16="http://schemas.microsoft.com/office/drawing/2014/main" xmlns="" id="{00000000-0008-0000-0300-000075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4" name="公債費負担の状況グラフ枠">
          <a:extLst>
            <a:ext uri="{FF2B5EF4-FFF2-40B4-BE49-F238E27FC236}">
              <a16:creationId xmlns:a16="http://schemas.microsoft.com/office/drawing/2014/main" xmlns="" id="{00000000-0008-0000-0300-000076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30057</xdr:rowOff>
    </xdr:from>
    <xdr:to>
      <xdr:col>81</xdr:col>
      <xdr:colOff>44450</xdr:colOff>
      <xdr:row>44</xdr:row>
      <xdr:rowOff>165100</xdr:rowOff>
    </xdr:to>
    <xdr:cxnSp macro="">
      <xdr:nvCxnSpPr>
        <xdr:cNvPr id="375" name="直線コネクタ 374">
          <a:extLst>
            <a:ext uri="{FF2B5EF4-FFF2-40B4-BE49-F238E27FC236}">
              <a16:creationId xmlns:a16="http://schemas.microsoft.com/office/drawing/2014/main" xmlns="" id="{00000000-0008-0000-0300-000077010000}"/>
            </a:ext>
          </a:extLst>
        </xdr:cNvPr>
        <xdr:cNvCxnSpPr/>
      </xdr:nvCxnSpPr>
      <xdr:spPr>
        <a:xfrm flipV="1">
          <a:off x="17018000" y="6373707"/>
          <a:ext cx="0" cy="133519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76" name="公債費負担の状況最小値テキスト">
          <a:extLst>
            <a:ext uri="{FF2B5EF4-FFF2-40B4-BE49-F238E27FC236}">
              <a16:creationId xmlns:a16="http://schemas.microsoft.com/office/drawing/2014/main" xmlns="" id="{00000000-0008-0000-0300-000078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77" name="直線コネクタ 376">
          <a:extLst>
            <a:ext uri="{FF2B5EF4-FFF2-40B4-BE49-F238E27FC236}">
              <a16:creationId xmlns:a16="http://schemas.microsoft.com/office/drawing/2014/main" xmlns="" id="{00000000-0008-0000-0300-000079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116434</xdr:rowOff>
    </xdr:from>
    <xdr:ext cx="762000" cy="259045"/>
    <xdr:sp macro="" textlink="">
      <xdr:nvSpPr>
        <xdr:cNvPr id="378" name="公債費負担の状況最大値テキスト">
          <a:extLst>
            <a:ext uri="{FF2B5EF4-FFF2-40B4-BE49-F238E27FC236}">
              <a16:creationId xmlns:a16="http://schemas.microsoft.com/office/drawing/2014/main" xmlns="" id="{00000000-0008-0000-0300-00007A010000}"/>
            </a:ext>
          </a:extLst>
        </xdr:cNvPr>
        <xdr:cNvSpPr txBox="1"/>
      </xdr:nvSpPr>
      <xdr:spPr>
        <a:xfrm>
          <a:off x="17106900" y="6117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30057</xdr:rowOff>
    </xdr:from>
    <xdr:to>
      <xdr:col>81</xdr:col>
      <xdr:colOff>133350</xdr:colOff>
      <xdr:row>37</xdr:row>
      <xdr:rowOff>30057</xdr:rowOff>
    </xdr:to>
    <xdr:cxnSp macro="">
      <xdr:nvCxnSpPr>
        <xdr:cNvPr id="379" name="直線コネクタ 378">
          <a:extLst>
            <a:ext uri="{FF2B5EF4-FFF2-40B4-BE49-F238E27FC236}">
              <a16:creationId xmlns:a16="http://schemas.microsoft.com/office/drawing/2014/main" xmlns="" id="{00000000-0008-0000-0300-00007B010000}"/>
            </a:ext>
          </a:extLst>
        </xdr:cNvPr>
        <xdr:cNvCxnSpPr/>
      </xdr:nvCxnSpPr>
      <xdr:spPr>
        <a:xfrm>
          <a:off x="16929100" y="63737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127423</xdr:rowOff>
    </xdr:from>
    <xdr:to>
      <xdr:col>81</xdr:col>
      <xdr:colOff>44450</xdr:colOff>
      <xdr:row>44</xdr:row>
      <xdr:rowOff>4233</xdr:rowOff>
    </xdr:to>
    <xdr:cxnSp macro="">
      <xdr:nvCxnSpPr>
        <xdr:cNvPr id="380" name="直線コネクタ 379">
          <a:extLst>
            <a:ext uri="{FF2B5EF4-FFF2-40B4-BE49-F238E27FC236}">
              <a16:creationId xmlns:a16="http://schemas.microsoft.com/office/drawing/2014/main" xmlns="" id="{00000000-0008-0000-0300-00007C010000}"/>
            </a:ext>
          </a:extLst>
        </xdr:cNvPr>
        <xdr:cNvCxnSpPr/>
      </xdr:nvCxnSpPr>
      <xdr:spPr>
        <a:xfrm flipV="1">
          <a:off x="16179800" y="7499773"/>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162577</xdr:rowOff>
    </xdr:from>
    <xdr:ext cx="762000" cy="259045"/>
    <xdr:sp macro="" textlink="">
      <xdr:nvSpPr>
        <xdr:cNvPr id="381" name="公債費負担の状況平均値テキスト">
          <a:extLst>
            <a:ext uri="{FF2B5EF4-FFF2-40B4-BE49-F238E27FC236}">
              <a16:creationId xmlns:a16="http://schemas.microsoft.com/office/drawing/2014/main" xmlns="" id="{00000000-0008-0000-0300-00007D010000}"/>
            </a:ext>
          </a:extLst>
        </xdr:cNvPr>
        <xdr:cNvSpPr txBox="1"/>
      </xdr:nvSpPr>
      <xdr:spPr>
        <a:xfrm>
          <a:off x="17106900" y="7020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146050</xdr:rowOff>
    </xdr:from>
    <xdr:to>
      <xdr:col>81</xdr:col>
      <xdr:colOff>95250</xdr:colOff>
      <xdr:row>42</xdr:row>
      <xdr:rowOff>76200</xdr:rowOff>
    </xdr:to>
    <xdr:sp macro="" textlink="">
      <xdr:nvSpPr>
        <xdr:cNvPr id="382" name="フローチャート: 判断 381">
          <a:extLst>
            <a:ext uri="{FF2B5EF4-FFF2-40B4-BE49-F238E27FC236}">
              <a16:creationId xmlns:a16="http://schemas.microsoft.com/office/drawing/2014/main" xmlns="" id="{00000000-0008-0000-0300-00007E010000}"/>
            </a:ext>
          </a:extLst>
        </xdr:cNvPr>
        <xdr:cNvSpPr/>
      </xdr:nvSpPr>
      <xdr:spPr>
        <a:xfrm>
          <a:off x="16967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135467</xdr:rowOff>
    </xdr:from>
    <xdr:to>
      <xdr:col>77</xdr:col>
      <xdr:colOff>44450</xdr:colOff>
      <xdr:row>44</xdr:row>
      <xdr:rowOff>4233</xdr:rowOff>
    </xdr:to>
    <xdr:cxnSp macro="">
      <xdr:nvCxnSpPr>
        <xdr:cNvPr id="383" name="直線コネクタ 382">
          <a:extLst>
            <a:ext uri="{FF2B5EF4-FFF2-40B4-BE49-F238E27FC236}">
              <a16:creationId xmlns:a16="http://schemas.microsoft.com/office/drawing/2014/main" xmlns="" id="{00000000-0008-0000-0300-00007F010000}"/>
            </a:ext>
          </a:extLst>
        </xdr:cNvPr>
        <xdr:cNvCxnSpPr/>
      </xdr:nvCxnSpPr>
      <xdr:spPr>
        <a:xfrm>
          <a:off x="15290800" y="7507817"/>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121920</xdr:rowOff>
    </xdr:from>
    <xdr:to>
      <xdr:col>77</xdr:col>
      <xdr:colOff>95250</xdr:colOff>
      <xdr:row>42</xdr:row>
      <xdr:rowOff>52070</xdr:rowOff>
    </xdr:to>
    <xdr:sp macro="" textlink="">
      <xdr:nvSpPr>
        <xdr:cNvPr id="384" name="フローチャート: 判断 383">
          <a:extLst>
            <a:ext uri="{FF2B5EF4-FFF2-40B4-BE49-F238E27FC236}">
              <a16:creationId xmlns:a16="http://schemas.microsoft.com/office/drawing/2014/main" xmlns="" id="{00000000-0008-0000-0300-000080010000}"/>
            </a:ext>
          </a:extLst>
        </xdr:cNvPr>
        <xdr:cNvSpPr/>
      </xdr:nvSpPr>
      <xdr:spPr>
        <a:xfrm>
          <a:off x="16129000" y="715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62247</xdr:rowOff>
    </xdr:from>
    <xdr:ext cx="736600" cy="259045"/>
    <xdr:sp macro="" textlink="">
      <xdr:nvSpPr>
        <xdr:cNvPr id="385" name="テキスト ボックス 384">
          <a:extLst>
            <a:ext uri="{FF2B5EF4-FFF2-40B4-BE49-F238E27FC236}">
              <a16:creationId xmlns:a16="http://schemas.microsoft.com/office/drawing/2014/main" xmlns="" id="{00000000-0008-0000-0300-000081010000}"/>
            </a:ext>
          </a:extLst>
        </xdr:cNvPr>
        <xdr:cNvSpPr txBox="1"/>
      </xdr:nvSpPr>
      <xdr:spPr>
        <a:xfrm>
          <a:off x="15798800" y="6920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43</xdr:row>
      <xdr:rowOff>119380</xdr:rowOff>
    </xdr:from>
    <xdr:to>
      <xdr:col>72</xdr:col>
      <xdr:colOff>203200</xdr:colOff>
      <xdr:row>43</xdr:row>
      <xdr:rowOff>135467</xdr:rowOff>
    </xdr:to>
    <xdr:cxnSp macro="">
      <xdr:nvCxnSpPr>
        <xdr:cNvPr id="386" name="直線コネクタ 385">
          <a:extLst>
            <a:ext uri="{FF2B5EF4-FFF2-40B4-BE49-F238E27FC236}">
              <a16:creationId xmlns:a16="http://schemas.microsoft.com/office/drawing/2014/main" xmlns="" id="{00000000-0008-0000-0300-000082010000}"/>
            </a:ext>
          </a:extLst>
        </xdr:cNvPr>
        <xdr:cNvCxnSpPr/>
      </xdr:nvCxnSpPr>
      <xdr:spPr>
        <a:xfrm>
          <a:off x="14401800" y="7491730"/>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81704</xdr:rowOff>
    </xdr:from>
    <xdr:to>
      <xdr:col>73</xdr:col>
      <xdr:colOff>44450</xdr:colOff>
      <xdr:row>42</xdr:row>
      <xdr:rowOff>11854</xdr:rowOff>
    </xdr:to>
    <xdr:sp macro="" textlink="">
      <xdr:nvSpPr>
        <xdr:cNvPr id="387" name="フローチャート: 判断 386">
          <a:extLst>
            <a:ext uri="{FF2B5EF4-FFF2-40B4-BE49-F238E27FC236}">
              <a16:creationId xmlns:a16="http://schemas.microsoft.com/office/drawing/2014/main" xmlns="" id="{00000000-0008-0000-0300-000083010000}"/>
            </a:ext>
          </a:extLst>
        </xdr:cNvPr>
        <xdr:cNvSpPr/>
      </xdr:nvSpPr>
      <xdr:spPr>
        <a:xfrm>
          <a:off x="15240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22031</xdr:rowOff>
    </xdr:from>
    <xdr:ext cx="762000" cy="259045"/>
    <xdr:sp macro="" textlink="">
      <xdr:nvSpPr>
        <xdr:cNvPr id="388" name="テキスト ボックス 387">
          <a:extLst>
            <a:ext uri="{FF2B5EF4-FFF2-40B4-BE49-F238E27FC236}">
              <a16:creationId xmlns:a16="http://schemas.microsoft.com/office/drawing/2014/main" xmlns="" id="{00000000-0008-0000-0300-000084010000}"/>
            </a:ext>
          </a:extLst>
        </xdr:cNvPr>
        <xdr:cNvSpPr txBox="1"/>
      </xdr:nvSpPr>
      <xdr:spPr>
        <a:xfrm>
          <a:off x="14909800" y="6880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111337</xdr:rowOff>
    </xdr:from>
    <xdr:to>
      <xdr:col>68</xdr:col>
      <xdr:colOff>152400</xdr:colOff>
      <xdr:row>43</xdr:row>
      <xdr:rowOff>119380</xdr:rowOff>
    </xdr:to>
    <xdr:cxnSp macro="">
      <xdr:nvCxnSpPr>
        <xdr:cNvPr id="389" name="直線コネクタ 388">
          <a:extLst>
            <a:ext uri="{FF2B5EF4-FFF2-40B4-BE49-F238E27FC236}">
              <a16:creationId xmlns:a16="http://schemas.microsoft.com/office/drawing/2014/main" xmlns="" id="{00000000-0008-0000-0300-000085010000}"/>
            </a:ext>
          </a:extLst>
        </xdr:cNvPr>
        <xdr:cNvCxnSpPr/>
      </xdr:nvCxnSpPr>
      <xdr:spPr>
        <a:xfrm>
          <a:off x="13512800" y="7483687"/>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81704</xdr:rowOff>
    </xdr:from>
    <xdr:to>
      <xdr:col>68</xdr:col>
      <xdr:colOff>203200</xdr:colOff>
      <xdr:row>42</xdr:row>
      <xdr:rowOff>11854</xdr:rowOff>
    </xdr:to>
    <xdr:sp macro="" textlink="">
      <xdr:nvSpPr>
        <xdr:cNvPr id="390" name="フローチャート: 判断 389">
          <a:extLst>
            <a:ext uri="{FF2B5EF4-FFF2-40B4-BE49-F238E27FC236}">
              <a16:creationId xmlns:a16="http://schemas.microsoft.com/office/drawing/2014/main" xmlns="" id="{00000000-0008-0000-0300-000086010000}"/>
            </a:ext>
          </a:extLst>
        </xdr:cNvPr>
        <xdr:cNvSpPr/>
      </xdr:nvSpPr>
      <xdr:spPr>
        <a:xfrm>
          <a:off x="14351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22031</xdr:rowOff>
    </xdr:from>
    <xdr:ext cx="762000" cy="259045"/>
    <xdr:sp macro="" textlink="">
      <xdr:nvSpPr>
        <xdr:cNvPr id="391" name="テキスト ボックス 390">
          <a:extLst>
            <a:ext uri="{FF2B5EF4-FFF2-40B4-BE49-F238E27FC236}">
              <a16:creationId xmlns:a16="http://schemas.microsoft.com/office/drawing/2014/main" xmlns="" id="{00000000-0008-0000-0300-000087010000}"/>
            </a:ext>
          </a:extLst>
        </xdr:cNvPr>
        <xdr:cNvSpPr txBox="1"/>
      </xdr:nvSpPr>
      <xdr:spPr>
        <a:xfrm>
          <a:off x="14020800" y="6880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89746</xdr:rowOff>
    </xdr:from>
    <xdr:to>
      <xdr:col>64</xdr:col>
      <xdr:colOff>152400</xdr:colOff>
      <xdr:row>42</xdr:row>
      <xdr:rowOff>19896</xdr:rowOff>
    </xdr:to>
    <xdr:sp macro="" textlink="">
      <xdr:nvSpPr>
        <xdr:cNvPr id="392" name="フローチャート: 判断 391">
          <a:extLst>
            <a:ext uri="{FF2B5EF4-FFF2-40B4-BE49-F238E27FC236}">
              <a16:creationId xmlns:a16="http://schemas.microsoft.com/office/drawing/2014/main" xmlns="" id="{00000000-0008-0000-0300-000088010000}"/>
            </a:ext>
          </a:extLst>
        </xdr:cNvPr>
        <xdr:cNvSpPr/>
      </xdr:nvSpPr>
      <xdr:spPr>
        <a:xfrm>
          <a:off x="134620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30073</xdr:rowOff>
    </xdr:from>
    <xdr:ext cx="762000" cy="259045"/>
    <xdr:sp macro="" textlink="">
      <xdr:nvSpPr>
        <xdr:cNvPr id="393" name="テキスト ボックス 392">
          <a:extLst>
            <a:ext uri="{FF2B5EF4-FFF2-40B4-BE49-F238E27FC236}">
              <a16:creationId xmlns:a16="http://schemas.microsoft.com/office/drawing/2014/main" xmlns="" id="{00000000-0008-0000-0300-000089010000}"/>
            </a:ext>
          </a:extLst>
        </xdr:cNvPr>
        <xdr:cNvSpPr txBox="1"/>
      </xdr:nvSpPr>
      <xdr:spPr>
        <a:xfrm>
          <a:off x="13131800" y="6888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xmlns="" id="{00000000-0008-0000-0300-00008A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xmlns="" id="{00000000-0008-0000-0300-00008B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xmlns="" id="{00000000-0008-0000-0300-00008C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xmlns="" id="{00000000-0008-0000-0300-00008D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xmlns="" id="{00000000-0008-0000-0300-00008E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76623</xdr:rowOff>
    </xdr:from>
    <xdr:to>
      <xdr:col>81</xdr:col>
      <xdr:colOff>95250</xdr:colOff>
      <xdr:row>44</xdr:row>
      <xdr:rowOff>6773</xdr:rowOff>
    </xdr:to>
    <xdr:sp macro="" textlink="">
      <xdr:nvSpPr>
        <xdr:cNvPr id="399" name="楕円 398">
          <a:extLst>
            <a:ext uri="{FF2B5EF4-FFF2-40B4-BE49-F238E27FC236}">
              <a16:creationId xmlns:a16="http://schemas.microsoft.com/office/drawing/2014/main" xmlns="" id="{00000000-0008-0000-0300-00008F010000}"/>
            </a:ext>
          </a:extLst>
        </xdr:cNvPr>
        <xdr:cNvSpPr/>
      </xdr:nvSpPr>
      <xdr:spPr>
        <a:xfrm>
          <a:off x="16967200" y="7448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43</xdr:row>
      <xdr:rowOff>48700</xdr:rowOff>
    </xdr:from>
    <xdr:ext cx="762000" cy="259045"/>
    <xdr:sp macro="" textlink="">
      <xdr:nvSpPr>
        <xdr:cNvPr id="400" name="公債費負担の状況該当値テキスト">
          <a:extLst>
            <a:ext uri="{FF2B5EF4-FFF2-40B4-BE49-F238E27FC236}">
              <a16:creationId xmlns:a16="http://schemas.microsoft.com/office/drawing/2014/main" xmlns="" id="{00000000-0008-0000-0300-000090010000}"/>
            </a:ext>
          </a:extLst>
        </xdr:cNvPr>
        <xdr:cNvSpPr txBox="1"/>
      </xdr:nvSpPr>
      <xdr:spPr>
        <a:xfrm>
          <a:off x="17106900" y="7421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43</xdr:row>
      <xdr:rowOff>124883</xdr:rowOff>
    </xdr:from>
    <xdr:to>
      <xdr:col>77</xdr:col>
      <xdr:colOff>95250</xdr:colOff>
      <xdr:row>44</xdr:row>
      <xdr:rowOff>55033</xdr:rowOff>
    </xdr:to>
    <xdr:sp macro="" textlink="">
      <xdr:nvSpPr>
        <xdr:cNvPr id="401" name="楕円 400">
          <a:extLst>
            <a:ext uri="{FF2B5EF4-FFF2-40B4-BE49-F238E27FC236}">
              <a16:creationId xmlns:a16="http://schemas.microsoft.com/office/drawing/2014/main" xmlns="" id="{00000000-0008-0000-0300-000091010000}"/>
            </a:ext>
          </a:extLst>
        </xdr:cNvPr>
        <xdr:cNvSpPr/>
      </xdr:nvSpPr>
      <xdr:spPr>
        <a:xfrm>
          <a:off x="16129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44</xdr:row>
      <xdr:rowOff>39810</xdr:rowOff>
    </xdr:from>
    <xdr:ext cx="736600" cy="259045"/>
    <xdr:sp macro="" textlink="">
      <xdr:nvSpPr>
        <xdr:cNvPr id="402" name="テキスト ボックス 401">
          <a:extLst>
            <a:ext uri="{FF2B5EF4-FFF2-40B4-BE49-F238E27FC236}">
              <a16:creationId xmlns:a16="http://schemas.microsoft.com/office/drawing/2014/main" xmlns="" id="{00000000-0008-0000-0300-000092010000}"/>
            </a:ext>
          </a:extLst>
        </xdr:cNvPr>
        <xdr:cNvSpPr txBox="1"/>
      </xdr:nvSpPr>
      <xdr:spPr>
        <a:xfrm>
          <a:off x="15798800" y="75836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43</xdr:row>
      <xdr:rowOff>84667</xdr:rowOff>
    </xdr:from>
    <xdr:to>
      <xdr:col>73</xdr:col>
      <xdr:colOff>44450</xdr:colOff>
      <xdr:row>44</xdr:row>
      <xdr:rowOff>14817</xdr:rowOff>
    </xdr:to>
    <xdr:sp macro="" textlink="">
      <xdr:nvSpPr>
        <xdr:cNvPr id="403" name="楕円 402">
          <a:extLst>
            <a:ext uri="{FF2B5EF4-FFF2-40B4-BE49-F238E27FC236}">
              <a16:creationId xmlns:a16="http://schemas.microsoft.com/office/drawing/2014/main" xmlns="" id="{00000000-0008-0000-0300-000093010000}"/>
            </a:ext>
          </a:extLst>
        </xdr:cNvPr>
        <xdr:cNvSpPr/>
      </xdr:nvSpPr>
      <xdr:spPr>
        <a:xfrm>
          <a:off x="15240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171044</xdr:rowOff>
    </xdr:from>
    <xdr:ext cx="762000" cy="259045"/>
    <xdr:sp macro="" textlink="">
      <xdr:nvSpPr>
        <xdr:cNvPr id="404" name="テキスト ボックス 403">
          <a:extLst>
            <a:ext uri="{FF2B5EF4-FFF2-40B4-BE49-F238E27FC236}">
              <a16:creationId xmlns:a16="http://schemas.microsoft.com/office/drawing/2014/main" xmlns="" id="{00000000-0008-0000-0300-000094010000}"/>
            </a:ext>
          </a:extLst>
        </xdr:cNvPr>
        <xdr:cNvSpPr txBox="1"/>
      </xdr:nvSpPr>
      <xdr:spPr>
        <a:xfrm>
          <a:off x="14909800" y="7543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43</xdr:row>
      <xdr:rowOff>68580</xdr:rowOff>
    </xdr:from>
    <xdr:to>
      <xdr:col>68</xdr:col>
      <xdr:colOff>203200</xdr:colOff>
      <xdr:row>43</xdr:row>
      <xdr:rowOff>170180</xdr:rowOff>
    </xdr:to>
    <xdr:sp macro="" textlink="">
      <xdr:nvSpPr>
        <xdr:cNvPr id="405" name="楕円 404">
          <a:extLst>
            <a:ext uri="{FF2B5EF4-FFF2-40B4-BE49-F238E27FC236}">
              <a16:creationId xmlns:a16="http://schemas.microsoft.com/office/drawing/2014/main" xmlns="" id="{00000000-0008-0000-0300-000095010000}"/>
            </a:ext>
          </a:extLst>
        </xdr:cNvPr>
        <xdr:cNvSpPr/>
      </xdr:nvSpPr>
      <xdr:spPr>
        <a:xfrm>
          <a:off x="14351000" y="744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154957</xdr:rowOff>
    </xdr:from>
    <xdr:ext cx="762000" cy="259045"/>
    <xdr:sp macro="" textlink="">
      <xdr:nvSpPr>
        <xdr:cNvPr id="406" name="テキスト ボックス 405">
          <a:extLst>
            <a:ext uri="{FF2B5EF4-FFF2-40B4-BE49-F238E27FC236}">
              <a16:creationId xmlns:a16="http://schemas.microsoft.com/office/drawing/2014/main" xmlns="" id="{00000000-0008-0000-0300-000096010000}"/>
            </a:ext>
          </a:extLst>
        </xdr:cNvPr>
        <xdr:cNvSpPr txBox="1"/>
      </xdr:nvSpPr>
      <xdr:spPr>
        <a:xfrm>
          <a:off x="14020800" y="7527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43</xdr:row>
      <xdr:rowOff>60537</xdr:rowOff>
    </xdr:from>
    <xdr:to>
      <xdr:col>64</xdr:col>
      <xdr:colOff>152400</xdr:colOff>
      <xdr:row>43</xdr:row>
      <xdr:rowOff>162137</xdr:rowOff>
    </xdr:to>
    <xdr:sp macro="" textlink="">
      <xdr:nvSpPr>
        <xdr:cNvPr id="407" name="楕円 406">
          <a:extLst>
            <a:ext uri="{FF2B5EF4-FFF2-40B4-BE49-F238E27FC236}">
              <a16:creationId xmlns:a16="http://schemas.microsoft.com/office/drawing/2014/main" xmlns="" id="{00000000-0008-0000-0300-000097010000}"/>
            </a:ext>
          </a:extLst>
        </xdr:cNvPr>
        <xdr:cNvSpPr/>
      </xdr:nvSpPr>
      <xdr:spPr>
        <a:xfrm>
          <a:off x="13462000" y="7432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146914</xdr:rowOff>
    </xdr:from>
    <xdr:ext cx="762000" cy="259045"/>
    <xdr:sp macro="" textlink="">
      <xdr:nvSpPr>
        <xdr:cNvPr id="408" name="テキスト ボックス 407">
          <a:extLst>
            <a:ext uri="{FF2B5EF4-FFF2-40B4-BE49-F238E27FC236}">
              <a16:creationId xmlns:a16="http://schemas.microsoft.com/office/drawing/2014/main" xmlns="" id="{00000000-0008-0000-0300-000098010000}"/>
            </a:ext>
          </a:extLst>
        </xdr:cNvPr>
        <xdr:cNvSpPr txBox="1"/>
      </xdr:nvSpPr>
      <xdr:spPr>
        <a:xfrm>
          <a:off x="13131800" y="75192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9" name="正方形/長方形 408">
          <a:extLst>
            <a:ext uri="{FF2B5EF4-FFF2-40B4-BE49-F238E27FC236}">
              <a16:creationId xmlns:a16="http://schemas.microsoft.com/office/drawing/2014/main" xmlns="" id="{00000000-0008-0000-0300-000099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0" name="テキスト ボックス 409">
          <a:extLst>
            <a:ext uri="{FF2B5EF4-FFF2-40B4-BE49-F238E27FC236}">
              <a16:creationId xmlns:a16="http://schemas.microsoft.com/office/drawing/2014/main" xmlns="" id="{00000000-0008-0000-0300-00009A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1" name="テキスト ボックス 410">
          <a:extLst>
            <a:ext uri="{FF2B5EF4-FFF2-40B4-BE49-F238E27FC236}">
              <a16:creationId xmlns:a16="http://schemas.microsoft.com/office/drawing/2014/main" xmlns="" id="{00000000-0008-0000-0300-00009B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2" name="正方形/長方形 411">
          <a:extLst>
            <a:ext uri="{FF2B5EF4-FFF2-40B4-BE49-F238E27FC236}">
              <a16:creationId xmlns:a16="http://schemas.microsoft.com/office/drawing/2014/main" xmlns="" id="{00000000-0008-0000-0300-00009C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3" name="正方形/長方形 412">
          <a:extLst>
            <a:ext uri="{FF2B5EF4-FFF2-40B4-BE49-F238E27FC236}">
              <a16:creationId xmlns:a16="http://schemas.microsoft.com/office/drawing/2014/main" xmlns="" id="{00000000-0008-0000-0300-00009D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4" name="正方形/長方形 413">
          <a:extLst>
            <a:ext uri="{FF2B5EF4-FFF2-40B4-BE49-F238E27FC236}">
              <a16:creationId xmlns:a16="http://schemas.microsoft.com/office/drawing/2014/main" xmlns="" id="{00000000-0008-0000-0300-00009E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5" name="正方形/長方形 414">
          <a:extLst>
            <a:ext uri="{FF2B5EF4-FFF2-40B4-BE49-F238E27FC236}">
              <a16:creationId xmlns:a16="http://schemas.microsoft.com/office/drawing/2014/main" xmlns="" id="{00000000-0008-0000-0300-00009F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6" name="正方形/長方形 415">
          <a:extLst>
            <a:ext uri="{FF2B5EF4-FFF2-40B4-BE49-F238E27FC236}">
              <a16:creationId xmlns:a16="http://schemas.microsoft.com/office/drawing/2014/main" xmlns="" id="{00000000-0008-0000-0300-0000A0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7" name="正方形/長方形 416">
          <a:extLst>
            <a:ext uri="{FF2B5EF4-FFF2-40B4-BE49-F238E27FC236}">
              <a16:creationId xmlns:a16="http://schemas.microsoft.com/office/drawing/2014/main" xmlns="" id="{00000000-0008-0000-0300-0000A1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8" name="正方形/長方形 417">
          <a:extLst>
            <a:ext uri="{FF2B5EF4-FFF2-40B4-BE49-F238E27FC236}">
              <a16:creationId xmlns:a16="http://schemas.microsoft.com/office/drawing/2014/main" xmlns="" id="{00000000-0008-0000-0300-0000A2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9" name="正方形/長方形 418">
          <a:extLst>
            <a:ext uri="{FF2B5EF4-FFF2-40B4-BE49-F238E27FC236}">
              <a16:creationId xmlns:a16="http://schemas.microsoft.com/office/drawing/2014/main" xmlns="" id="{00000000-0008-0000-0300-0000A3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0" name="正方形/長方形 419">
          <a:extLst>
            <a:ext uri="{FF2B5EF4-FFF2-40B4-BE49-F238E27FC236}">
              <a16:creationId xmlns:a16="http://schemas.microsoft.com/office/drawing/2014/main" xmlns="" id="{00000000-0008-0000-0300-0000A4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1" name="テキスト ボックス 420">
          <a:extLst>
            <a:ext uri="{FF2B5EF4-FFF2-40B4-BE49-F238E27FC236}">
              <a16:creationId xmlns:a16="http://schemas.microsoft.com/office/drawing/2014/main" xmlns="" id="{00000000-0008-0000-0300-0000A5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fontAlgn="base"/>
          <a:r>
            <a:rPr lang="ja-JP" altLang="en-US" sz="1100" b="0" i="0" baseline="0">
              <a:solidFill>
                <a:schemeClr val="dk1"/>
              </a:solidFill>
              <a:effectLst/>
              <a:latin typeface="+mn-lt"/>
              <a:ea typeface="+mn-ea"/>
              <a:cs typeface="+mn-cs"/>
            </a:rPr>
            <a:t>近隣市が行う一般廃棄物等処理施設整備事業の負担金に充てるため地方債を発行したことが影響し、</a:t>
          </a:r>
          <a:r>
            <a:rPr lang="ja-JP" altLang="ja-JP" sz="1100" b="0" i="0" baseline="0">
              <a:solidFill>
                <a:schemeClr val="dk1"/>
              </a:solidFill>
              <a:effectLst/>
              <a:latin typeface="+mn-lt"/>
              <a:ea typeface="+mn-ea"/>
              <a:cs typeface="+mn-cs"/>
            </a:rPr>
            <a:t>前年度より</a:t>
          </a:r>
          <a:r>
            <a:rPr lang="en-US" altLang="ja-JP" sz="1100" b="0" i="0" baseline="0">
              <a:solidFill>
                <a:schemeClr val="dk1"/>
              </a:solidFill>
              <a:effectLst/>
              <a:latin typeface="+mn-lt"/>
              <a:ea typeface="+mn-ea"/>
              <a:cs typeface="+mn-cs"/>
            </a:rPr>
            <a:t>17.4</a:t>
          </a:r>
          <a:r>
            <a:rPr lang="ja-JP" altLang="en-US" sz="1100" b="0" i="0" baseline="0">
              <a:solidFill>
                <a:schemeClr val="dk1"/>
              </a:solidFill>
              <a:effectLst/>
              <a:latin typeface="+mn-lt"/>
              <a:ea typeface="+mn-ea"/>
              <a:cs typeface="+mn-cs"/>
            </a:rPr>
            <a:t>ポイント</a:t>
          </a:r>
          <a:r>
            <a:rPr lang="ja-JP" altLang="ja-JP" sz="1100" b="0" i="0" baseline="0">
              <a:solidFill>
                <a:schemeClr val="dk1"/>
              </a:solidFill>
              <a:effectLst/>
              <a:latin typeface="+mn-lt"/>
              <a:ea typeface="+mn-ea"/>
              <a:cs typeface="+mn-cs"/>
            </a:rPr>
            <a:t>上昇し</a:t>
          </a:r>
          <a:r>
            <a:rPr lang="ja-JP" altLang="en-US" sz="1100" b="0" i="0" baseline="0">
              <a:solidFill>
                <a:schemeClr val="dk1"/>
              </a:solidFill>
              <a:effectLst/>
              <a:latin typeface="+mn-lt"/>
              <a:ea typeface="+mn-ea"/>
              <a:cs typeface="+mn-cs"/>
            </a:rPr>
            <a:t>平均を大幅に上回っている状況である</a:t>
          </a:r>
          <a:r>
            <a:rPr lang="ja-JP" altLang="ja-JP" sz="1100" b="0" i="0" baseline="0">
              <a:solidFill>
                <a:schemeClr val="dk1"/>
              </a:solidFill>
              <a:effectLst/>
              <a:latin typeface="+mn-lt"/>
              <a:ea typeface="+mn-ea"/>
              <a:cs typeface="+mn-cs"/>
            </a:rPr>
            <a:t>。</a:t>
          </a:r>
          <a:r>
            <a:rPr lang="ja-JP" altLang="en-US" sz="1100" b="0" i="0" baseline="0">
              <a:solidFill>
                <a:schemeClr val="dk1"/>
              </a:solidFill>
              <a:effectLst/>
              <a:latin typeface="+mn-lt"/>
              <a:ea typeface="+mn-ea"/>
              <a:cs typeface="+mn-cs"/>
            </a:rPr>
            <a:t>今後新規</a:t>
          </a:r>
          <a:r>
            <a:rPr lang="ja-JP" altLang="ja-JP" sz="1100" b="0" i="0" baseline="0">
              <a:solidFill>
                <a:schemeClr val="dk1"/>
              </a:solidFill>
              <a:effectLst/>
              <a:latin typeface="+mn-lt"/>
              <a:ea typeface="+mn-ea"/>
              <a:cs typeface="+mn-cs"/>
            </a:rPr>
            <a:t>地方債の起債抑制や繰上償還を行い、地方債現在高の減少に努めていく</a:t>
          </a:r>
          <a:r>
            <a:rPr lang="ja-JP" altLang="en-US" sz="1100" b="0" i="0" baseline="0">
              <a:solidFill>
                <a:schemeClr val="dk1"/>
              </a:solidFill>
              <a:effectLst/>
              <a:latin typeface="+mn-lt"/>
              <a:ea typeface="+mn-ea"/>
              <a:cs typeface="+mn-cs"/>
            </a:rPr>
            <a:t>必要がある</a:t>
          </a:r>
          <a:r>
            <a:rPr lang="ja-JP" altLang="ja-JP" sz="1100" b="0" i="0" baseline="0">
              <a:solidFill>
                <a:schemeClr val="dk1"/>
              </a:solidFill>
              <a:effectLst/>
              <a:latin typeface="+mn-lt"/>
              <a:ea typeface="+mn-ea"/>
              <a:cs typeface="+mn-cs"/>
            </a:rPr>
            <a:t>。また、基金の積立てを計画的に行い、財政の安定化及び健全化を図る。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2" name="テキスト ボックス 421">
          <a:extLst>
            <a:ext uri="{FF2B5EF4-FFF2-40B4-BE49-F238E27FC236}">
              <a16:creationId xmlns:a16="http://schemas.microsoft.com/office/drawing/2014/main" xmlns="" id="{00000000-0008-0000-0300-0000A6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3" name="直線コネクタ 422">
          <a:extLst>
            <a:ext uri="{FF2B5EF4-FFF2-40B4-BE49-F238E27FC236}">
              <a16:creationId xmlns:a16="http://schemas.microsoft.com/office/drawing/2014/main" xmlns="" id="{00000000-0008-0000-0300-0000A7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4" name="テキスト ボックス 423">
          <a:extLst>
            <a:ext uri="{FF2B5EF4-FFF2-40B4-BE49-F238E27FC236}">
              <a16:creationId xmlns:a16="http://schemas.microsoft.com/office/drawing/2014/main" xmlns="" id="{00000000-0008-0000-0300-0000A8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5" name="直線コネクタ 424">
          <a:extLst>
            <a:ext uri="{FF2B5EF4-FFF2-40B4-BE49-F238E27FC236}">
              <a16:creationId xmlns:a16="http://schemas.microsoft.com/office/drawing/2014/main" xmlns="" id="{00000000-0008-0000-0300-0000A9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6" name="テキスト ボックス 425">
          <a:extLst>
            <a:ext uri="{FF2B5EF4-FFF2-40B4-BE49-F238E27FC236}">
              <a16:creationId xmlns:a16="http://schemas.microsoft.com/office/drawing/2014/main" xmlns="" id="{00000000-0008-0000-0300-0000AA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7" name="直線コネクタ 426">
          <a:extLst>
            <a:ext uri="{FF2B5EF4-FFF2-40B4-BE49-F238E27FC236}">
              <a16:creationId xmlns:a16="http://schemas.microsoft.com/office/drawing/2014/main" xmlns="" id="{00000000-0008-0000-0300-0000AB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8" name="テキスト ボックス 427">
          <a:extLst>
            <a:ext uri="{FF2B5EF4-FFF2-40B4-BE49-F238E27FC236}">
              <a16:creationId xmlns:a16="http://schemas.microsoft.com/office/drawing/2014/main" xmlns="" id="{00000000-0008-0000-0300-0000AC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9" name="直線コネクタ 428">
          <a:extLst>
            <a:ext uri="{FF2B5EF4-FFF2-40B4-BE49-F238E27FC236}">
              <a16:creationId xmlns:a16="http://schemas.microsoft.com/office/drawing/2014/main" xmlns="" id="{00000000-0008-0000-0300-0000AD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0" name="テキスト ボックス 429">
          <a:extLst>
            <a:ext uri="{FF2B5EF4-FFF2-40B4-BE49-F238E27FC236}">
              <a16:creationId xmlns:a16="http://schemas.microsoft.com/office/drawing/2014/main" xmlns="" id="{00000000-0008-0000-0300-0000AE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1" name="直線コネクタ 430">
          <a:extLst>
            <a:ext uri="{FF2B5EF4-FFF2-40B4-BE49-F238E27FC236}">
              <a16:creationId xmlns:a16="http://schemas.microsoft.com/office/drawing/2014/main" xmlns="" id="{00000000-0008-0000-0300-0000AF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2" name="テキスト ボックス 431">
          <a:extLst>
            <a:ext uri="{FF2B5EF4-FFF2-40B4-BE49-F238E27FC236}">
              <a16:creationId xmlns:a16="http://schemas.microsoft.com/office/drawing/2014/main" xmlns="" id="{00000000-0008-0000-0300-0000B0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3" name="直線コネクタ 432">
          <a:extLst>
            <a:ext uri="{FF2B5EF4-FFF2-40B4-BE49-F238E27FC236}">
              <a16:creationId xmlns:a16="http://schemas.microsoft.com/office/drawing/2014/main" xmlns="" id="{00000000-0008-0000-0300-0000B1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4" name="テキスト ボックス 433">
          <a:extLst>
            <a:ext uri="{FF2B5EF4-FFF2-40B4-BE49-F238E27FC236}">
              <a16:creationId xmlns:a16="http://schemas.microsoft.com/office/drawing/2014/main" xmlns="" id="{00000000-0008-0000-0300-0000B2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5" name="直線コネクタ 434">
          <a:extLst>
            <a:ext uri="{FF2B5EF4-FFF2-40B4-BE49-F238E27FC236}">
              <a16:creationId xmlns:a16="http://schemas.microsoft.com/office/drawing/2014/main" xmlns="" id="{00000000-0008-0000-0300-0000B3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6" name="将来負担の状況グラフ枠">
          <a:extLst>
            <a:ext uri="{FF2B5EF4-FFF2-40B4-BE49-F238E27FC236}">
              <a16:creationId xmlns:a16="http://schemas.microsoft.com/office/drawing/2014/main" xmlns="" id="{00000000-0008-0000-0300-0000B4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40936</xdr:rowOff>
    </xdr:to>
    <xdr:cxnSp macro="">
      <xdr:nvCxnSpPr>
        <xdr:cNvPr id="437" name="直線コネクタ 436">
          <a:extLst>
            <a:ext uri="{FF2B5EF4-FFF2-40B4-BE49-F238E27FC236}">
              <a16:creationId xmlns:a16="http://schemas.microsoft.com/office/drawing/2014/main" xmlns="" id="{00000000-0008-0000-0300-0000B5010000}"/>
            </a:ext>
          </a:extLst>
        </xdr:cNvPr>
        <xdr:cNvCxnSpPr/>
      </xdr:nvCxnSpPr>
      <xdr:spPr>
        <a:xfrm flipV="1">
          <a:off x="17018000" y="2370667"/>
          <a:ext cx="0" cy="14421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13013</xdr:rowOff>
    </xdr:from>
    <xdr:ext cx="762000" cy="259045"/>
    <xdr:sp macro="" textlink="">
      <xdr:nvSpPr>
        <xdr:cNvPr id="438" name="将来負担の状況最小値テキスト">
          <a:extLst>
            <a:ext uri="{FF2B5EF4-FFF2-40B4-BE49-F238E27FC236}">
              <a16:creationId xmlns:a16="http://schemas.microsoft.com/office/drawing/2014/main" xmlns="" id="{00000000-0008-0000-0300-0000B6010000}"/>
            </a:ext>
          </a:extLst>
        </xdr:cNvPr>
        <xdr:cNvSpPr txBox="1"/>
      </xdr:nvSpPr>
      <xdr:spPr>
        <a:xfrm>
          <a:off x="17106900" y="3784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40936</xdr:rowOff>
    </xdr:from>
    <xdr:to>
      <xdr:col>81</xdr:col>
      <xdr:colOff>133350</xdr:colOff>
      <xdr:row>22</xdr:row>
      <xdr:rowOff>40936</xdr:rowOff>
    </xdr:to>
    <xdr:cxnSp macro="">
      <xdr:nvCxnSpPr>
        <xdr:cNvPr id="439" name="直線コネクタ 438">
          <a:extLst>
            <a:ext uri="{FF2B5EF4-FFF2-40B4-BE49-F238E27FC236}">
              <a16:creationId xmlns:a16="http://schemas.microsoft.com/office/drawing/2014/main" xmlns="" id="{00000000-0008-0000-0300-0000B7010000}"/>
            </a:ext>
          </a:extLst>
        </xdr:cNvPr>
        <xdr:cNvCxnSpPr/>
      </xdr:nvCxnSpPr>
      <xdr:spPr>
        <a:xfrm>
          <a:off x="16929100" y="3812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40" name="将来負担の状況最大値テキスト">
          <a:extLst>
            <a:ext uri="{FF2B5EF4-FFF2-40B4-BE49-F238E27FC236}">
              <a16:creationId xmlns:a16="http://schemas.microsoft.com/office/drawing/2014/main" xmlns="" id="{00000000-0008-0000-0300-0000B8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1" name="直線コネクタ 440">
          <a:extLst>
            <a:ext uri="{FF2B5EF4-FFF2-40B4-BE49-F238E27FC236}">
              <a16:creationId xmlns:a16="http://schemas.microsoft.com/office/drawing/2014/main" xmlns="" id="{00000000-0008-0000-0300-0000B9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18</xdr:row>
      <xdr:rowOff>92117</xdr:rowOff>
    </xdr:from>
    <xdr:to>
      <xdr:col>81</xdr:col>
      <xdr:colOff>44450</xdr:colOff>
      <xdr:row>19</xdr:row>
      <xdr:rowOff>60621</xdr:rowOff>
    </xdr:to>
    <xdr:cxnSp macro="">
      <xdr:nvCxnSpPr>
        <xdr:cNvPr id="442" name="直線コネクタ 441">
          <a:extLst>
            <a:ext uri="{FF2B5EF4-FFF2-40B4-BE49-F238E27FC236}">
              <a16:creationId xmlns:a16="http://schemas.microsoft.com/office/drawing/2014/main" xmlns="" id="{00000000-0008-0000-0300-0000BA010000}"/>
            </a:ext>
          </a:extLst>
        </xdr:cNvPr>
        <xdr:cNvCxnSpPr/>
      </xdr:nvCxnSpPr>
      <xdr:spPr>
        <a:xfrm>
          <a:off x="16179800" y="3178217"/>
          <a:ext cx="838200" cy="139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43" name="将来負担の状況平均値テキスト">
          <a:extLst>
            <a:ext uri="{FF2B5EF4-FFF2-40B4-BE49-F238E27FC236}">
              <a16:creationId xmlns:a16="http://schemas.microsoft.com/office/drawing/2014/main" xmlns="" id="{00000000-0008-0000-0300-0000BB010000}"/>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4" name="フローチャート: 判断 443">
          <a:extLst>
            <a:ext uri="{FF2B5EF4-FFF2-40B4-BE49-F238E27FC236}">
              <a16:creationId xmlns:a16="http://schemas.microsoft.com/office/drawing/2014/main" xmlns="" id="{00000000-0008-0000-0300-0000BC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18</xdr:row>
      <xdr:rowOff>4445</xdr:rowOff>
    </xdr:from>
    <xdr:to>
      <xdr:col>77</xdr:col>
      <xdr:colOff>44450</xdr:colOff>
      <xdr:row>18</xdr:row>
      <xdr:rowOff>92117</xdr:rowOff>
    </xdr:to>
    <xdr:cxnSp macro="">
      <xdr:nvCxnSpPr>
        <xdr:cNvPr id="445" name="直線コネクタ 444">
          <a:extLst>
            <a:ext uri="{FF2B5EF4-FFF2-40B4-BE49-F238E27FC236}">
              <a16:creationId xmlns:a16="http://schemas.microsoft.com/office/drawing/2014/main" xmlns="" id="{00000000-0008-0000-0300-0000BD010000}"/>
            </a:ext>
          </a:extLst>
        </xdr:cNvPr>
        <xdr:cNvCxnSpPr/>
      </xdr:nvCxnSpPr>
      <xdr:spPr>
        <a:xfrm>
          <a:off x="15290800" y="3090545"/>
          <a:ext cx="889000" cy="87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6" name="フローチャート: 判断 445">
          <a:extLst>
            <a:ext uri="{FF2B5EF4-FFF2-40B4-BE49-F238E27FC236}">
              <a16:creationId xmlns:a16="http://schemas.microsoft.com/office/drawing/2014/main" xmlns="" id="{00000000-0008-0000-0300-0000BE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7" name="テキスト ボックス 446">
          <a:extLst>
            <a:ext uri="{FF2B5EF4-FFF2-40B4-BE49-F238E27FC236}">
              <a16:creationId xmlns:a16="http://schemas.microsoft.com/office/drawing/2014/main" xmlns="" id="{00000000-0008-0000-0300-0000BF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18</xdr:row>
      <xdr:rowOff>4445</xdr:rowOff>
    </xdr:from>
    <xdr:to>
      <xdr:col>72</xdr:col>
      <xdr:colOff>203200</xdr:colOff>
      <xdr:row>19</xdr:row>
      <xdr:rowOff>55795</xdr:rowOff>
    </xdr:to>
    <xdr:cxnSp macro="">
      <xdr:nvCxnSpPr>
        <xdr:cNvPr id="448" name="直線コネクタ 447">
          <a:extLst>
            <a:ext uri="{FF2B5EF4-FFF2-40B4-BE49-F238E27FC236}">
              <a16:creationId xmlns:a16="http://schemas.microsoft.com/office/drawing/2014/main" xmlns="" id="{00000000-0008-0000-0300-0000C0010000}"/>
            </a:ext>
          </a:extLst>
        </xdr:cNvPr>
        <xdr:cNvCxnSpPr/>
      </xdr:nvCxnSpPr>
      <xdr:spPr>
        <a:xfrm flipV="1">
          <a:off x="14401800" y="3090545"/>
          <a:ext cx="889000" cy="222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91017</xdr:rowOff>
    </xdr:from>
    <xdr:to>
      <xdr:col>73</xdr:col>
      <xdr:colOff>44450</xdr:colOff>
      <xdr:row>14</xdr:row>
      <xdr:rowOff>21167</xdr:rowOff>
    </xdr:to>
    <xdr:sp macro="" textlink="">
      <xdr:nvSpPr>
        <xdr:cNvPr id="449" name="フローチャート: 判断 448">
          <a:extLst>
            <a:ext uri="{FF2B5EF4-FFF2-40B4-BE49-F238E27FC236}">
              <a16:creationId xmlns:a16="http://schemas.microsoft.com/office/drawing/2014/main" xmlns="" id="{00000000-0008-0000-0300-0000C1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50" name="テキスト ボックス 449">
          <a:extLst>
            <a:ext uri="{FF2B5EF4-FFF2-40B4-BE49-F238E27FC236}">
              <a16:creationId xmlns:a16="http://schemas.microsoft.com/office/drawing/2014/main" xmlns="" id="{00000000-0008-0000-0300-0000C2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19</xdr:row>
      <xdr:rowOff>55795</xdr:rowOff>
    </xdr:from>
    <xdr:to>
      <xdr:col>68</xdr:col>
      <xdr:colOff>152400</xdr:colOff>
      <xdr:row>19</xdr:row>
      <xdr:rowOff>71078</xdr:rowOff>
    </xdr:to>
    <xdr:cxnSp macro="">
      <xdr:nvCxnSpPr>
        <xdr:cNvPr id="451" name="直線コネクタ 450">
          <a:extLst>
            <a:ext uri="{FF2B5EF4-FFF2-40B4-BE49-F238E27FC236}">
              <a16:creationId xmlns:a16="http://schemas.microsoft.com/office/drawing/2014/main" xmlns="" id="{00000000-0008-0000-0300-0000C3010000}"/>
            </a:ext>
          </a:extLst>
        </xdr:cNvPr>
        <xdr:cNvCxnSpPr/>
      </xdr:nvCxnSpPr>
      <xdr:spPr>
        <a:xfrm flipV="1">
          <a:off x="13512800" y="3313345"/>
          <a:ext cx="889000" cy="15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91017</xdr:rowOff>
    </xdr:from>
    <xdr:to>
      <xdr:col>68</xdr:col>
      <xdr:colOff>203200</xdr:colOff>
      <xdr:row>14</xdr:row>
      <xdr:rowOff>21167</xdr:rowOff>
    </xdr:to>
    <xdr:sp macro="" textlink="">
      <xdr:nvSpPr>
        <xdr:cNvPr id="452" name="フローチャート: 判断 451">
          <a:extLst>
            <a:ext uri="{FF2B5EF4-FFF2-40B4-BE49-F238E27FC236}">
              <a16:creationId xmlns:a16="http://schemas.microsoft.com/office/drawing/2014/main" xmlns="" id="{00000000-0008-0000-0300-0000C4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53" name="テキスト ボックス 452">
          <a:extLst>
            <a:ext uri="{FF2B5EF4-FFF2-40B4-BE49-F238E27FC236}">
              <a16:creationId xmlns:a16="http://schemas.microsoft.com/office/drawing/2014/main" xmlns="" id="{00000000-0008-0000-0300-0000C5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54" name="フローチャート: 判断 453">
          <a:extLst>
            <a:ext uri="{FF2B5EF4-FFF2-40B4-BE49-F238E27FC236}">
              <a16:creationId xmlns:a16="http://schemas.microsoft.com/office/drawing/2014/main" xmlns="" id="{00000000-0008-0000-0300-0000C6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55" name="テキスト ボックス 454">
          <a:extLst>
            <a:ext uri="{FF2B5EF4-FFF2-40B4-BE49-F238E27FC236}">
              <a16:creationId xmlns:a16="http://schemas.microsoft.com/office/drawing/2014/main" xmlns="" id="{00000000-0008-0000-0300-0000C7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xmlns="" id="{00000000-0008-0000-0300-0000C8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xmlns="" id="{00000000-0008-0000-0300-0000C9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xmlns="" id="{00000000-0008-0000-0300-0000CA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xmlns="" id="{00000000-0008-0000-0300-0000CB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xmlns="" id="{00000000-0008-0000-0300-0000CC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19</xdr:row>
      <xdr:rowOff>9821</xdr:rowOff>
    </xdr:from>
    <xdr:to>
      <xdr:col>81</xdr:col>
      <xdr:colOff>95250</xdr:colOff>
      <xdr:row>19</xdr:row>
      <xdr:rowOff>111421</xdr:rowOff>
    </xdr:to>
    <xdr:sp macro="" textlink="">
      <xdr:nvSpPr>
        <xdr:cNvPr id="461" name="楕円 460">
          <a:extLst>
            <a:ext uri="{FF2B5EF4-FFF2-40B4-BE49-F238E27FC236}">
              <a16:creationId xmlns:a16="http://schemas.microsoft.com/office/drawing/2014/main" xmlns="" id="{00000000-0008-0000-0300-0000CD010000}"/>
            </a:ext>
          </a:extLst>
        </xdr:cNvPr>
        <xdr:cNvSpPr/>
      </xdr:nvSpPr>
      <xdr:spPr>
        <a:xfrm>
          <a:off x="16967200" y="3267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18</xdr:row>
      <xdr:rowOff>153348</xdr:rowOff>
    </xdr:from>
    <xdr:ext cx="762000" cy="259045"/>
    <xdr:sp macro="" textlink="">
      <xdr:nvSpPr>
        <xdr:cNvPr id="462" name="将来負担の状況該当値テキスト">
          <a:extLst>
            <a:ext uri="{FF2B5EF4-FFF2-40B4-BE49-F238E27FC236}">
              <a16:creationId xmlns:a16="http://schemas.microsoft.com/office/drawing/2014/main" xmlns="" id="{00000000-0008-0000-0300-0000CE010000}"/>
            </a:ext>
          </a:extLst>
        </xdr:cNvPr>
        <xdr:cNvSpPr txBox="1"/>
      </xdr:nvSpPr>
      <xdr:spPr>
        <a:xfrm>
          <a:off x="17106900" y="32394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18</xdr:row>
      <xdr:rowOff>41317</xdr:rowOff>
    </xdr:from>
    <xdr:to>
      <xdr:col>77</xdr:col>
      <xdr:colOff>95250</xdr:colOff>
      <xdr:row>18</xdr:row>
      <xdr:rowOff>142917</xdr:rowOff>
    </xdr:to>
    <xdr:sp macro="" textlink="">
      <xdr:nvSpPr>
        <xdr:cNvPr id="463" name="楕円 462">
          <a:extLst>
            <a:ext uri="{FF2B5EF4-FFF2-40B4-BE49-F238E27FC236}">
              <a16:creationId xmlns:a16="http://schemas.microsoft.com/office/drawing/2014/main" xmlns="" id="{00000000-0008-0000-0300-0000CF010000}"/>
            </a:ext>
          </a:extLst>
        </xdr:cNvPr>
        <xdr:cNvSpPr/>
      </xdr:nvSpPr>
      <xdr:spPr>
        <a:xfrm>
          <a:off x="16129000" y="3127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18</xdr:row>
      <xdr:rowOff>127694</xdr:rowOff>
    </xdr:from>
    <xdr:ext cx="736600" cy="259045"/>
    <xdr:sp macro="" textlink="">
      <xdr:nvSpPr>
        <xdr:cNvPr id="464" name="テキスト ボックス 463">
          <a:extLst>
            <a:ext uri="{FF2B5EF4-FFF2-40B4-BE49-F238E27FC236}">
              <a16:creationId xmlns:a16="http://schemas.microsoft.com/office/drawing/2014/main" xmlns="" id="{00000000-0008-0000-0300-0000D0010000}"/>
            </a:ext>
          </a:extLst>
        </xdr:cNvPr>
        <xdr:cNvSpPr txBox="1"/>
      </xdr:nvSpPr>
      <xdr:spPr>
        <a:xfrm>
          <a:off x="15798800" y="32137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17</xdr:row>
      <xdr:rowOff>125095</xdr:rowOff>
    </xdr:from>
    <xdr:to>
      <xdr:col>73</xdr:col>
      <xdr:colOff>44450</xdr:colOff>
      <xdr:row>18</xdr:row>
      <xdr:rowOff>55245</xdr:rowOff>
    </xdr:to>
    <xdr:sp macro="" textlink="">
      <xdr:nvSpPr>
        <xdr:cNvPr id="465" name="楕円 464">
          <a:extLst>
            <a:ext uri="{FF2B5EF4-FFF2-40B4-BE49-F238E27FC236}">
              <a16:creationId xmlns:a16="http://schemas.microsoft.com/office/drawing/2014/main" xmlns="" id="{00000000-0008-0000-0300-0000D1010000}"/>
            </a:ext>
          </a:extLst>
        </xdr:cNvPr>
        <xdr:cNvSpPr/>
      </xdr:nvSpPr>
      <xdr:spPr>
        <a:xfrm>
          <a:off x="15240000" y="3039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18</xdr:row>
      <xdr:rowOff>40022</xdr:rowOff>
    </xdr:from>
    <xdr:ext cx="762000" cy="259045"/>
    <xdr:sp macro="" textlink="">
      <xdr:nvSpPr>
        <xdr:cNvPr id="466" name="テキスト ボックス 465">
          <a:extLst>
            <a:ext uri="{FF2B5EF4-FFF2-40B4-BE49-F238E27FC236}">
              <a16:creationId xmlns:a16="http://schemas.microsoft.com/office/drawing/2014/main" xmlns="" id="{00000000-0008-0000-0300-0000D2010000}"/>
            </a:ext>
          </a:extLst>
        </xdr:cNvPr>
        <xdr:cNvSpPr txBox="1"/>
      </xdr:nvSpPr>
      <xdr:spPr>
        <a:xfrm>
          <a:off x="14909800" y="3126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19</xdr:row>
      <xdr:rowOff>4995</xdr:rowOff>
    </xdr:from>
    <xdr:to>
      <xdr:col>68</xdr:col>
      <xdr:colOff>203200</xdr:colOff>
      <xdr:row>19</xdr:row>
      <xdr:rowOff>106595</xdr:rowOff>
    </xdr:to>
    <xdr:sp macro="" textlink="">
      <xdr:nvSpPr>
        <xdr:cNvPr id="467" name="楕円 466">
          <a:extLst>
            <a:ext uri="{FF2B5EF4-FFF2-40B4-BE49-F238E27FC236}">
              <a16:creationId xmlns:a16="http://schemas.microsoft.com/office/drawing/2014/main" xmlns="" id="{00000000-0008-0000-0300-0000D3010000}"/>
            </a:ext>
          </a:extLst>
        </xdr:cNvPr>
        <xdr:cNvSpPr/>
      </xdr:nvSpPr>
      <xdr:spPr>
        <a:xfrm>
          <a:off x="14351000" y="3262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19</xdr:row>
      <xdr:rowOff>91372</xdr:rowOff>
    </xdr:from>
    <xdr:ext cx="762000" cy="259045"/>
    <xdr:sp macro="" textlink="">
      <xdr:nvSpPr>
        <xdr:cNvPr id="468" name="テキスト ボックス 467">
          <a:extLst>
            <a:ext uri="{FF2B5EF4-FFF2-40B4-BE49-F238E27FC236}">
              <a16:creationId xmlns:a16="http://schemas.microsoft.com/office/drawing/2014/main" xmlns="" id="{00000000-0008-0000-0300-0000D4010000}"/>
            </a:ext>
          </a:extLst>
        </xdr:cNvPr>
        <xdr:cNvSpPr txBox="1"/>
      </xdr:nvSpPr>
      <xdr:spPr>
        <a:xfrm>
          <a:off x="14020800" y="3348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19</xdr:row>
      <xdr:rowOff>20278</xdr:rowOff>
    </xdr:from>
    <xdr:to>
      <xdr:col>64</xdr:col>
      <xdr:colOff>152400</xdr:colOff>
      <xdr:row>19</xdr:row>
      <xdr:rowOff>121878</xdr:rowOff>
    </xdr:to>
    <xdr:sp macro="" textlink="">
      <xdr:nvSpPr>
        <xdr:cNvPr id="469" name="楕円 468">
          <a:extLst>
            <a:ext uri="{FF2B5EF4-FFF2-40B4-BE49-F238E27FC236}">
              <a16:creationId xmlns:a16="http://schemas.microsoft.com/office/drawing/2014/main" xmlns="" id="{00000000-0008-0000-0300-0000D5010000}"/>
            </a:ext>
          </a:extLst>
        </xdr:cNvPr>
        <xdr:cNvSpPr/>
      </xdr:nvSpPr>
      <xdr:spPr>
        <a:xfrm>
          <a:off x="13462000" y="3277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19</xdr:row>
      <xdr:rowOff>106655</xdr:rowOff>
    </xdr:from>
    <xdr:ext cx="762000" cy="259045"/>
    <xdr:sp macro="" textlink="">
      <xdr:nvSpPr>
        <xdr:cNvPr id="470" name="テキスト ボックス 469">
          <a:extLst>
            <a:ext uri="{FF2B5EF4-FFF2-40B4-BE49-F238E27FC236}">
              <a16:creationId xmlns:a16="http://schemas.microsoft.com/office/drawing/2014/main" xmlns="" id="{00000000-0008-0000-0300-0000D6010000}"/>
            </a:ext>
          </a:extLst>
        </xdr:cNvPr>
        <xdr:cNvSpPr txBox="1"/>
      </xdr:nvSpPr>
      <xdr:spPr>
        <a:xfrm>
          <a:off x="13131800" y="3364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xmlns=""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xmlns=""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xmlns=""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xmlns=""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山形県三川町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xmlns=""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xmlns=""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xmlns=""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xmlns=""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xmlns=""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xmlns=""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xmlns=""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7,377
7,342
33.22
7,748,752
7,504,413
240,473
2,835,822
5,953,479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xmlns=""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xmlns=""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xmlns=""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117.8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xmlns=""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xmlns=""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xmlns=""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xmlns=""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xmlns=""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xmlns=""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xmlns=""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xmlns=""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xmlns=""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xmlns=""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xmlns=""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xmlns=""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xmlns=""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xmlns=""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xmlns=""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xmlns=""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xmlns=""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xmlns=""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xmlns=""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xmlns=""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xmlns=""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xmlns=""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xmlns=""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xmlns=""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xmlns=""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xmlns=""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xmlns=""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xmlns=""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xmlns=""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en-US" sz="1100" b="0" i="0" baseline="0">
              <a:solidFill>
                <a:schemeClr val="dk1"/>
              </a:solidFill>
              <a:effectLst/>
              <a:latin typeface="+mn-lt"/>
              <a:ea typeface="+mn-ea"/>
              <a:cs typeface="+mn-cs"/>
            </a:rPr>
            <a:t>会計年度任用職員分の</a:t>
          </a:r>
          <a:r>
            <a:rPr lang="ja-JP" altLang="ja-JP" sz="1100" b="0" i="0" baseline="0">
              <a:solidFill>
                <a:schemeClr val="dk1"/>
              </a:solidFill>
              <a:effectLst/>
              <a:latin typeface="+mn-lt"/>
              <a:ea typeface="+mn-ea"/>
              <a:cs typeface="+mn-cs"/>
            </a:rPr>
            <a:t>人件費</a:t>
          </a:r>
          <a:r>
            <a:rPr lang="ja-JP" altLang="en-US" sz="1100" b="0" i="0" baseline="0">
              <a:solidFill>
                <a:schemeClr val="dk1"/>
              </a:solidFill>
              <a:effectLst/>
              <a:latin typeface="+mn-lt"/>
              <a:ea typeface="+mn-ea"/>
              <a:cs typeface="+mn-cs"/>
            </a:rPr>
            <a:t>の増等により、人件費</a:t>
          </a:r>
          <a:r>
            <a:rPr lang="ja-JP" altLang="ja-JP" sz="1100" b="0" i="0" baseline="0">
              <a:solidFill>
                <a:schemeClr val="dk1"/>
              </a:solidFill>
              <a:effectLst/>
              <a:latin typeface="+mn-lt"/>
              <a:ea typeface="+mn-ea"/>
              <a:cs typeface="+mn-cs"/>
            </a:rPr>
            <a:t>に係る経常収支比率が</a:t>
          </a:r>
          <a:r>
            <a:rPr lang="ja-JP" altLang="en-US" sz="1100" b="0" i="0" baseline="0">
              <a:solidFill>
                <a:schemeClr val="dk1"/>
              </a:solidFill>
              <a:effectLst/>
              <a:latin typeface="+mn-lt"/>
              <a:ea typeface="+mn-ea"/>
              <a:cs typeface="+mn-cs"/>
            </a:rPr>
            <a:t>前年度より</a:t>
          </a:r>
          <a:r>
            <a:rPr lang="en-US" altLang="ja-JP" sz="1100" b="0" i="0" baseline="0">
              <a:solidFill>
                <a:schemeClr val="dk1"/>
              </a:solidFill>
              <a:effectLst/>
              <a:latin typeface="+mn-lt"/>
              <a:ea typeface="+mn-ea"/>
              <a:cs typeface="+mn-cs"/>
            </a:rPr>
            <a:t>4.8</a:t>
          </a:r>
          <a:r>
            <a:rPr lang="ja-JP" altLang="en-US" sz="1100" b="0" i="0" baseline="0">
              <a:solidFill>
                <a:schemeClr val="dk1"/>
              </a:solidFill>
              <a:effectLst/>
              <a:latin typeface="+mn-lt"/>
              <a:ea typeface="+mn-ea"/>
              <a:cs typeface="+mn-cs"/>
            </a:rPr>
            <a:t>ポイント上昇し、</a:t>
          </a:r>
          <a:r>
            <a:rPr lang="ja-JP" altLang="ja-JP" sz="1100" b="0" i="0" baseline="0">
              <a:solidFill>
                <a:schemeClr val="dk1"/>
              </a:solidFill>
              <a:effectLst/>
              <a:latin typeface="+mn-lt"/>
              <a:ea typeface="+mn-ea"/>
              <a:cs typeface="+mn-cs"/>
            </a:rPr>
            <a:t>類似団体平均より</a:t>
          </a:r>
          <a:r>
            <a:rPr lang="en-US" altLang="ja-JP" sz="1100" b="0" i="0" baseline="0">
              <a:solidFill>
                <a:schemeClr val="dk1"/>
              </a:solidFill>
              <a:effectLst/>
              <a:latin typeface="+mn-lt"/>
              <a:ea typeface="+mn-ea"/>
              <a:cs typeface="+mn-cs"/>
            </a:rPr>
            <a:t>1.7</a:t>
          </a:r>
          <a:r>
            <a:rPr lang="ja-JP" altLang="ja-JP" sz="1100" b="0" i="0" baseline="0">
              <a:solidFill>
                <a:schemeClr val="dk1"/>
              </a:solidFill>
              <a:effectLst/>
              <a:latin typeface="+mn-lt"/>
              <a:ea typeface="+mn-ea"/>
              <a:cs typeface="+mn-cs"/>
            </a:rPr>
            <a:t>ポイント</a:t>
          </a:r>
          <a:r>
            <a:rPr lang="ja-JP" altLang="en-US" sz="1100" b="0" i="0" baseline="0">
              <a:solidFill>
                <a:schemeClr val="dk1"/>
              </a:solidFill>
              <a:effectLst/>
              <a:latin typeface="+mn-lt"/>
              <a:ea typeface="+mn-ea"/>
              <a:cs typeface="+mn-cs"/>
            </a:rPr>
            <a:t>高く</a:t>
          </a:r>
          <a:r>
            <a:rPr lang="ja-JP" altLang="ja-JP" sz="1100" b="0" i="0" baseline="0">
              <a:solidFill>
                <a:schemeClr val="dk1"/>
              </a:solidFill>
              <a:effectLst/>
              <a:latin typeface="+mn-lt"/>
              <a:ea typeface="+mn-ea"/>
              <a:cs typeface="+mn-cs"/>
            </a:rPr>
            <a:t>なっている</a:t>
          </a:r>
          <a:r>
            <a:rPr lang="ja-JP" altLang="en-US" sz="1100" b="0" i="0" baseline="0">
              <a:solidFill>
                <a:schemeClr val="dk1"/>
              </a:solidFill>
              <a:effectLst/>
              <a:latin typeface="+mn-lt"/>
              <a:ea typeface="+mn-ea"/>
              <a:cs typeface="+mn-cs"/>
            </a:rPr>
            <a:t>が、</a:t>
          </a:r>
          <a:r>
            <a:rPr lang="ja-JP" altLang="ja-JP" sz="1100" b="0" i="0" baseline="0">
              <a:solidFill>
                <a:schemeClr val="dk1"/>
              </a:solidFill>
              <a:effectLst/>
              <a:latin typeface="+mn-lt"/>
              <a:ea typeface="+mn-ea"/>
              <a:cs typeface="+mn-cs"/>
            </a:rPr>
            <a:t>新三川町行財政改革大綱を推進し、計画的な改善を図っているため概ね平均値水準にあり、定員適正化計画に沿った行財政改革への取組を通じて、人件費の削減に努めている。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xmlns=""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xmlns=""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xmlns=""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xmlns=""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xmlns=""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xmlns=""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xmlns=""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xmlns=""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xmlns=""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xmlns=""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xmlns=""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xmlns=""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xmlns=""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xmlns=""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124714</xdr:rowOff>
    </xdr:from>
    <xdr:to>
      <xdr:col>24</xdr:col>
      <xdr:colOff>25400</xdr:colOff>
      <xdr:row>40</xdr:row>
      <xdr:rowOff>72136</xdr:rowOff>
    </xdr:to>
    <xdr:cxnSp macro="">
      <xdr:nvCxnSpPr>
        <xdr:cNvPr id="59" name="直線コネクタ 58">
          <a:extLst>
            <a:ext uri="{FF2B5EF4-FFF2-40B4-BE49-F238E27FC236}">
              <a16:creationId xmlns:a16="http://schemas.microsoft.com/office/drawing/2014/main" xmlns="" id="{00000000-0008-0000-0400-00003B000000}"/>
            </a:ext>
          </a:extLst>
        </xdr:cNvPr>
        <xdr:cNvCxnSpPr/>
      </xdr:nvCxnSpPr>
      <xdr:spPr>
        <a:xfrm flipV="1">
          <a:off x="4826000" y="5782564"/>
          <a:ext cx="0" cy="1147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44213</xdr:rowOff>
    </xdr:from>
    <xdr:ext cx="762000" cy="259045"/>
    <xdr:sp macro="" textlink="">
      <xdr:nvSpPr>
        <xdr:cNvPr id="60" name="人件費最小値テキスト">
          <a:extLst>
            <a:ext uri="{FF2B5EF4-FFF2-40B4-BE49-F238E27FC236}">
              <a16:creationId xmlns:a16="http://schemas.microsoft.com/office/drawing/2014/main" xmlns="" id="{00000000-0008-0000-0400-00003C000000}"/>
            </a:ext>
          </a:extLst>
        </xdr:cNvPr>
        <xdr:cNvSpPr txBox="1"/>
      </xdr:nvSpPr>
      <xdr:spPr>
        <a:xfrm>
          <a:off x="4914900" y="6902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72136</xdr:rowOff>
    </xdr:from>
    <xdr:to>
      <xdr:col>24</xdr:col>
      <xdr:colOff>114300</xdr:colOff>
      <xdr:row>40</xdr:row>
      <xdr:rowOff>72136</xdr:rowOff>
    </xdr:to>
    <xdr:cxnSp macro="">
      <xdr:nvCxnSpPr>
        <xdr:cNvPr id="61" name="直線コネクタ 60">
          <a:extLst>
            <a:ext uri="{FF2B5EF4-FFF2-40B4-BE49-F238E27FC236}">
              <a16:creationId xmlns:a16="http://schemas.microsoft.com/office/drawing/2014/main" xmlns="" id="{00000000-0008-0000-0400-00003D000000}"/>
            </a:ext>
          </a:extLst>
        </xdr:cNvPr>
        <xdr:cNvCxnSpPr/>
      </xdr:nvCxnSpPr>
      <xdr:spPr>
        <a:xfrm>
          <a:off x="4737100" y="693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39641</xdr:rowOff>
    </xdr:from>
    <xdr:ext cx="762000" cy="259045"/>
    <xdr:sp macro="" textlink="">
      <xdr:nvSpPr>
        <xdr:cNvPr id="62" name="人件費最大値テキスト">
          <a:extLst>
            <a:ext uri="{FF2B5EF4-FFF2-40B4-BE49-F238E27FC236}">
              <a16:creationId xmlns:a16="http://schemas.microsoft.com/office/drawing/2014/main" xmlns="" id="{00000000-0008-0000-0400-00003E000000}"/>
            </a:ext>
          </a:extLst>
        </xdr:cNvPr>
        <xdr:cNvSpPr txBox="1"/>
      </xdr:nvSpPr>
      <xdr:spPr>
        <a:xfrm>
          <a:off x="4914900" y="5526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124714</xdr:rowOff>
    </xdr:from>
    <xdr:to>
      <xdr:col>24</xdr:col>
      <xdr:colOff>114300</xdr:colOff>
      <xdr:row>33</xdr:row>
      <xdr:rowOff>124714</xdr:rowOff>
    </xdr:to>
    <xdr:cxnSp macro="">
      <xdr:nvCxnSpPr>
        <xdr:cNvPr id="63" name="直線コネクタ 62">
          <a:extLst>
            <a:ext uri="{FF2B5EF4-FFF2-40B4-BE49-F238E27FC236}">
              <a16:creationId xmlns:a16="http://schemas.microsoft.com/office/drawing/2014/main" xmlns="" id="{00000000-0008-0000-0400-00003F000000}"/>
            </a:ext>
          </a:extLst>
        </xdr:cNvPr>
        <xdr:cNvCxnSpPr/>
      </xdr:nvCxnSpPr>
      <xdr:spPr>
        <a:xfrm>
          <a:off x="4737100" y="57825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140716</xdr:rowOff>
    </xdr:from>
    <xdr:to>
      <xdr:col>24</xdr:col>
      <xdr:colOff>25400</xdr:colOff>
      <xdr:row>38</xdr:row>
      <xdr:rowOff>17272</xdr:rowOff>
    </xdr:to>
    <xdr:cxnSp macro="">
      <xdr:nvCxnSpPr>
        <xdr:cNvPr id="64" name="直線コネクタ 63">
          <a:extLst>
            <a:ext uri="{FF2B5EF4-FFF2-40B4-BE49-F238E27FC236}">
              <a16:creationId xmlns:a16="http://schemas.microsoft.com/office/drawing/2014/main" xmlns="" id="{00000000-0008-0000-0400-000040000000}"/>
            </a:ext>
          </a:extLst>
        </xdr:cNvPr>
        <xdr:cNvCxnSpPr/>
      </xdr:nvCxnSpPr>
      <xdr:spPr>
        <a:xfrm>
          <a:off x="3987800" y="6312916"/>
          <a:ext cx="838200" cy="219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76725</xdr:rowOff>
    </xdr:from>
    <xdr:ext cx="762000" cy="259045"/>
    <xdr:sp macro="" textlink="">
      <xdr:nvSpPr>
        <xdr:cNvPr id="65" name="人件費平均値テキスト">
          <a:extLst>
            <a:ext uri="{FF2B5EF4-FFF2-40B4-BE49-F238E27FC236}">
              <a16:creationId xmlns:a16="http://schemas.microsoft.com/office/drawing/2014/main" xmlns="" id="{00000000-0008-0000-0400-000041000000}"/>
            </a:ext>
          </a:extLst>
        </xdr:cNvPr>
        <xdr:cNvSpPr txBox="1"/>
      </xdr:nvSpPr>
      <xdr:spPr>
        <a:xfrm>
          <a:off x="4914900" y="62489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60198</xdr:rowOff>
    </xdr:from>
    <xdr:to>
      <xdr:col>24</xdr:col>
      <xdr:colOff>76200</xdr:colOff>
      <xdr:row>37</xdr:row>
      <xdr:rowOff>161798</xdr:rowOff>
    </xdr:to>
    <xdr:sp macro="" textlink="">
      <xdr:nvSpPr>
        <xdr:cNvPr id="66" name="フローチャート: 判断 65">
          <a:extLst>
            <a:ext uri="{FF2B5EF4-FFF2-40B4-BE49-F238E27FC236}">
              <a16:creationId xmlns:a16="http://schemas.microsoft.com/office/drawing/2014/main" xmlns="" id="{00000000-0008-0000-0400-000042000000}"/>
            </a:ext>
          </a:extLst>
        </xdr:cNvPr>
        <xdr:cNvSpPr/>
      </xdr:nvSpPr>
      <xdr:spPr>
        <a:xfrm>
          <a:off x="47752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140716</xdr:rowOff>
    </xdr:from>
    <xdr:to>
      <xdr:col>19</xdr:col>
      <xdr:colOff>187325</xdr:colOff>
      <xdr:row>37</xdr:row>
      <xdr:rowOff>10414</xdr:rowOff>
    </xdr:to>
    <xdr:cxnSp macro="">
      <xdr:nvCxnSpPr>
        <xdr:cNvPr id="67" name="直線コネクタ 66">
          <a:extLst>
            <a:ext uri="{FF2B5EF4-FFF2-40B4-BE49-F238E27FC236}">
              <a16:creationId xmlns:a16="http://schemas.microsoft.com/office/drawing/2014/main" xmlns="" id="{00000000-0008-0000-0400-000043000000}"/>
            </a:ext>
          </a:extLst>
        </xdr:cNvPr>
        <xdr:cNvCxnSpPr/>
      </xdr:nvCxnSpPr>
      <xdr:spPr>
        <a:xfrm flipV="1">
          <a:off x="3098800" y="631291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158496</xdr:rowOff>
    </xdr:from>
    <xdr:to>
      <xdr:col>20</xdr:col>
      <xdr:colOff>38100</xdr:colOff>
      <xdr:row>37</xdr:row>
      <xdr:rowOff>88646</xdr:rowOff>
    </xdr:to>
    <xdr:sp macro="" textlink="">
      <xdr:nvSpPr>
        <xdr:cNvPr id="68" name="フローチャート: 判断 67">
          <a:extLst>
            <a:ext uri="{FF2B5EF4-FFF2-40B4-BE49-F238E27FC236}">
              <a16:creationId xmlns:a16="http://schemas.microsoft.com/office/drawing/2014/main" xmlns="" id="{00000000-0008-0000-0400-000044000000}"/>
            </a:ext>
          </a:extLst>
        </xdr:cNvPr>
        <xdr:cNvSpPr/>
      </xdr:nvSpPr>
      <xdr:spPr>
        <a:xfrm>
          <a:off x="3937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73423</xdr:rowOff>
    </xdr:from>
    <xdr:ext cx="736600" cy="259045"/>
    <xdr:sp macro="" textlink="">
      <xdr:nvSpPr>
        <xdr:cNvPr id="69" name="テキスト ボックス 68">
          <a:extLst>
            <a:ext uri="{FF2B5EF4-FFF2-40B4-BE49-F238E27FC236}">
              <a16:creationId xmlns:a16="http://schemas.microsoft.com/office/drawing/2014/main" xmlns="" id="{00000000-0008-0000-0400-000045000000}"/>
            </a:ext>
          </a:extLst>
        </xdr:cNvPr>
        <xdr:cNvSpPr txBox="1"/>
      </xdr:nvSpPr>
      <xdr:spPr>
        <a:xfrm>
          <a:off x="3606800" y="64170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10414</xdr:rowOff>
    </xdr:from>
    <xdr:to>
      <xdr:col>15</xdr:col>
      <xdr:colOff>98425</xdr:colOff>
      <xdr:row>37</xdr:row>
      <xdr:rowOff>69850</xdr:rowOff>
    </xdr:to>
    <xdr:cxnSp macro="">
      <xdr:nvCxnSpPr>
        <xdr:cNvPr id="70" name="直線コネクタ 69">
          <a:extLst>
            <a:ext uri="{FF2B5EF4-FFF2-40B4-BE49-F238E27FC236}">
              <a16:creationId xmlns:a16="http://schemas.microsoft.com/office/drawing/2014/main" xmlns="" id="{00000000-0008-0000-0400-000046000000}"/>
            </a:ext>
          </a:extLst>
        </xdr:cNvPr>
        <xdr:cNvCxnSpPr/>
      </xdr:nvCxnSpPr>
      <xdr:spPr>
        <a:xfrm flipV="1">
          <a:off x="2209800" y="6354064"/>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135636</xdr:rowOff>
    </xdr:from>
    <xdr:to>
      <xdr:col>15</xdr:col>
      <xdr:colOff>149225</xdr:colOff>
      <xdr:row>37</xdr:row>
      <xdr:rowOff>65786</xdr:rowOff>
    </xdr:to>
    <xdr:sp macro="" textlink="">
      <xdr:nvSpPr>
        <xdr:cNvPr id="71" name="フローチャート: 判断 70">
          <a:extLst>
            <a:ext uri="{FF2B5EF4-FFF2-40B4-BE49-F238E27FC236}">
              <a16:creationId xmlns:a16="http://schemas.microsoft.com/office/drawing/2014/main" xmlns="" id="{00000000-0008-0000-0400-000047000000}"/>
            </a:ext>
          </a:extLst>
        </xdr:cNvPr>
        <xdr:cNvSpPr/>
      </xdr:nvSpPr>
      <xdr:spPr>
        <a:xfrm>
          <a:off x="3048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50563</xdr:rowOff>
    </xdr:from>
    <xdr:ext cx="762000" cy="259045"/>
    <xdr:sp macro="" textlink="">
      <xdr:nvSpPr>
        <xdr:cNvPr id="72" name="テキスト ボックス 71">
          <a:extLst>
            <a:ext uri="{FF2B5EF4-FFF2-40B4-BE49-F238E27FC236}">
              <a16:creationId xmlns:a16="http://schemas.microsoft.com/office/drawing/2014/main" xmlns="" id="{00000000-0008-0000-0400-000048000000}"/>
            </a:ext>
          </a:extLst>
        </xdr:cNvPr>
        <xdr:cNvSpPr txBox="1"/>
      </xdr:nvSpPr>
      <xdr:spPr>
        <a:xfrm>
          <a:off x="2717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65278</xdr:rowOff>
    </xdr:from>
    <xdr:to>
      <xdr:col>11</xdr:col>
      <xdr:colOff>9525</xdr:colOff>
      <xdr:row>37</xdr:row>
      <xdr:rowOff>69850</xdr:rowOff>
    </xdr:to>
    <xdr:cxnSp macro="">
      <xdr:nvCxnSpPr>
        <xdr:cNvPr id="73" name="直線コネクタ 72">
          <a:extLst>
            <a:ext uri="{FF2B5EF4-FFF2-40B4-BE49-F238E27FC236}">
              <a16:creationId xmlns:a16="http://schemas.microsoft.com/office/drawing/2014/main" xmlns="" id="{00000000-0008-0000-0400-000049000000}"/>
            </a:ext>
          </a:extLst>
        </xdr:cNvPr>
        <xdr:cNvCxnSpPr/>
      </xdr:nvCxnSpPr>
      <xdr:spPr>
        <a:xfrm>
          <a:off x="1320800" y="640892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135636</xdr:rowOff>
    </xdr:from>
    <xdr:to>
      <xdr:col>11</xdr:col>
      <xdr:colOff>60325</xdr:colOff>
      <xdr:row>37</xdr:row>
      <xdr:rowOff>65786</xdr:rowOff>
    </xdr:to>
    <xdr:sp macro="" textlink="">
      <xdr:nvSpPr>
        <xdr:cNvPr id="74" name="フローチャート: 判断 73">
          <a:extLst>
            <a:ext uri="{FF2B5EF4-FFF2-40B4-BE49-F238E27FC236}">
              <a16:creationId xmlns:a16="http://schemas.microsoft.com/office/drawing/2014/main" xmlns="" id="{00000000-0008-0000-0400-00004A000000}"/>
            </a:ext>
          </a:extLst>
        </xdr:cNvPr>
        <xdr:cNvSpPr/>
      </xdr:nvSpPr>
      <xdr:spPr>
        <a:xfrm>
          <a:off x="2159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75963</xdr:rowOff>
    </xdr:from>
    <xdr:ext cx="762000" cy="259045"/>
    <xdr:sp macro="" textlink="">
      <xdr:nvSpPr>
        <xdr:cNvPr id="75" name="テキスト ボックス 74">
          <a:extLst>
            <a:ext uri="{FF2B5EF4-FFF2-40B4-BE49-F238E27FC236}">
              <a16:creationId xmlns:a16="http://schemas.microsoft.com/office/drawing/2014/main" xmlns="" id="{00000000-0008-0000-0400-00004B000000}"/>
            </a:ext>
          </a:extLst>
        </xdr:cNvPr>
        <xdr:cNvSpPr txBox="1"/>
      </xdr:nvSpPr>
      <xdr:spPr>
        <a:xfrm>
          <a:off x="1828800" y="6076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126492</xdr:rowOff>
    </xdr:from>
    <xdr:to>
      <xdr:col>6</xdr:col>
      <xdr:colOff>171450</xdr:colOff>
      <xdr:row>37</xdr:row>
      <xdr:rowOff>56642</xdr:rowOff>
    </xdr:to>
    <xdr:sp macro="" textlink="">
      <xdr:nvSpPr>
        <xdr:cNvPr id="76" name="フローチャート: 判断 75">
          <a:extLst>
            <a:ext uri="{FF2B5EF4-FFF2-40B4-BE49-F238E27FC236}">
              <a16:creationId xmlns:a16="http://schemas.microsoft.com/office/drawing/2014/main" xmlns="" id="{00000000-0008-0000-0400-00004C000000}"/>
            </a:ext>
          </a:extLst>
        </xdr:cNvPr>
        <xdr:cNvSpPr/>
      </xdr:nvSpPr>
      <xdr:spPr>
        <a:xfrm>
          <a:off x="1270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66819</xdr:rowOff>
    </xdr:from>
    <xdr:ext cx="762000" cy="259045"/>
    <xdr:sp macro="" textlink="">
      <xdr:nvSpPr>
        <xdr:cNvPr id="77" name="テキスト ボックス 76">
          <a:extLst>
            <a:ext uri="{FF2B5EF4-FFF2-40B4-BE49-F238E27FC236}">
              <a16:creationId xmlns:a16="http://schemas.microsoft.com/office/drawing/2014/main" xmlns="" id="{00000000-0008-0000-0400-00004D000000}"/>
            </a:ext>
          </a:extLst>
        </xdr:cNvPr>
        <xdr:cNvSpPr txBox="1"/>
      </xdr:nvSpPr>
      <xdr:spPr>
        <a:xfrm>
          <a:off x="939800" y="6067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xmlns=""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xmlns=""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xmlns=""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xmlns=""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xmlns=""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137922</xdr:rowOff>
    </xdr:from>
    <xdr:to>
      <xdr:col>24</xdr:col>
      <xdr:colOff>76200</xdr:colOff>
      <xdr:row>38</xdr:row>
      <xdr:rowOff>68072</xdr:rowOff>
    </xdr:to>
    <xdr:sp macro="" textlink="">
      <xdr:nvSpPr>
        <xdr:cNvPr id="83" name="楕円 82">
          <a:extLst>
            <a:ext uri="{FF2B5EF4-FFF2-40B4-BE49-F238E27FC236}">
              <a16:creationId xmlns:a16="http://schemas.microsoft.com/office/drawing/2014/main" xmlns="" id="{00000000-0008-0000-0400-000053000000}"/>
            </a:ext>
          </a:extLst>
        </xdr:cNvPr>
        <xdr:cNvSpPr/>
      </xdr:nvSpPr>
      <xdr:spPr>
        <a:xfrm>
          <a:off x="4775200" y="6481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109999</xdr:rowOff>
    </xdr:from>
    <xdr:ext cx="762000" cy="259045"/>
    <xdr:sp macro="" textlink="">
      <xdr:nvSpPr>
        <xdr:cNvPr id="84" name="人件費該当値テキスト">
          <a:extLst>
            <a:ext uri="{FF2B5EF4-FFF2-40B4-BE49-F238E27FC236}">
              <a16:creationId xmlns:a16="http://schemas.microsoft.com/office/drawing/2014/main" xmlns="" id="{00000000-0008-0000-0400-000054000000}"/>
            </a:ext>
          </a:extLst>
        </xdr:cNvPr>
        <xdr:cNvSpPr txBox="1"/>
      </xdr:nvSpPr>
      <xdr:spPr>
        <a:xfrm>
          <a:off x="4914900" y="645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89916</xdr:rowOff>
    </xdr:from>
    <xdr:to>
      <xdr:col>20</xdr:col>
      <xdr:colOff>38100</xdr:colOff>
      <xdr:row>37</xdr:row>
      <xdr:rowOff>20066</xdr:rowOff>
    </xdr:to>
    <xdr:sp macro="" textlink="">
      <xdr:nvSpPr>
        <xdr:cNvPr id="85" name="楕円 84">
          <a:extLst>
            <a:ext uri="{FF2B5EF4-FFF2-40B4-BE49-F238E27FC236}">
              <a16:creationId xmlns:a16="http://schemas.microsoft.com/office/drawing/2014/main" xmlns="" id="{00000000-0008-0000-0400-000055000000}"/>
            </a:ext>
          </a:extLst>
        </xdr:cNvPr>
        <xdr:cNvSpPr/>
      </xdr:nvSpPr>
      <xdr:spPr>
        <a:xfrm>
          <a:off x="3937000" y="626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30243</xdr:rowOff>
    </xdr:from>
    <xdr:ext cx="736600" cy="259045"/>
    <xdr:sp macro="" textlink="">
      <xdr:nvSpPr>
        <xdr:cNvPr id="86" name="テキスト ボックス 85">
          <a:extLst>
            <a:ext uri="{FF2B5EF4-FFF2-40B4-BE49-F238E27FC236}">
              <a16:creationId xmlns:a16="http://schemas.microsoft.com/office/drawing/2014/main" xmlns="" id="{00000000-0008-0000-0400-000056000000}"/>
            </a:ext>
          </a:extLst>
        </xdr:cNvPr>
        <xdr:cNvSpPr txBox="1"/>
      </xdr:nvSpPr>
      <xdr:spPr>
        <a:xfrm>
          <a:off x="3606800" y="60309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131064</xdr:rowOff>
    </xdr:from>
    <xdr:to>
      <xdr:col>15</xdr:col>
      <xdr:colOff>149225</xdr:colOff>
      <xdr:row>37</xdr:row>
      <xdr:rowOff>61214</xdr:rowOff>
    </xdr:to>
    <xdr:sp macro="" textlink="">
      <xdr:nvSpPr>
        <xdr:cNvPr id="87" name="楕円 86">
          <a:extLst>
            <a:ext uri="{FF2B5EF4-FFF2-40B4-BE49-F238E27FC236}">
              <a16:creationId xmlns:a16="http://schemas.microsoft.com/office/drawing/2014/main" xmlns="" id="{00000000-0008-0000-0400-000057000000}"/>
            </a:ext>
          </a:extLst>
        </xdr:cNvPr>
        <xdr:cNvSpPr/>
      </xdr:nvSpPr>
      <xdr:spPr>
        <a:xfrm>
          <a:off x="3048000" y="630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71391</xdr:rowOff>
    </xdr:from>
    <xdr:ext cx="762000" cy="259045"/>
    <xdr:sp macro="" textlink="">
      <xdr:nvSpPr>
        <xdr:cNvPr id="88" name="テキスト ボックス 87">
          <a:extLst>
            <a:ext uri="{FF2B5EF4-FFF2-40B4-BE49-F238E27FC236}">
              <a16:creationId xmlns:a16="http://schemas.microsoft.com/office/drawing/2014/main" xmlns="" id="{00000000-0008-0000-0400-000058000000}"/>
            </a:ext>
          </a:extLst>
        </xdr:cNvPr>
        <xdr:cNvSpPr txBox="1"/>
      </xdr:nvSpPr>
      <xdr:spPr>
        <a:xfrm>
          <a:off x="2717800" y="6072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19050</xdr:rowOff>
    </xdr:from>
    <xdr:to>
      <xdr:col>11</xdr:col>
      <xdr:colOff>60325</xdr:colOff>
      <xdr:row>37</xdr:row>
      <xdr:rowOff>120650</xdr:rowOff>
    </xdr:to>
    <xdr:sp macro="" textlink="">
      <xdr:nvSpPr>
        <xdr:cNvPr id="89" name="楕円 88">
          <a:extLst>
            <a:ext uri="{FF2B5EF4-FFF2-40B4-BE49-F238E27FC236}">
              <a16:creationId xmlns:a16="http://schemas.microsoft.com/office/drawing/2014/main" xmlns="" id="{00000000-0008-0000-0400-000059000000}"/>
            </a:ext>
          </a:extLst>
        </xdr:cNvPr>
        <xdr:cNvSpPr/>
      </xdr:nvSpPr>
      <xdr:spPr>
        <a:xfrm>
          <a:off x="2159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105427</xdr:rowOff>
    </xdr:from>
    <xdr:ext cx="762000" cy="259045"/>
    <xdr:sp macro="" textlink="">
      <xdr:nvSpPr>
        <xdr:cNvPr id="90" name="テキスト ボックス 89">
          <a:extLst>
            <a:ext uri="{FF2B5EF4-FFF2-40B4-BE49-F238E27FC236}">
              <a16:creationId xmlns:a16="http://schemas.microsoft.com/office/drawing/2014/main" xmlns="" id="{00000000-0008-0000-0400-00005A000000}"/>
            </a:ext>
          </a:extLst>
        </xdr:cNvPr>
        <xdr:cNvSpPr txBox="1"/>
      </xdr:nvSpPr>
      <xdr:spPr>
        <a:xfrm>
          <a:off x="1828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14478</xdr:rowOff>
    </xdr:from>
    <xdr:to>
      <xdr:col>6</xdr:col>
      <xdr:colOff>171450</xdr:colOff>
      <xdr:row>37</xdr:row>
      <xdr:rowOff>116078</xdr:rowOff>
    </xdr:to>
    <xdr:sp macro="" textlink="">
      <xdr:nvSpPr>
        <xdr:cNvPr id="91" name="楕円 90">
          <a:extLst>
            <a:ext uri="{FF2B5EF4-FFF2-40B4-BE49-F238E27FC236}">
              <a16:creationId xmlns:a16="http://schemas.microsoft.com/office/drawing/2014/main" xmlns="" id="{00000000-0008-0000-0400-00005B000000}"/>
            </a:ext>
          </a:extLst>
        </xdr:cNvPr>
        <xdr:cNvSpPr/>
      </xdr:nvSpPr>
      <xdr:spPr>
        <a:xfrm>
          <a:off x="1270000" y="6358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100855</xdr:rowOff>
    </xdr:from>
    <xdr:ext cx="762000" cy="259045"/>
    <xdr:sp macro="" textlink="">
      <xdr:nvSpPr>
        <xdr:cNvPr id="92" name="テキスト ボックス 91">
          <a:extLst>
            <a:ext uri="{FF2B5EF4-FFF2-40B4-BE49-F238E27FC236}">
              <a16:creationId xmlns:a16="http://schemas.microsoft.com/office/drawing/2014/main" xmlns="" id="{00000000-0008-0000-0400-00005C000000}"/>
            </a:ext>
          </a:extLst>
        </xdr:cNvPr>
        <xdr:cNvSpPr txBox="1"/>
      </xdr:nvSpPr>
      <xdr:spPr>
        <a:xfrm>
          <a:off x="939800" y="644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xmlns=""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xmlns=""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xmlns=""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xmlns=""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xmlns=""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xmlns=""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xmlns=""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xmlns=""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xmlns=""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xmlns=""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xmlns=""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mn-lt"/>
              <a:ea typeface="+mn-ea"/>
              <a:cs typeface="+mn-cs"/>
            </a:rPr>
            <a:t>物件費に係る経常収支比率が類似団体平均と比較して</a:t>
          </a:r>
          <a:r>
            <a:rPr lang="en-US" altLang="ja-JP" sz="1100" b="0" i="0" baseline="0">
              <a:solidFill>
                <a:schemeClr val="dk1"/>
              </a:solidFill>
              <a:effectLst/>
              <a:latin typeface="+mn-lt"/>
              <a:ea typeface="+mn-ea"/>
              <a:cs typeface="+mn-cs"/>
            </a:rPr>
            <a:t>5.4</a:t>
          </a:r>
          <a:r>
            <a:rPr lang="ja-JP" altLang="en-US" sz="1100" b="0" i="0" baseline="0">
              <a:solidFill>
                <a:schemeClr val="dk1"/>
              </a:solidFill>
              <a:effectLst/>
              <a:latin typeface="+mn-lt"/>
              <a:ea typeface="+mn-ea"/>
              <a:cs typeface="+mn-cs"/>
            </a:rPr>
            <a:t>ポイント</a:t>
          </a:r>
          <a:r>
            <a:rPr lang="ja-JP" altLang="ja-JP" sz="1100" b="0" i="0" baseline="0">
              <a:solidFill>
                <a:schemeClr val="dk1"/>
              </a:solidFill>
              <a:effectLst/>
              <a:latin typeface="+mn-lt"/>
              <a:ea typeface="+mn-ea"/>
              <a:cs typeface="+mn-cs"/>
            </a:rPr>
            <a:t>高くなっているのは、各種業務委託料が増加しているためである。電算処理、常備消防、廃棄物処理業務委託料が主な要因であるが、このうち常備消防、廃棄物処理については、近隣市に委託する方式となったことで、今後も増加する傾向にある。電算処理については、業務内容や作業工程を見直し、より効率的かつコスト削減が図られるようにしてい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xmlns=""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xmlns=""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xmlns=""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xmlns=""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xmlns=""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xmlns=""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xmlns=""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xmlns=""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xmlns=""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xmlns=""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xmlns=""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xmlns=""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xmlns=""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xmlns=""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xmlns=""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xmlns=""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77470</xdr:rowOff>
    </xdr:from>
    <xdr:to>
      <xdr:col>82</xdr:col>
      <xdr:colOff>107950</xdr:colOff>
      <xdr:row>21</xdr:row>
      <xdr:rowOff>77470</xdr:rowOff>
    </xdr:to>
    <xdr:cxnSp macro="">
      <xdr:nvCxnSpPr>
        <xdr:cNvPr id="120" name="直線コネクタ 119">
          <a:extLst>
            <a:ext uri="{FF2B5EF4-FFF2-40B4-BE49-F238E27FC236}">
              <a16:creationId xmlns:a16="http://schemas.microsoft.com/office/drawing/2014/main" xmlns="" id="{00000000-0008-0000-0400-000078000000}"/>
            </a:ext>
          </a:extLst>
        </xdr:cNvPr>
        <xdr:cNvCxnSpPr/>
      </xdr:nvCxnSpPr>
      <xdr:spPr>
        <a:xfrm flipV="1">
          <a:off x="16510000" y="230632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49547</xdr:rowOff>
    </xdr:from>
    <xdr:ext cx="762000" cy="259045"/>
    <xdr:sp macro="" textlink="">
      <xdr:nvSpPr>
        <xdr:cNvPr id="121" name="物件費最小値テキスト">
          <a:extLst>
            <a:ext uri="{FF2B5EF4-FFF2-40B4-BE49-F238E27FC236}">
              <a16:creationId xmlns:a16="http://schemas.microsoft.com/office/drawing/2014/main" xmlns="" id="{00000000-0008-0000-0400-000079000000}"/>
            </a:ext>
          </a:extLst>
        </xdr:cNvPr>
        <xdr:cNvSpPr txBox="1"/>
      </xdr:nvSpPr>
      <xdr:spPr>
        <a:xfrm>
          <a:off x="16598900" y="364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77470</xdr:rowOff>
    </xdr:from>
    <xdr:to>
      <xdr:col>82</xdr:col>
      <xdr:colOff>196850</xdr:colOff>
      <xdr:row>21</xdr:row>
      <xdr:rowOff>77470</xdr:rowOff>
    </xdr:to>
    <xdr:cxnSp macro="">
      <xdr:nvCxnSpPr>
        <xdr:cNvPr id="122" name="直線コネクタ 121">
          <a:extLst>
            <a:ext uri="{FF2B5EF4-FFF2-40B4-BE49-F238E27FC236}">
              <a16:creationId xmlns:a16="http://schemas.microsoft.com/office/drawing/2014/main" xmlns="" id="{00000000-0008-0000-0400-00007A000000}"/>
            </a:ext>
          </a:extLst>
        </xdr:cNvPr>
        <xdr:cNvCxnSpPr/>
      </xdr:nvCxnSpPr>
      <xdr:spPr>
        <a:xfrm>
          <a:off x="16421100" y="3677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163847</xdr:rowOff>
    </xdr:from>
    <xdr:ext cx="762000" cy="259045"/>
    <xdr:sp macro="" textlink="">
      <xdr:nvSpPr>
        <xdr:cNvPr id="123" name="物件費最大値テキスト">
          <a:extLst>
            <a:ext uri="{FF2B5EF4-FFF2-40B4-BE49-F238E27FC236}">
              <a16:creationId xmlns:a16="http://schemas.microsoft.com/office/drawing/2014/main" xmlns="" id="{00000000-0008-0000-0400-00007B000000}"/>
            </a:ext>
          </a:extLst>
        </xdr:cNvPr>
        <xdr:cNvSpPr txBox="1"/>
      </xdr:nvSpPr>
      <xdr:spPr>
        <a:xfrm>
          <a:off x="16598900" y="2049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77470</xdr:rowOff>
    </xdr:from>
    <xdr:to>
      <xdr:col>82</xdr:col>
      <xdr:colOff>196850</xdr:colOff>
      <xdr:row>13</xdr:row>
      <xdr:rowOff>77470</xdr:rowOff>
    </xdr:to>
    <xdr:cxnSp macro="">
      <xdr:nvCxnSpPr>
        <xdr:cNvPr id="124" name="直線コネクタ 123">
          <a:extLst>
            <a:ext uri="{FF2B5EF4-FFF2-40B4-BE49-F238E27FC236}">
              <a16:creationId xmlns:a16="http://schemas.microsoft.com/office/drawing/2014/main" xmlns="" id="{00000000-0008-0000-0400-00007C000000}"/>
            </a:ext>
          </a:extLst>
        </xdr:cNvPr>
        <xdr:cNvCxnSpPr/>
      </xdr:nvCxnSpPr>
      <xdr:spPr>
        <a:xfrm>
          <a:off x="16421100" y="2306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142240</xdr:rowOff>
    </xdr:from>
    <xdr:to>
      <xdr:col>82</xdr:col>
      <xdr:colOff>107950</xdr:colOff>
      <xdr:row>18</xdr:row>
      <xdr:rowOff>165100</xdr:rowOff>
    </xdr:to>
    <xdr:cxnSp macro="">
      <xdr:nvCxnSpPr>
        <xdr:cNvPr id="125" name="直線コネクタ 124">
          <a:extLst>
            <a:ext uri="{FF2B5EF4-FFF2-40B4-BE49-F238E27FC236}">
              <a16:creationId xmlns:a16="http://schemas.microsoft.com/office/drawing/2014/main" xmlns="" id="{00000000-0008-0000-0400-00007D000000}"/>
            </a:ext>
          </a:extLst>
        </xdr:cNvPr>
        <xdr:cNvCxnSpPr/>
      </xdr:nvCxnSpPr>
      <xdr:spPr>
        <a:xfrm>
          <a:off x="15671800" y="322834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62247</xdr:rowOff>
    </xdr:from>
    <xdr:ext cx="762000" cy="259045"/>
    <xdr:sp macro="" textlink="">
      <xdr:nvSpPr>
        <xdr:cNvPr id="126" name="物件費平均値テキスト">
          <a:extLst>
            <a:ext uri="{FF2B5EF4-FFF2-40B4-BE49-F238E27FC236}">
              <a16:creationId xmlns:a16="http://schemas.microsoft.com/office/drawing/2014/main" xmlns="" id="{00000000-0008-0000-0400-00007E000000}"/>
            </a:ext>
          </a:extLst>
        </xdr:cNvPr>
        <xdr:cNvSpPr txBox="1"/>
      </xdr:nvSpPr>
      <xdr:spPr>
        <a:xfrm>
          <a:off x="16598900" y="26339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45720</xdr:rowOff>
    </xdr:from>
    <xdr:to>
      <xdr:col>82</xdr:col>
      <xdr:colOff>158750</xdr:colOff>
      <xdr:row>16</xdr:row>
      <xdr:rowOff>147320</xdr:rowOff>
    </xdr:to>
    <xdr:sp macro="" textlink="">
      <xdr:nvSpPr>
        <xdr:cNvPr id="127" name="フローチャート: 判断 126">
          <a:extLst>
            <a:ext uri="{FF2B5EF4-FFF2-40B4-BE49-F238E27FC236}">
              <a16:creationId xmlns:a16="http://schemas.microsoft.com/office/drawing/2014/main" xmlns="" id="{00000000-0008-0000-0400-00007F000000}"/>
            </a:ext>
          </a:extLst>
        </xdr:cNvPr>
        <xdr:cNvSpPr/>
      </xdr:nvSpPr>
      <xdr:spPr>
        <a:xfrm>
          <a:off x="16459200" y="2788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104140</xdr:rowOff>
    </xdr:from>
    <xdr:to>
      <xdr:col>78</xdr:col>
      <xdr:colOff>69850</xdr:colOff>
      <xdr:row>18</xdr:row>
      <xdr:rowOff>142240</xdr:rowOff>
    </xdr:to>
    <xdr:cxnSp macro="">
      <xdr:nvCxnSpPr>
        <xdr:cNvPr id="128" name="直線コネクタ 127">
          <a:extLst>
            <a:ext uri="{FF2B5EF4-FFF2-40B4-BE49-F238E27FC236}">
              <a16:creationId xmlns:a16="http://schemas.microsoft.com/office/drawing/2014/main" xmlns="" id="{00000000-0008-0000-0400-000080000000}"/>
            </a:ext>
          </a:extLst>
        </xdr:cNvPr>
        <xdr:cNvCxnSpPr/>
      </xdr:nvCxnSpPr>
      <xdr:spPr>
        <a:xfrm>
          <a:off x="14782800" y="31902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11430</xdr:rowOff>
    </xdr:from>
    <xdr:to>
      <xdr:col>78</xdr:col>
      <xdr:colOff>120650</xdr:colOff>
      <xdr:row>17</xdr:row>
      <xdr:rowOff>113030</xdr:rowOff>
    </xdr:to>
    <xdr:sp macro="" textlink="">
      <xdr:nvSpPr>
        <xdr:cNvPr id="129" name="フローチャート: 判断 128">
          <a:extLst>
            <a:ext uri="{FF2B5EF4-FFF2-40B4-BE49-F238E27FC236}">
              <a16:creationId xmlns:a16="http://schemas.microsoft.com/office/drawing/2014/main" xmlns="" id="{00000000-0008-0000-0400-000081000000}"/>
            </a:ext>
          </a:extLst>
        </xdr:cNvPr>
        <xdr:cNvSpPr/>
      </xdr:nvSpPr>
      <xdr:spPr>
        <a:xfrm>
          <a:off x="15621000" y="2926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123207</xdr:rowOff>
    </xdr:from>
    <xdr:ext cx="736600" cy="259045"/>
    <xdr:sp macro="" textlink="">
      <xdr:nvSpPr>
        <xdr:cNvPr id="130" name="テキスト ボックス 129">
          <a:extLst>
            <a:ext uri="{FF2B5EF4-FFF2-40B4-BE49-F238E27FC236}">
              <a16:creationId xmlns:a16="http://schemas.microsoft.com/office/drawing/2014/main" xmlns="" id="{00000000-0008-0000-0400-000082000000}"/>
            </a:ext>
          </a:extLst>
        </xdr:cNvPr>
        <xdr:cNvSpPr txBox="1"/>
      </xdr:nvSpPr>
      <xdr:spPr>
        <a:xfrm>
          <a:off x="15290800" y="2694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18</xdr:row>
      <xdr:rowOff>104140</xdr:rowOff>
    </xdr:from>
    <xdr:to>
      <xdr:col>73</xdr:col>
      <xdr:colOff>180975</xdr:colOff>
      <xdr:row>18</xdr:row>
      <xdr:rowOff>134620</xdr:rowOff>
    </xdr:to>
    <xdr:cxnSp macro="">
      <xdr:nvCxnSpPr>
        <xdr:cNvPr id="131" name="直線コネクタ 130">
          <a:extLst>
            <a:ext uri="{FF2B5EF4-FFF2-40B4-BE49-F238E27FC236}">
              <a16:creationId xmlns:a16="http://schemas.microsoft.com/office/drawing/2014/main" xmlns="" id="{00000000-0008-0000-0400-000083000000}"/>
            </a:ext>
          </a:extLst>
        </xdr:cNvPr>
        <xdr:cNvCxnSpPr/>
      </xdr:nvCxnSpPr>
      <xdr:spPr>
        <a:xfrm flipV="1">
          <a:off x="13893800" y="319024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11430</xdr:rowOff>
    </xdr:from>
    <xdr:to>
      <xdr:col>74</xdr:col>
      <xdr:colOff>31750</xdr:colOff>
      <xdr:row>17</xdr:row>
      <xdr:rowOff>113030</xdr:rowOff>
    </xdr:to>
    <xdr:sp macro="" textlink="">
      <xdr:nvSpPr>
        <xdr:cNvPr id="132" name="フローチャート: 判断 131">
          <a:extLst>
            <a:ext uri="{FF2B5EF4-FFF2-40B4-BE49-F238E27FC236}">
              <a16:creationId xmlns:a16="http://schemas.microsoft.com/office/drawing/2014/main" xmlns="" id="{00000000-0008-0000-0400-000084000000}"/>
            </a:ext>
          </a:extLst>
        </xdr:cNvPr>
        <xdr:cNvSpPr/>
      </xdr:nvSpPr>
      <xdr:spPr>
        <a:xfrm>
          <a:off x="14732000" y="2926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123207</xdr:rowOff>
    </xdr:from>
    <xdr:ext cx="762000" cy="259045"/>
    <xdr:sp macro="" textlink="">
      <xdr:nvSpPr>
        <xdr:cNvPr id="133" name="テキスト ボックス 132">
          <a:extLst>
            <a:ext uri="{FF2B5EF4-FFF2-40B4-BE49-F238E27FC236}">
              <a16:creationId xmlns:a16="http://schemas.microsoft.com/office/drawing/2014/main" xmlns="" id="{00000000-0008-0000-0400-000085000000}"/>
            </a:ext>
          </a:extLst>
        </xdr:cNvPr>
        <xdr:cNvSpPr txBox="1"/>
      </xdr:nvSpPr>
      <xdr:spPr>
        <a:xfrm>
          <a:off x="14401800" y="2694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153670</xdr:rowOff>
    </xdr:from>
    <xdr:to>
      <xdr:col>69</xdr:col>
      <xdr:colOff>92075</xdr:colOff>
      <xdr:row>18</xdr:row>
      <xdr:rowOff>134620</xdr:rowOff>
    </xdr:to>
    <xdr:cxnSp macro="">
      <xdr:nvCxnSpPr>
        <xdr:cNvPr id="134" name="直線コネクタ 133">
          <a:extLst>
            <a:ext uri="{FF2B5EF4-FFF2-40B4-BE49-F238E27FC236}">
              <a16:creationId xmlns:a16="http://schemas.microsoft.com/office/drawing/2014/main" xmlns="" id="{00000000-0008-0000-0400-000086000000}"/>
            </a:ext>
          </a:extLst>
        </xdr:cNvPr>
        <xdr:cNvCxnSpPr/>
      </xdr:nvCxnSpPr>
      <xdr:spPr>
        <a:xfrm>
          <a:off x="13004800" y="306832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160020</xdr:rowOff>
    </xdr:from>
    <xdr:to>
      <xdr:col>69</xdr:col>
      <xdr:colOff>142875</xdr:colOff>
      <xdr:row>17</xdr:row>
      <xdr:rowOff>90170</xdr:rowOff>
    </xdr:to>
    <xdr:sp macro="" textlink="">
      <xdr:nvSpPr>
        <xdr:cNvPr id="135" name="フローチャート: 判断 134">
          <a:extLst>
            <a:ext uri="{FF2B5EF4-FFF2-40B4-BE49-F238E27FC236}">
              <a16:creationId xmlns:a16="http://schemas.microsoft.com/office/drawing/2014/main" xmlns="" id="{00000000-0008-0000-0400-000087000000}"/>
            </a:ext>
          </a:extLst>
        </xdr:cNvPr>
        <xdr:cNvSpPr/>
      </xdr:nvSpPr>
      <xdr:spPr>
        <a:xfrm>
          <a:off x="13843000" y="2903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100347</xdr:rowOff>
    </xdr:from>
    <xdr:ext cx="762000" cy="259045"/>
    <xdr:sp macro="" textlink="">
      <xdr:nvSpPr>
        <xdr:cNvPr id="136" name="テキスト ボックス 135">
          <a:extLst>
            <a:ext uri="{FF2B5EF4-FFF2-40B4-BE49-F238E27FC236}">
              <a16:creationId xmlns:a16="http://schemas.microsoft.com/office/drawing/2014/main" xmlns="" id="{00000000-0008-0000-0400-000088000000}"/>
            </a:ext>
          </a:extLst>
        </xdr:cNvPr>
        <xdr:cNvSpPr txBox="1"/>
      </xdr:nvSpPr>
      <xdr:spPr>
        <a:xfrm>
          <a:off x="13512800" y="2672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106680</xdr:rowOff>
    </xdr:from>
    <xdr:to>
      <xdr:col>65</xdr:col>
      <xdr:colOff>53975</xdr:colOff>
      <xdr:row>17</xdr:row>
      <xdr:rowOff>36830</xdr:rowOff>
    </xdr:to>
    <xdr:sp macro="" textlink="">
      <xdr:nvSpPr>
        <xdr:cNvPr id="137" name="フローチャート: 判断 136">
          <a:extLst>
            <a:ext uri="{FF2B5EF4-FFF2-40B4-BE49-F238E27FC236}">
              <a16:creationId xmlns:a16="http://schemas.microsoft.com/office/drawing/2014/main" xmlns="" id="{00000000-0008-0000-0400-000089000000}"/>
            </a:ext>
          </a:extLst>
        </xdr:cNvPr>
        <xdr:cNvSpPr/>
      </xdr:nvSpPr>
      <xdr:spPr>
        <a:xfrm>
          <a:off x="12954000" y="2849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47007</xdr:rowOff>
    </xdr:from>
    <xdr:ext cx="762000" cy="259045"/>
    <xdr:sp macro="" textlink="">
      <xdr:nvSpPr>
        <xdr:cNvPr id="138" name="テキスト ボックス 137">
          <a:extLst>
            <a:ext uri="{FF2B5EF4-FFF2-40B4-BE49-F238E27FC236}">
              <a16:creationId xmlns:a16="http://schemas.microsoft.com/office/drawing/2014/main" xmlns="" id="{00000000-0008-0000-0400-00008A000000}"/>
            </a:ext>
          </a:extLst>
        </xdr:cNvPr>
        <xdr:cNvSpPr txBox="1"/>
      </xdr:nvSpPr>
      <xdr:spPr>
        <a:xfrm>
          <a:off x="12623800" y="2618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xmlns=""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xmlns=""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xmlns=""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xmlns=""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xmlns=""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114300</xdr:rowOff>
    </xdr:from>
    <xdr:to>
      <xdr:col>82</xdr:col>
      <xdr:colOff>158750</xdr:colOff>
      <xdr:row>19</xdr:row>
      <xdr:rowOff>44450</xdr:rowOff>
    </xdr:to>
    <xdr:sp macro="" textlink="">
      <xdr:nvSpPr>
        <xdr:cNvPr id="144" name="楕円 143">
          <a:extLst>
            <a:ext uri="{FF2B5EF4-FFF2-40B4-BE49-F238E27FC236}">
              <a16:creationId xmlns:a16="http://schemas.microsoft.com/office/drawing/2014/main" xmlns="" id="{00000000-0008-0000-0400-000090000000}"/>
            </a:ext>
          </a:extLst>
        </xdr:cNvPr>
        <xdr:cNvSpPr/>
      </xdr:nvSpPr>
      <xdr:spPr>
        <a:xfrm>
          <a:off x="16459200" y="320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86377</xdr:rowOff>
    </xdr:from>
    <xdr:ext cx="762000" cy="259045"/>
    <xdr:sp macro="" textlink="">
      <xdr:nvSpPr>
        <xdr:cNvPr id="145" name="物件費該当値テキスト">
          <a:extLst>
            <a:ext uri="{FF2B5EF4-FFF2-40B4-BE49-F238E27FC236}">
              <a16:creationId xmlns:a16="http://schemas.microsoft.com/office/drawing/2014/main" xmlns="" id="{00000000-0008-0000-0400-000091000000}"/>
            </a:ext>
          </a:extLst>
        </xdr:cNvPr>
        <xdr:cNvSpPr txBox="1"/>
      </xdr:nvSpPr>
      <xdr:spPr>
        <a:xfrm>
          <a:off x="16598900" y="317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91440</xdr:rowOff>
    </xdr:from>
    <xdr:to>
      <xdr:col>78</xdr:col>
      <xdr:colOff>120650</xdr:colOff>
      <xdr:row>19</xdr:row>
      <xdr:rowOff>21590</xdr:rowOff>
    </xdr:to>
    <xdr:sp macro="" textlink="">
      <xdr:nvSpPr>
        <xdr:cNvPr id="146" name="楕円 145">
          <a:extLst>
            <a:ext uri="{FF2B5EF4-FFF2-40B4-BE49-F238E27FC236}">
              <a16:creationId xmlns:a16="http://schemas.microsoft.com/office/drawing/2014/main" xmlns="" id="{00000000-0008-0000-0400-000092000000}"/>
            </a:ext>
          </a:extLst>
        </xdr:cNvPr>
        <xdr:cNvSpPr/>
      </xdr:nvSpPr>
      <xdr:spPr>
        <a:xfrm>
          <a:off x="15621000" y="3177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6367</xdr:rowOff>
    </xdr:from>
    <xdr:ext cx="736600" cy="259045"/>
    <xdr:sp macro="" textlink="">
      <xdr:nvSpPr>
        <xdr:cNvPr id="147" name="テキスト ボックス 146">
          <a:extLst>
            <a:ext uri="{FF2B5EF4-FFF2-40B4-BE49-F238E27FC236}">
              <a16:creationId xmlns:a16="http://schemas.microsoft.com/office/drawing/2014/main" xmlns="" id="{00000000-0008-0000-0400-000093000000}"/>
            </a:ext>
          </a:extLst>
        </xdr:cNvPr>
        <xdr:cNvSpPr txBox="1"/>
      </xdr:nvSpPr>
      <xdr:spPr>
        <a:xfrm>
          <a:off x="15290800" y="3263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53340</xdr:rowOff>
    </xdr:from>
    <xdr:to>
      <xdr:col>74</xdr:col>
      <xdr:colOff>31750</xdr:colOff>
      <xdr:row>18</xdr:row>
      <xdr:rowOff>154940</xdr:rowOff>
    </xdr:to>
    <xdr:sp macro="" textlink="">
      <xdr:nvSpPr>
        <xdr:cNvPr id="148" name="楕円 147">
          <a:extLst>
            <a:ext uri="{FF2B5EF4-FFF2-40B4-BE49-F238E27FC236}">
              <a16:creationId xmlns:a16="http://schemas.microsoft.com/office/drawing/2014/main" xmlns="" id="{00000000-0008-0000-0400-000094000000}"/>
            </a:ext>
          </a:extLst>
        </xdr:cNvPr>
        <xdr:cNvSpPr/>
      </xdr:nvSpPr>
      <xdr:spPr>
        <a:xfrm>
          <a:off x="14732000" y="3139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139717</xdr:rowOff>
    </xdr:from>
    <xdr:ext cx="762000" cy="259045"/>
    <xdr:sp macro="" textlink="">
      <xdr:nvSpPr>
        <xdr:cNvPr id="149" name="テキスト ボックス 148">
          <a:extLst>
            <a:ext uri="{FF2B5EF4-FFF2-40B4-BE49-F238E27FC236}">
              <a16:creationId xmlns:a16="http://schemas.microsoft.com/office/drawing/2014/main" xmlns="" id="{00000000-0008-0000-0400-000095000000}"/>
            </a:ext>
          </a:extLst>
        </xdr:cNvPr>
        <xdr:cNvSpPr txBox="1"/>
      </xdr:nvSpPr>
      <xdr:spPr>
        <a:xfrm>
          <a:off x="14401800" y="3225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18</xdr:row>
      <xdr:rowOff>83820</xdr:rowOff>
    </xdr:from>
    <xdr:to>
      <xdr:col>69</xdr:col>
      <xdr:colOff>142875</xdr:colOff>
      <xdr:row>19</xdr:row>
      <xdr:rowOff>13970</xdr:rowOff>
    </xdr:to>
    <xdr:sp macro="" textlink="">
      <xdr:nvSpPr>
        <xdr:cNvPr id="150" name="楕円 149">
          <a:extLst>
            <a:ext uri="{FF2B5EF4-FFF2-40B4-BE49-F238E27FC236}">
              <a16:creationId xmlns:a16="http://schemas.microsoft.com/office/drawing/2014/main" xmlns="" id="{00000000-0008-0000-0400-000096000000}"/>
            </a:ext>
          </a:extLst>
        </xdr:cNvPr>
        <xdr:cNvSpPr/>
      </xdr:nvSpPr>
      <xdr:spPr>
        <a:xfrm>
          <a:off x="13843000" y="3169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170197</xdr:rowOff>
    </xdr:from>
    <xdr:ext cx="762000" cy="259045"/>
    <xdr:sp macro="" textlink="">
      <xdr:nvSpPr>
        <xdr:cNvPr id="151" name="テキスト ボックス 150">
          <a:extLst>
            <a:ext uri="{FF2B5EF4-FFF2-40B4-BE49-F238E27FC236}">
              <a16:creationId xmlns:a16="http://schemas.microsoft.com/office/drawing/2014/main" xmlns="" id="{00000000-0008-0000-0400-000097000000}"/>
            </a:ext>
          </a:extLst>
        </xdr:cNvPr>
        <xdr:cNvSpPr txBox="1"/>
      </xdr:nvSpPr>
      <xdr:spPr>
        <a:xfrm>
          <a:off x="13512800" y="3256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102870</xdr:rowOff>
    </xdr:from>
    <xdr:to>
      <xdr:col>65</xdr:col>
      <xdr:colOff>53975</xdr:colOff>
      <xdr:row>18</xdr:row>
      <xdr:rowOff>33020</xdr:rowOff>
    </xdr:to>
    <xdr:sp macro="" textlink="">
      <xdr:nvSpPr>
        <xdr:cNvPr id="152" name="楕円 151">
          <a:extLst>
            <a:ext uri="{FF2B5EF4-FFF2-40B4-BE49-F238E27FC236}">
              <a16:creationId xmlns:a16="http://schemas.microsoft.com/office/drawing/2014/main" xmlns="" id="{00000000-0008-0000-0400-000098000000}"/>
            </a:ext>
          </a:extLst>
        </xdr:cNvPr>
        <xdr:cNvSpPr/>
      </xdr:nvSpPr>
      <xdr:spPr>
        <a:xfrm>
          <a:off x="12954000" y="3017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17797</xdr:rowOff>
    </xdr:from>
    <xdr:ext cx="762000" cy="259045"/>
    <xdr:sp macro="" textlink="">
      <xdr:nvSpPr>
        <xdr:cNvPr id="153" name="テキスト ボックス 152">
          <a:extLst>
            <a:ext uri="{FF2B5EF4-FFF2-40B4-BE49-F238E27FC236}">
              <a16:creationId xmlns:a16="http://schemas.microsoft.com/office/drawing/2014/main" xmlns="" id="{00000000-0008-0000-0400-000099000000}"/>
            </a:ext>
          </a:extLst>
        </xdr:cNvPr>
        <xdr:cNvSpPr txBox="1"/>
      </xdr:nvSpPr>
      <xdr:spPr>
        <a:xfrm>
          <a:off x="12623800" y="3103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xmlns=""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xmlns=""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xmlns=""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xmlns=""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xmlns=""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xmlns=""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xmlns=""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xmlns=""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xmlns=""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xmlns=""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xmlns=""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effectLst/>
              <a:latin typeface="+mn-lt"/>
              <a:ea typeface="+mn-ea"/>
              <a:cs typeface="+mn-cs"/>
            </a:rPr>
            <a:t>扶助費に係る経常収支比率は、令和</a:t>
          </a:r>
          <a:r>
            <a:rPr lang="ja-JP" altLang="en-US" sz="1100" b="0" i="0" baseline="0">
              <a:solidFill>
                <a:schemeClr val="dk1"/>
              </a:solidFill>
              <a:effectLst/>
              <a:latin typeface="+mn-lt"/>
              <a:ea typeface="+mn-ea"/>
              <a:cs typeface="+mn-cs"/>
            </a:rPr>
            <a:t>２</a:t>
          </a:r>
          <a:r>
            <a:rPr lang="ja-JP" altLang="ja-JP" sz="1100" b="0" i="0" baseline="0">
              <a:solidFill>
                <a:schemeClr val="dk1"/>
              </a:solidFill>
              <a:effectLst/>
              <a:latin typeface="+mn-lt"/>
              <a:ea typeface="+mn-ea"/>
              <a:cs typeface="+mn-cs"/>
            </a:rPr>
            <a:t>年度において</a:t>
          </a:r>
          <a:r>
            <a:rPr lang="ja-JP" altLang="en-US" sz="1100" b="0" i="0" baseline="0">
              <a:solidFill>
                <a:schemeClr val="dk1"/>
              </a:solidFill>
              <a:effectLst/>
              <a:latin typeface="+mn-lt"/>
              <a:ea typeface="+mn-ea"/>
              <a:cs typeface="+mn-cs"/>
            </a:rPr>
            <a:t>前年度よりも</a:t>
          </a:r>
          <a:r>
            <a:rPr lang="en-US" altLang="ja-JP" sz="1100" b="0" i="0" baseline="0">
              <a:solidFill>
                <a:schemeClr val="dk1"/>
              </a:solidFill>
              <a:effectLst/>
              <a:latin typeface="+mn-lt"/>
              <a:ea typeface="+mn-ea"/>
              <a:cs typeface="+mn-cs"/>
            </a:rPr>
            <a:t>2.8</a:t>
          </a:r>
          <a:r>
            <a:rPr lang="ja-JP" altLang="en-US" sz="1100" b="0" i="0" baseline="0">
              <a:solidFill>
                <a:schemeClr val="dk1"/>
              </a:solidFill>
              <a:effectLst/>
              <a:latin typeface="+mn-lt"/>
              <a:ea typeface="+mn-ea"/>
              <a:cs typeface="+mn-cs"/>
            </a:rPr>
            <a:t>ポイント減少したものの、</a:t>
          </a:r>
          <a:r>
            <a:rPr lang="ja-JP" altLang="ja-JP" sz="1100" b="0" i="0" baseline="0">
              <a:solidFill>
                <a:schemeClr val="dk1"/>
              </a:solidFill>
              <a:effectLst/>
              <a:latin typeface="+mn-lt"/>
              <a:ea typeface="+mn-ea"/>
              <a:cs typeface="+mn-cs"/>
            </a:rPr>
            <a:t>保育委託料をはじめとする児童福祉費の経費が膨らんでいることや、障害者に対する扶助費が年々増加していること</a:t>
          </a:r>
          <a:r>
            <a:rPr lang="ja-JP" altLang="en-US" sz="1100" b="0" i="0" baseline="0">
              <a:solidFill>
                <a:schemeClr val="dk1"/>
              </a:solidFill>
              <a:effectLst/>
              <a:latin typeface="+mn-lt"/>
              <a:ea typeface="+mn-ea"/>
              <a:cs typeface="+mn-cs"/>
            </a:rPr>
            <a:t>から、依然として類似団体平均よりも上回っている</a:t>
          </a:r>
          <a:r>
            <a:rPr lang="ja-JP" altLang="ja-JP" sz="1100" b="0" i="0" baseline="0">
              <a:solidFill>
                <a:schemeClr val="dk1"/>
              </a:solidFill>
              <a:effectLst/>
              <a:latin typeface="+mn-lt"/>
              <a:ea typeface="+mn-ea"/>
              <a:cs typeface="+mn-cs"/>
            </a:rPr>
            <a:t>。経費の性格上、削減が難しい部分もあるものの、今後も類似団体平均値となるよう努力していく必要がある。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xmlns=""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xmlns=""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xmlns=""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8" name="直線コネクタ 167">
          <a:extLst>
            <a:ext uri="{FF2B5EF4-FFF2-40B4-BE49-F238E27FC236}">
              <a16:creationId xmlns:a16="http://schemas.microsoft.com/office/drawing/2014/main" xmlns="" id="{00000000-0008-0000-0400-0000A8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9" name="テキスト ボックス 168">
          <a:extLst>
            <a:ext uri="{FF2B5EF4-FFF2-40B4-BE49-F238E27FC236}">
              <a16:creationId xmlns:a16="http://schemas.microsoft.com/office/drawing/2014/main" xmlns="" id="{00000000-0008-0000-0400-0000A9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0" name="直線コネクタ 169">
          <a:extLst>
            <a:ext uri="{FF2B5EF4-FFF2-40B4-BE49-F238E27FC236}">
              <a16:creationId xmlns:a16="http://schemas.microsoft.com/office/drawing/2014/main" xmlns="" id="{00000000-0008-0000-0400-0000AA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1" name="テキスト ボックス 170">
          <a:extLst>
            <a:ext uri="{FF2B5EF4-FFF2-40B4-BE49-F238E27FC236}">
              <a16:creationId xmlns:a16="http://schemas.microsoft.com/office/drawing/2014/main" xmlns="" id="{00000000-0008-0000-0400-0000AB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a:extLst>
            <a:ext uri="{FF2B5EF4-FFF2-40B4-BE49-F238E27FC236}">
              <a16:creationId xmlns:a16="http://schemas.microsoft.com/office/drawing/2014/main" xmlns="" id="{00000000-0008-0000-0400-0000AC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3" name="テキスト ボックス 172">
          <a:extLst>
            <a:ext uri="{FF2B5EF4-FFF2-40B4-BE49-F238E27FC236}">
              <a16:creationId xmlns:a16="http://schemas.microsoft.com/office/drawing/2014/main" xmlns="" id="{00000000-0008-0000-0400-0000AD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4" name="直線コネクタ 173">
          <a:extLst>
            <a:ext uri="{FF2B5EF4-FFF2-40B4-BE49-F238E27FC236}">
              <a16:creationId xmlns:a16="http://schemas.microsoft.com/office/drawing/2014/main" xmlns="" id="{00000000-0008-0000-0400-0000AE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5" name="テキスト ボックス 174">
          <a:extLst>
            <a:ext uri="{FF2B5EF4-FFF2-40B4-BE49-F238E27FC236}">
              <a16:creationId xmlns:a16="http://schemas.microsoft.com/office/drawing/2014/main" xmlns="" id="{00000000-0008-0000-0400-0000AF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6" name="直線コネクタ 175">
          <a:extLst>
            <a:ext uri="{FF2B5EF4-FFF2-40B4-BE49-F238E27FC236}">
              <a16:creationId xmlns:a16="http://schemas.microsoft.com/office/drawing/2014/main" xmlns="" id="{00000000-0008-0000-0400-0000B0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7" name="テキスト ボックス 176">
          <a:extLst>
            <a:ext uri="{FF2B5EF4-FFF2-40B4-BE49-F238E27FC236}">
              <a16:creationId xmlns:a16="http://schemas.microsoft.com/office/drawing/2014/main" xmlns="" id="{00000000-0008-0000-0400-0000B1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xmlns=""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xmlns=""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xmlns=""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59</xdr:row>
      <xdr:rowOff>165100</xdr:rowOff>
    </xdr:to>
    <xdr:cxnSp macro="">
      <xdr:nvCxnSpPr>
        <xdr:cNvPr id="181" name="直線コネクタ 180">
          <a:extLst>
            <a:ext uri="{FF2B5EF4-FFF2-40B4-BE49-F238E27FC236}">
              <a16:creationId xmlns:a16="http://schemas.microsoft.com/office/drawing/2014/main" xmlns="" id="{00000000-0008-0000-0400-0000B5000000}"/>
            </a:ext>
          </a:extLst>
        </xdr:cNvPr>
        <xdr:cNvCxnSpPr/>
      </xdr:nvCxnSpPr>
      <xdr:spPr>
        <a:xfrm flipV="1">
          <a:off x="4826000" y="9042400"/>
          <a:ext cx="0" cy="1238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137177</xdr:rowOff>
    </xdr:from>
    <xdr:ext cx="762000" cy="259045"/>
    <xdr:sp macro="" textlink="">
      <xdr:nvSpPr>
        <xdr:cNvPr id="182" name="扶助費最小値テキスト">
          <a:extLst>
            <a:ext uri="{FF2B5EF4-FFF2-40B4-BE49-F238E27FC236}">
              <a16:creationId xmlns:a16="http://schemas.microsoft.com/office/drawing/2014/main" xmlns="" id="{00000000-0008-0000-0400-0000B6000000}"/>
            </a:ext>
          </a:extLst>
        </xdr:cNvPr>
        <xdr:cNvSpPr txBox="1"/>
      </xdr:nvSpPr>
      <xdr:spPr>
        <a:xfrm>
          <a:off x="4914900" y="10252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59</xdr:row>
      <xdr:rowOff>165100</xdr:rowOff>
    </xdr:from>
    <xdr:to>
      <xdr:col>24</xdr:col>
      <xdr:colOff>114300</xdr:colOff>
      <xdr:row>59</xdr:row>
      <xdr:rowOff>165100</xdr:rowOff>
    </xdr:to>
    <xdr:cxnSp macro="">
      <xdr:nvCxnSpPr>
        <xdr:cNvPr id="183" name="直線コネクタ 182">
          <a:extLst>
            <a:ext uri="{FF2B5EF4-FFF2-40B4-BE49-F238E27FC236}">
              <a16:creationId xmlns:a16="http://schemas.microsoft.com/office/drawing/2014/main" xmlns="" id="{00000000-0008-0000-0400-0000B7000000}"/>
            </a:ext>
          </a:extLst>
        </xdr:cNvPr>
        <xdr:cNvCxnSpPr/>
      </xdr:nvCxnSpPr>
      <xdr:spPr>
        <a:xfrm>
          <a:off x="4737100" y="10280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4" name="扶助費最大値テキスト">
          <a:extLst>
            <a:ext uri="{FF2B5EF4-FFF2-40B4-BE49-F238E27FC236}">
              <a16:creationId xmlns:a16="http://schemas.microsoft.com/office/drawing/2014/main" xmlns="" id="{00000000-0008-0000-0400-0000B8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5" name="直線コネクタ 184">
          <a:extLst>
            <a:ext uri="{FF2B5EF4-FFF2-40B4-BE49-F238E27FC236}">
              <a16:creationId xmlns:a16="http://schemas.microsoft.com/office/drawing/2014/main" xmlns="" id="{00000000-0008-0000-0400-0000B9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31750</xdr:rowOff>
    </xdr:from>
    <xdr:to>
      <xdr:col>24</xdr:col>
      <xdr:colOff>25400</xdr:colOff>
      <xdr:row>60</xdr:row>
      <xdr:rowOff>50800</xdr:rowOff>
    </xdr:to>
    <xdr:cxnSp macro="">
      <xdr:nvCxnSpPr>
        <xdr:cNvPr id="186" name="直線コネクタ 185">
          <a:extLst>
            <a:ext uri="{FF2B5EF4-FFF2-40B4-BE49-F238E27FC236}">
              <a16:creationId xmlns:a16="http://schemas.microsoft.com/office/drawing/2014/main" xmlns="" id="{00000000-0008-0000-0400-0000BA000000}"/>
            </a:ext>
          </a:extLst>
        </xdr:cNvPr>
        <xdr:cNvCxnSpPr/>
      </xdr:nvCxnSpPr>
      <xdr:spPr>
        <a:xfrm flipV="1">
          <a:off x="3987800" y="9804400"/>
          <a:ext cx="838200" cy="533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53</xdr:row>
      <xdr:rowOff>168927</xdr:rowOff>
    </xdr:from>
    <xdr:ext cx="762000" cy="259045"/>
    <xdr:sp macro="" textlink="">
      <xdr:nvSpPr>
        <xdr:cNvPr id="187" name="扶助費平均値テキスト">
          <a:extLst>
            <a:ext uri="{FF2B5EF4-FFF2-40B4-BE49-F238E27FC236}">
              <a16:creationId xmlns:a16="http://schemas.microsoft.com/office/drawing/2014/main" xmlns="" id="{00000000-0008-0000-0400-0000BB000000}"/>
            </a:ext>
          </a:extLst>
        </xdr:cNvPr>
        <xdr:cNvSpPr txBox="1"/>
      </xdr:nvSpPr>
      <xdr:spPr>
        <a:xfrm>
          <a:off x="4914900" y="9255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152400</xdr:rowOff>
    </xdr:from>
    <xdr:to>
      <xdr:col>24</xdr:col>
      <xdr:colOff>76200</xdr:colOff>
      <xdr:row>55</xdr:row>
      <xdr:rowOff>82550</xdr:rowOff>
    </xdr:to>
    <xdr:sp macro="" textlink="">
      <xdr:nvSpPr>
        <xdr:cNvPr id="188" name="フローチャート: 判断 187">
          <a:extLst>
            <a:ext uri="{FF2B5EF4-FFF2-40B4-BE49-F238E27FC236}">
              <a16:creationId xmlns:a16="http://schemas.microsoft.com/office/drawing/2014/main" xmlns="" id="{00000000-0008-0000-0400-0000BC000000}"/>
            </a:ext>
          </a:extLst>
        </xdr:cNvPr>
        <xdr:cNvSpPr/>
      </xdr:nvSpPr>
      <xdr:spPr>
        <a:xfrm>
          <a:off x="47752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127000</xdr:rowOff>
    </xdr:from>
    <xdr:to>
      <xdr:col>19</xdr:col>
      <xdr:colOff>187325</xdr:colOff>
      <xdr:row>60</xdr:row>
      <xdr:rowOff>50800</xdr:rowOff>
    </xdr:to>
    <xdr:cxnSp macro="">
      <xdr:nvCxnSpPr>
        <xdr:cNvPr id="189" name="直線コネクタ 188">
          <a:extLst>
            <a:ext uri="{FF2B5EF4-FFF2-40B4-BE49-F238E27FC236}">
              <a16:creationId xmlns:a16="http://schemas.microsoft.com/office/drawing/2014/main" xmlns="" id="{00000000-0008-0000-0400-0000BD000000}"/>
            </a:ext>
          </a:extLst>
        </xdr:cNvPr>
        <xdr:cNvCxnSpPr/>
      </xdr:nvCxnSpPr>
      <xdr:spPr>
        <a:xfrm>
          <a:off x="3098800" y="9728200"/>
          <a:ext cx="889000" cy="609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95250</xdr:rowOff>
    </xdr:from>
    <xdr:to>
      <xdr:col>20</xdr:col>
      <xdr:colOff>38100</xdr:colOff>
      <xdr:row>56</xdr:row>
      <xdr:rowOff>25400</xdr:rowOff>
    </xdr:to>
    <xdr:sp macro="" textlink="">
      <xdr:nvSpPr>
        <xdr:cNvPr id="190" name="フローチャート: 判断 189">
          <a:extLst>
            <a:ext uri="{FF2B5EF4-FFF2-40B4-BE49-F238E27FC236}">
              <a16:creationId xmlns:a16="http://schemas.microsoft.com/office/drawing/2014/main" xmlns="" id="{00000000-0008-0000-0400-0000BE000000}"/>
            </a:ext>
          </a:extLst>
        </xdr:cNvPr>
        <xdr:cNvSpPr/>
      </xdr:nvSpPr>
      <xdr:spPr>
        <a:xfrm>
          <a:off x="39370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35577</xdr:rowOff>
    </xdr:from>
    <xdr:ext cx="736600" cy="259045"/>
    <xdr:sp macro="" textlink="">
      <xdr:nvSpPr>
        <xdr:cNvPr id="191" name="テキスト ボックス 190">
          <a:extLst>
            <a:ext uri="{FF2B5EF4-FFF2-40B4-BE49-F238E27FC236}">
              <a16:creationId xmlns:a16="http://schemas.microsoft.com/office/drawing/2014/main" xmlns="" id="{00000000-0008-0000-0400-0000BF000000}"/>
            </a:ext>
          </a:extLst>
        </xdr:cNvPr>
        <xdr:cNvSpPr txBox="1"/>
      </xdr:nvSpPr>
      <xdr:spPr>
        <a:xfrm>
          <a:off x="3606800" y="9293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127000</xdr:rowOff>
    </xdr:from>
    <xdr:to>
      <xdr:col>15</xdr:col>
      <xdr:colOff>98425</xdr:colOff>
      <xdr:row>57</xdr:row>
      <xdr:rowOff>12700</xdr:rowOff>
    </xdr:to>
    <xdr:cxnSp macro="">
      <xdr:nvCxnSpPr>
        <xdr:cNvPr id="192" name="直線コネクタ 191">
          <a:extLst>
            <a:ext uri="{FF2B5EF4-FFF2-40B4-BE49-F238E27FC236}">
              <a16:creationId xmlns:a16="http://schemas.microsoft.com/office/drawing/2014/main" xmlns="" id="{00000000-0008-0000-0400-0000C0000000}"/>
            </a:ext>
          </a:extLst>
        </xdr:cNvPr>
        <xdr:cNvCxnSpPr/>
      </xdr:nvCxnSpPr>
      <xdr:spPr>
        <a:xfrm flipV="1">
          <a:off x="2209800" y="97282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95250</xdr:rowOff>
    </xdr:from>
    <xdr:to>
      <xdr:col>15</xdr:col>
      <xdr:colOff>149225</xdr:colOff>
      <xdr:row>56</xdr:row>
      <xdr:rowOff>25400</xdr:rowOff>
    </xdr:to>
    <xdr:sp macro="" textlink="">
      <xdr:nvSpPr>
        <xdr:cNvPr id="193" name="フローチャート: 判断 192">
          <a:extLst>
            <a:ext uri="{FF2B5EF4-FFF2-40B4-BE49-F238E27FC236}">
              <a16:creationId xmlns:a16="http://schemas.microsoft.com/office/drawing/2014/main" xmlns="" id="{00000000-0008-0000-0400-0000C1000000}"/>
            </a:ext>
          </a:extLst>
        </xdr:cNvPr>
        <xdr:cNvSpPr/>
      </xdr:nvSpPr>
      <xdr:spPr>
        <a:xfrm>
          <a:off x="30480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35577</xdr:rowOff>
    </xdr:from>
    <xdr:ext cx="762000" cy="259045"/>
    <xdr:sp macro="" textlink="">
      <xdr:nvSpPr>
        <xdr:cNvPr id="194" name="テキスト ボックス 193">
          <a:extLst>
            <a:ext uri="{FF2B5EF4-FFF2-40B4-BE49-F238E27FC236}">
              <a16:creationId xmlns:a16="http://schemas.microsoft.com/office/drawing/2014/main" xmlns="" id="{00000000-0008-0000-0400-0000C2000000}"/>
            </a:ext>
          </a:extLst>
        </xdr:cNvPr>
        <xdr:cNvSpPr txBox="1"/>
      </xdr:nvSpPr>
      <xdr:spPr>
        <a:xfrm>
          <a:off x="2717800" y="929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12700</xdr:rowOff>
    </xdr:from>
    <xdr:to>
      <xdr:col>11</xdr:col>
      <xdr:colOff>9525</xdr:colOff>
      <xdr:row>58</xdr:row>
      <xdr:rowOff>107950</xdr:rowOff>
    </xdr:to>
    <xdr:cxnSp macro="">
      <xdr:nvCxnSpPr>
        <xdr:cNvPr id="195" name="直線コネクタ 194">
          <a:extLst>
            <a:ext uri="{FF2B5EF4-FFF2-40B4-BE49-F238E27FC236}">
              <a16:creationId xmlns:a16="http://schemas.microsoft.com/office/drawing/2014/main" xmlns="" id="{00000000-0008-0000-0400-0000C3000000}"/>
            </a:ext>
          </a:extLst>
        </xdr:cNvPr>
        <xdr:cNvCxnSpPr/>
      </xdr:nvCxnSpPr>
      <xdr:spPr>
        <a:xfrm flipV="1">
          <a:off x="1320800" y="9785350"/>
          <a:ext cx="889000" cy="266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76200</xdr:rowOff>
    </xdr:from>
    <xdr:to>
      <xdr:col>11</xdr:col>
      <xdr:colOff>60325</xdr:colOff>
      <xdr:row>56</xdr:row>
      <xdr:rowOff>6350</xdr:rowOff>
    </xdr:to>
    <xdr:sp macro="" textlink="">
      <xdr:nvSpPr>
        <xdr:cNvPr id="196" name="フローチャート: 判断 195">
          <a:extLst>
            <a:ext uri="{FF2B5EF4-FFF2-40B4-BE49-F238E27FC236}">
              <a16:creationId xmlns:a16="http://schemas.microsoft.com/office/drawing/2014/main" xmlns="" id="{00000000-0008-0000-0400-0000C4000000}"/>
            </a:ext>
          </a:extLst>
        </xdr:cNvPr>
        <xdr:cNvSpPr/>
      </xdr:nvSpPr>
      <xdr:spPr>
        <a:xfrm>
          <a:off x="2159000" y="950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16527</xdr:rowOff>
    </xdr:from>
    <xdr:ext cx="762000" cy="259045"/>
    <xdr:sp macro="" textlink="">
      <xdr:nvSpPr>
        <xdr:cNvPr id="197" name="テキスト ボックス 196">
          <a:extLst>
            <a:ext uri="{FF2B5EF4-FFF2-40B4-BE49-F238E27FC236}">
              <a16:creationId xmlns:a16="http://schemas.microsoft.com/office/drawing/2014/main" xmlns="" id="{00000000-0008-0000-0400-0000C5000000}"/>
            </a:ext>
          </a:extLst>
        </xdr:cNvPr>
        <xdr:cNvSpPr txBox="1"/>
      </xdr:nvSpPr>
      <xdr:spPr>
        <a:xfrm>
          <a:off x="1828800" y="9274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38100</xdr:rowOff>
    </xdr:from>
    <xdr:to>
      <xdr:col>6</xdr:col>
      <xdr:colOff>171450</xdr:colOff>
      <xdr:row>55</xdr:row>
      <xdr:rowOff>139700</xdr:rowOff>
    </xdr:to>
    <xdr:sp macro="" textlink="">
      <xdr:nvSpPr>
        <xdr:cNvPr id="198" name="フローチャート: 判断 197">
          <a:extLst>
            <a:ext uri="{FF2B5EF4-FFF2-40B4-BE49-F238E27FC236}">
              <a16:creationId xmlns:a16="http://schemas.microsoft.com/office/drawing/2014/main" xmlns="" id="{00000000-0008-0000-0400-0000C6000000}"/>
            </a:ext>
          </a:extLst>
        </xdr:cNvPr>
        <xdr:cNvSpPr/>
      </xdr:nvSpPr>
      <xdr:spPr>
        <a:xfrm>
          <a:off x="1270000" y="946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149877</xdr:rowOff>
    </xdr:from>
    <xdr:ext cx="762000" cy="259045"/>
    <xdr:sp macro="" textlink="">
      <xdr:nvSpPr>
        <xdr:cNvPr id="199" name="テキスト ボックス 198">
          <a:extLst>
            <a:ext uri="{FF2B5EF4-FFF2-40B4-BE49-F238E27FC236}">
              <a16:creationId xmlns:a16="http://schemas.microsoft.com/office/drawing/2014/main" xmlns="" id="{00000000-0008-0000-0400-0000C7000000}"/>
            </a:ext>
          </a:extLst>
        </xdr:cNvPr>
        <xdr:cNvSpPr txBox="1"/>
      </xdr:nvSpPr>
      <xdr:spPr>
        <a:xfrm>
          <a:off x="93980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xmlns=""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xmlns=""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xmlns=""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xmlns=""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xmlns=""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152400</xdr:rowOff>
    </xdr:from>
    <xdr:to>
      <xdr:col>24</xdr:col>
      <xdr:colOff>76200</xdr:colOff>
      <xdr:row>57</xdr:row>
      <xdr:rowOff>82550</xdr:rowOff>
    </xdr:to>
    <xdr:sp macro="" textlink="">
      <xdr:nvSpPr>
        <xdr:cNvPr id="205" name="楕円 204">
          <a:extLst>
            <a:ext uri="{FF2B5EF4-FFF2-40B4-BE49-F238E27FC236}">
              <a16:creationId xmlns:a16="http://schemas.microsoft.com/office/drawing/2014/main" xmlns="" id="{00000000-0008-0000-0400-0000CD000000}"/>
            </a:ext>
          </a:extLst>
        </xdr:cNvPr>
        <xdr:cNvSpPr/>
      </xdr:nvSpPr>
      <xdr:spPr>
        <a:xfrm>
          <a:off x="47752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124477</xdr:rowOff>
    </xdr:from>
    <xdr:ext cx="762000" cy="259045"/>
    <xdr:sp macro="" textlink="">
      <xdr:nvSpPr>
        <xdr:cNvPr id="206" name="扶助費該当値テキスト">
          <a:extLst>
            <a:ext uri="{FF2B5EF4-FFF2-40B4-BE49-F238E27FC236}">
              <a16:creationId xmlns:a16="http://schemas.microsoft.com/office/drawing/2014/main" xmlns="" id="{00000000-0008-0000-0400-0000CE000000}"/>
            </a:ext>
          </a:extLst>
        </xdr:cNvPr>
        <xdr:cNvSpPr txBox="1"/>
      </xdr:nvSpPr>
      <xdr:spPr>
        <a:xfrm>
          <a:off x="49149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60</xdr:row>
      <xdr:rowOff>0</xdr:rowOff>
    </xdr:from>
    <xdr:to>
      <xdr:col>20</xdr:col>
      <xdr:colOff>38100</xdr:colOff>
      <xdr:row>60</xdr:row>
      <xdr:rowOff>101600</xdr:rowOff>
    </xdr:to>
    <xdr:sp macro="" textlink="">
      <xdr:nvSpPr>
        <xdr:cNvPr id="207" name="楕円 206">
          <a:extLst>
            <a:ext uri="{FF2B5EF4-FFF2-40B4-BE49-F238E27FC236}">
              <a16:creationId xmlns:a16="http://schemas.microsoft.com/office/drawing/2014/main" xmlns="" id="{00000000-0008-0000-0400-0000CF000000}"/>
            </a:ext>
          </a:extLst>
        </xdr:cNvPr>
        <xdr:cNvSpPr/>
      </xdr:nvSpPr>
      <xdr:spPr>
        <a:xfrm>
          <a:off x="3937000" y="1028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60</xdr:row>
      <xdr:rowOff>86377</xdr:rowOff>
    </xdr:from>
    <xdr:ext cx="736600" cy="259045"/>
    <xdr:sp macro="" textlink="">
      <xdr:nvSpPr>
        <xdr:cNvPr id="208" name="テキスト ボックス 207">
          <a:extLst>
            <a:ext uri="{FF2B5EF4-FFF2-40B4-BE49-F238E27FC236}">
              <a16:creationId xmlns:a16="http://schemas.microsoft.com/office/drawing/2014/main" xmlns="" id="{00000000-0008-0000-0400-0000D0000000}"/>
            </a:ext>
          </a:extLst>
        </xdr:cNvPr>
        <xdr:cNvSpPr txBox="1"/>
      </xdr:nvSpPr>
      <xdr:spPr>
        <a:xfrm>
          <a:off x="3606800" y="1037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76200</xdr:rowOff>
    </xdr:from>
    <xdr:to>
      <xdr:col>15</xdr:col>
      <xdr:colOff>149225</xdr:colOff>
      <xdr:row>57</xdr:row>
      <xdr:rowOff>6350</xdr:rowOff>
    </xdr:to>
    <xdr:sp macro="" textlink="">
      <xdr:nvSpPr>
        <xdr:cNvPr id="209" name="楕円 208">
          <a:extLst>
            <a:ext uri="{FF2B5EF4-FFF2-40B4-BE49-F238E27FC236}">
              <a16:creationId xmlns:a16="http://schemas.microsoft.com/office/drawing/2014/main" xmlns="" id="{00000000-0008-0000-0400-0000D1000000}"/>
            </a:ext>
          </a:extLst>
        </xdr:cNvPr>
        <xdr:cNvSpPr/>
      </xdr:nvSpPr>
      <xdr:spPr>
        <a:xfrm>
          <a:off x="3048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162577</xdr:rowOff>
    </xdr:from>
    <xdr:ext cx="762000" cy="259045"/>
    <xdr:sp macro="" textlink="">
      <xdr:nvSpPr>
        <xdr:cNvPr id="210" name="テキスト ボックス 209">
          <a:extLst>
            <a:ext uri="{FF2B5EF4-FFF2-40B4-BE49-F238E27FC236}">
              <a16:creationId xmlns:a16="http://schemas.microsoft.com/office/drawing/2014/main" xmlns="" id="{00000000-0008-0000-0400-0000D2000000}"/>
            </a:ext>
          </a:extLst>
        </xdr:cNvPr>
        <xdr:cNvSpPr txBox="1"/>
      </xdr:nvSpPr>
      <xdr:spPr>
        <a:xfrm>
          <a:off x="2717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133350</xdr:rowOff>
    </xdr:from>
    <xdr:to>
      <xdr:col>11</xdr:col>
      <xdr:colOff>60325</xdr:colOff>
      <xdr:row>57</xdr:row>
      <xdr:rowOff>63500</xdr:rowOff>
    </xdr:to>
    <xdr:sp macro="" textlink="">
      <xdr:nvSpPr>
        <xdr:cNvPr id="211" name="楕円 210">
          <a:extLst>
            <a:ext uri="{FF2B5EF4-FFF2-40B4-BE49-F238E27FC236}">
              <a16:creationId xmlns:a16="http://schemas.microsoft.com/office/drawing/2014/main" xmlns="" id="{00000000-0008-0000-0400-0000D3000000}"/>
            </a:ext>
          </a:extLst>
        </xdr:cNvPr>
        <xdr:cNvSpPr/>
      </xdr:nvSpPr>
      <xdr:spPr>
        <a:xfrm>
          <a:off x="2159000" y="9734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48277</xdr:rowOff>
    </xdr:from>
    <xdr:ext cx="762000" cy="259045"/>
    <xdr:sp macro="" textlink="">
      <xdr:nvSpPr>
        <xdr:cNvPr id="212" name="テキスト ボックス 211">
          <a:extLst>
            <a:ext uri="{FF2B5EF4-FFF2-40B4-BE49-F238E27FC236}">
              <a16:creationId xmlns:a16="http://schemas.microsoft.com/office/drawing/2014/main" xmlns="" id="{00000000-0008-0000-0400-0000D4000000}"/>
            </a:ext>
          </a:extLst>
        </xdr:cNvPr>
        <xdr:cNvSpPr txBox="1"/>
      </xdr:nvSpPr>
      <xdr:spPr>
        <a:xfrm>
          <a:off x="1828800" y="9820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57150</xdr:rowOff>
    </xdr:from>
    <xdr:to>
      <xdr:col>6</xdr:col>
      <xdr:colOff>171450</xdr:colOff>
      <xdr:row>58</xdr:row>
      <xdr:rowOff>158750</xdr:rowOff>
    </xdr:to>
    <xdr:sp macro="" textlink="">
      <xdr:nvSpPr>
        <xdr:cNvPr id="213" name="楕円 212">
          <a:extLst>
            <a:ext uri="{FF2B5EF4-FFF2-40B4-BE49-F238E27FC236}">
              <a16:creationId xmlns:a16="http://schemas.microsoft.com/office/drawing/2014/main" xmlns="" id="{00000000-0008-0000-0400-0000D5000000}"/>
            </a:ext>
          </a:extLst>
        </xdr:cNvPr>
        <xdr:cNvSpPr/>
      </xdr:nvSpPr>
      <xdr:spPr>
        <a:xfrm>
          <a:off x="1270000" y="1000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143527</xdr:rowOff>
    </xdr:from>
    <xdr:ext cx="762000" cy="259045"/>
    <xdr:sp macro="" textlink="">
      <xdr:nvSpPr>
        <xdr:cNvPr id="214" name="テキスト ボックス 213">
          <a:extLst>
            <a:ext uri="{FF2B5EF4-FFF2-40B4-BE49-F238E27FC236}">
              <a16:creationId xmlns:a16="http://schemas.microsoft.com/office/drawing/2014/main" xmlns="" id="{00000000-0008-0000-0400-0000D6000000}"/>
            </a:ext>
          </a:extLst>
        </xdr:cNvPr>
        <xdr:cNvSpPr txBox="1"/>
      </xdr:nvSpPr>
      <xdr:spPr>
        <a:xfrm>
          <a:off x="939800" y="10087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xmlns=""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xmlns=""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xmlns=""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xmlns=""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xmlns=""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xmlns=""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xmlns=""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xmlns=""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xmlns=""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xmlns=""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xmlns=""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en-US" sz="1100" b="0" i="0" baseline="0">
              <a:solidFill>
                <a:schemeClr val="dk1"/>
              </a:solidFill>
              <a:effectLst/>
              <a:latin typeface="+mn-lt"/>
              <a:ea typeface="+mn-ea"/>
              <a:cs typeface="+mn-cs"/>
            </a:rPr>
            <a:t>その他に対する経常収支比率は、</a:t>
          </a:r>
          <a:r>
            <a:rPr lang="ja-JP" altLang="ja-JP" sz="1100" b="0" i="0" baseline="0">
              <a:solidFill>
                <a:schemeClr val="dk1"/>
              </a:solidFill>
              <a:effectLst/>
              <a:latin typeface="+mn-lt"/>
              <a:ea typeface="+mn-ea"/>
              <a:cs typeface="+mn-cs"/>
            </a:rPr>
            <a:t>繰出金の</a:t>
          </a:r>
          <a:r>
            <a:rPr lang="ja-JP" altLang="en-US" sz="1100" b="0" i="0" baseline="0">
              <a:solidFill>
                <a:schemeClr val="dk1"/>
              </a:solidFill>
              <a:effectLst/>
              <a:latin typeface="+mn-lt"/>
              <a:ea typeface="+mn-ea"/>
              <a:cs typeface="+mn-cs"/>
            </a:rPr>
            <a:t>減少等に伴い前年度より</a:t>
          </a:r>
          <a:r>
            <a:rPr lang="en-US" altLang="ja-JP" sz="1100" b="0" i="0" baseline="0">
              <a:solidFill>
                <a:schemeClr val="dk1"/>
              </a:solidFill>
              <a:effectLst/>
              <a:latin typeface="+mn-lt"/>
              <a:ea typeface="+mn-ea"/>
              <a:cs typeface="+mn-cs"/>
            </a:rPr>
            <a:t>3.3</a:t>
          </a:r>
          <a:r>
            <a:rPr lang="ja-JP" altLang="en-US" sz="1100" b="0" i="0" baseline="0">
              <a:solidFill>
                <a:schemeClr val="dk1"/>
              </a:solidFill>
              <a:effectLst/>
              <a:latin typeface="+mn-lt"/>
              <a:ea typeface="+mn-ea"/>
              <a:cs typeface="+mn-cs"/>
            </a:rPr>
            <a:t>ポイント減少したものの、類似団体平均を</a:t>
          </a:r>
          <a:r>
            <a:rPr lang="en-US" altLang="ja-JP" sz="1100" b="0" i="0" baseline="0">
              <a:solidFill>
                <a:schemeClr val="dk1"/>
              </a:solidFill>
              <a:effectLst/>
              <a:latin typeface="+mn-lt"/>
              <a:ea typeface="+mn-ea"/>
              <a:cs typeface="+mn-cs"/>
            </a:rPr>
            <a:t>2.4</a:t>
          </a:r>
          <a:r>
            <a:rPr lang="ja-JP" altLang="en-US" sz="1100" b="0" i="0" baseline="0">
              <a:solidFill>
                <a:schemeClr val="dk1"/>
              </a:solidFill>
              <a:effectLst/>
              <a:latin typeface="+mn-lt"/>
              <a:ea typeface="+mn-ea"/>
              <a:cs typeface="+mn-cs"/>
            </a:rPr>
            <a:t>ポイント上回っている。</a:t>
          </a:r>
          <a:r>
            <a:rPr lang="ja-JP" altLang="ja-JP" sz="1100" b="0" i="0" baseline="0">
              <a:solidFill>
                <a:schemeClr val="dk1"/>
              </a:solidFill>
              <a:effectLst/>
              <a:latin typeface="+mn-lt"/>
              <a:ea typeface="+mn-ea"/>
              <a:cs typeface="+mn-cs"/>
            </a:rPr>
            <a:t>国民健康保険特別会計や介護保険特別会計の財政悪化に伴う繰出や、農業集落排水事業特別会計、下水道事業特別会計といった公営企業会計が起こした起債の償還に対する公債費関係の繰出が増加</a:t>
          </a:r>
          <a:r>
            <a:rPr lang="ja-JP" altLang="en-US" sz="1100" b="0" i="0" baseline="0">
              <a:solidFill>
                <a:schemeClr val="dk1"/>
              </a:solidFill>
              <a:effectLst/>
              <a:latin typeface="+mn-lt"/>
              <a:ea typeface="+mn-ea"/>
              <a:cs typeface="+mn-cs"/>
            </a:rPr>
            <a:t>する見込みであり</a:t>
          </a:r>
          <a:r>
            <a:rPr lang="ja-JP" altLang="ja-JP" sz="1100" b="0" i="0" baseline="0">
              <a:solidFill>
                <a:schemeClr val="dk1"/>
              </a:solidFill>
              <a:effectLst/>
              <a:latin typeface="+mn-lt"/>
              <a:ea typeface="+mn-ea"/>
              <a:cs typeface="+mn-cs"/>
            </a:rPr>
            <a:t>、普通会計の大きな負担とな</a:t>
          </a:r>
          <a:r>
            <a:rPr lang="ja-JP" altLang="en-US" sz="1100" b="0" i="0" baseline="0">
              <a:solidFill>
                <a:schemeClr val="dk1"/>
              </a:solidFill>
              <a:effectLst/>
              <a:latin typeface="+mn-lt"/>
              <a:ea typeface="+mn-ea"/>
              <a:cs typeface="+mn-cs"/>
            </a:rPr>
            <a:t>る</a:t>
          </a:r>
          <a:r>
            <a:rPr lang="ja-JP" altLang="ja-JP" sz="1100" b="0" i="0" baseline="0">
              <a:solidFill>
                <a:schemeClr val="dk1"/>
              </a:solidFill>
              <a:effectLst/>
              <a:latin typeface="+mn-lt"/>
              <a:ea typeface="+mn-ea"/>
              <a:cs typeface="+mn-cs"/>
            </a:rPr>
            <a:t>。国民健康保険税、介護保険料の適正化や、経費節減を行い、普通会計の負担額を減らすよう努めていく。</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xmlns=""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xmlns=""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xmlns=""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xmlns=""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xmlns=""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xmlns=""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xmlns=""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xmlns=""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xmlns=""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xmlns=""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xmlns=""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xmlns=""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xmlns=""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xmlns=""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0" name="テキスト ボックス 239">
          <a:extLst>
            <a:ext uri="{FF2B5EF4-FFF2-40B4-BE49-F238E27FC236}">
              <a16:creationId xmlns:a16="http://schemas.microsoft.com/office/drawing/2014/main" xmlns="" id="{00000000-0008-0000-0400-0000F0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1" name="その他グラフ枠">
          <a:extLst>
            <a:ext uri="{FF2B5EF4-FFF2-40B4-BE49-F238E27FC236}">
              <a16:creationId xmlns:a16="http://schemas.microsoft.com/office/drawing/2014/main" xmlns="" id="{00000000-0008-0000-0400-0000F1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119380</xdr:rowOff>
    </xdr:from>
    <xdr:to>
      <xdr:col>82</xdr:col>
      <xdr:colOff>107950</xdr:colOff>
      <xdr:row>61</xdr:row>
      <xdr:rowOff>1270</xdr:rowOff>
    </xdr:to>
    <xdr:cxnSp macro="">
      <xdr:nvCxnSpPr>
        <xdr:cNvPr id="242" name="直線コネクタ 241">
          <a:extLst>
            <a:ext uri="{FF2B5EF4-FFF2-40B4-BE49-F238E27FC236}">
              <a16:creationId xmlns:a16="http://schemas.microsoft.com/office/drawing/2014/main" xmlns="" id="{00000000-0008-0000-0400-0000F2000000}"/>
            </a:ext>
          </a:extLst>
        </xdr:cNvPr>
        <xdr:cNvCxnSpPr/>
      </xdr:nvCxnSpPr>
      <xdr:spPr>
        <a:xfrm flipV="1">
          <a:off x="16510000" y="9034780"/>
          <a:ext cx="0" cy="14249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144797</xdr:rowOff>
    </xdr:from>
    <xdr:ext cx="762000" cy="259045"/>
    <xdr:sp macro="" textlink="">
      <xdr:nvSpPr>
        <xdr:cNvPr id="243" name="その他最小値テキスト">
          <a:extLst>
            <a:ext uri="{FF2B5EF4-FFF2-40B4-BE49-F238E27FC236}">
              <a16:creationId xmlns:a16="http://schemas.microsoft.com/office/drawing/2014/main" xmlns="" id="{00000000-0008-0000-0400-0000F3000000}"/>
            </a:ext>
          </a:extLst>
        </xdr:cNvPr>
        <xdr:cNvSpPr txBox="1"/>
      </xdr:nvSpPr>
      <xdr:spPr>
        <a:xfrm>
          <a:off x="16598900" y="10431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1270</xdr:rowOff>
    </xdr:from>
    <xdr:to>
      <xdr:col>82</xdr:col>
      <xdr:colOff>196850</xdr:colOff>
      <xdr:row>61</xdr:row>
      <xdr:rowOff>1270</xdr:rowOff>
    </xdr:to>
    <xdr:cxnSp macro="">
      <xdr:nvCxnSpPr>
        <xdr:cNvPr id="244" name="直線コネクタ 243">
          <a:extLst>
            <a:ext uri="{FF2B5EF4-FFF2-40B4-BE49-F238E27FC236}">
              <a16:creationId xmlns:a16="http://schemas.microsoft.com/office/drawing/2014/main" xmlns="" id="{00000000-0008-0000-0400-0000F4000000}"/>
            </a:ext>
          </a:extLst>
        </xdr:cNvPr>
        <xdr:cNvCxnSpPr/>
      </xdr:nvCxnSpPr>
      <xdr:spPr>
        <a:xfrm>
          <a:off x="16421100" y="10459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34307</xdr:rowOff>
    </xdr:from>
    <xdr:ext cx="762000" cy="259045"/>
    <xdr:sp macro="" textlink="">
      <xdr:nvSpPr>
        <xdr:cNvPr id="245" name="その他最大値テキスト">
          <a:extLst>
            <a:ext uri="{FF2B5EF4-FFF2-40B4-BE49-F238E27FC236}">
              <a16:creationId xmlns:a16="http://schemas.microsoft.com/office/drawing/2014/main" xmlns="" id="{00000000-0008-0000-0400-0000F5000000}"/>
            </a:ext>
          </a:extLst>
        </xdr:cNvPr>
        <xdr:cNvSpPr txBox="1"/>
      </xdr:nvSpPr>
      <xdr:spPr>
        <a:xfrm>
          <a:off x="16598900" y="8778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119380</xdr:rowOff>
    </xdr:from>
    <xdr:to>
      <xdr:col>82</xdr:col>
      <xdr:colOff>196850</xdr:colOff>
      <xdr:row>52</xdr:row>
      <xdr:rowOff>119380</xdr:rowOff>
    </xdr:to>
    <xdr:cxnSp macro="">
      <xdr:nvCxnSpPr>
        <xdr:cNvPr id="246" name="直線コネクタ 245">
          <a:extLst>
            <a:ext uri="{FF2B5EF4-FFF2-40B4-BE49-F238E27FC236}">
              <a16:creationId xmlns:a16="http://schemas.microsoft.com/office/drawing/2014/main" xmlns="" id="{00000000-0008-0000-0400-0000F6000000}"/>
            </a:ext>
          </a:extLst>
        </xdr:cNvPr>
        <xdr:cNvCxnSpPr/>
      </xdr:nvCxnSpPr>
      <xdr:spPr>
        <a:xfrm>
          <a:off x="16421100" y="9034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168910</xdr:rowOff>
    </xdr:from>
    <xdr:to>
      <xdr:col>82</xdr:col>
      <xdr:colOff>107950</xdr:colOff>
      <xdr:row>59</xdr:row>
      <xdr:rowOff>77470</xdr:rowOff>
    </xdr:to>
    <xdr:cxnSp macro="">
      <xdr:nvCxnSpPr>
        <xdr:cNvPr id="247" name="直線コネクタ 246">
          <a:extLst>
            <a:ext uri="{FF2B5EF4-FFF2-40B4-BE49-F238E27FC236}">
              <a16:creationId xmlns:a16="http://schemas.microsoft.com/office/drawing/2014/main" xmlns="" id="{00000000-0008-0000-0400-0000F7000000}"/>
            </a:ext>
          </a:extLst>
        </xdr:cNvPr>
        <xdr:cNvCxnSpPr/>
      </xdr:nvCxnSpPr>
      <xdr:spPr>
        <a:xfrm flipV="1">
          <a:off x="15671800" y="9941560"/>
          <a:ext cx="838200" cy="251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123207</xdr:rowOff>
    </xdr:from>
    <xdr:ext cx="762000" cy="259045"/>
    <xdr:sp macro="" textlink="">
      <xdr:nvSpPr>
        <xdr:cNvPr id="248" name="その他平均値テキスト">
          <a:extLst>
            <a:ext uri="{FF2B5EF4-FFF2-40B4-BE49-F238E27FC236}">
              <a16:creationId xmlns:a16="http://schemas.microsoft.com/office/drawing/2014/main" xmlns="" id="{00000000-0008-0000-0400-0000F8000000}"/>
            </a:ext>
          </a:extLst>
        </xdr:cNvPr>
        <xdr:cNvSpPr txBox="1"/>
      </xdr:nvSpPr>
      <xdr:spPr>
        <a:xfrm>
          <a:off x="16598900" y="95529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106680</xdr:rowOff>
    </xdr:from>
    <xdr:to>
      <xdr:col>82</xdr:col>
      <xdr:colOff>158750</xdr:colOff>
      <xdr:row>57</xdr:row>
      <xdr:rowOff>36830</xdr:rowOff>
    </xdr:to>
    <xdr:sp macro="" textlink="">
      <xdr:nvSpPr>
        <xdr:cNvPr id="249" name="フローチャート: 判断 248">
          <a:extLst>
            <a:ext uri="{FF2B5EF4-FFF2-40B4-BE49-F238E27FC236}">
              <a16:creationId xmlns:a16="http://schemas.microsoft.com/office/drawing/2014/main" xmlns="" id="{00000000-0008-0000-0400-0000F9000000}"/>
            </a:ext>
          </a:extLst>
        </xdr:cNvPr>
        <xdr:cNvSpPr/>
      </xdr:nvSpPr>
      <xdr:spPr>
        <a:xfrm>
          <a:off x="16459200" y="9707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8890</xdr:rowOff>
    </xdr:from>
    <xdr:to>
      <xdr:col>78</xdr:col>
      <xdr:colOff>69850</xdr:colOff>
      <xdr:row>59</xdr:row>
      <xdr:rowOff>77470</xdr:rowOff>
    </xdr:to>
    <xdr:cxnSp macro="">
      <xdr:nvCxnSpPr>
        <xdr:cNvPr id="250" name="直線コネクタ 249">
          <a:extLst>
            <a:ext uri="{FF2B5EF4-FFF2-40B4-BE49-F238E27FC236}">
              <a16:creationId xmlns:a16="http://schemas.microsoft.com/office/drawing/2014/main" xmlns="" id="{00000000-0008-0000-0400-0000FA000000}"/>
            </a:ext>
          </a:extLst>
        </xdr:cNvPr>
        <xdr:cNvCxnSpPr/>
      </xdr:nvCxnSpPr>
      <xdr:spPr>
        <a:xfrm>
          <a:off x="14782800" y="1012444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152400</xdr:rowOff>
    </xdr:from>
    <xdr:to>
      <xdr:col>78</xdr:col>
      <xdr:colOff>120650</xdr:colOff>
      <xdr:row>57</xdr:row>
      <xdr:rowOff>82550</xdr:rowOff>
    </xdr:to>
    <xdr:sp macro="" textlink="">
      <xdr:nvSpPr>
        <xdr:cNvPr id="251" name="フローチャート: 判断 250">
          <a:extLst>
            <a:ext uri="{FF2B5EF4-FFF2-40B4-BE49-F238E27FC236}">
              <a16:creationId xmlns:a16="http://schemas.microsoft.com/office/drawing/2014/main" xmlns="" id="{00000000-0008-0000-0400-0000FB000000}"/>
            </a:ext>
          </a:extLst>
        </xdr:cNvPr>
        <xdr:cNvSpPr/>
      </xdr:nvSpPr>
      <xdr:spPr>
        <a:xfrm>
          <a:off x="15621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92727</xdr:rowOff>
    </xdr:from>
    <xdr:ext cx="736600" cy="259045"/>
    <xdr:sp macro="" textlink="">
      <xdr:nvSpPr>
        <xdr:cNvPr id="252" name="テキスト ボックス 251">
          <a:extLst>
            <a:ext uri="{FF2B5EF4-FFF2-40B4-BE49-F238E27FC236}">
              <a16:creationId xmlns:a16="http://schemas.microsoft.com/office/drawing/2014/main" xmlns="" id="{00000000-0008-0000-0400-0000FC000000}"/>
            </a:ext>
          </a:extLst>
        </xdr:cNvPr>
        <xdr:cNvSpPr txBox="1"/>
      </xdr:nvSpPr>
      <xdr:spPr>
        <a:xfrm>
          <a:off x="15290800" y="9522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66040</xdr:rowOff>
    </xdr:from>
    <xdr:to>
      <xdr:col>73</xdr:col>
      <xdr:colOff>180975</xdr:colOff>
      <xdr:row>59</xdr:row>
      <xdr:rowOff>8890</xdr:rowOff>
    </xdr:to>
    <xdr:cxnSp macro="">
      <xdr:nvCxnSpPr>
        <xdr:cNvPr id="253" name="直線コネクタ 252">
          <a:extLst>
            <a:ext uri="{FF2B5EF4-FFF2-40B4-BE49-F238E27FC236}">
              <a16:creationId xmlns:a16="http://schemas.microsoft.com/office/drawing/2014/main" xmlns="" id="{00000000-0008-0000-0400-0000FD000000}"/>
            </a:ext>
          </a:extLst>
        </xdr:cNvPr>
        <xdr:cNvCxnSpPr/>
      </xdr:nvCxnSpPr>
      <xdr:spPr>
        <a:xfrm>
          <a:off x="13893800" y="1001014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160020</xdr:rowOff>
    </xdr:from>
    <xdr:to>
      <xdr:col>74</xdr:col>
      <xdr:colOff>31750</xdr:colOff>
      <xdr:row>57</xdr:row>
      <xdr:rowOff>90170</xdr:rowOff>
    </xdr:to>
    <xdr:sp macro="" textlink="">
      <xdr:nvSpPr>
        <xdr:cNvPr id="254" name="フローチャート: 判断 253">
          <a:extLst>
            <a:ext uri="{FF2B5EF4-FFF2-40B4-BE49-F238E27FC236}">
              <a16:creationId xmlns:a16="http://schemas.microsoft.com/office/drawing/2014/main" xmlns="" id="{00000000-0008-0000-0400-0000FE000000}"/>
            </a:ext>
          </a:extLst>
        </xdr:cNvPr>
        <xdr:cNvSpPr/>
      </xdr:nvSpPr>
      <xdr:spPr>
        <a:xfrm>
          <a:off x="14732000" y="9761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100347</xdr:rowOff>
    </xdr:from>
    <xdr:ext cx="762000" cy="259045"/>
    <xdr:sp macro="" textlink="">
      <xdr:nvSpPr>
        <xdr:cNvPr id="255" name="テキスト ボックス 254">
          <a:extLst>
            <a:ext uri="{FF2B5EF4-FFF2-40B4-BE49-F238E27FC236}">
              <a16:creationId xmlns:a16="http://schemas.microsoft.com/office/drawing/2014/main" xmlns="" id="{00000000-0008-0000-0400-0000FF000000}"/>
            </a:ext>
          </a:extLst>
        </xdr:cNvPr>
        <xdr:cNvSpPr txBox="1"/>
      </xdr:nvSpPr>
      <xdr:spPr>
        <a:xfrm>
          <a:off x="14401800" y="953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66040</xdr:rowOff>
    </xdr:from>
    <xdr:to>
      <xdr:col>69</xdr:col>
      <xdr:colOff>92075</xdr:colOff>
      <xdr:row>58</xdr:row>
      <xdr:rowOff>104140</xdr:rowOff>
    </xdr:to>
    <xdr:cxnSp macro="">
      <xdr:nvCxnSpPr>
        <xdr:cNvPr id="256" name="直線コネクタ 255">
          <a:extLst>
            <a:ext uri="{FF2B5EF4-FFF2-40B4-BE49-F238E27FC236}">
              <a16:creationId xmlns:a16="http://schemas.microsoft.com/office/drawing/2014/main" xmlns="" id="{00000000-0008-0000-0400-000000010000}"/>
            </a:ext>
          </a:extLst>
        </xdr:cNvPr>
        <xdr:cNvCxnSpPr/>
      </xdr:nvCxnSpPr>
      <xdr:spPr>
        <a:xfrm flipV="1">
          <a:off x="13004800" y="100101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11430</xdr:rowOff>
    </xdr:from>
    <xdr:to>
      <xdr:col>69</xdr:col>
      <xdr:colOff>142875</xdr:colOff>
      <xdr:row>57</xdr:row>
      <xdr:rowOff>113030</xdr:rowOff>
    </xdr:to>
    <xdr:sp macro="" textlink="">
      <xdr:nvSpPr>
        <xdr:cNvPr id="257" name="フローチャート: 判断 256">
          <a:extLst>
            <a:ext uri="{FF2B5EF4-FFF2-40B4-BE49-F238E27FC236}">
              <a16:creationId xmlns:a16="http://schemas.microsoft.com/office/drawing/2014/main" xmlns="" id="{00000000-0008-0000-0400-000001010000}"/>
            </a:ext>
          </a:extLst>
        </xdr:cNvPr>
        <xdr:cNvSpPr/>
      </xdr:nvSpPr>
      <xdr:spPr>
        <a:xfrm>
          <a:off x="13843000" y="97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123207</xdr:rowOff>
    </xdr:from>
    <xdr:ext cx="762000" cy="259045"/>
    <xdr:sp macro="" textlink="">
      <xdr:nvSpPr>
        <xdr:cNvPr id="258" name="テキスト ボックス 257">
          <a:extLst>
            <a:ext uri="{FF2B5EF4-FFF2-40B4-BE49-F238E27FC236}">
              <a16:creationId xmlns:a16="http://schemas.microsoft.com/office/drawing/2014/main" xmlns="" id="{00000000-0008-0000-0400-000002010000}"/>
            </a:ext>
          </a:extLst>
        </xdr:cNvPr>
        <xdr:cNvSpPr txBox="1"/>
      </xdr:nvSpPr>
      <xdr:spPr>
        <a:xfrm>
          <a:off x="13512800" y="955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160020</xdr:rowOff>
    </xdr:from>
    <xdr:to>
      <xdr:col>65</xdr:col>
      <xdr:colOff>53975</xdr:colOff>
      <xdr:row>57</xdr:row>
      <xdr:rowOff>90170</xdr:rowOff>
    </xdr:to>
    <xdr:sp macro="" textlink="">
      <xdr:nvSpPr>
        <xdr:cNvPr id="259" name="フローチャート: 判断 258">
          <a:extLst>
            <a:ext uri="{FF2B5EF4-FFF2-40B4-BE49-F238E27FC236}">
              <a16:creationId xmlns:a16="http://schemas.microsoft.com/office/drawing/2014/main" xmlns="" id="{00000000-0008-0000-0400-000003010000}"/>
            </a:ext>
          </a:extLst>
        </xdr:cNvPr>
        <xdr:cNvSpPr/>
      </xdr:nvSpPr>
      <xdr:spPr>
        <a:xfrm>
          <a:off x="12954000" y="9761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100347</xdr:rowOff>
    </xdr:from>
    <xdr:ext cx="762000" cy="259045"/>
    <xdr:sp macro="" textlink="">
      <xdr:nvSpPr>
        <xdr:cNvPr id="260" name="テキスト ボックス 259">
          <a:extLst>
            <a:ext uri="{FF2B5EF4-FFF2-40B4-BE49-F238E27FC236}">
              <a16:creationId xmlns:a16="http://schemas.microsoft.com/office/drawing/2014/main" xmlns="" id="{00000000-0008-0000-0400-000004010000}"/>
            </a:ext>
          </a:extLst>
        </xdr:cNvPr>
        <xdr:cNvSpPr txBox="1"/>
      </xdr:nvSpPr>
      <xdr:spPr>
        <a:xfrm>
          <a:off x="12623800" y="953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xmlns="" id="{00000000-0008-0000-0400-000005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2" name="テキスト ボックス 261">
          <a:extLst>
            <a:ext uri="{FF2B5EF4-FFF2-40B4-BE49-F238E27FC236}">
              <a16:creationId xmlns:a16="http://schemas.microsoft.com/office/drawing/2014/main" xmlns="" id="{00000000-0008-0000-0400-000006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xmlns="" id="{00000000-0008-0000-0400-000007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4" name="テキスト ボックス 263">
          <a:extLst>
            <a:ext uri="{FF2B5EF4-FFF2-40B4-BE49-F238E27FC236}">
              <a16:creationId xmlns:a16="http://schemas.microsoft.com/office/drawing/2014/main" xmlns="" id="{00000000-0008-0000-0400-000008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5" name="テキスト ボックス 264">
          <a:extLst>
            <a:ext uri="{FF2B5EF4-FFF2-40B4-BE49-F238E27FC236}">
              <a16:creationId xmlns:a16="http://schemas.microsoft.com/office/drawing/2014/main" xmlns="" id="{00000000-0008-0000-0400-000009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118110</xdr:rowOff>
    </xdr:from>
    <xdr:to>
      <xdr:col>82</xdr:col>
      <xdr:colOff>158750</xdr:colOff>
      <xdr:row>58</xdr:row>
      <xdr:rowOff>48260</xdr:rowOff>
    </xdr:to>
    <xdr:sp macro="" textlink="">
      <xdr:nvSpPr>
        <xdr:cNvPr id="266" name="楕円 265">
          <a:extLst>
            <a:ext uri="{FF2B5EF4-FFF2-40B4-BE49-F238E27FC236}">
              <a16:creationId xmlns:a16="http://schemas.microsoft.com/office/drawing/2014/main" xmlns="" id="{00000000-0008-0000-0400-00000A010000}"/>
            </a:ext>
          </a:extLst>
        </xdr:cNvPr>
        <xdr:cNvSpPr/>
      </xdr:nvSpPr>
      <xdr:spPr>
        <a:xfrm>
          <a:off x="16459200" y="9890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90187</xdr:rowOff>
    </xdr:from>
    <xdr:ext cx="762000" cy="259045"/>
    <xdr:sp macro="" textlink="">
      <xdr:nvSpPr>
        <xdr:cNvPr id="267" name="その他該当値テキスト">
          <a:extLst>
            <a:ext uri="{FF2B5EF4-FFF2-40B4-BE49-F238E27FC236}">
              <a16:creationId xmlns:a16="http://schemas.microsoft.com/office/drawing/2014/main" xmlns="" id="{00000000-0008-0000-0400-00000B010000}"/>
            </a:ext>
          </a:extLst>
        </xdr:cNvPr>
        <xdr:cNvSpPr txBox="1"/>
      </xdr:nvSpPr>
      <xdr:spPr>
        <a:xfrm>
          <a:off x="16598900" y="986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26670</xdr:rowOff>
    </xdr:from>
    <xdr:to>
      <xdr:col>78</xdr:col>
      <xdr:colOff>120650</xdr:colOff>
      <xdr:row>59</xdr:row>
      <xdr:rowOff>128270</xdr:rowOff>
    </xdr:to>
    <xdr:sp macro="" textlink="">
      <xdr:nvSpPr>
        <xdr:cNvPr id="268" name="楕円 267">
          <a:extLst>
            <a:ext uri="{FF2B5EF4-FFF2-40B4-BE49-F238E27FC236}">
              <a16:creationId xmlns:a16="http://schemas.microsoft.com/office/drawing/2014/main" xmlns="" id="{00000000-0008-0000-0400-00000C010000}"/>
            </a:ext>
          </a:extLst>
        </xdr:cNvPr>
        <xdr:cNvSpPr/>
      </xdr:nvSpPr>
      <xdr:spPr>
        <a:xfrm>
          <a:off x="15621000" y="1014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113047</xdr:rowOff>
    </xdr:from>
    <xdr:ext cx="736600" cy="259045"/>
    <xdr:sp macro="" textlink="">
      <xdr:nvSpPr>
        <xdr:cNvPr id="269" name="テキスト ボックス 268">
          <a:extLst>
            <a:ext uri="{FF2B5EF4-FFF2-40B4-BE49-F238E27FC236}">
              <a16:creationId xmlns:a16="http://schemas.microsoft.com/office/drawing/2014/main" xmlns="" id="{00000000-0008-0000-0400-00000D010000}"/>
            </a:ext>
          </a:extLst>
        </xdr:cNvPr>
        <xdr:cNvSpPr txBox="1"/>
      </xdr:nvSpPr>
      <xdr:spPr>
        <a:xfrm>
          <a:off x="15290800" y="10228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129540</xdr:rowOff>
    </xdr:from>
    <xdr:to>
      <xdr:col>74</xdr:col>
      <xdr:colOff>31750</xdr:colOff>
      <xdr:row>59</xdr:row>
      <xdr:rowOff>59690</xdr:rowOff>
    </xdr:to>
    <xdr:sp macro="" textlink="">
      <xdr:nvSpPr>
        <xdr:cNvPr id="270" name="楕円 269">
          <a:extLst>
            <a:ext uri="{FF2B5EF4-FFF2-40B4-BE49-F238E27FC236}">
              <a16:creationId xmlns:a16="http://schemas.microsoft.com/office/drawing/2014/main" xmlns="" id="{00000000-0008-0000-0400-00000E010000}"/>
            </a:ext>
          </a:extLst>
        </xdr:cNvPr>
        <xdr:cNvSpPr/>
      </xdr:nvSpPr>
      <xdr:spPr>
        <a:xfrm>
          <a:off x="14732000" y="1007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44467</xdr:rowOff>
    </xdr:from>
    <xdr:ext cx="762000" cy="259045"/>
    <xdr:sp macro="" textlink="">
      <xdr:nvSpPr>
        <xdr:cNvPr id="271" name="テキスト ボックス 270">
          <a:extLst>
            <a:ext uri="{FF2B5EF4-FFF2-40B4-BE49-F238E27FC236}">
              <a16:creationId xmlns:a16="http://schemas.microsoft.com/office/drawing/2014/main" xmlns="" id="{00000000-0008-0000-0400-00000F010000}"/>
            </a:ext>
          </a:extLst>
        </xdr:cNvPr>
        <xdr:cNvSpPr txBox="1"/>
      </xdr:nvSpPr>
      <xdr:spPr>
        <a:xfrm>
          <a:off x="14401800" y="1016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15240</xdr:rowOff>
    </xdr:from>
    <xdr:to>
      <xdr:col>69</xdr:col>
      <xdr:colOff>142875</xdr:colOff>
      <xdr:row>58</xdr:row>
      <xdr:rowOff>116840</xdr:rowOff>
    </xdr:to>
    <xdr:sp macro="" textlink="">
      <xdr:nvSpPr>
        <xdr:cNvPr id="272" name="楕円 271">
          <a:extLst>
            <a:ext uri="{FF2B5EF4-FFF2-40B4-BE49-F238E27FC236}">
              <a16:creationId xmlns:a16="http://schemas.microsoft.com/office/drawing/2014/main" xmlns="" id="{00000000-0008-0000-0400-000010010000}"/>
            </a:ext>
          </a:extLst>
        </xdr:cNvPr>
        <xdr:cNvSpPr/>
      </xdr:nvSpPr>
      <xdr:spPr>
        <a:xfrm>
          <a:off x="13843000" y="995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101617</xdr:rowOff>
    </xdr:from>
    <xdr:ext cx="762000" cy="259045"/>
    <xdr:sp macro="" textlink="">
      <xdr:nvSpPr>
        <xdr:cNvPr id="273" name="テキスト ボックス 272">
          <a:extLst>
            <a:ext uri="{FF2B5EF4-FFF2-40B4-BE49-F238E27FC236}">
              <a16:creationId xmlns:a16="http://schemas.microsoft.com/office/drawing/2014/main" xmlns="" id="{00000000-0008-0000-0400-000011010000}"/>
            </a:ext>
          </a:extLst>
        </xdr:cNvPr>
        <xdr:cNvSpPr txBox="1"/>
      </xdr:nvSpPr>
      <xdr:spPr>
        <a:xfrm>
          <a:off x="13512800" y="10045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53340</xdr:rowOff>
    </xdr:from>
    <xdr:to>
      <xdr:col>65</xdr:col>
      <xdr:colOff>53975</xdr:colOff>
      <xdr:row>58</xdr:row>
      <xdr:rowOff>154940</xdr:rowOff>
    </xdr:to>
    <xdr:sp macro="" textlink="">
      <xdr:nvSpPr>
        <xdr:cNvPr id="274" name="楕円 273">
          <a:extLst>
            <a:ext uri="{FF2B5EF4-FFF2-40B4-BE49-F238E27FC236}">
              <a16:creationId xmlns:a16="http://schemas.microsoft.com/office/drawing/2014/main" xmlns="" id="{00000000-0008-0000-0400-000012010000}"/>
            </a:ext>
          </a:extLst>
        </xdr:cNvPr>
        <xdr:cNvSpPr/>
      </xdr:nvSpPr>
      <xdr:spPr>
        <a:xfrm>
          <a:off x="12954000" y="999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139717</xdr:rowOff>
    </xdr:from>
    <xdr:ext cx="762000" cy="259045"/>
    <xdr:sp macro="" textlink="">
      <xdr:nvSpPr>
        <xdr:cNvPr id="275" name="テキスト ボックス 274">
          <a:extLst>
            <a:ext uri="{FF2B5EF4-FFF2-40B4-BE49-F238E27FC236}">
              <a16:creationId xmlns:a16="http://schemas.microsoft.com/office/drawing/2014/main" xmlns="" id="{00000000-0008-0000-0400-000013010000}"/>
            </a:ext>
          </a:extLst>
        </xdr:cNvPr>
        <xdr:cNvSpPr txBox="1"/>
      </xdr:nvSpPr>
      <xdr:spPr>
        <a:xfrm>
          <a:off x="12623800" y="1008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6" name="正方形/長方形 275">
          <a:extLst>
            <a:ext uri="{FF2B5EF4-FFF2-40B4-BE49-F238E27FC236}">
              <a16:creationId xmlns:a16="http://schemas.microsoft.com/office/drawing/2014/main" xmlns="" id="{00000000-0008-0000-0400-000014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7" name="正方形/長方形 276">
          <a:extLst>
            <a:ext uri="{FF2B5EF4-FFF2-40B4-BE49-F238E27FC236}">
              <a16:creationId xmlns:a16="http://schemas.microsoft.com/office/drawing/2014/main" xmlns="" id="{00000000-0008-0000-0400-000015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8" name="正方形/長方形 277">
          <a:extLst>
            <a:ext uri="{FF2B5EF4-FFF2-40B4-BE49-F238E27FC236}">
              <a16:creationId xmlns:a16="http://schemas.microsoft.com/office/drawing/2014/main" xmlns="" id="{00000000-0008-0000-0400-000016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9" name="正方形/長方形 278">
          <a:extLst>
            <a:ext uri="{FF2B5EF4-FFF2-40B4-BE49-F238E27FC236}">
              <a16:creationId xmlns:a16="http://schemas.microsoft.com/office/drawing/2014/main" xmlns="" id="{00000000-0008-0000-0400-000017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0" name="正方形/長方形 279">
          <a:extLst>
            <a:ext uri="{FF2B5EF4-FFF2-40B4-BE49-F238E27FC236}">
              <a16:creationId xmlns:a16="http://schemas.microsoft.com/office/drawing/2014/main" xmlns="" id="{00000000-0008-0000-0400-000018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1" name="正方形/長方形 280">
          <a:extLst>
            <a:ext uri="{FF2B5EF4-FFF2-40B4-BE49-F238E27FC236}">
              <a16:creationId xmlns:a16="http://schemas.microsoft.com/office/drawing/2014/main" xmlns="" id="{00000000-0008-0000-0400-000019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2" name="正方形/長方形 281">
          <a:extLst>
            <a:ext uri="{FF2B5EF4-FFF2-40B4-BE49-F238E27FC236}">
              <a16:creationId xmlns:a16="http://schemas.microsoft.com/office/drawing/2014/main" xmlns="" id="{00000000-0008-0000-0400-00001A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3" name="正方形/長方形 282">
          <a:extLst>
            <a:ext uri="{FF2B5EF4-FFF2-40B4-BE49-F238E27FC236}">
              <a16:creationId xmlns:a16="http://schemas.microsoft.com/office/drawing/2014/main" xmlns="" id="{00000000-0008-0000-0400-00001B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4" name="正方形/長方形 283">
          <a:extLst>
            <a:ext uri="{FF2B5EF4-FFF2-40B4-BE49-F238E27FC236}">
              <a16:creationId xmlns:a16="http://schemas.microsoft.com/office/drawing/2014/main" xmlns="" id="{00000000-0008-0000-0400-00001C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5" name="正方形/長方形 284">
          <a:extLst>
            <a:ext uri="{FF2B5EF4-FFF2-40B4-BE49-F238E27FC236}">
              <a16:creationId xmlns:a16="http://schemas.microsoft.com/office/drawing/2014/main" xmlns="" id="{00000000-0008-0000-0400-00001D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6" name="テキスト ボックス 285">
          <a:extLst>
            <a:ext uri="{FF2B5EF4-FFF2-40B4-BE49-F238E27FC236}">
              <a16:creationId xmlns:a16="http://schemas.microsoft.com/office/drawing/2014/main" xmlns="" id="{00000000-0008-0000-0400-00001E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effectLst/>
              <a:latin typeface="+mn-lt"/>
              <a:ea typeface="+mn-ea"/>
              <a:cs typeface="+mn-cs"/>
            </a:rPr>
            <a:t>補助費等に係る経常収支比率については、補助金を交付するのが適当かどうか明確な基準を設け、厳格に見極めることを徹底しているため、類似団体平均よりも</a:t>
          </a:r>
          <a:r>
            <a:rPr lang="en-US" altLang="ja-JP" sz="1100" b="0" i="0" baseline="0">
              <a:solidFill>
                <a:schemeClr val="dk1"/>
              </a:solidFill>
              <a:effectLst/>
              <a:latin typeface="+mn-lt"/>
              <a:ea typeface="+mn-ea"/>
              <a:cs typeface="+mn-cs"/>
            </a:rPr>
            <a:t>11.7</a:t>
          </a:r>
          <a:r>
            <a:rPr lang="ja-JP" altLang="en-US" sz="1100" b="0" i="0" baseline="0">
              <a:solidFill>
                <a:schemeClr val="dk1"/>
              </a:solidFill>
              <a:effectLst/>
              <a:latin typeface="+mn-lt"/>
              <a:ea typeface="+mn-ea"/>
              <a:cs typeface="+mn-cs"/>
            </a:rPr>
            <a:t>ポイント</a:t>
          </a:r>
          <a:r>
            <a:rPr lang="ja-JP" altLang="ja-JP" sz="1100" b="0" i="0" baseline="0">
              <a:solidFill>
                <a:schemeClr val="dk1"/>
              </a:solidFill>
              <a:effectLst/>
              <a:latin typeface="+mn-lt"/>
              <a:ea typeface="+mn-ea"/>
              <a:cs typeface="+mn-cs"/>
            </a:rPr>
            <a:t>下回っている。今後もこの姿勢を堅持することにより、不適当な補助金等がないようにしていく方針である。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7" name="テキスト ボックス 286">
          <a:extLst>
            <a:ext uri="{FF2B5EF4-FFF2-40B4-BE49-F238E27FC236}">
              <a16:creationId xmlns:a16="http://schemas.microsoft.com/office/drawing/2014/main" xmlns="" id="{00000000-0008-0000-0400-00001F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8" name="直線コネクタ 287">
          <a:extLst>
            <a:ext uri="{FF2B5EF4-FFF2-40B4-BE49-F238E27FC236}">
              <a16:creationId xmlns:a16="http://schemas.microsoft.com/office/drawing/2014/main" xmlns="" id="{00000000-0008-0000-0400-000020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9" name="テキスト ボックス 288">
          <a:extLst>
            <a:ext uri="{FF2B5EF4-FFF2-40B4-BE49-F238E27FC236}">
              <a16:creationId xmlns:a16="http://schemas.microsoft.com/office/drawing/2014/main" xmlns="" id="{00000000-0008-0000-0400-000021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0" name="直線コネクタ 289">
          <a:extLst>
            <a:ext uri="{FF2B5EF4-FFF2-40B4-BE49-F238E27FC236}">
              <a16:creationId xmlns:a16="http://schemas.microsoft.com/office/drawing/2014/main" xmlns="" id="{00000000-0008-0000-0400-000022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1" name="テキスト ボックス 290">
          <a:extLst>
            <a:ext uri="{FF2B5EF4-FFF2-40B4-BE49-F238E27FC236}">
              <a16:creationId xmlns:a16="http://schemas.microsoft.com/office/drawing/2014/main" xmlns="" id="{00000000-0008-0000-0400-000023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2" name="直線コネクタ 291">
          <a:extLst>
            <a:ext uri="{FF2B5EF4-FFF2-40B4-BE49-F238E27FC236}">
              <a16:creationId xmlns:a16="http://schemas.microsoft.com/office/drawing/2014/main" xmlns="" id="{00000000-0008-0000-0400-000024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3" name="テキスト ボックス 292">
          <a:extLst>
            <a:ext uri="{FF2B5EF4-FFF2-40B4-BE49-F238E27FC236}">
              <a16:creationId xmlns:a16="http://schemas.microsoft.com/office/drawing/2014/main" xmlns="" id="{00000000-0008-0000-0400-000025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4" name="直線コネクタ 293">
          <a:extLst>
            <a:ext uri="{FF2B5EF4-FFF2-40B4-BE49-F238E27FC236}">
              <a16:creationId xmlns:a16="http://schemas.microsoft.com/office/drawing/2014/main" xmlns="" id="{00000000-0008-0000-0400-000026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5" name="テキスト ボックス 294">
          <a:extLst>
            <a:ext uri="{FF2B5EF4-FFF2-40B4-BE49-F238E27FC236}">
              <a16:creationId xmlns:a16="http://schemas.microsoft.com/office/drawing/2014/main" xmlns="" id="{00000000-0008-0000-0400-000027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6" name="直線コネクタ 295">
          <a:extLst>
            <a:ext uri="{FF2B5EF4-FFF2-40B4-BE49-F238E27FC236}">
              <a16:creationId xmlns:a16="http://schemas.microsoft.com/office/drawing/2014/main" xmlns="" id="{00000000-0008-0000-0400-000028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7" name="テキスト ボックス 296">
          <a:extLst>
            <a:ext uri="{FF2B5EF4-FFF2-40B4-BE49-F238E27FC236}">
              <a16:creationId xmlns:a16="http://schemas.microsoft.com/office/drawing/2014/main" xmlns="" id="{00000000-0008-0000-0400-000029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8" name="直線コネクタ 297">
          <a:extLst>
            <a:ext uri="{FF2B5EF4-FFF2-40B4-BE49-F238E27FC236}">
              <a16:creationId xmlns:a16="http://schemas.microsoft.com/office/drawing/2014/main" xmlns="" id="{00000000-0008-0000-0400-00002A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9" name="補助費等グラフ枠">
          <a:extLst>
            <a:ext uri="{FF2B5EF4-FFF2-40B4-BE49-F238E27FC236}">
              <a16:creationId xmlns:a16="http://schemas.microsoft.com/office/drawing/2014/main" xmlns="" id="{00000000-0008-0000-0400-00002B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17272</xdr:rowOff>
    </xdr:from>
    <xdr:to>
      <xdr:col>82</xdr:col>
      <xdr:colOff>107950</xdr:colOff>
      <xdr:row>40</xdr:row>
      <xdr:rowOff>67564</xdr:rowOff>
    </xdr:to>
    <xdr:cxnSp macro="">
      <xdr:nvCxnSpPr>
        <xdr:cNvPr id="300" name="直線コネクタ 299">
          <a:extLst>
            <a:ext uri="{FF2B5EF4-FFF2-40B4-BE49-F238E27FC236}">
              <a16:creationId xmlns:a16="http://schemas.microsoft.com/office/drawing/2014/main" xmlns="" id="{00000000-0008-0000-0400-00002C010000}"/>
            </a:ext>
          </a:extLst>
        </xdr:cNvPr>
        <xdr:cNvCxnSpPr/>
      </xdr:nvCxnSpPr>
      <xdr:spPr>
        <a:xfrm flipV="1">
          <a:off x="16510000" y="5846572"/>
          <a:ext cx="0" cy="1078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39641</xdr:rowOff>
    </xdr:from>
    <xdr:ext cx="762000" cy="259045"/>
    <xdr:sp macro="" textlink="">
      <xdr:nvSpPr>
        <xdr:cNvPr id="301" name="補助費等最小値テキスト">
          <a:extLst>
            <a:ext uri="{FF2B5EF4-FFF2-40B4-BE49-F238E27FC236}">
              <a16:creationId xmlns:a16="http://schemas.microsoft.com/office/drawing/2014/main" xmlns="" id="{00000000-0008-0000-0400-00002D010000}"/>
            </a:ext>
          </a:extLst>
        </xdr:cNvPr>
        <xdr:cNvSpPr txBox="1"/>
      </xdr:nvSpPr>
      <xdr:spPr>
        <a:xfrm>
          <a:off x="16598900" y="6897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67564</xdr:rowOff>
    </xdr:from>
    <xdr:to>
      <xdr:col>82</xdr:col>
      <xdr:colOff>196850</xdr:colOff>
      <xdr:row>40</xdr:row>
      <xdr:rowOff>67564</xdr:rowOff>
    </xdr:to>
    <xdr:cxnSp macro="">
      <xdr:nvCxnSpPr>
        <xdr:cNvPr id="302" name="直線コネクタ 301">
          <a:extLst>
            <a:ext uri="{FF2B5EF4-FFF2-40B4-BE49-F238E27FC236}">
              <a16:creationId xmlns:a16="http://schemas.microsoft.com/office/drawing/2014/main" xmlns="" id="{00000000-0008-0000-0400-00002E010000}"/>
            </a:ext>
          </a:extLst>
        </xdr:cNvPr>
        <xdr:cNvCxnSpPr/>
      </xdr:nvCxnSpPr>
      <xdr:spPr>
        <a:xfrm>
          <a:off x="16421100" y="69255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103649</xdr:rowOff>
    </xdr:from>
    <xdr:ext cx="762000" cy="259045"/>
    <xdr:sp macro="" textlink="">
      <xdr:nvSpPr>
        <xdr:cNvPr id="303" name="補助費等最大値テキスト">
          <a:extLst>
            <a:ext uri="{FF2B5EF4-FFF2-40B4-BE49-F238E27FC236}">
              <a16:creationId xmlns:a16="http://schemas.microsoft.com/office/drawing/2014/main" xmlns="" id="{00000000-0008-0000-0400-00002F010000}"/>
            </a:ext>
          </a:extLst>
        </xdr:cNvPr>
        <xdr:cNvSpPr txBox="1"/>
      </xdr:nvSpPr>
      <xdr:spPr>
        <a:xfrm>
          <a:off x="16598900" y="5590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17272</xdr:rowOff>
    </xdr:from>
    <xdr:to>
      <xdr:col>82</xdr:col>
      <xdr:colOff>196850</xdr:colOff>
      <xdr:row>34</xdr:row>
      <xdr:rowOff>17272</xdr:rowOff>
    </xdr:to>
    <xdr:cxnSp macro="">
      <xdr:nvCxnSpPr>
        <xdr:cNvPr id="304" name="直線コネクタ 303">
          <a:extLst>
            <a:ext uri="{FF2B5EF4-FFF2-40B4-BE49-F238E27FC236}">
              <a16:creationId xmlns:a16="http://schemas.microsoft.com/office/drawing/2014/main" xmlns="" id="{00000000-0008-0000-0400-000030010000}"/>
            </a:ext>
          </a:extLst>
        </xdr:cNvPr>
        <xdr:cNvCxnSpPr/>
      </xdr:nvCxnSpPr>
      <xdr:spPr>
        <a:xfrm>
          <a:off x="16421100" y="5846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12700</xdr:rowOff>
    </xdr:from>
    <xdr:to>
      <xdr:col>82</xdr:col>
      <xdr:colOff>107950</xdr:colOff>
      <xdr:row>34</xdr:row>
      <xdr:rowOff>17272</xdr:rowOff>
    </xdr:to>
    <xdr:cxnSp macro="">
      <xdr:nvCxnSpPr>
        <xdr:cNvPr id="305" name="直線コネクタ 304">
          <a:extLst>
            <a:ext uri="{FF2B5EF4-FFF2-40B4-BE49-F238E27FC236}">
              <a16:creationId xmlns:a16="http://schemas.microsoft.com/office/drawing/2014/main" xmlns="" id="{00000000-0008-0000-0400-000031010000}"/>
            </a:ext>
          </a:extLst>
        </xdr:cNvPr>
        <xdr:cNvCxnSpPr/>
      </xdr:nvCxnSpPr>
      <xdr:spPr>
        <a:xfrm>
          <a:off x="15671800" y="5842000"/>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130573</xdr:rowOff>
    </xdr:from>
    <xdr:ext cx="762000" cy="259045"/>
    <xdr:sp macro="" textlink="">
      <xdr:nvSpPr>
        <xdr:cNvPr id="306" name="補助費等平均値テキスト">
          <a:extLst>
            <a:ext uri="{FF2B5EF4-FFF2-40B4-BE49-F238E27FC236}">
              <a16:creationId xmlns:a16="http://schemas.microsoft.com/office/drawing/2014/main" xmlns="" id="{00000000-0008-0000-0400-000032010000}"/>
            </a:ext>
          </a:extLst>
        </xdr:cNvPr>
        <xdr:cNvSpPr txBox="1"/>
      </xdr:nvSpPr>
      <xdr:spPr>
        <a:xfrm>
          <a:off x="16598900" y="63027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158496</xdr:rowOff>
    </xdr:from>
    <xdr:to>
      <xdr:col>82</xdr:col>
      <xdr:colOff>158750</xdr:colOff>
      <xdr:row>37</xdr:row>
      <xdr:rowOff>88646</xdr:rowOff>
    </xdr:to>
    <xdr:sp macro="" textlink="">
      <xdr:nvSpPr>
        <xdr:cNvPr id="307" name="フローチャート: 判断 306">
          <a:extLst>
            <a:ext uri="{FF2B5EF4-FFF2-40B4-BE49-F238E27FC236}">
              <a16:creationId xmlns:a16="http://schemas.microsoft.com/office/drawing/2014/main" xmlns="" id="{00000000-0008-0000-0400-000033010000}"/>
            </a:ext>
          </a:extLst>
        </xdr:cNvPr>
        <xdr:cNvSpPr/>
      </xdr:nvSpPr>
      <xdr:spPr>
        <a:xfrm>
          <a:off x="164592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8128</xdr:rowOff>
    </xdr:from>
    <xdr:to>
      <xdr:col>78</xdr:col>
      <xdr:colOff>69850</xdr:colOff>
      <xdr:row>34</xdr:row>
      <xdr:rowOff>12700</xdr:rowOff>
    </xdr:to>
    <xdr:cxnSp macro="">
      <xdr:nvCxnSpPr>
        <xdr:cNvPr id="308" name="直線コネクタ 307">
          <a:extLst>
            <a:ext uri="{FF2B5EF4-FFF2-40B4-BE49-F238E27FC236}">
              <a16:creationId xmlns:a16="http://schemas.microsoft.com/office/drawing/2014/main" xmlns="" id="{00000000-0008-0000-0400-000034010000}"/>
            </a:ext>
          </a:extLst>
        </xdr:cNvPr>
        <xdr:cNvCxnSpPr/>
      </xdr:nvCxnSpPr>
      <xdr:spPr>
        <a:xfrm>
          <a:off x="14782800" y="583742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140208</xdr:rowOff>
    </xdr:from>
    <xdr:to>
      <xdr:col>78</xdr:col>
      <xdr:colOff>120650</xdr:colOff>
      <xdr:row>37</xdr:row>
      <xdr:rowOff>70358</xdr:rowOff>
    </xdr:to>
    <xdr:sp macro="" textlink="">
      <xdr:nvSpPr>
        <xdr:cNvPr id="309" name="フローチャート: 判断 308">
          <a:extLst>
            <a:ext uri="{FF2B5EF4-FFF2-40B4-BE49-F238E27FC236}">
              <a16:creationId xmlns:a16="http://schemas.microsoft.com/office/drawing/2014/main" xmlns="" id="{00000000-0008-0000-0400-000035010000}"/>
            </a:ext>
          </a:extLst>
        </xdr:cNvPr>
        <xdr:cNvSpPr/>
      </xdr:nvSpPr>
      <xdr:spPr>
        <a:xfrm>
          <a:off x="156210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55135</xdr:rowOff>
    </xdr:from>
    <xdr:ext cx="736600" cy="259045"/>
    <xdr:sp macro="" textlink="">
      <xdr:nvSpPr>
        <xdr:cNvPr id="310" name="テキスト ボックス 309">
          <a:extLst>
            <a:ext uri="{FF2B5EF4-FFF2-40B4-BE49-F238E27FC236}">
              <a16:creationId xmlns:a16="http://schemas.microsoft.com/office/drawing/2014/main" xmlns="" id="{00000000-0008-0000-0400-000036010000}"/>
            </a:ext>
          </a:extLst>
        </xdr:cNvPr>
        <xdr:cNvSpPr txBox="1"/>
      </xdr:nvSpPr>
      <xdr:spPr>
        <a:xfrm>
          <a:off x="15290800" y="63987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8128</xdr:rowOff>
    </xdr:from>
    <xdr:to>
      <xdr:col>73</xdr:col>
      <xdr:colOff>180975</xdr:colOff>
      <xdr:row>34</xdr:row>
      <xdr:rowOff>8128</xdr:rowOff>
    </xdr:to>
    <xdr:cxnSp macro="">
      <xdr:nvCxnSpPr>
        <xdr:cNvPr id="311" name="直線コネクタ 310">
          <a:extLst>
            <a:ext uri="{FF2B5EF4-FFF2-40B4-BE49-F238E27FC236}">
              <a16:creationId xmlns:a16="http://schemas.microsoft.com/office/drawing/2014/main" xmlns="" id="{00000000-0008-0000-0400-000037010000}"/>
            </a:ext>
          </a:extLst>
        </xdr:cNvPr>
        <xdr:cNvCxnSpPr/>
      </xdr:nvCxnSpPr>
      <xdr:spPr>
        <a:xfrm>
          <a:off x="13893800" y="5837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144780</xdr:rowOff>
    </xdr:from>
    <xdr:to>
      <xdr:col>74</xdr:col>
      <xdr:colOff>31750</xdr:colOff>
      <xdr:row>37</xdr:row>
      <xdr:rowOff>74930</xdr:rowOff>
    </xdr:to>
    <xdr:sp macro="" textlink="">
      <xdr:nvSpPr>
        <xdr:cNvPr id="312" name="フローチャート: 判断 311">
          <a:extLst>
            <a:ext uri="{FF2B5EF4-FFF2-40B4-BE49-F238E27FC236}">
              <a16:creationId xmlns:a16="http://schemas.microsoft.com/office/drawing/2014/main" xmlns="" id="{00000000-0008-0000-0400-000038010000}"/>
            </a:ext>
          </a:extLst>
        </xdr:cNvPr>
        <xdr:cNvSpPr/>
      </xdr:nvSpPr>
      <xdr:spPr>
        <a:xfrm>
          <a:off x="14732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59707</xdr:rowOff>
    </xdr:from>
    <xdr:ext cx="762000" cy="259045"/>
    <xdr:sp macro="" textlink="">
      <xdr:nvSpPr>
        <xdr:cNvPr id="313" name="テキスト ボックス 312">
          <a:extLst>
            <a:ext uri="{FF2B5EF4-FFF2-40B4-BE49-F238E27FC236}">
              <a16:creationId xmlns:a16="http://schemas.microsoft.com/office/drawing/2014/main" xmlns="" id="{00000000-0008-0000-0400-000039010000}"/>
            </a:ext>
          </a:extLst>
        </xdr:cNvPr>
        <xdr:cNvSpPr txBox="1"/>
      </xdr:nvSpPr>
      <xdr:spPr>
        <a:xfrm>
          <a:off x="14401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8128</xdr:rowOff>
    </xdr:from>
    <xdr:to>
      <xdr:col>69</xdr:col>
      <xdr:colOff>92075</xdr:colOff>
      <xdr:row>34</xdr:row>
      <xdr:rowOff>8128</xdr:rowOff>
    </xdr:to>
    <xdr:cxnSp macro="">
      <xdr:nvCxnSpPr>
        <xdr:cNvPr id="314" name="直線コネクタ 313">
          <a:extLst>
            <a:ext uri="{FF2B5EF4-FFF2-40B4-BE49-F238E27FC236}">
              <a16:creationId xmlns:a16="http://schemas.microsoft.com/office/drawing/2014/main" xmlns="" id="{00000000-0008-0000-0400-00003A010000}"/>
            </a:ext>
          </a:extLst>
        </xdr:cNvPr>
        <xdr:cNvCxnSpPr/>
      </xdr:nvCxnSpPr>
      <xdr:spPr>
        <a:xfrm>
          <a:off x="13004800" y="5837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135636</xdr:rowOff>
    </xdr:from>
    <xdr:to>
      <xdr:col>69</xdr:col>
      <xdr:colOff>142875</xdr:colOff>
      <xdr:row>37</xdr:row>
      <xdr:rowOff>65786</xdr:rowOff>
    </xdr:to>
    <xdr:sp macro="" textlink="">
      <xdr:nvSpPr>
        <xdr:cNvPr id="315" name="フローチャート: 判断 314">
          <a:extLst>
            <a:ext uri="{FF2B5EF4-FFF2-40B4-BE49-F238E27FC236}">
              <a16:creationId xmlns:a16="http://schemas.microsoft.com/office/drawing/2014/main" xmlns="" id="{00000000-0008-0000-0400-00003B010000}"/>
            </a:ext>
          </a:extLst>
        </xdr:cNvPr>
        <xdr:cNvSpPr/>
      </xdr:nvSpPr>
      <xdr:spPr>
        <a:xfrm>
          <a:off x="13843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50563</xdr:rowOff>
    </xdr:from>
    <xdr:ext cx="762000" cy="259045"/>
    <xdr:sp macro="" textlink="">
      <xdr:nvSpPr>
        <xdr:cNvPr id="316" name="テキスト ボックス 315">
          <a:extLst>
            <a:ext uri="{FF2B5EF4-FFF2-40B4-BE49-F238E27FC236}">
              <a16:creationId xmlns:a16="http://schemas.microsoft.com/office/drawing/2014/main" xmlns="" id="{00000000-0008-0000-0400-00003C010000}"/>
            </a:ext>
          </a:extLst>
        </xdr:cNvPr>
        <xdr:cNvSpPr txBox="1"/>
      </xdr:nvSpPr>
      <xdr:spPr>
        <a:xfrm>
          <a:off x="13512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144780</xdr:rowOff>
    </xdr:from>
    <xdr:to>
      <xdr:col>65</xdr:col>
      <xdr:colOff>53975</xdr:colOff>
      <xdr:row>37</xdr:row>
      <xdr:rowOff>74930</xdr:rowOff>
    </xdr:to>
    <xdr:sp macro="" textlink="">
      <xdr:nvSpPr>
        <xdr:cNvPr id="317" name="フローチャート: 判断 316">
          <a:extLst>
            <a:ext uri="{FF2B5EF4-FFF2-40B4-BE49-F238E27FC236}">
              <a16:creationId xmlns:a16="http://schemas.microsoft.com/office/drawing/2014/main" xmlns="" id="{00000000-0008-0000-0400-00003D010000}"/>
            </a:ext>
          </a:extLst>
        </xdr:cNvPr>
        <xdr:cNvSpPr/>
      </xdr:nvSpPr>
      <xdr:spPr>
        <a:xfrm>
          <a:off x="12954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59707</xdr:rowOff>
    </xdr:from>
    <xdr:ext cx="762000" cy="259045"/>
    <xdr:sp macro="" textlink="">
      <xdr:nvSpPr>
        <xdr:cNvPr id="318" name="テキスト ボックス 317">
          <a:extLst>
            <a:ext uri="{FF2B5EF4-FFF2-40B4-BE49-F238E27FC236}">
              <a16:creationId xmlns:a16="http://schemas.microsoft.com/office/drawing/2014/main" xmlns="" id="{00000000-0008-0000-0400-00003E010000}"/>
            </a:ext>
          </a:extLst>
        </xdr:cNvPr>
        <xdr:cNvSpPr txBox="1"/>
      </xdr:nvSpPr>
      <xdr:spPr>
        <a:xfrm>
          <a:off x="12623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xmlns="" id="{00000000-0008-0000-0400-00003F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0" name="テキスト ボックス 319">
          <a:extLst>
            <a:ext uri="{FF2B5EF4-FFF2-40B4-BE49-F238E27FC236}">
              <a16:creationId xmlns:a16="http://schemas.microsoft.com/office/drawing/2014/main" xmlns="" id="{00000000-0008-0000-0400-000040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xmlns="" id="{00000000-0008-0000-0400-000041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2" name="テキスト ボックス 321">
          <a:extLst>
            <a:ext uri="{FF2B5EF4-FFF2-40B4-BE49-F238E27FC236}">
              <a16:creationId xmlns:a16="http://schemas.microsoft.com/office/drawing/2014/main" xmlns="" id="{00000000-0008-0000-0400-000042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3" name="テキスト ボックス 322">
          <a:extLst>
            <a:ext uri="{FF2B5EF4-FFF2-40B4-BE49-F238E27FC236}">
              <a16:creationId xmlns:a16="http://schemas.microsoft.com/office/drawing/2014/main" xmlns="" id="{00000000-0008-0000-0400-000043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33</xdr:row>
      <xdr:rowOff>137922</xdr:rowOff>
    </xdr:from>
    <xdr:to>
      <xdr:col>82</xdr:col>
      <xdr:colOff>158750</xdr:colOff>
      <xdr:row>34</xdr:row>
      <xdr:rowOff>68072</xdr:rowOff>
    </xdr:to>
    <xdr:sp macro="" textlink="">
      <xdr:nvSpPr>
        <xdr:cNvPr id="324" name="楕円 323">
          <a:extLst>
            <a:ext uri="{FF2B5EF4-FFF2-40B4-BE49-F238E27FC236}">
              <a16:creationId xmlns:a16="http://schemas.microsoft.com/office/drawing/2014/main" xmlns="" id="{00000000-0008-0000-0400-000044010000}"/>
            </a:ext>
          </a:extLst>
        </xdr:cNvPr>
        <xdr:cNvSpPr/>
      </xdr:nvSpPr>
      <xdr:spPr>
        <a:xfrm>
          <a:off x="16459200" y="5795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46499</xdr:rowOff>
    </xdr:from>
    <xdr:ext cx="762000" cy="259045"/>
    <xdr:sp macro="" textlink="">
      <xdr:nvSpPr>
        <xdr:cNvPr id="325" name="補助費等該当値テキスト">
          <a:extLst>
            <a:ext uri="{FF2B5EF4-FFF2-40B4-BE49-F238E27FC236}">
              <a16:creationId xmlns:a16="http://schemas.microsoft.com/office/drawing/2014/main" xmlns="" id="{00000000-0008-0000-0400-000045010000}"/>
            </a:ext>
          </a:extLst>
        </xdr:cNvPr>
        <xdr:cNvSpPr txBox="1"/>
      </xdr:nvSpPr>
      <xdr:spPr>
        <a:xfrm>
          <a:off x="16598900" y="5704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33</xdr:row>
      <xdr:rowOff>133350</xdr:rowOff>
    </xdr:from>
    <xdr:to>
      <xdr:col>78</xdr:col>
      <xdr:colOff>120650</xdr:colOff>
      <xdr:row>34</xdr:row>
      <xdr:rowOff>63500</xdr:rowOff>
    </xdr:to>
    <xdr:sp macro="" textlink="">
      <xdr:nvSpPr>
        <xdr:cNvPr id="326" name="楕円 325">
          <a:extLst>
            <a:ext uri="{FF2B5EF4-FFF2-40B4-BE49-F238E27FC236}">
              <a16:creationId xmlns:a16="http://schemas.microsoft.com/office/drawing/2014/main" xmlns="" id="{00000000-0008-0000-0400-000046010000}"/>
            </a:ext>
          </a:extLst>
        </xdr:cNvPr>
        <xdr:cNvSpPr/>
      </xdr:nvSpPr>
      <xdr:spPr>
        <a:xfrm>
          <a:off x="15621000" y="579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73677</xdr:rowOff>
    </xdr:from>
    <xdr:ext cx="736600" cy="259045"/>
    <xdr:sp macro="" textlink="">
      <xdr:nvSpPr>
        <xdr:cNvPr id="327" name="テキスト ボックス 326">
          <a:extLst>
            <a:ext uri="{FF2B5EF4-FFF2-40B4-BE49-F238E27FC236}">
              <a16:creationId xmlns:a16="http://schemas.microsoft.com/office/drawing/2014/main" xmlns="" id="{00000000-0008-0000-0400-000047010000}"/>
            </a:ext>
          </a:extLst>
        </xdr:cNvPr>
        <xdr:cNvSpPr txBox="1"/>
      </xdr:nvSpPr>
      <xdr:spPr>
        <a:xfrm>
          <a:off x="15290800" y="5560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33</xdr:row>
      <xdr:rowOff>128778</xdr:rowOff>
    </xdr:from>
    <xdr:to>
      <xdr:col>74</xdr:col>
      <xdr:colOff>31750</xdr:colOff>
      <xdr:row>34</xdr:row>
      <xdr:rowOff>58928</xdr:rowOff>
    </xdr:to>
    <xdr:sp macro="" textlink="">
      <xdr:nvSpPr>
        <xdr:cNvPr id="328" name="楕円 327">
          <a:extLst>
            <a:ext uri="{FF2B5EF4-FFF2-40B4-BE49-F238E27FC236}">
              <a16:creationId xmlns:a16="http://schemas.microsoft.com/office/drawing/2014/main" xmlns="" id="{00000000-0008-0000-0400-000048010000}"/>
            </a:ext>
          </a:extLst>
        </xdr:cNvPr>
        <xdr:cNvSpPr/>
      </xdr:nvSpPr>
      <xdr:spPr>
        <a:xfrm>
          <a:off x="14732000" y="5786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69105</xdr:rowOff>
    </xdr:from>
    <xdr:ext cx="762000" cy="259045"/>
    <xdr:sp macro="" textlink="">
      <xdr:nvSpPr>
        <xdr:cNvPr id="329" name="テキスト ボックス 328">
          <a:extLst>
            <a:ext uri="{FF2B5EF4-FFF2-40B4-BE49-F238E27FC236}">
              <a16:creationId xmlns:a16="http://schemas.microsoft.com/office/drawing/2014/main" xmlns="" id="{00000000-0008-0000-0400-000049010000}"/>
            </a:ext>
          </a:extLst>
        </xdr:cNvPr>
        <xdr:cNvSpPr txBox="1"/>
      </xdr:nvSpPr>
      <xdr:spPr>
        <a:xfrm>
          <a:off x="14401800" y="5555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128778</xdr:rowOff>
    </xdr:from>
    <xdr:to>
      <xdr:col>69</xdr:col>
      <xdr:colOff>142875</xdr:colOff>
      <xdr:row>34</xdr:row>
      <xdr:rowOff>58928</xdr:rowOff>
    </xdr:to>
    <xdr:sp macro="" textlink="">
      <xdr:nvSpPr>
        <xdr:cNvPr id="330" name="楕円 329">
          <a:extLst>
            <a:ext uri="{FF2B5EF4-FFF2-40B4-BE49-F238E27FC236}">
              <a16:creationId xmlns:a16="http://schemas.microsoft.com/office/drawing/2014/main" xmlns="" id="{00000000-0008-0000-0400-00004A010000}"/>
            </a:ext>
          </a:extLst>
        </xdr:cNvPr>
        <xdr:cNvSpPr/>
      </xdr:nvSpPr>
      <xdr:spPr>
        <a:xfrm>
          <a:off x="13843000" y="5786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69105</xdr:rowOff>
    </xdr:from>
    <xdr:ext cx="762000" cy="259045"/>
    <xdr:sp macro="" textlink="">
      <xdr:nvSpPr>
        <xdr:cNvPr id="331" name="テキスト ボックス 330">
          <a:extLst>
            <a:ext uri="{FF2B5EF4-FFF2-40B4-BE49-F238E27FC236}">
              <a16:creationId xmlns:a16="http://schemas.microsoft.com/office/drawing/2014/main" xmlns="" id="{00000000-0008-0000-0400-00004B010000}"/>
            </a:ext>
          </a:extLst>
        </xdr:cNvPr>
        <xdr:cNvSpPr txBox="1"/>
      </xdr:nvSpPr>
      <xdr:spPr>
        <a:xfrm>
          <a:off x="13512800" y="5555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128778</xdr:rowOff>
    </xdr:from>
    <xdr:to>
      <xdr:col>65</xdr:col>
      <xdr:colOff>53975</xdr:colOff>
      <xdr:row>34</xdr:row>
      <xdr:rowOff>58928</xdr:rowOff>
    </xdr:to>
    <xdr:sp macro="" textlink="">
      <xdr:nvSpPr>
        <xdr:cNvPr id="332" name="楕円 331">
          <a:extLst>
            <a:ext uri="{FF2B5EF4-FFF2-40B4-BE49-F238E27FC236}">
              <a16:creationId xmlns:a16="http://schemas.microsoft.com/office/drawing/2014/main" xmlns="" id="{00000000-0008-0000-0400-00004C010000}"/>
            </a:ext>
          </a:extLst>
        </xdr:cNvPr>
        <xdr:cNvSpPr/>
      </xdr:nvSpPr>
      <xdr:spPr>
        <a:xfrm>
          <a:off x="12954000" y="5786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69105</xdr:rowOff>
    </xdr:from>
    <xdr:ext cx="762000" cy="259045"/>
    <xdr:sp macro="" textlink="">
      <xdr:nvSpPr>
        <xdr:cNvPr id="333" name="テキスト ボックス 332">
          <a:extLst>
            <a:ext uri="{FF2B5EF4-FFF2-40B4-BE49-F238E27FC236}">
              <a16:creationId xmlns:a16="http://schemas.microsoft.com/office/drawing/2014/main" xmlns="" id="{00000000-0008-0000-0400-00004D010000}"/>
            </a:ext>
          </a:extLst>
        </xdr:cNvPr>
        <xdr:cNvSpPr txBox="1"/>
      </xdr:nvSpPr>
      <xdr:spPr>
        <a:xfrm>
          <a:off x="12623800" y="5555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4" name="正方形/長方形 333">
          <a:extLst>
            <a:ext uri="{FF2B5EF4-FFF2-40B4-BE49-F238E27FC236}">
              <a16:creationId xmlns:a16="http://schemas.microsoft.com/office/drawing/2014/main" xmlns="" id="{00000000-0008-0000-0400-00004E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5" name="正方形/長方形 334">
          <a:extLst>
            <a:ext uri="{FF2B5EF4-FFF2-40B4-BE49-F238E27FC236}">
              <a16:creationId xmlns:a16="http://schemas.microsoft.com/office/drawing/2014/main" xmlns="" id="{00000000-0008-0000-0400-00004F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6" name="正方形/長方形 335">
          <a:extLst>
            <a:ext uri="{FF2B5EF4-FFF2-40B4-BE49-F238E27FC236}">
              <a16:creationId xmlns:a16="http://schemas.microsoft.com/office/drawing/2014/main" xmlns="" id="{00000000-0008-0000-0400-000050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7" name="正方形/長方形 336">
          <a:extLst>
            <a:ext uri="{FF2B5EF4-FFF2-40B4-BE49-F238E27FC236}">
              <a16:creationId xmlns:a16="http://schemas.microsoft.com/office/drawing/2014/main" xmlns="" id="{00000000-0008-0000-0400-000051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8" name="正方形/長方形 337">
          <a:extLst>
            <a:ext uri="{FF2B5EF4-FFF2-40B4-BE49-F238E27FC236}">
              <a16:creationId xmlns:a16="http://schemas.microsoft.com/office/drawing/2014/main" xmlns="" id="{00000000-0008-0000-0400-000052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9" name="正方形/長方形 338">
          <a:extLst>
            <a:ext uri="{FF2B5EF4-FFF2-40B4-BE49-F238E27FC236}">
              <a16:creationId xmlns:a16="http://schemas.microsoft.com/office/drawing/2014/main" xmlns="" id="{00000000-0008-0000-0400-000053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0" name="正方形/長方形 339">
          <a:extLst>
            <a:ext uri="{FF2B5EF4-FFF2-40B4-BE49-F238E27FC236}">
              <a16:creationId xmlns:a16="http://schemas.microsoft.com/office/drawing/2014/main" xmlns="" id="{00000000-0008-0000-0400-000054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1" name="正方形/長方形 340">
          <a:extLst>
            <a:ext uri="{FF2B5EF4-FFF2-40B4-BE49-F238E27FC236}">
              <a16:creationId xmlns:a16="http://schemas.microsoft.com/office/drawing/2014/main" xmlns="" id="{00000000-0008-0000-0400-000055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2" name="正方形/長方形 341">
          <a:extLst>
            <a:ext uri="{FF2B5EF4-FFF2-40B4-BE49-F238E27FC236}">
              <a16:creationId xmlns:a16="http://schemas.microsoft.com/office/drawing/2014/main" xmlns="" id="{00000000-0008-0000-0400-000056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3" name="正方形/長方形 342">
          <a:extLst>
            <a:ext uri="{FF2B5EF4-FFF2-40B4-BE49-F238E27FC236}">
              <a16:creationId xmlns:a16="http://schemas.microsoft.com/office/drawing/2014/main" xmlns="" id="{00000000-0008-0000-0400-000057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4" name="テキスト ボックス 343">
          <a:extLst>
            <a:ext uri="{FF2B5EF4-FFF2-40B4-BE49-F238E27FC236}">
              <a16:creationId xmlns:a16="http://schemas.microsoft.com/office/drawing/2014/main" xmlns="" id="{00000000-0008-0000-0400-000058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effectLst/>
              <a:latin typeface="+mn-lt"/>
              <a:ea typeface="+mn-ea"/>
              <a:cs typeface="+mn-cs"/>
            </a:rPr>
            <a:t>前年度比で</a:t>
          </a:r>
          <a:r>
            <a:rPr lang="en-US" altLang="ja-JP" sz="1100" b="0" i="0" baseline="0">
              <a:solidFill>
                <a:schemeClr val="dk1"/>
              </a:solidFill>
              <a:effectLst/>
              <a:latin typeface="+mn-lt"/>
              <a:ea typeface="+mn-ea"/>
              <a:cs typeface="+mn-cs"/>
            </a:rPr>
            <a:t>2.2</a:t>
          </a:r>
          <a:r>
            <a:rPr lang="ja-JP" altLang="en-US" sz="1100" b="0" i="0" baseline="0">
              <a:solidFill>
                <a:schemeClr val="dk1"/>
              </a:solidFill>
              <a:effectLst/>
              <a:latin typeface="+mn-lt"/>
              <a:ea typeface="+mn-ea"/>
              <a:cs typeface="+mn-cs"/>
            </a:rPr>
            <a:t>ポイント</a:t>
          </a:r>
          <a:r>
            <a:rPr lang="ja-JP" altLang="ja-JP" sz="1100" b="0" i="0" baseline="0">
              <a:solidFill>
                <a:schemeClr val="dk1"/>
              </a:solidFill>
              <a:effectLst/>
              <a:latin typeface="+mn-lt"/>
              <a:ea typeface="+mn-ea"/>
              <a:cs typeface="+mn-cs"/>
            </a:rPr>
            <a:t>減少し、公債費に係る経常収支比率は類似団体平均を</a:t>
          </a:r>
          <a:r>
            <a:rPr lang="en-US" altLang="ja-JP" sz="1100" b="0" i="0" baseline="0">
              <a:solidFill>
                <a:schemeClr val="dk1"/>
              </a:solidFill>
              <a:effectLst/>
              <a:latin typeface="+mn-lt"/>
              <a:ea typeface="+mn-ea"/>
              <a:cs typeface="+mn-cs"/>
            </a:rPr>
            <a:t>1.0</a:t>
          </a:r>
          <a:r>
            <a:rPr lang="ja-JP" altLang="en-US" sz="1100" b="0" i="0" baseline="0">
              <a:solidFill>
                <a:schemeClr val="dk1"/>
              </a:solidFill>
              <a:effectLst/>
              <a:latin typeface="+mn-lt"/>
              <a:ea typeface="+mn-ea"/>
              <a:cs typeface="+mn-cs"/>
            </a:rPr>
            <a:t>ポイント下</a:t>
          </a:r>
          <a:r>
            <a:rPr lang="ja-JP" altLang="ja-JP" sz="1100" b="0" i="0" baseline="0">
              <a:solidFill>
                <a:schemeClr val="dk1"/>
              </a:solidFill>
              <a:effectLst/>
              <a:latin typeface="+mn-lt"/>
              <a:ea typeface="+mn-ea"/>
              <a:cs typeface="+mn-cs"/>
            </a:rPr>
            <a:t>回</a:t>
          </a:r>
          <a:r>
            <a:rPr lang="ja-JP" altLang="en-US" sz="1100" b="0" i="0" baseline="0">
              <a:solidFill>
                <a:schemeClr val="dk1"/>
              </a:solidFill>
              <a:effectLst/>
              <a:latin typeface="+mn-lt"/>
              <a:ea typeface="+mn-ea"/>
              <a:cs typeface="+mn-cs"/>
            </a:rPr>
            <a:t>る結果となった。しかしながら、</a:t>
          </a:r>
          <a:r>
            <a:rPr lang="ja-JP" altLang="ja-JP" sz="1100" b="0" i="0" baseline="0">
              <a:solidFill>
                <a:schemeClr val="dk1"/>
              </a:solidFill>
              <a:effectLst/>
              <a:latin typeface="+mn-lt"/>
              <a:ea typeface="+mn-ea"/>
              <a:cs typeface="+mn-cs"/>
            </a:rPr>
            <a:t>今後も大型事業に伴う起債を予定しているため増加が見込まれるが、その他の事業における地方債の新規発行の抑制や基金の活用等により、公債費の逓減を図ることとしている。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5" name="テキスト ボックス 344">
          <a:extLst>
            <a:ext uri="{FF2B5EF4-FFF2-40B4-BE49-F238E27FC236}">
              <a16:creationId xmlns:a16="http://schemas.microsoft.com/office/drawing/2014/main" xmlns="" id="{00000000-0008-0000-0400-000059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6" name="直線コネクタ 345">
          <a:extLst>
            <a:ext uri="{FF2B5EF4-FFF2-40B4-BE49-F238E27FC236}">
              <a16:creationId xmlns:a16="http://schemas.microsoft.com/office/drawing/2014/main" xmlns="" id="{00000000-0008-0000-0400-00005A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7" name="テキスト ボックス 346">
          <a:extLst>
            <a:ext uri="{FF2B5EF4-FFF2-40B4-BE49-F238E27FC236}">
              <a16:creationId xmlns:a16="http://schemas.microsoft.com/office/drawing/2014/main" xmlns="" id="{00000000-0008-0000-0400-00005B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8" name="直線コネクタ 347">
          <a:extLst>
            <a:ext uri="{FF2B5EF4-FFF2-40B4-BE49-F238E27FC236}">
              <a16:creationId xmlns:a16="http://schemas.microsoft.com/office/drawing/2014/main" xmlns="" id="{00000000-0008-0000-0400-00005C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9" name="テキスト ボックス 348">
          <a:extLst>
            <a:ext uri="{FF2B5EF4-FFF2-40B4-BE49-F238E27FC236}">
              <a16:creationId xmlns:a16="http://schemas.microsoft.com/office/drawing/2014/main" xmlns="" id="{00000000-0008-0000-0400-00005D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0" name="直線コネクタ 349">
          <a:extLst>
            <a:ext uri="{FF2B5EF4-FFF2-40B4-BE49-F238E27FC236}">
              <a16:creationId xmlns:a16="http://schemas.microsoft.com/office/drawing/2014/main" xmlns="" id="{00000000-0008-0000-0400-00005E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1" name="テキスト ボックス 350">
          <a:extLst>
            <a:ext uri="{FF2B5EF4-FFF2-40B4-BE49-F238E27FC236}">
              <a16:creationId xmlns:a16="http://schemas.microsoft.com/office/drawing/2014/main" xmlns="" id="{00000000-0008-0000-0400-00005F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2" name="直線コネクタ 351">
          <a:extLst>
            <a:ext uri="{FF2B5EF4-FFF2-40B4-BE49-F238E27FC236}">
              <a16:creationId xmlns:a16="http://schemas.microsoft.com/office/drawing/2014/main" xmlns="" id="{00000000-0008-0000-0400-000060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3" name="テキスト ボックス 352">
          <a:extLst>
            <a:ext uri="{FF2B5EF4-FFF2-40B4-BE49-F238E27FC236}">
              <a16:creationId xmlns:a16="http://schemas.microsoft.com/office/drawing/2014/main" xmlns="" id="{00000000-0008-0000-0400-000061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4" name="直線コネクタ 353">
          <a:extLst>
            <a:ext uri="{FF2B5EF4-FFF2-40B4-BE49-F238E27FC236}">
              <a16:creationId xmlns:a16="http://schemas.microsoft.com/office/drawing/2014/main" xmlns="" id="{00000000-0008-0000-0400-000062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5" name="テキスト ボックス 354">
          <a:extLst>
            <a:ext uri="{FF2B5EF4-FFF2-40B4-BE49-F238E27FC236}">
              <a16:creationId xmlns:a16="http://schemas.microsoft.com/office/drawing/2014/main" xmlns="" id="{00000000-0008-0000-0400-000063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6" name="直線コネクタ 355">
          <a:extLst>
            <a:ext uri="{FF2B5EF4-FFF2-40B4-BE49-F238E27FC236}">
              <a16:creationId xmlns:a16="http://schemas.microsoft.com/office/drawing/2014/main" xmlns="" id="{00000000-0008-0000-0400-000064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7" name="公債費グラフ枠">
          <a:extLst>
            <a:ext uri="{FF2B5EF4-FFF2-40B4-BE49-F238E27FC236}">
              <a16:creationId xmlns:a16="http://schemas.microsoft.com/office/drawing/2014/main" xmlns="" id="{00000000-0008-0000-0400-000065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83566</xdr:rowOff>
    </xdr:from>
    <xdr:to>
      <xdr:col>24</xdr:col>
      <xdr:colOff>25400</xdr:colOff>
      <xdr:row>81</xdr:row>
      <xdr:rowOff>106426</xdr:rowOff>
    </xdr:to>
    <xdr:cxnSp macro="">
      <xdr:nvCxnSpPr>
        <xdr:cNvPr id="358" name="直線コネクタ 357">
          <a:extLst>
            <a:ext uri="{FF2B5EF4-FFF2-40B4-BE49-F238E27FC236}">
              <a16:creationId xmlns:a16="http://schemas.microsoft.com/office/drawing/2014/main" xmlns="" id="{00000000-0008-0000-0400-000066010000}"/>
            </a:ext>
          </a:extLst>
        </xdr:cNvPr>
        <xdr:cNvCxnSpPr/>
      </xdr:nvCxnSpPr>
      <xdr:spPr>
        <a:xfrm flipV="1">
          <a:off x="4826000" y="12599416"/>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78503</xdr:rowOff>
    </xdr:from>
    <xdr:ext cx="762000" cy="259045"/>
    <xdr:sp macro="" textlink="">
      <xdr:nvSpPr>
        <xdr:cNvPr id="359" name="公債費最小値テキスト">
          <a:extLst>
            <a:ext uri="{FF2B5EF4-FFF2-40B4-BE49-F238E27FC236}">
              <a16:creationId xmlns:a16="http://schemas.microsoft.com/office/drawing/2014/main" xmlns="" id="{00000000-0008-0000-0400-000067010000}"/>
            </a:ext>
          </a:extLst>
        </xdr:cNvPr>
        <xdr:cNvSpPr txBox="1"/>
      </xdr:nvSpPr>
      <xdr:spPr>
        <a:xfrm>
          <a:off x="4914900" y="13965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106426</xdr:rowOff>
    </xdr:from>
    <xdr:to>
      <xdr:col>24</xdr:col>
      <xdr:colOff>114300</xdr:colOff>
      <xdr:row>81</xdr:row>
      <xdr:rowOff>106426</xdr:rowOff>
    </xdr:to>
    <xdr:cxnSp macro="">
      <xdr:nvCxnSpPr>
        <xdr:cNvPr id="360" name="直線コネクタ 359">
          <a:extLst>
            <a:ext uri="{FF2B5EF4-FFF2-40B4-BE49-F238E27FC236}">
              <a16:creationId xmlns:a16="http://schemas.microsoft.com/office/drawing/2014/main" xmlns="" id="{00000000-0008-0000-0400-000068010000}"/>
            </a:ext>
          </a:extLst>
        </xdr:cNvPr>
        <xdr:cNvCxnSpPr/>
      </xdr:nvCxnSpPr>
      <xdr:spPr>
        <a:xfrm>
          <a:off x="4737100" y="13993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169943</xdr:rowOff>
    </xdr:from>
    <xdr:ext cx="762000" cy="259045"/>
    <xdr:sp macro="" textlink="">
      <xdr:nvSpPr>
        <xdr:cNvPr id="361" name="公債費最大値テキスト">
          <a:extLst>
            <a:ext uri="{FF2B5EF4-FFF2-40B4-BE49-F238E27FC236}">
              <a16:creationId xmlns:a16="http://schemas.microsoft.com/office/drawing/2014/main" xmlns="" id="{00000000-0008-0000-0400-000069010000}"/>
            </a:ext>
          </a:extLst>
        </xdr:cNvPr>
        <xdr:cNvSpPr txBox="1"/>
      </xdr:nvSpPr>
      <xdr:spPr>
        <a:xfrm>
          <a:off x="4914900" y="12342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83566</xdr:rowOff>
    </xdr:from>
    <xdr:to>
      <xdr:col>24</xdr:col>
      <xdr:colOff>114300</xdr:colOff>
      <xdr:row>73</xdr:row>
      <xdr:rowOff>83566</xdr:rowOff>
    </xdr:to>
    <xdr:cxnSp macro="">
      <xdr:nvCxnSpPr>
        <xdr:cNvPr id="362" name="直線コネクタ 361">
          <a:extLst>
            <a:ext uri="{FF2B5EF4-FFF2-40B4-BE49-F238E27FC236}">
              <a16:creationId xmlns:a16="http://schemas.microsoft.com/office/drawing/2014/main" xmlns="" id="{00000000-0008-0000-0400-00006A010000}"/>
            </a:ext>
          </a:extLst>
        </xdr:cNvPr>
        <xdr:cNvCxnSpPr/>
      </xdr:nvCxnSpPr>
      <xdr:spPr>
        <a:xfrm>
          <a:off x="4737100" y="12599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74422</xdr:rowOff>
    </xdr:from>
    <xdr:to>
      <xdr:col>24</xdr:col>
      <xdr:colOff>25400</xdr:colOff>
      <xdr:row>78</xdr:row>
      <xdr:rowOff>3556</xdr:rowOff>
    </xdr:to>
    <xdr:cxnSp macro="">
      <xdr:nvCxnSpPr>
        <xdr:cNvPr id="363" name="直線コネクタ 362">
          <a:extLst>
            <a:ext uri="{FF2B5EF4-FFF2-40B4-BE49-F238E27FC236}">
              <a16:creationId xmlns:a16="http://schemas.microsoft.com/office/drawing/2014/main" xmlns="" id="{00000000-0008-0000-0400-00006B010000}"/>
            </a:ext>
          </a:extLst>
        </xdr:cNvPr>
        <xdr:cNvCxnSpPr/>
      </xdr:nvCxnSpPr>
      <xdr:spPr>
        <a:xfrm flipV="1">
          <a:off x="3987800" y="13276072"/>
          <a:ext cx="8382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41419</xdr:rowOff>
    </xdr:from>
    <xdr:ext cx="762000" cy="259045"/>
    <xdr:sp macro="" textlink="">
      <xdr:nvSpPr>
        <xdr:cNvPr id="364" name="公債費平均値テキスト">
          <a:extLst>
            <a:ext uri="{FF2B5EF4-FFF2-40B4-BE49-F238E27FC236}">
              <a16:creationId xmlns:a16="http://schemas.microsoft.com/office/drawing/2014/main" xmlns="" id="{00000000-0008-0000-0400-00006C010000}"/>
            </a:ext>
          </a:extLst>
        </xdr:cNvPr>
        <xdr:cNvSpPr txBox="1"/>
      </xdr:nvSpPr>
      <xdr:spPr>
        <a:xfrm>
          <a:off x="4914900" y="132430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69342</xdr:rowOff>
    </xdr:from>
    <xdr:to>
      <xdr:col>24</xdr:col>
      <xdr:colOff>76200</xdr:colOff>
      <xdr:row>77</xdr:row>
      <xdr:rowOff>170942</xdr:rowOff>
    </xdr:to>
    <xdr:sp macro="" textlink="">
      <xdr:nvSpPr>
        <xdr:cNvPr id="365" name="フローチャート: 判断 364">
          <a:extLst>
            <a:ext uri="{FF2B5EF4-FFF2-40B4-BE49-F238E27FC236}">
              <a16:creationId xmlns:a16="http://schemas.microsoft.com/office/drawing/2014/main" xmlns="" id="{00000000-0008-0000-0400-00006D010000}"/>
            </a:ext>
          </a:extLst>
        </xdr:cNvPr>
        <xdr:cNvSpPr/>
      </xdr:nvSpPr>
      <xdr:spPr>
        <a:xfrm>
          <a:off x="4775200" y="13270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3556</xdr:rowOff>
    </xdr:from>
    <xdr:to>
      <xdr:col>19</xdr:col>
      <xdr:colOff>187325</xdr:colOff>
      <xdr:row>78</xdr:row>
      <xdr:rowOff>72137</xdr:rowOff>
    </xdr:to>
    <xdr:cxnSp macro="">
      <xdr:nvCxnSpPr>
        <xdr:cNvPr id="366" name="直線コネクタ 365">
          <a:extLst>
            <a:ext uri="{FF2B5EF4-FFF2-40B4-BE49-F238E27FC236}">
              <a16:creationId xmlns:a16="http://schemas.microsoft.com/office/drawing/2014/main" xmlns="" id="{00000000-0008-0000-0400-00006E010000}"/>
            </a:ext>
          </a:extLst>
        </xdr:cNvPr>
        <xdr:cNvCxnSpPr/>
      </xdr:nvCxnSpPr>
      <xdr:spPr>
        <a:xfrm flipV="1">
          <a:off x="3098800" y="13376656"/>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87630</xdr:rowOff>
    </xdr:from>
    <xdr:to>
      <xdr:col>20</xdr:col>
      <xdr:colOff>38100</xdr:colOff>
      <xdr:row>78</xdr:row>
      <xdr:rowOff>17780</xdr:rowOff>
    </xdr:to>
    <xdr:sp macro="" textlink="">
      <xdr:nvSpPr>
        <xdr:cNvPr id="367" name="フローチャート: 判断 366">
          <a:extLst>
            <a:ext uri="{FF2B5EF4-FFF2-40B4-BE49-F238E27FC236}">
              <a16:creationId xmlns:a16="http://schemas.microsoft.com/office/drawing/2014/main" xmlns="" id="{00000000-0008-0000-0400-00006F010000}"/>
            </a:ext>
          </a:extLst>
        </xdr:cNvPr>
        <xdr:cNvSpPr/>
      </xdr:nvSpPr>
      <xdr:spPr>
        <a:xfrm>
          <a:off x="3937000" y="1328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27957</xdr:rowOff>
    </xdr:from>
    <xdr:ext cx="736600" cy="259045"/>
    <xdr:sp macro="" textlink="">
      <xdr:nvSpPr>
        <xdr:cNvPr id="368" name="テキスト ボックス 367">
          <a:extLst>
            <a:ext uri="{FF2B5EF4-FFF2-40B4-BE49-F238E27FC236}">
              <a16:creationId xmlns:a16="http://schemas.microsoft.com/office/drawing/2014/main" xmlns="" id="{00000000-0008-0000-0400-000070010000}"/>
            </a:ext>
          </a:extLst>
        </xdr:cNvPr>
        <xdr:cNvSpPr txBox="1"/>
      </xdr:nvSpPr>
      <xdr:spPr>
        <a:xfrm>
          <a:off x="3606800" y="13058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161289</xdr:rowOff>
    </xdr:from>
    <xdr:to>
      <xdr:col>15</xdr:col>
      <xdr:colOff>98425</xdr:colOff>
      <xdr:row>78</xdr:row>
      <xdr:rowOff>72137</xdr:rowOff>
    </xdr:to>
    <xdr:cxnSp macro="">
      <xdr:nvCxnSpPr>
        <xdr:cNvPr id="369" name="直線コネクタ 368">
          <a:extLst>
            <a:ext uri="{FF2B5EF4-FFF2-40B4-BE49-F238E27FC236}">
              <a16:creationId xmlns:a16="http://schemas.microsoft.com/office/drawing/2014/main" xmlns="" id="{00000000-0008-0000-0400-000071010000}"/>
            </a:ext>
          </a:extLst>
        </xdr:cNvPr>
        <xdr:cNvCxnSpPr/>
      </xdr:nvCxnSpPr>
      <xdr:spPr>
        <a:xfrm>
          <a:off x="2209800" y="13362939"/>
          <a:ext cx="889000" cy="82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51054</xdr:rowOff>
    </xdr:from>
    <xdr:to>
      <xdr:col>15</xdr:col>
      <xdr:colOff>149225</xdr:colOff>
      <xdr:row>77</xdr:row>
      <xdr:rowOff>152654</xdr:rowOff>
    </xdr:to>
    <xdr:sp macro="" textlink="">
      <xdr:nvSpPr>
        <xdr:cNvPr id="370" name="フローチャート: 判断 369">
          <a:extLst>
            <a:ext uri="{FF2B5EF4-FFF2-40B4-BE49-F238E27FC236}">
              <a16:creationId xmlns:a16="http://schemas.microsoft.com/office/drawing/2014/main" xmlns="" id="{00000000-0008-0000-0400-000072010000}"/>
            </a:ext>
          </a:extLst>
        </xdr:cNvPr>
        <xdr:cNvSpPr/>
      </xdr:nvSpPr>
      <xdr:spPr>
        <a:xfrm>
          <a:off x="3048000" y="13252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162831</xdr:rowOff>
    </xdr:from>
    <xdr:ext cx="762000" cy="259045"/>
    <xdr:sp macro="" textlink="">
      <xdr:nvSpPr>
        <xdr:cNvPr id="371" name="テキスト ボックス 370">
          <a:extLst>
            <a:ext uri="{FF2B5EF4-FFF2-40B4-BE49-F238E27FC236}">
              <a16:creationId xmlns:a16="http://schemas.microsoft.com/office/drawing/2014/main" xmlns="" id="{00000000-0008-0000-0400-000073010000}"/>
            </a:ext>
          </a:extLst>
        </xdr:cNvPr>
        <xdr:cNvSpPr txBox="1"/>
      </xdr:nvSpPr>
      <xdr:spPr>
        <a:xfrm>
          <a:off x="2717800" y="13021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161289</xdr:rowOff>
    </xdr:from>
    <xdr:to>
      <xdr:col>11</xdr:col>
      <xdr:colOff>9525</xdr:colOff>
      <xdr:row>78</xdr:row>
      <xdr:rowOff>3556</xdr:rowOff>
    </xdr:to>
    <xdr:cxnSp macro="">
      <xdr:nvCxnSpPr>
        <xdr:cNvPr id="372" name="直線コネクタ 371">
          <a:extLst>
            <a:ext uri="{FF2B5EF4-FFF2-40B4-BE49-F238E27FC236}">
              <a16:creationId xmlns:a16="http://schemas.microsoft.com/office/drawing/2014/main" xmlns="" id="{00000000-0008-0000-0400-000074010000}"/>
            </a:ext>
          </a:extLst>
        </xdr:cNvPr>
        <xdr:cNvCxnSpPr/>
      </xdr:nvCxnSpPr>
      <xdr:spPr>
        <a:xfrm flipV="1">
          <a:off x="1320800" y="13362939"/>
          <a:ext cx="8890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32765</xdr:rowOff>
    </xdr:from>
    <xdr:to>
      <xdr:col>11</xdr:col>
      <xdr:colOff>60325</xdr:colOff>
      <xdr:row>77</xdr:row>
      <xdr:rowOff>134365</xdr:rowOff>
    </xdr:to>
    <xdr:sp macro="" textlink="">
      <xdr:nvSpPr>
        <xdr:cNvPr id="373" name="フローチャート: 判断 372">
          <a:extLst>
            <a:ext uri="{FF2B5EF4-FFF2-40B4-BE49-F238E27FC236}">
              <a16:creationId xmlns:a16="http://schemas.microsoft.com/office/drawing/2014/main" xmlns="" id="{00000000-0008-0000-0400-000075010000}"/>
            </a:ext>
          </a:extLst>
        </xdr:cNvPr>
        <xdr:cNvSpPr/>
      </xdr:nvSpPr>
      <xdr:spPr>
        <a:xfrm>
          <a:off x="2159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144542</xdr:rowOff>
    </xdr:from>
    <xdr:ext cx="762000" cy="259045"/>
    <xdr:sp macro="" textlink="">
      <xdr:nvSpPr>
        <xdr:cNvPr id="374" name="テキスト ボックス 373">
          <a:extLst>
            <a:ext uri="{FF2B5EF4-FFF2-40B4-BE49-F238E27FC236}">
              <a16:creationId xmlns:a16="http://schemas.microsoft.com/office/drawing/2014/main" xmlns="" id="{00000000-0008-0000-0400-000076010000}"/>
            </a:ext>
          </a:extLst>
        </xdr:cNvPr>
        <xdr:cNvSpPr txBox="1"/>
      </xdr:nvSpPr>
      <xdr:spPr>
        <a:xfrm>
          <a:off x="1828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41911</xdr:rowOff>
    </xdr:from>
    <xdr:to>
      <xdr:col>6</xdr:col>
      <xdr:colOff>171450</xdr:colOff>
      <xdr:row>77</xdr:row>
      <xdr:rowOff>143511</xdr:rowOff>
    </xdr:to>
    <xdr:sp macro="" textlink="">
      <xdr:nvSpPr>
        <xdr:cNvPr id="375" name="フローチャート: 判断 374">
          <a:extLst>
            <a:ext uri="{FF2B5EF4-FFF2-40B4-BE49-F238E27FC236}">
              <a16:creationId xmlns:a16="http://schemas.microsoft.com/office/drawing/2014/main" xmlns="" id="{00000000-0008-0000-0400-000077010000}"/>
            </a:ext>
          </a:extLst>
        </xdr:cNvPr>
        <xdr:cNvSpPr/>
      </xdr:nvSpPr>
      <xdr:spPr>
        <a:xfrm>
          <a:off x="1270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153688</xdr:rowOff>
    </xdr:from>
    <xdr:ext cx="762000" cy="259045"/>
    <xdr:sp macro="" textlink="">
      <xdr:nvSpPr>
        <xdr:cNvPr id="376" name="テキスト ボックス 375">
          <a:extLst>
            <a:ext uri="{FF2B5EF4-FFF2-40B4-BE49-F238E27FC236}">
              <a16:creationId xmlns:a16="http://schemas.microsoft.com/office/drawing/2014/main" xmlns="" id="{00000000-0008-0000-0400-000078010000}"/>
            </a:ext>
          </a:extLst>
        </xdr:cNvPr>
        <xdr:cNvSpPr txBox="1"/>
      </xdr:nvSpPr>
      <xdr:spPr>
        <a:xfrm>
          <a:off x="939800" y="13012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7" name="テキスト ボックス 376">
          <a:extLst>
            <a:ext uri="{FF2B5EF4-FFF2-40B4-BE49-F238E27FC236}">
              <a16:creationId xmlns:a16="http://schemas.microsoft.com/office/drawing/2014/main" xmlns="" id="{00000000-0008-0000-0400-000079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xmlns="" id="{00000000-0008-0000-0400-00007A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xmlns="" id="{00000000-0008-0000-0400-00007B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xmlns="" id="{00000000-0008-0000-0400-00007C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xmlns="" id="{00000000-0008-0000-0400-00007D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23622</xdr:rowOff>
    </xdr:from>
    <xdr:to>
      <xdr:col>24</xdr:col>
      <xdr:colOff>76200</xdr:colOff>
      <xdr:row>77</xdr:row>
      <xdr:rowOff>125222</xdr:rowOff>
    </xdr:to>
    <xdr:sp macro="" textlink="">
      <xdr:nvSpPr>
        <xdr:cNvPr id="382" name="楕円 381">
          <a:extLst>
            <a:ext uri="{FF2B5EF4-FFF2-40B4-BE49-F238E27FC236}">
              <a16:creationId xmlns:a16="http://schemas.microsoft.com/office/drawing/2014/main" xmlns="" id="{00000000-0008-0000-0400-00007E010000}"/>
            </a:ext>
          </a:extLst>
        </xdr:cNvPr>
        <xdr:cNvSpPr/>
      </xdr:nvSpPr>
      <xdr:spPr>
        <a:xfrm>
          <a:off x="4775200" y="13225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40149</xdr:rowOff>
    </xdr:from>
    <xdr:ext cx="762000" cy="259045"/>
    <xdr:sp macro="" textlink="">
      <xdr:nvSpPr>
        <xdr:cNvPr id="383" name="公債費該当値テキスト">
          <a:extLst>
            <a:ext uri="{FF2B5EF4-FFF2-40B4-BE49-F238E27FC236}">
              <a16:creationId xmlns:a16="http://schemas.microsoft.com/office/drawing/2014/main" xmlns="" id="{00000000-0008-0000-0400-00007F010000}"/>
            </a:ext>
          </a:extLst>
        </xdr:cNvPr>
        <xdr:cNvSpPr txBox="1"/>
      </xdr:nvSpPr>
      <xdr:spPr>
        <a:xfrm>
          <a:off x="4914900" y="13070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124206</xdr:rowOff>
    </xdr:from>
    <xdr:to>
      <xdr:col>20</xdr:col>
      <xdr:colOff>38100</xdr:colOff>
      <xdr:row>78</xdr:row>
      <xdr:rowOff>54356</xdr:rowOff>
    </xdr:to>
    <xdr:sp macro="" textlink="">
      <xdr:nvSpPr>
        <xdr:cNvPr id="384" name="楕円 383">
          <a:extLst>
            <a:ext uri="{FF2B5EF4-FFF2-40B4-BE49-F238E27FC236}">
              <a16:creationId xmlns:a16="http://schemas.microsoft.com/office/drawing/2014/main" xmlns="" id="{00000000-0008-0000-0400-000080010000}"/>
            </a:ext>
          </a:extLst>
        </xdr:cNvPr>
        <xdr:cNvSpPr/>
      </xdr:nvSpPr>
      <xdr:spPr>
        <a:xfrm>
          <a:off x="3937000" y="13325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39133</xdr:rowOff>
    </xdr:from>
    <xdr:ext cx="736600" cy="259045"/>
    <xdr:sp macro="" textlink="">
      <xdr:nvSpPr>
        <xdr:cNvPr id="385" name="テキスト ボックス 384">
          <a:extLst>
            <a:ext uri="{FF2B5EF4-FFF2-40B4-BE49-F238E27FC236}">
              <a16:creationId xmlns:a16="http://schemas.microsoft.com/office/drawing/2014/main" xmlns="" id="{00000000-0008-0000-0400-000081010000}"/>
            </a:ext>
          </a:extLst>
        </xdr:cNvPr>
        <xdr:cNvSpPr txBox="1"/>
      </xdr:nvSpPr>
      <xdr:spPr>
        <a:xfrm>
          <a:off x="3606800" y="134122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21337</xdr:rowOff>
    </xdr:from>
    <xdr:to>
      <xdr:col>15</xdr:col>
      <xdr:colOff>149225</xdr:colOff>
      <xdr:row>78</xdr:row>
      <xdr:rowOff>122937</xdr:rowOff>
    </xdr:to>
    <xdr:sp macro="" textlink="">
      <xdr:nvSpPr>
        <xdr:cNvPr id="386" name="楕円 385">
          <a:extLst>
            <a:ext uri="{FF2B5EF4-FFF2-40B4-BE49-F238E27FC236}">
              <a16:creationId xmlns:a16="http://schemas.microsoft.com/office/drawing/2014/main" xmlns="" id="{00000000-0008-0000-0400-000082010000}"/>
            </a:ext>
          </a:extLst>
        </xdr:cNvPr>
        <xdr:cNvSpPr/>
      </xdr:nvSpPr>
      <xdr:spPr>
        <a:xfrm>
          <a:off x="3048000" y="13394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107714</xdr:rowOff>
    </xdr:from>
    <xdr:ext cx="762000" cy="259045"/>
    <xdr:sp macro="" textlink="">
      <xdr:nvSpPr>
        <xdr:cNvPr id="387" name="テキスト ボックス 386">
          <a:extLst>
            <a:ext uri="{FF2B5EF4-FFF2-40B4-BE49-F238E27FC236}">
              <a16:creationId xmlns:a16="http://schemas.microsoft.com/office/drawing/2014/main" xmlns="" id="{00000000-0008-0000-0400-000083010000}"/>
            </a:ext>
          </a:extLst>
        </xdr:cNvPr>
        <xdr:cNvSpPr txBox="1"/>
      </xdr:nvSpPr>
      <xdr:spPr>
        <a:xfrm>
          <a:off x="2717800" y="13480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110489</xdr:rowOff>
    </xdr:from>
    <xdr:to>
      <xdr:col>11</xdr:col>
      <xdr:colOff>60325</xdr:colOff>
      <xdr:row>78</xdr:row>
      <xdr:rowOff>40639</xdr:rowOff>
    </xdr:to>
    <xdr:sp macro="" textlink="">
      <xdr:nvSpPr>
        <xdr:cNvPr id="388" name="楕円 387">
          <a:extLst>
            <a:ext uri="{FF2B5EF4-FFF2-40B4-BE49-F238E27FC236}">
              <a16:creationId xmlns:a16="http://schemas.microsoft.com/office/drawing/2014/main" xmlns="" id="{00000000-0008-0000-0400-000084010000}"/>
            </a:ext>
          </a:extLst>
        </xdr:cNvPr>
        <xdr:cNvSpPr/>
      </xdr:nvSpPr>
      <xdr:spPr>
        <a:xfrm>
          <a:off x="2159000" y="1331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25416</xdr:rowOff>
    </xdr:from>
    <xdr:ext cx="762000" cy="259045"/>
    <xdr:sp macro="" textlink="">
      <xdr:nvSpPr>
        <xdr:cNvPr id="389" name="テキスト ボックス 388">
          <a:extLst>
            <a:ext uri="{FF2B5EF4-FFF2-40B4-BE49-F238E27FC236}">
              <a16:creationId xmlns:a16="http://schemas.microsoft.com/office/drawing/2014/main" xmlns="" id="{00000000-0008-0000-0400-000085010000}"/>
            </a:ext>
          </a:extLst>
        </xdr:cNvPr>
        <xdr:cNvSpPr txBox="1"/>
      </xdr:nvSpPr>
      <xdr:spPr>
        <a:xfrm>
          <a:off x="1828800" y="1339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124206</xdr:rowOff>
    </xdr:from>
    <xdr:to>
      <xdr:col>6</xdr:col>
      <xdr:colOff>171450</xdr:colOff>
      <xdr:row>78</xdr:row>
      <xdr:rowOff>54356</xdr:rowOff>
    </xdr:to>
    <xdr:sp macro="" textlink="">
      <xdr:nvSpPr>
        <xdr:cNvPr id="390" name="楕円 389">
          <a:extLst>
            <a:ext uri="{FF2B5EF4-FFF2-40B4-BE49-F238E27FC236}">
              <a16:creationId xmlns:a16="http://schemas.microsoft.com/office/drawing/2014/main" xmlns="" id="{00000000-0008-0000-0400-000086010000}"/>
            </a:ext>
          </a:extLst>
        </xdr:cNvPr>
        <xdr:cNvSpPr/>
      </xdr:nvSpPr>
      <xdr:spPr>
        <a:xfrm>
          <a:off x="1270000" y="13325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39133</xdr:rowOff>
    </xdr:from>
    <xdr:ext cx="762000" cy="259045"/>
    <xdr:sp macro="" textlink="">
      <xdr:nvSpPr>
        <xdr:cNvPr id="391" name="テキスト ボックス 390">
          <a:extLst>
            <a:ext uri="{FF2B5EF4-FFF2-40B4-BE49-F238E27FC236}">
              <a16:creationId xmlns:a16="http://schemas.microsoft.com/office/drawing/2014/main" xmlns="" id="{00000000-0008-0000-0400-000087010000}"/>
            </a:ext>
          </a:extLst>
        </xdr:cNvPr>
        <xdr:cNvSpPr txBox="1"/>
      </xdr:nvSpPr>
      <xdr:spPr>
        <a:xfrm>
          <a:off x="939800" y="13412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2" name="正方形/長方形 391">
          <a:extLst>
            <a:ext uri="{FF2B5EF4-FFF2-40B4-BE49-F238E27FC236}">
              <a16:creationId xmlns:a16="http://schemas.microsoft.com/office/drawing/2014/main" xmlns="" id="{00000000-0008-0000-0400-000088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3" name="正方形/長方形 392">
          <a:extLst>
            <a:ext uri="{FF2B5EF4-FFF2-40B4-BE49-F238E27FC236}">
              <a16:creationId xmlns:a16="http://schemas.microsoft.com/office/drawing/2014/main" xmlns="" id="{00000000-0008-0000-0400-000089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4" name="正方形/長方形 393">
          <a:extLst>
            <a:ext uri="{FF2B5EF4-FFF2-40B4-BE49-F238E27FC236}">
              <a16:creationId xmlns:a16="http://schemas.microsoft.com/office/drawing/2014/main" xmlns="" id="{00000000-0008-0000-0400-00008A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5" name="正方形/長方形 394">
          <a:extLst>
            <a:ext uri="{FF2B5EF4-FFF2-40B4-BE49-F238E27FC236}">
              <a16:creationId xmlns:a16="http://schemas.microsoft.com/office/drawing/2014/main" xmlns="" id="{00000000-0008-0000-0400-00008B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6" name="正方形/長方形 395">
          <a:extLst>
            <a:ext uri="{FF2B5EF4-FFF2-40B4-BE49-F238E27FC236}">
              <a16:creationId xmlns:a16="http://schemas.microsoft.com/office/drawing/2014/main" xmlns="" id="{00000000-0008-0000-0400-00008C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7" name="正方形/長方形 396">
          <a:extLst>
            <a:ext uri="{FF2B5EF4-FFF2-40B4-BE49-F238E27FC236}">
              <a16:creationId xmlns:a16="http://schemas.microsoft.com/office/drawing/2014/main" xmlns="" id="{00000000-0008-0000-0400-00008D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8" name="正方形/長方形 397">
          <a:extLst>
            <a:ext uri="{FF2B5EF4-FFF2-40B4-BE49-F238E27FC236}">
              <a16:creationId xmlns:a16="http://schemas.microsoft.com/office/drawing/2014/main" xmlns="" id="{00000000-0008-0000-0400-00008E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9" name="正方形/長方形 398">
          <a:extLst>
            <a:ext uri="{FF2B5EF4-FFF2-40B4-BE49-F238E27FC236}">
              <a16:creationId xmlns:a16="http://schemas.microsoft.com/office/drawing/2014/main" xmlns="" id="{00000000-0008-0000-0400-00008F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0" name="正方形/長方形 399">
          <a:extLst>
            <a:ext uri="{FF2B5EF4-FFF2-40B4-BE49-F238E27FC236}">
              <a16:creationId xmlns:a16="http://schemas.microsoft.com/office/drawing/2014/main" xmlns="" id="{00000000-0008-0000-0400-000090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1" name="正方形/長方形 400">
          <a:extLst>
            <a:ext uri="{FF2B5EF4-FFF2-40B4-BE49-F238E27FC236}">
              <a16:creationId xmlns:a16="http://schemas.microsoft.com/office/drawing/2014/main" xmlns="" id="{00000000-0008-0000-0400-000091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2" name="テキスト ボックス 401">
          <a:extLst>
            <a:ext uri="{FF2B5EF4-FFF2-40B4-BE49-F238E27FC236}">
              <a16:creationId xmlns:a16="http://schemas.microsoft.com/office/drawing/2014/main" xmlns="" id="{00000000-0008-0000-0400-000092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effectLst/>
              <a:latin typeface="+mn-lt"/>
              <a:ea typeface="+mn-ea"/>
              <a:cs typeface="+mn-cs"/>
            </a:rPr>
            <a:t>公債費以外に係る経常収支比率が類似団体平均を</a:t>
          </a:r>
          <a:r>
            <a:rPr lang="en-US" altLang="ja-JP" sz="1100" b="0" i="0" baseline="0">
              <a:solidFill>
                <a:schemeClr val="dk1"/>
              </a:solidFill>
              <a:effectLst/>
              <a:latin typeface="+mn-lt"/>
              <a:ea typeface="+mn-ea"/>
              <a:cs typeface="+mn-cs"/>
            </a:rPr>
            <a:t>0.4</a:t>
          </a:r>
          <a:r>
            <a:rPr lang="ja-JP" altLang="en-US" sz="1100" b="0" i="0" baseline="0">
              <a:solidFill>
                <a:schemeClr val="dk1"/>
              </a:solidFill>
              <a:effectLst/>
              <a:latin typeface="+mn-lt"/>
              <a:ea typeface="+mn-ea"/>
              <a:cs typeface="+mn-cs"/>
            </a:rPr>
            <a:t>ポイント</a:t>
          </a:r>
          <a:r>
            <a:rPr lang="ja-JP" altLang="ja-JP" sz="1100" b="0" i="0" baseline="0">
              <a:solidFill>
                <a:schemeClr val="dk1"/>
              </a:solidFill>
              <a:effectLst/>
              <a:latin typeface="+mn-lt"/>
              <a:ea typeface="+mn-ea"/>
              <a:cs typeface="+mn-cs"/>
            </a:rPr>
            <a:t>下回っているのは、全ての事業についてゼロベース予算とし、歳出削減に努めているためである。省エネの取組や不断の見直しによりコスト削減を行い、行政の効率化に努めていく。</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3" name="テキスト ボックス 402">
          <a:extLst>
            <a:ext uri="{FF2B5EF4-FFF2-40B4-BE49-F238E27FC236}">
              <a16:creationId xmlns:a16="http://schemas.microsoft.com/office/drawing/2014/main" xmlns="" id="{00000000-0008-0000-0400-000093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4" name="直線コネクタ 403">
          <a:extLst>
            <a:ext uri="{FF2B5EF4-FFF2-40B4-BE49-F238E27FC236}">
              <a16:creationId xmlns:a16="http://schemas.microsoft.com/office/drawing/2014/main" xmlns="" id="{00000000-0008-0000-0400-000094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5" name="テキスト ボックス 404">
          <a:extLst>
            <a:ext uri="{FF2B5EF4-FFF2-40B4-BE49-F238E27FC236}">
              <a16:creationId xmlns:a16="http://schemas.microsoft.com/office/drawing/2014/main" xmlns="" id="{00000000-0008-0000-0400-000095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6" name="直線コネクタ 405">
          <a:extLst>
            <a:ext uri="{FF2B5EF4-FFF2-40B4-BE49-F238E27FC236}">
              <a16:creationId xmlns:a16="http://schemas.microsoft.com/office/drawing/2014/main" xmlns="" id="{00000000-0008-0000-0400-000096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7" name="テキスト ボックス 406">
          <a:extLst>
            <a:ext uri="{FF2B5EF4-FFF2-40B4-BE49-F238E27FC236}">
              <a16:creationId xmlns:a16="http://schemas.microsoft.com/office/drawing/2014/main" xmlns="" id="{00000000-0008-0000-0400-000097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8" name="直線コネクタ 407">
          <a:extLst>
            <a:ext uri="{FF2B5EF4-FFF2-40B4-BE49-F238E27FC236}">
              <a16:creationId xmlns:a16="http://schemas.microsoft.com/office/drawing/2014/main" xmlns="" id="{00000000-0008-0000-0400-000098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9" name="テキスト ボックス 408">
          <a:extLst>
            <a:ext uri="{FF2B5EF4-FFF2-40B4-BE49-F238E27FC236}">
              <a16:creationId xmlns:a16="http://schemas.microsoft.com/office/drawing/2014/main" xmlns="" id="{00000000-0008-0000-0400-000099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0" name="直線コネクタ 409">
          <a:extLst>
            <a:ext uri="{FF2B5EF4-FFF2-40B4-BE49-F238E27FC236}">
              <a16:creationId xmlns:a16="http://schemas.microsoft.com/office/drawing/2014/main" xmlns="" id="{00000000-0008-0000-0400-00009A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1" name="テキスト ボックス 410">
          <a:extLst>
            <a:ext uri="{FF2B5EF4-FFF2-40B4-BE49-F238E27FC236}">
              <a16:creationId xmlns:a16="http://schemas.microsoft.com/office/drawing/2014/main" xmlns="" id="{00000000-0008-0000-0400-00009B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2" name="直線コネクタ 411">
          <a:extLst>
            <a:ext uri="{FF2B5EF4-FFF2-40B4-BE49-F238E27FC236}">
              <a16:creationId xmlns:a16="http://schemas.microsoft.com/office/drawing/2014/main" xmlns="" id="{00000000-0008-0000-0400-00009C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3" name="テキスト ボックス 412">
          <a:extLst>
            <a:ext uri="{FF2B5EF4-FFF2-40B4-BE49-F238E27FC236}">
              <a16:creationId xmlns:a16="http://schemas.microsoft.com/office/drawing/2014/main" xmlns="" id="{00000000-0008-0000-0400-00009D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4" name="直線コネクタ 413">
          <a:extLst>
            <a:ext uri="{FF2B5EF4-FFF2-40B4-BE49-F238E27FC236}">
              <a16:creationId xmlns:a16="http://schemas.microsoft.com/office/drawing/2014/main" xmlns="" id="{00000000-0008-0000-0400-00009E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5" name="テキスト ボックス 414">
          <a:extLst>
            <a:ext uri="{FF2B5EF4-FFF2-40B4-BE49-F238E27FC236}">
              <a16:creationId xmlns:a16="http://schemas.microsoft.com/office/drawing/2014/main" xmlns="" id="{00000000-0008-0000-0400-00009F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6" name="公債費以外グラフ枠">
          <a:extLst>
            <a:ext uri="{FF2B5EF4-FFF2-40B4-BE49-F238E27FC236}">
              <a16:creationId xmlns:a16="http://schemas.microsoft.com/office/drawing/2014/main" xmlns="" id="{00000000-0008-0000-0400-0000A0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154432</xdr:rowOff>
    </xdr:from>
    <xdr:to>
      <xdr:col>82</xdr:col>
      <xdr:colOff>107950</xdr:colOff>
      <xdr:row>80</xdr:row>
      <xdr:rowOff>131572</xdr:rowOff>
    </xdr:to>
    <xdr:cxnSp macro="">
      <xdr:nvCxnSpPr>
        <xdr:cNvPr id="417" name="直線コネクタ 416">
          <a:extLst>
            <a:ext uri="{FF2B5EF4-FFF2-40B4-BE49-F238E27FC236}">
              <a16:creationId xmlns:a16="http://schemas.microsoft.com/office/drawing/2014/main" xmlns="" id="{00000000-0008-0000-0400-0000A1010000}"/>
            </a:ext>
          </a:extLst>
        </xdr:cNvPr>
        <xdr:cNvCxnSpPr/>
      </xdr:nvCxnSpPr>
      <xdr:spPr>
        <a:xfrm flipV="1">
          <a:off x="16510000" y="12498832"/>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103649</xdr:rowOff>
    </xdr:from>
    <xdr:ext cx="762000" cy="259045"/>
    <xdr:sp macro="" textlink="">
      <xdr:nvSpPr>
        <xdr:cNvPr id="418" name="公債費以外最小値テキスト">
          <a:extLst>
            <a:ext uri="{FF2B5EF4-FFF2-40B4-BE49-F238E27FC236}">
              <a16:creationId xmlns:a16="http://schemas.microsoft.com/office/drawing/2014/main" xmlns="" id="{00000000-0008-0000-0400-0000A2010000}"/>
            </a:ext>
          </a:extLst>
        </xdr:cNvPr>
        <xdr:cNvSpPr txBox="1"/>
      </xdr:nvSpPr>
      <xdr:spPr>
        <a:xfrm>
          <a:off x="16598900" y="13819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131572</xdr:rowOff>
    </xdr:from>
    <xdr:to>
      <xdr:col>82</xdr:col>
      <xdr:colOff>196850</xdr:colOff>
      <xdr:row>80</xdr:row>
      <xdr:rowOff>131572</xdr:rowOff>
    </xdr:to>
    <xdr:cxnSp macro="">
      <xdr:nvCxnSpPr>
        <xdr:cNvPr id="419" name="直線コネクタ 418">
          <a:extLst>
            <a:ext uri="{FF2B5EF4-FFF2-40B4-BE49-F238E27FC236}">
              <a16:creationId xmlns:a16="http://schemas.microsoft.com/office/drawing/2014/main" xmlns="" id="{00000000-0008-0000-0400-0000A3010000}"/>
            </a:ext>
          </a:extLst>
        </xdr:cNvPr>
        <xdr:cNvCxnSpPr/>
      </xdr:nvCxnSpPr>
      <xdr:spPr>
        <a:xfrm>
          <a:off x="16421100" y="13847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69359</xdr:rowOff>
    </xdr:from>
    <xdr:ext cx="762000" cy="259045"/>
    <xdr:sp macro="" textlink="">
      <xdr:nvSpPr>
        <xdr:cNvPr id="420" name="公債費以外最大値テキスト">
          <a:extLst>
            <a:ext uri="{FF2B5EF4-FFF2-40B4-BE49-F238E27FC236}">
              <a16:creationId xmlns:a16="http://schemas.microsoft.com/office/drawing/2014/main" xmlns="" id="{00000000-0008-0000-0400-0000A4010000}"/>
            </a:ext>
          </a:extLst>
        </xdr:cNvPr>
        <xdr:cNvSpPr txBox="1"/>
      </xdr:nvSpPr>
      <xdr:spPr>
        <a:xfrm>
          <a:off x="16598900" y="12242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154432</xdr:rowOff>
    </xdr:from>
    <xdr:to>
      <xdr:col>82</xdr:col>
      <xdr:colOff>196850</xdr:colOff>
      <xdr:row>72</xdr:row>
      <xdr:rowOff>154432</xdr:rowOff>
    </xdr:to>
    <xdr:cxnSp macro="">
      <xdr:nvCxnSpPr>
        <xdr:cNvPr id="421" name="直線コネクタ 420">
          <a:extLst>
            <a:ext uri="{FF2B5EF4-FFF2-40B4-BE49-F238E27FC236}">
              <a16:creationId xmlns:a16="http://schemas.microsoft.com/office/drawing/2014/main" xmlns="" id="{00000000-0008-0000-0400-0000A5010000}"/>
            </a:ext>
          </a:extLst>
        </xdr:cNvPr>
        <xdr:cNvCxnSpPr/>
      </xdr:nvCxnSpPr>
      <xdr:spPr>
        <a:xfrm>
          <a:off x="16421100" y="12498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49276</xdr:rowOff>
    </xdr:from>
    <xdr:to>
      <xdr:col>82</xdr:col>
      <xdr:colOff>107950</xdr:colOff>
      <xdr:row>76</xdr:row>
      <xdr:rowOff>90424</xdr:rowOff>
    </xdr:to>
    <xdr:cxnSp macro="">
      <xdr:nvCxnSpPr>
        <xdr:cNvPr id="422" name="直線コネクタ 421">
          <a:extLst>
            <a:ext uri="{FF2B5EF4-FFF2-40B4-BE49-F238E27FC236}">
              <a16:creationId xmlns:a16="http://schemas.microsoft.com/office/drawing/2014/main" xmlns="" id="{00000000-0008-0000-0400-0000A6010000}"/>
            </a:ext>
          </a:extLst>
        </xdr:cNvPr>
        <xdr:cNvCxnSpPr/>
      </xdr:nvCxnSpPr>
      <xdr:spPr>
        <a:xfrm flipV="1">
          <a:off x="15671800" y="13079476"/>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160290</xdr:rowOff>
    </xdr:from>
    <xdr:ext cx="762000" cy="259045"/>
    <xdr:sp macro="" textlink="">
      <xdr:nvSpPr>
        <xdr:cNvPr id="423" name="公債費以外平均値テキスト">
          <a:extLst>
            <a:ext uri="{FF2B5EF4-FFF2-40B4-BE49-F238E27FC236}">
              <a16:creationId xmlns:a16="http://schemas.microsoft.com/office/drawing/2014/main" xmlns="" id="{00000000-0008-0000-0400-0000A7010000}"/>
            </a:ext>
          </a:extLst>
        </xdr:cNvPr>
        <xdr:cNvSpPr txBox="1"/>
      </xdr:nvSpPr>
      <xdr:spPr>
        <a:xfrm>
          <a:off x="16598900" y="130190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16763</xdr:rowOff>
    </xdr:from>
    <xdr:to>
      <xdr:col>82</xdr:col>
      <xdr:colOff>158750</xdr:colOff>
      <xdr:row>76</xdr:row>
      <xdr:rowOff>118363</xdr:rowOff>
    </xdr:to>
    <xdr:sp macro="" textlink="">
      <xdr:nvSpPr>
        <xdr:cNvPr id="424" name="フローチャート: 判断 423">
          <a:extLst>
            <a:ext uri="{FF2B5EF4-FFF2-40B4-BE49-F238E27FC236}">
              <a16:creationId xmlns:a16="http://schemas.microsoft.com/office/drawing/2014/main" xmlns="" id="{00000000-0008-0000-0400-0000A8010000}"/>
            </a:ext>
          </a:extLst>
        </xdr:cNvPr>
        <xdr:cNvSpPr/>
      </xdr:nvSpPr>
      <xdr:spPr>
        <a:xfrm>
          <a:off x="16459200" y="13046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88138</xdr:rowOff>
    </xdr:from>
    <xdr:to>
      <xdr:col>78</xdr:col>
      <xdr:colOff>69850</xdr:colOff>
      <xdr:row>76</xdr:row>
      <xdr:rowOff>90424</xdr:rowOff>
    </xdr:to>
    <xdr:cxnSp macro="">
      <xdr:nvCxnSpPr>
        <xdr:cNvPr id="425" name="直線コネクタ 424">
          <a:extLst>
            <a:ext uri="{FF2B5EF4-FFF2-40B4-BE49-F238E27FC236}">
              <a16:creationId xmlns:a16="http://schemas.microsoft.com/office/drawing/2014/main" xmlns="" id="{00000000-0008-0000-0400-0000A9010000}"/>
            </a:ext>
          </a:extLst>
        </xdr:cNvPr>
        <xdr:cNvCxnSpPr/>
      </xdr:nvCxnSpPr>
      <xdr:spPr>
        <a:xfrm>
          <a:off x="14782800" y="12946888"/>
          <a:ext cx="8890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62485</xdr:rowOff>
    </xdr:from>
    <xdr:to>
      <xdr:col>78</xdr:col>
      <xdr:colOff>120650</xdr:colOff>
      <xdr:row>76</xdr:row>
      <xdr:rowOff>164085</xdr:rowOff>
    </xdr:to>
    <xdr:sp macro="" textlink="">
      <xdr:nvSpPr>
        <xdr:cNvPr id="426" name="フローチャート: 判断 425">
          <a:extLst>
            <a:ext uri="{FF2B5EF4-FFF2-40B4-BE49-F238E27FC236}">
              <a16:creationId xmlns:a16="http://schemas.microsoft.com/office/drawing/2014/main" xmlns="" id="{00000000-0008-0000-0400-0000AA010000}"/>
            </a:ext>
          </a:extLst>
        </xdr:cNvPr>
        <xdr:cNvSpPr/>
      </xdr:nvSpPr>
      <xdr:spPr>
        <a:xfrm>
          <a:off x="15621000" y="13092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148862</xdr:rowOff>
    </xdr:from>
    <xdr:ext cx="736600" cy="259045"/>
    <xdr:sp macro="" textlink="">
      <xdr:nvSpPr>
        <xdr:cNvPr id="427" name="テキスト ボックス 426">
          <a:extLst>
            <a:ext uri="{FF2B5EF4-FFF2-40B4-BE49-F238E27FC236}">
              <a16:creationId xmlns:a16="http://schemas.microsoft.com/office/drawing/2014/main" xmlns="" id="{00000000-0008-0000-0400-0000AB010000}"/>
            </a:ext>
          </a:extLst>
        </xdr:cNvPr>
        <xdr:cNvSpPr txBox="1"/>
      </xdr:nvSpPr>
      <xdr:spPr>
        <a:xfrm>
          <a:off x="15290800" y="131790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88138</xdr:rowOff>
    </xdr:from>
    <xdr:to>
      <xdr:col>73</xdr:col>
      <xdr:colOff>180975</xdr:colOff>
      <xdr:row>75</xdr:row>
      <xdr:rowOff>110998</xdr:rowOff>
    </xdr:to>
    <xdr:cxnSp macro="">
      <xdr:nvCxnSpPr>
        <xdr:cNvPr id="428" name="直線コネクタ 427">
          <a:extLst>
            <a:ext uri="{FF2B5EF4-FFF2-40B4-BE49-F238E27FC236}">
              <a16:creationId xmlns:a16="http://schemas.microsoft.com/office/drawing/2014/main" xmlns="" id="{00000000-0008-0000-0400-0000AC010000}"/>
            </a:ext>
          </a:extLst>
        </xdr:cNvPr>
        <xdr:cNvCxnSpPr/>
      </xdr:nvCxnSpPr>
      <xdr:spPr>
        <a:xfrm flipV="1">
          <a:off x="13893800" y="1294688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48768</xdr:rowOff>
    </xdr:from>
    <xdr:to>
      <xdr:col>74</xdr:col>
      <xdr:colOff>31750</xdr:colOff>
      <xdr:row>76</xdr:row>
      <xdr:rowOff>150368</xdr:rowOff>
    </xdr:to>
    <xdr:sp macro="" textlink="">
      <xdr:nvSpPr>
        <xdr:cNvPr id="429" name="フローチャート: 判断 428">
          <a:extLst>
            <a:ext uri="{FF2B5EF4-FFF2-40B4-BE49-F238E27FC236}">
              <a16:creationId xmlns:a16="http://schemas.microsoft.com/office/drawing/2014/main" xmlns="" id="{00000000-0008-0000-0400-0000AD010000}"/>
            </a:ext>
          </a:extLst>
        </xdr:cNvPr>
        <xdr:cNvSpPr/>
      </xdr:nvSpPr>
      <xdr:spPr>
        <a:xfrm>
          <a:off x="14732000" y="1307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135145</xdr:rowOff>
    </xdr:from>
    <xdr:ext cx="762000" cy="259045"/>
    <xdr:sp macro="" textlink="">
      <xdr:nvSpPr>
        <xdr:cNvPr id="430" name="テキスト ボックス 429">
          <a:extLst>
            <a:ext uri="{FF2B5EF4-FFF2-40B4-BE49-F238E27FC236}">
              <a16:creationId xmlns:a16="http://schemas.microsoft.com/office/drawing/2014/main" xmlns="" id="{00000000-0008-0000-0400-0000AE010000}"/>
            </a:ext>
          </a:extLst>
        </xdr:cNvPr>
        <xdr:cNvSpPr txBox="1"/>
      </xdr:nvSpPr>
      <xdr:spPr>
        <a:xfrm>
          <a:off x="14401800" y="13165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101854</xdr:rowOff>
    </xdr:from>
    <xdr:to>
      <xdr:col>69</xdr:col>
      <xdr:colOff>92075</xdr:colOff>
      <xdr:row>75</xdr:row>
      <xdr:rowOff>110998</xdr:rowOff>
    </xdr:to>
    <xdr:cxnSp macro="">
      <xdr:nvCxnSpPr>
        <xdr:cNvPr id="431" name="直線コネクタ 430">
          <a:extLst>
            <a:ext uri="{FF2B5EF4-FFF2-40B4-BE49-F238E27FC236}">
              <a16:creationId xmlns:a16="http://schemas.microsoft.com/office/drawing/2014/main" xmlns="" id="{00000000-0008-0000-0400-0000AF010000}"/>
            </a:ext>
          </a:extLst>
        </xdr:cNvPr>
        <xdr:cNvCxnSpPr/>
      </xdr:nvCxnSpPr>
      <xdr:spPr>
        <a:xfrm>
          <a:off x="13004800" y="1296060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35052</xdr:rowOff>
    </xdr:from>
    <xdr:to>
      <xdr:col>69</xdr:col>
      <xdr:colOff>142875</xdr:colOff>
      <xdr:row>76</xdr:row>
      <xdr:rowOff>136652</xdr:rowOff>
    </xdr:to>
    <xdr:sp macro="" textlink="">
      <xdr:nvSpPr>
        <xdr:cNvPr id="432" name="フローチャート: 判断 431">
          <a:extLst>
            <a:ext uri="{FF2B5EF4-FFF2-40B4-BE49-F238E27FC236}">
              <a16:creationId xmlns:a16="http://schemas.microsoft.com/office/drawing/2014/main" xmlns="" id="{00000000-0008-0000-0400-0000B0010000}"/>
            </a:ext>
          </a:extLst>
        </xdr:cNvPr>
        <xdr:cNvSpPr/>
      </xdr:nvSpPr>
      <xdr:spPr>
        <a:xfrm>
          <a:off x="13843000" y="13065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121429</xdr:rowOff>
    </xdr:from>
    <xdr:ext cx="762000" cy="259045"/>
    <xdr:sp macro="" textlink="">
      <xdr:nvSpPr>
        <xdr:cNvPr id="433" name="テキスト ボックス 432">
          <a:extLst>
            <a:ext uri="{FF2B5EF4-FFF2-40B4-BE49-F238E27FC236}">
              <a16:creationId xmlns:a16="http://schemas.microsoft.com/office/drawing/2014/main" xmlns="" id="{00000000-0008-0000-0400-0000B1010000}"/>
            </a:ext>
          </a:extLst>
        </xdr:cNvPr>
        <xdr:cNvSpPr txBox="1"/>
      </xdr:nvSpPr>
      <xdr:spPr>
        <a:xfrm>
          <a:off x="13512800" y="13151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151637</xdr:rowOff>
    </xdr:from>
    <xdr:to>
      <xdr:col>65</xdr:col>
      <xdr:colOff>53975</xdr:colOff>
      <xdr:row>76</xdr:row>
      <xdr:rowOff>81787</xdr:rowOff>
    </xdr:to>
    <xdr:sp macro="" textlink="">
      <xdr:nvSpPr>
        <xdr:cNvPr id="434" name="フローチャート: 判断 433">
          <a:extLst>
            <a:ext uri="{FF2B5EF4-FFF2-40B4-BE49-F238E27FC236}">
              <a16:creationId xmlns:a16="http://schemas.microsoft.com/office/drawing/2014/main" xmlns="" id="{00000000-0008-0000-0400-0000B2010000}"/>
            </a:ext>
          </a:extLst>
        </xdr:cNvPr>
        <xdr:cNvSpPr/>
      </xdr:nvSpPr>
      <xdr:spPr>
        <a:xfrm>
          <a:off x="12954000" y="1301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66564</xdr:rowOff>
    </xdr:from>
    <xdr:ext cx="762000" cy="259045"/>
    <xdr:sp macro="" textlink="">
      <xdr:nvSpPr>
        <xdr:cNvPr id="435" name="テキスト ボックス 434">
          <a:extLst>
            <a:ext uri="{FF2B5EF4-FFF2-40B4-BE49-F238E27FC236}">
              <a16:creationId xmlns:a16="http://schemas.microsoft.com/office/drawing/2014/main" xmlns="" id="{00000000-0008-0000-0400-0000B3010000}"/>
            </a:ext>
          </a:extLst>
        </xdr:cNvPr>
        <xdr:cNvSpPr txBox="1"/>
      </xdr:nvSpPr>
      <xdr:spPr>
        <a:xfrm>
          <a:off x="12623800" y="13096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xmlns="" id="{00000000-0008-0000-0400-0000B4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7" name="テキスト ボックス 436">
          <a:extLst>
            <a:ext uri="{FF2B5EF4-FFF2-40B4-BE49-F238E27FC236}">
              <a16:creationId xmlns:a16="http://schemas.microsoft.com/office/drawing/2014/main" xmlns="" id="{00000000-0008-0000-0400-0000B5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xmlns="" id="{00000000-0008-0000-0400-0000B6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9" name="テキスト ボックス 438">
          <a:extLst>
            <a:ext uri="{FF2B5EF4-FFF2-40B4-BE49-F238E27FC236}">
              <a16:creationId xmlns:a16="http://schemas.microsoft.com/office/drawing/2014/main" xmlns="" id="{00000000-0008-0000-0400-0000B7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0" name="テキスト ボックス 439">
          <a:extLst>
            <a:ext uri="{FF2B5EF4-FFF2-40B4-BE49-F238E27FC236}">
              <a16:creationId xmlns:a16="http://schemas.microsoft.com/office/drawing/2014/main" xmlns="" id="{00000000-0008-0000-0400-0000B8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169926</xdr:rowOff>
    </xdr:from>
    <xdr:to>
      <xdr:col>82</xdr:col>
      <xdr:colOff>158750</xdr:colOff>
      <xdr:row>76</xdr:row>
      <xdr:rowOff>100076</xdr:rowOff>
    </xdr:to>
    <xdr:sp macro="" textlink="">
      <xdr:nvSpPr>
        <xdr:cNvPr id="441" name="楕円 440">
          <a:extLst>
            <a:ext uri="{FF2B5EF4-FFF2-40B4-BE49-F238E27FC236}">
              <a16:creationId xmlns:a16="http://schemas.microsoft.com/office/drawing/2014/main" xmlns="" id="{00000000-0008-0000-0400-0000B9010000}"/>
            </a:ext>
          </a:extLst>
        </xdr:cNvPr>
        <xdr:cNvSpPr/>
      </xdr:nvSpPr>
      <xdr:spPr>
        <a:xfrm>
          <a:off x="16459200" y="13028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15003</xdr:rowOff>
    </xdr:from>
    <xdr:ext cx="762000" cy="259045"/>
    <xdr:sp macro="" textlink="">
      <xdr:nvSpPr>
        <xdr:cNvPr id="442" name="公債費以外該当値テキスト">
          <a:extLst>
            <a:ext uri="{FF2B5EF4-FFF2-40B4-BE49-F238E27FC236}">
              <a16:creationId xmlns:a16="http://schemas.microsoft.com/office/drawing/2014/main" xmlns="" id="{00000000-0008-0000-0400-0000BA010000}"/>
            </a:ext>
          </a:extLst>
        </xdr:cNvPr>
        <xdr:cNvSpPr txBox="1"/>
      </xdr:nvSpPr>
      <xdr:spPr>
        <a:xfrm>
          <a:off x="16598900" y="12873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39624</xdr:rowOff>
    </xdr:from>
    <xdr:to>
      <xdr:col>78</xdr:col>
      <xdr:colOff>120650</xdr:colOff>
      <xdr:row>76</xdr:row>
      <xdr:rowOff>141224</xdr:rowOff>
    </xdr:to>
    <xdr:sp macro="" textlink="">
      <xdr:nvSpPr>
        <xdr:cNvPr id="443" name="楕円 442">
          <a:extLst>
            <a:ext uri="{FF2B5EF4-FFF2-40B4-BE49-F238E27FC236}">
              <a16:creationId xmlns:a16="http://schemas.microsoft.com/office/drawing/2014/main" xmlns="" id="{00000000-0008-0000-0400-0000BB010000}"/>
            </a:ext>
          </a:extLst>
        </xdr:cNvPr>
        <xdr:cNvSpPr/>
      </xdr:nvSpPr>
      <xdr:spPr>
        <a:xfrm>
          <a:off x="15621000" y="13069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151401</xdr:rowOff>
    </xdr:from>
    <xdr:ext cx="736600" cy="259045"/>
    <xdr:sp macro="" textlink="">
      <xdr:nvSpPr>
        <xdr:cNvPr id="444" name="テキスト ボックス 443">
          <a:extLst>
            <a:ext uri="{FF2B5EF4-FFF2-40B4-BE49-F238E27FC236}">
              <a16:creationId xmlns:a16="http://schemas.microsoft.com/office/drawing/2014/main" xmlns="" id="{00000000-0008-0000-0400-0000BC010000}"/>
            </a:ext>
          </a:extLst>
        </xdr:cNvPr>
        <xdr:cNvSpPr txBox="1"/>
      </xdr:nvSpPr>
      <xdr:spPr>
        <a:xfrm>
          <a:off x="15290800" y="128387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37338</xdr:rowOff>
    </xdr:from>
    <xdr:to>
      <xdr:col>74</xdr:col>
      <xdr:colOff>31750</xdr:colOff>
      <xdr:row>75</xdr:row>
      <xdr:rowOff>138938</xdr:rowOff>
    </xdr:to>
    <xdr:sp macro="" textlink="">
      <xdr:nvSpPr>
        <xdr:cNvPr id="445" name="楕円 444">
          <a:extLst>
            <a:ext uri="{FF2B5EF4-FFF2-40B4-BE49-F238E27FC236}">
              <a16:creationId xmlns:a16="http://schemas.microsoft.com/office/drawing/2014/main" xmlns="" id="{00000000-0008-0000-0400-0000BD010000}"/>
            </a:ext>
          </a:extLst>
        </xdr:cNvPr>
        <xdr:cNvSpPr/>
      </xdr:nvSpPr>
      <xdr:spPr>
        <a:xfrm>
          <a:off x="14732000" y="12896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149115</xdr:rowOff>
    </xdr:from>
    <xdr:ext cx="762000" cy="259045"/>
    <xdr:sp macro="" textlink="">
      <xdr:nvSpPr>
        <xdr:cNvPr id="446" name="テキスト ボックス 445">
          <a:extLst>
            <a:ext uri="{FF2B5EF4-FFF2-40B4-BE49-F238E27FC236}">
              <a16:creationId xmlns:a16="http://schemas.microsoft.com/office/drawing/2014/main" xmlns="" id="{00000000-0008-0000-0400-0000BE010000}"/>
            </a:ext>
          </a:extLst>
        </xdr:cNvPr>
        <xdr:cNvSpPr txBox="1"/>
      </xdr:nvSpPr>
      <xdr:spPr>
        <a:xfrm>
          <a:off x="14401800" y="12664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60198</xdr:rowOff>
    </xdr:from>
    <xdr:to>
      <xdr:col>69</xdr:col>
      <xdr:colOff>142875</xdr:colOff>
      <xdr:row>75</xdr:row>
      <xdr:rowOff>161798</xdr:rowOff>
    </xdr:to>
    <xdr:sp macro="" textlink="">
      <xdr:nvSpPr>
        <xdr:cNvPr id="447" name="楕円 446">
          <a:extLst>
            <a:ext uri="{FF2B5EF4-FFF2-40B4-BE49-F238E27FC236}">
              <a16:creationId xmlns:a16="http://schemas.microsoft.com/office/drawing/2014/main" xmlns="" id="{00000000-0008-0000-0400-0000BF010000}"/>
            </a:ext>
          </a:extLst>
        </xdr:cNvPr>
        <xdr:cNvSpPr/>
      </xdr:nvSpPr>
      <xdr:spPr>
        <a:xfrm>
          <a:off x="13843000" y="12918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525</xdr:rowOff>
    </xdr:from>
    <xdr:ext cx="762000" cy="259045"/>
    <xdr:sp macro="" textlink="">
      <xdr:nvSpPr>
        <xdr:cNvPr id="448" name="テキスト ボックス 447">
          <a:extLst>
            <a:ext uri="{FF2B5EF4-FFF2-40B4-BE49-F238E27FC236}">
              <a16:creationId xmlns:a16="http://schemas.microsoft.com/office/drawing/2014/main" xmlns="" id="{00000000-0008-0000-0400-0000C0010000}"/>
            </a:ext>
          </a:extLst>
        </xdr:cNvPr>
        <xdr:cNvSpPr txBox="1"/>
      </xdr:nvSpPr>
      <xdr:spPr>
        <a:xfrm>
          <a:off x="13512800" y="12687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51054</xdr:rowOff>
    </xdr:from>
    <xdr:to>
      <xdr:col>65</xdr:col>
      <xdr:colOff>53975</xdr:colOff>
      <xdr:row>75</xdr:row>
      <xdr:rowOff>152654</xdr:rowOff>
    </xdr:to>
    <xdr:sp macro="" textlink="">
      <xdr:nvSpPr>
        <xdr:cNvPr id="449" name="楕円 448">
          <a:extLst>
            <a:ext uri="{FF2B5EF4-FFF2-40B4-BE49-F238E27FC236}">
              <a16:creationId xmlns:a16="http://schemas.microsoft.com/office/drawing/2014/main" xmlns="" id="{00000000-0008-0000-0400-0000C1010000}"/>
            </a:ext>
          </a:extLst>
        </xdr:cNvPr>
        <xdr:cNvSpPr/>
      </xdr:nvSpPr>
      <xdr:spPr>
        <a:xfrm>
          <a:off x="12954000" y="12909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162831</xdr:rowOff>
    </xdr:from>
    <xdr:ext cx="762000" cy="259045"/>
    <xdr:sp macro="" textlink="">
      <xdr:nvSpPr>
        <xdr:cNvPr id="450" name="テキスト ボックス 449">
          <a:extLst>
            <a:ext uri="{FF2B5EF4-FFF2-40B4-BE49-F238E27FC236}">
              <a16:creationId xmlns:a16="http://schemas.microsoft.com/office/drawing/2014/main" xmlns="" id="{00000000-0008-0000-0400-0000C2010000}"/>
            </a:ext>
          </a:extLst>
        </xdr:cNvPr>
        <xdr:cNvSpPr txBox="1"/>
      </xdr:nvSpPr>
      <xdr:spPr>
        <a:xfrm>
          <a:off x="12623800" y="12678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xmlns=""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xmlns=""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xmlns=""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xmlns=""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xmlns=""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山形県三川町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xmlns=""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xmlns=""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xmlns=""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2</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xmlns=""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xmlns=""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xmlns=""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xmlns=""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xmlns=""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xmlns=""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xmlns=""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xmlns=""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xmlns=""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xmlns=""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xmlns=""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xmlns=""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xmlns=""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xmlns=""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xmlns=""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xmlns=""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xmlns=""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xmlns=""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xmlns=""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xmlns=""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xmlns=""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xmlns=""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xmlns=""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xmlns=""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xmlns=""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xmlns=""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xmlns=""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xmlns=""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xmlns=""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xmlns=""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xmlns=""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xmlns=""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xmlns=""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32884</xdr:rowOff>
    </xdr:from>
    <xdr:to>
      <xdr:col>29</xdr:col>
      <xdr:colOff>127000</xdr:colOff>
      <xdr:row>20</xdr:row>
      <xdr:rowOff>41251</xdr:rowOff>
    </xdr:to>
    <xdr:cxnSp macro="">
      <xdr:nvCxnSpPr>
        <xdr:cNvPr id="43" name="直線コネクタ 42">
          <a:extLst>
            <a:ext uri="{FF2B5EF4-FFF2-40B4-BE49-F238E27FC236}">
              <a16:creationId xmlns:a16="http://schemas.microsoft.com/office/drawing/2014/main" xmlns="" id="{00000000-0008-0000-0500-00002B000000}"/>
            </a:ext>
          </a:extLst>
        </xdr:cNvPr>
        <xdr:cNvCxnSpPr/>
      </xdr:nvCxnSpPr>
      <xdr:spPr bwMode="auto">
        <a:xfrm flipV="1">
          <a:off x="5651500" y="2137909"/>
          <a:ext cx="0" cy="137996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13328</xdr:rowOff>
    </xdr:from>
    <xdr:ext cx="762000" cy="259045"/>
    <xdr:sp macro="" textlink="">
      <xdr:nvSpPr>
        <xdr:cNvPr id="44" name="人口1人当たり決算額の推移最小値テキスト130">
          <a:extLst>
            <a:ext uri="{FF2B5EF4-FFF2-40B4-BE49-F238E27FC236}">
              <a16:creationId xmlns:a16="http://schemas.microsoft.com/office/drawing/2014/main" xmlns="" id="{00000000-0008-0000-0500-00002C000000}"/>
            </a:ext>
          </a:extLst>
        </xdr:cNvPr>
        <xdr:cNvSpPr txBox="1"/>
      </xdr:nvSpPr>
      <xdr:spPr>
        <a:xfrm>
          <a:off x="5740400" y="3489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41251</xdr:rowOff>
    </xdr:from>
    <xdr:to>
      <xdr:col>30</xdr:col>
      <xdr:colOff>25400</xdr:colOff>
      <xdr:row>20</xdr:row>
      <xdr:rowOff>41251</xdr:rowOff>
    </xdr:to>
    <xdr:cxnSp macro="">
      <xdr:nvCxnSpPr>
        <xdr:cNvPr id="45" name="直線コネクタ 44">
          <a:extLst>
            <a:ext uri="{FF2B5EF4-FFF2-40B4-BE49-F238E27FC236}">
              <a16:creationId xmlns:a16="http://schemas.microsoft.com/office/drawing/2014/main" xmlns="" id="{00000000-0008-0000-0500-00002D000000}"/>
            </a:ext>
          </a:extLst>
        </xdr:cNvPr>
        <xdr:cNvCxnSpPr/>
      </xdr:nvCxnSpPr>
      <xdr:spPr bwMode="auto">
        <a:xfrm>
          <a:off x="5562600" y="351787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119261</xdr:rowOff>
    </xdr:from>
    <xdr:ext cx="762000" cy="259045"/>
    <xdr:sp macro="" textlink="">
      <xdr:nvSpPr>
        <xdr:cNvPr id="46" name="人口1人当たり決算額の推移最大値テキスト130">
          <a:extLst>
            <a:ext uri="{FF2B5EF4-FFF2-40B4-BE49-F238E27FC236}">
              <a16:creationId xmlns:a16="http://schemas.microsoft.com/office/drawing/2014/main" xmlns="" id="{00000000-0008-0000-0500-00002E000000}"/>
            </a:ext>
          </a:extLst>
        </xdr:cNvPr>
        <xdr:cNvSpPr txBox="1"/>
      </xdr:nvSpPr>
      <xdr:spPr>
        <a:xfrm>
          <a:off x="5740400" y="18813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32884</xdr:rowOff>
    </xdr:from>
    <xdr:to>
      <xdr:col>30</xdr:col>
      <xdr:colOff>25400</xdr:colOff>
      <xdr:row>12</xdr:row>
      <xdr:rowOff>32884</xdr:rowOff>
    </xdr:to>
    <xdr:cxnSp macro="">
      <xdr:nvCxnSpPr>
        <xdr:cNvPr id="47" name="直線コネクタ 46">
          <a:extLst>
            <a:ext uri="{FF2B5EF4-FFF2-40B4-BE49-F238E27FC236}">
              <a16:creationId xmlns:a16="http://schemas.microsoft.com/office/drawing/2014/main" xmlns="" id="{00000000-0008-0000-0500-00002F000000}"/>
            </a:ext>
          </a:extLst>
        </xdr:cNvPr>
        <xdr:cNvCxnSpPr/>
      </xdr:nvCxnSpPr>
      <xdr:spPr bwMode="auto">
        <a:xfrm>
          <a:off x="5562600" y="213790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128128</xdr:rowOff>
    </xdr:from>
    <xdr:to>
      <xdr:col>29</xdr:col>
      <xdr:colOff>127000</xdr:colOff>
      <xdr:row>19</xdr:row>
      <xdr:rowOff>63397</xdr:rowOff>
    </xdr:to>
    <xdr:cxnSp macro="">
      <xdr:nvCxnSpPr>
        <xdr:cNvPr id="48" name="直線コネクタ 47">
          <a:extLst>
            <a:ext uri="{FF2B5EF4-FFF2-40B4-BE49-F238E27FC236}">
              <a16:creationId xmlns:a16="http://schemas.microsoft.com/office/drawing/2014/main" xmlns="" id="{00000000-0008-0000-0500-000030000000}"/>
            </a:ext>
          </a:extLst>
        </xdr:cNvPr>
        <xdr:cNvCxnSpPr/>
      </xdr:nvCxnSpPr>
      <xdr:spPr bwMode="auto">
        <a:xfrm flipV="1">
          <a:off x="5003800" y="3261853"/>
          <a:ext cx="647700" cy="1067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66148</xdr:rowOff>
    </xdr:from>
    <xdr:ext cx="762000" cy="259045"/>
    <xdr:sp macro="" textlink="">
      <xdr:nvSpPr>
        <xdr:cNvPr id="49" name="人口1人当たり決算額の推移平均値テキスト130">
          <a:extLst>
            <a:ext uri="{FF2B5EF4-FFF2-40B4-BE49-F238E27FC236}">
              <a16:creationId xmlns:a16="http://schemas.microsoft.com/office/drawing/2014/main" xmlns="" id="{00000000-0008-0000-0500-000031000000}"/>
            </a:ext>
          </a:extLst>
        </xdr:cNvPr>
        <xdr:cNvSpPr txBox="1"/>
      </xdr:nvSpPr>
      <xdr:spPr>
        <a:xfrm>
          <a:off x="5740400" y="28569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49621</xdr:rowOff>
    </xdr:from>
    <xdr:to>
      <xdr:col>29</xdr:col>
      <xdr:colOff>177800</xdr:colOff>
      <xdr:row>17</xdr:row>
      <xdr:rowOff>151221</xdr:rowOff>
    </xdr:to>
    <xdr:sp macro="" textlink="">
      <xdr:nvSpPr>
        <xdr:cNvPr id="50" name="フローチャート: 判断 49">
          <a:extLst>
            <a:ext uri="{FF2B5EF4-FFF2-40B4-BE49-F238E27FC236}">
              <a16:creationId xmlns:a16="http://schemas.microsoft.com/office/drawing/2014/main" xmlns="" id="{00000000-0008-0000-0500-000032000000}"/>
            </a:ext>
          </a:extLst>
        </xdr:cNvPr>
        <xdr:cNvSpPr/>
      </xdr:nvSpPr>
      <xdr:spPr bwMode="auto">
        <a:xfrm>
          <a:off x="5600700" y="301189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63397</xdr:rowOff>
    </xdr:from>
    <xdr:to>
      <xdr:col>26</xdr:col>
      <xdr:colOff>50800</xdr:colOff>
      <xdr:row>19</xdr:row>
      <xdr:rowOff>70932</xdr:rowOff>
    </xdr:to>
    <xdr:cxnSp macro="">
      <xdr:nvCxnSpPr>
        <xdr:cNvPr id="51" name="直線コネクタ 50">
          <a:extLst>
            <a:ext uri="{FF2B5EF4-FFF2-40B4-BE49-F238E27FC236}">
              <a16:creationId xmlns:a16="http://schemas.microsoft.com/office/drawing/2014/main" xmlns="" id="{00000000-0008-0000-0500-000033000000}"/>
            </a:ext>
          </a:extLst>
        </xdr:cNvPr>
        <xdr:cNvCxnSpPr/>
      </xdr:nvCxnSpPr>
      <xdr:spPr bwMode="auto">
        <a:xfrm flipV="1">
          <a:off x="4305300" y="3368572"/>
          <a:ext cx="698500" cy="75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82576</xdr:rowOff>
    </xdr:from>
    <xdr:to>
      <xdr:col>26</xdr:col>
      <xdr:colOff>101600</xdr:colOff>
      <xdr:row>18</xdr:row>
      <xdr:rowOff>12726</xdr:rowOff>
    </xdr:to>
    <xdr:sp macro="" textlink="">
      <xdr:nvSpPr>
        <xdr:cNvPr id="52" name="フローチャート: 判断 51">
          <a:extLst>
            <a:ext uri="{FF2B5EF4-FFF2-40B4-BE49-F238E27FC236}">
              <a16:creationId xmlns:a16="http://schemas.microsoft.com/office/drawing/2014/main" xmlns="" id="{00000000-0008-0000-0500-000034000000}"/>
            </a:ext>
          </a:extLst>
        </xdr:cNvPr>
        <xdr:cNvSpPr/>
      </xdr:nvSpPr>
      <xdr:spPr bwMode="auto">
        <a:xfrm>
          <a:off x="4953000" y="30448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22903</xdr:rowOff>
    </xdr:from>
    <xdr:ext cx="736600" cy="259045"/>
    <xdr:sp macro="" textlink="">
      <xdr:nvSpPr>
        <xdr:cNvPr id="53" name="テキスト ボックス 52">
          <a:extLst>
            <a:ext uri="{FF2B5EF4-FFF2-40B4-BE49-F238E27FC236}">
              <a16:creationId xmlns:a16="http://schemas.microsoft.com/office/drawing/2014/main" xmlns="" id="{00000000-0008-0000-0500-000035000000}"/>
            </a:ext>
          </a:extLst>
        </xdr:cNvPr>
        <xdr:cNvSpPr txBox="1"/>
      </xdr:nvSpPr>
      <xdr:spPr>
        <a:xfrm>
          <a:off x="4622800" y="28137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70932</xdr:rowOff>
    </xdr:from>
    <xdr:to>
      <xdr:col>22</xdr:col>
      <xdr:colOff>114300</xdr:colOff>
      <xdr:row>19</xdr:row>
      <xdr:rowOff>84172</xdr:rowOff>
    </xdr:to>
    <xdr:cxnSp macro="">
      <xdr:nvCxnSpPr>
        <xdr:cNvPr id="54" name="直線コネクタ 53">
          <a:extLst>
            <a:ext uri="{FF2B5EF4-FFF2-40B4-BE49-F238E27FC236}">
              <a16:creationId xmlns:a16="http://schemas.microsoft.com/office/drawing/2014/main" xmlns="" id="{00000000-0008-0000-0500-000036000000}"/>
            </a:ext>
          </a:extLst>
        </xdr:cNvPr>
        <xdr:cNvCxnSpPr/>
      </xdr:nvCxnSpPr>
      <xdr:spPr bwMode="auto">
        <a:xfrm flipV="1">
          <a:off x="3606800" y="3376107"/>
          <a:ext cx="698500" cy="132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150251</xdr:rowOff>
    </xdr:from>
    <xdr:to>
      <xdr:col>22</xdr:col>
      <xdr:colOff>165100</xdr:colOff>
      <xdr:row>18</xdr:row>
      <xdr:rowOff>80401</xdr:rowOff>
    </xdr:to>
    <xdr:sp macro="" textlink="">
      <xdr:nvSpPr>
        <xdr:cNvPr id="55" name="フローチャート: 判断 54">
          <a:extLst>
            <a:ext uri="{FF2B5EF4-FFF2-40B4-BE49-F238E27FC236}">
              <a16:creationId xmlns:a16="http://schemas.microsoft.com/office/drawing/2014/main" xmlns="" id="{00000000-0008-0000-0500-000037000000}"/>
            </a:ext>
          </a:extLst>
        </xdr:cNvPr>
        <xdr:cNvSpPr/>
      </xdr:nvSpPr>
      <xdr:spPr bwMode="auto">
        <a:xfrm>
          <a:off x="4254500" y="31125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90578</xdr:rowOff>
    </xdr:from>
    <xdr:ext cx="762000" cy="259045"/>
    <xdr:sp macro="" textlink="">
      <xdr:nvSpPr>
        <xdr:cNvPr id="56" name="テキスト ボックス 55">
          <a:extLst>
            <a:ext uri="{FF2B5EF4-FFF2-40B4-BE49-F238E27FC236}">
              <a16:creationId xmlns:a16="http://schemas.microsoft.com/office/drawing/2014/main" xmlns="" id="{00000000-0008-0000-0500-000038000000}"/>
            </a:ext>
          </a:extLst>
        </xdr:cNvPr>
        <xdr:cNvSpPr txBox="1"/>
      </xdr:nvSpPr>
      <xdr:spPr>
        <a:xfrm>
          <a:off x="3924300" y="2881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84172</xdr:rowOff>
    </xdr:from>
    <xdr:to>
      <xdr:col>18</xdr:col>
      <xdr:colOff>177800</xdr:colOff>
      <xdr:row>19</xdr:row>
      <xdr:rowOff>109410</xdr:rowOff>
    </xdr:to>
    <xdr:cxnSp macro="">
      <xdr:nvCxnSpPr>
        <xdr:cNvPr id="57" name="直線コネクタ 56">
          <a:extLst>
            <a:ext uri="{FF2B5EF4-FFF2-40B4-BE49-F238E27FC236}">
              <a16:creationId xmlns:a16="http://schemas.microsoft.com/office/drawing/2014/main" xmlns="" id="{00000000-0008-0000-0500-000039000000}"/>
            </a:ext>
          </a:extLst>
        </xdr:cNvPr>
        <xdr:cNvCxnSpPr/>
      </xdr:nvCxnSpPr>
      <xdr:spPr bwMode="auto">
        <a:xfrm flipV="1">
          <a:off x="2908300" y="3389347"/>
          <a:ext cx="698500" cy="252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162413</xdr:rowOff>
    </xdr:from>
    <xdr:to>
      <xdr:col>19</xdr:col>
      <xdr:colOff>38100</xdr:colOff>
      <xdr:row>18</xdr:row>
      <xdr:rowOff>92563</xdr:rowOff>
    </xdr:to>
    <xdr:sp macro="" textlink="">
      <xdr:nvSpPr>
        <xdr:cNvPr id="58" name="フローチャート: 判断 57">
          <a:extLst>
            <a:ext uri="{FF2B5EF4-FFF2-40B4-BE49-F238E27FC236}">
              <a16:creationId xmlns:a16="http://schemas.microsoft.com/office/drawing/2014/main" xmlns="" id="{00000000-0008-0000-0500-00003A000000}"/>
            </a:ext>
          </a:extLst>
        </xdr:cNvPr>
        <xdr:cNvSpPr/>
      </xdr:nvSpPr>
      <xdr:spPr bwMode="auto">
        <a:xfrm>
          <a:off x="3556000" y="31246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102740</xdr:rowOff>
    </xdr:from>
    <xdr:ext cx="762000" cy="259045"/>
    <xdr:sp macro="" textlink="">
      <xdr:nvSpPr>
        <xdr:cNvPr id="59" name="テキスト ボックス 58">
          <a:extLst>
            <a:ext uri="{FF2B5EF4-FFF2-40B4-BE49-F238E27FC236}">
              <a16:creationId xmlns:a16="http://schemas.microsoft.com/office/drawing/2014/main" xmlns="" id="{00000000-0008-0000-0500-00003B000000}"/>
            </a:ext>
          </a:extLst>
        </xdr:cNvPr>
        <xdr:cNvSpPr txBox="1"/>
      </xdr:nvSpPr>
      <xdr:spPr>
        <a:xfrm>
          <a:off x="3225800" y="2893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167936</xdr:rowOff>
    </xdr:from>
    <xdr:to>
      <xdr:col>15</xdr:col>
      <xdr:colOff>101600</xdr:colOff>
      <xdr:row>18</xdr:row>
      <xdr:rowOff>98086</xdr:rowOff>
    </xdr:to>
    <xdr:sp macro="" textlink="">
      <xdr:nvSpPr>
        <xdr:cNvPr id="60" name="フローチャート: 判断 59">
          <a:extLst>
            <a:ext uri="{FF2B5EF4-FFF2-40B4-BE49-F238E27FC236}">
              <a16:creationId xmlns:a16="http://schemas.microsoft.com/office/drawing/2014/main" xmlns="" id="{00000000-0008-0000-0500-00003C000000}"/>
            </a:ext>
          </a:extLst>
        </xdr:cNvPr>
        <xdr:cNvSpPr/>
      </xdr:nvSpPr>
      <xdr:spPr bwMode="auto">
        <a:xfrm>
          <a:off x="2857500" y="31302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108263</xdr:rowOff>
    </xdr:from>
    <xdr:ext cx="762000" cy="259045"/>
    <xdr:sp macro="" textlink="">
      <xdr:nvSpPr>
        <xdr:cNvPr id="61" name="テキスト ボックス 60">
          <a:extLst>
            <a:ext uri="{FF2B5EF4-FFF2-40B4-BE49-F238E27FC236}">
              <a16:creationId xmlns:a16="http://schemas.microsoft.com/office/drawing/2014/main" xmlns="" id="{00000000-0008-0000-0500-00003D000000}"/>
            </a:ext>
          </a:extLst>
        </xdr:cNvPr>
        <xdr:cNvSpPr txBox="1"/>
      </xdr:nvSpPr>
      <xdr:spPr>
        <a:xfrm>
          <a:off x="2527300" y="2899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xmlns=""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xmlns=""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xmlns=""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xmlns=""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xmlns=""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77328</xdr:rowOff>
    </xdr:from>
    <xdr:to>
      <xdr:col>29</xdr:col>
      <xdr:colOff>177800</xdr:colOff>
      <xdr:row>19</xdr:row>
      <xdr:rowOff>7478</xdr:rowOff>
    </xdr:to>
    <xdr:sp macro="" textlink="">
      <xdr:nvSpPr>
        <xdr:cNvPr id="67" name="楕円 66">
          <a:extLst>
            <a:ext uri="{FF2B5EF4-FFF2-40B4-BE49-F238E27FC236}">
              <a16:creationId xmlns:a16="http://schemas.microsoft.com/office/drawing/2014/main" xmlns="" id="{00000000-0008-0000-0500-000043000000}"/>
            </a:ext>
          </a:extLst>
        </xdr:cNvPr>
        <xdr:cNvSpPr/>
      </xdr:nvSpPr>
      <xdr:spPr bwMode="auto">
        <a:xfrm>
          <a:off x="5600700" y="32110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49405</xdr:rowOff>
    </xdr:from>
    <xdr:ext cx="762000" cy="259045"/>
    <xdr:sp macro="" textlink="">
      <xdr:nvSpPr>
        <xdr:cNvPr id="68" name="人口1人当たり決算額の推移該当値テキスト130">
          <a:extLst>
            <a:ext uri="{FF2B5EF4-FFF2-40B4-BE49-F238E27FC236}">
              <a16:creationId xmlns:a16="http://schemas.microsoft.com/office/drawing/2014/main" xmlns="" id="{00000000-0008-0000-0500-000044000000}"/>
            </a:ext>
          </a:extLst>
        </xdr:cNvPr>
        <xdr:cNvSpPr txBox="1"/>
      </xdr:nvSpPr>
      <xdr:spPr>
        <a:xfrm>
          <a:off x="5740400" y="31831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12597</xdr:rowOff>
    </xdr:from>
    <xdr:to>
      <xdr:col>26</xdr:col>
      <xdr:colOff>101600</xdr:colOff>
      <xdr:row>19</xdr:row>
      <xdr:rowOff>114197</xdr:rowOff>
    </xdr:to>
    <xdr:sp macro="" textlink="">
      <xdr:nvSpPr>
        <xdr:cNvPr id="69" name="楕円 68">
          <a:extLst>
            <a:ext uri="{FF2B5EF4-FFF2-40B4-BE49-F238E27FC236}">
              <a16:creationId xmlns:a16="http://schemas.microsoft.com/office/drawing/2014/main" xmlns="" id="{00000000-0008-0000-0500-000045000000}"/>
            </a:ext>
          </a:extLst>
        </xdr:cNvPr>
        <xdr:cNvSpPr/>
      </xdr:nvSpPr>
      <xdr:spPr bwMode="auto">
        <a:xfrm>
          <a:off x="4953000" y="33177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98974</xdr:rowOff>
    </xdr:from>
    <xdr:ext cx="736600" cy="259045"/>
    <xdr:sp macro="" textlink="">
      <xdr:nvSpPr>
        <xdr:cNvPr id="70" name="テキスト ボックス 69">
          <a:extLst>
            <a:ext uri="{FF2B5EF4-FFF2-40B4-BE49-F238E27FC236}">
              <a16:creationId xmlns:a16="http://schemas.microsoft.com/office/drawing/2014/main" xmlns="" id="{00000000-0008-0000-0500-000046000000}"/>
            </a:ext>
          </a:extLst>
        </xdr:cNvPr>
        <xdr:cNvSpPr txBox="1"/>
      </xdr:nvSpPr>
      <xdr:spPr>
        <a:xfrm>
          <a:off x="4622800" y="34041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20132</xdr:rowOff>
    </xdr:from>
    <xdr:to>
      <xdr:col>22</xdr:col>
      <xdr:colOff>165100</xdr:colOff>
      <xdr:row>19</xdr:row>
      <xdr:rowOff>121732</xdr:rowOff>
    </xdr:to>
    <xdr:sp macro="" textlink="">
      <xdr:nvSpPr>
        <xdr:cNvPr id="71" name="楕円 70">
          <a:extLst>
            <a:ext uri="{FF2B5EF4-FFF2-40B4-BE49-F238E27FC236}">
              <a16:creationId xmlns:a16="http://schemas.microsoft.com/office/drawing/2014/main" xmlns="" id="{00000000-0008-0000-0500-000047000000}"/>
            </a:ext>
          </a:extLst>
        </xdr:cNvPr>
        <xdr:cNvSpPr/>
      </xdr:nvSpPr>
      <xdr:spPr bwMode="auto">
        <a:xfrm>
          <a:off x="4254500" y="33253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106509</xdr:rowOff>
    </xdr:from>
    <xdr:ext cx="762000" cy="259045"/>
    <xdr:sp macro="" textlink="">
      <xdr:nvSpPr>
        <xdr:cNvPr id="72" name="テキスト ボックス 71">
          <a:extLst>
            <a:ext uri="{FF2B5EF4-FFF2-40B4-BE49-F238E27FC236}">
              <a16:creationId xmlns:a16="http://schemas.microsoft.com/office/drawing/2014/main" xmlns="" id="{00000000-0008-0000-0500-000048000000}"/>
            </a:ext>
          </a:extLst>
        </xdr:cNvPr>
        <xdr:cNvSpPr txBox="1"/>
      </xdr:nvSpPr>
      <xdr:spPr>
        <a:xfrm>
          <a:off x="3924300" y="3411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33372</xdr:rowOff>
    </xdr:from>
    <xdr:to>
      <xdr:col>19</xdr:col>
      <xdr:colOff>38100</xdr:colOff>
      <xdr:row>19</xdr:row>
      <xdr:rowOff>134972</xdr:rowOff>
    </xdr:to>
    <xdr:sp macro="" textlink="">
      <xdr:nvSpPr>
        <xdr:cNvPr id="73" name="楕円 72">
          <a:extLst>
            <a:ext uri="{FF2B5EF4-FFF2-40B4-BE49-F238E27FC236}">
              <a16:creationId xmlns:a16="http://schemas.microsoft.com/office/drawing/2014/main" xmlns="" id="{00000000-0008-0000-0500-000049000000}"/>
            </a:ext>
          </a:extLst>
        </xdr:cNvPr>
        <xdr:cNvSpPr/>
      </xdr:nvSpPr>
      <xdr:spPr bwMode="auto">
        <a:xfrm>
          <a:off x="3556000" y="33385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119749</xdr:rowOff>
    </xdr:from>
    <xdr:ext cx="762000" cy="259045"/>
    <xdr:sp macro="" textlink="">
      <xdr:nvSpPr>
        <xdr:cNvPr id="74" name="テキスト ボックス 73">
          <a:extLst>
            <a:ext uri="{FF2B5EF4-FFF2-40B4-BE49-F238E27FC236}">
              <a16:creationId xmlns:a16="http://schemas.microsoft.com/office/drawing/2014/main" xmlns="" id="{00000000-0008-0000-0500-00004A000000}"/>
            </a:ext>
          </a:extLst>
        </xdr:cNvPr>
        <xdr:cNvSpPr txBox="1"/>
      </xdr:nvSpPr>
      <xdr:spPr>
        <a:xfrm>
          <a:off x="3225800" y="3424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58610</xdr:rowOff>
    </xdr:from>
    <xdr:to>
      <xdr:col>15</xdr:col>
      <xdr:colOff>101600</xdr:colOff>
      <xdr:row>19</xdr:row>
      <xdr:rowOff>160210</xdr:rowOff>
    </xdr:to>
    <xdr:sp macro="" textlink="">
      <xdr:nvSpPr>
        <xdr:cNvPr id="75" name="楕円 74">
          <a:extLst>
            <a:ext uri="{FF2B5EF4-FFF2-40B4-BE49-F238E27FC236}">
              <a16:creationId xmlns:a16="http://schemas.microsoft.com/office/drawing/2014/main" xmlns="" id="{00000000-0008-0000-0500-00004B000000}"/>
            </a:ext>
          </a:extLst>
        </xdr:cNvPr>
        <xdr:cNvSpPr/>
      </xdr:nvSpPr>
      <xdr:spPr bwMode="auto">
        <a:xfrm>
          <a:off x="2857500" y="33637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144987</xdr:rowOff>
    </xdr:from>
    <xdr:ext cx="762000" cy="259045"/>
    <xdr:sp macro="" textlink="">
      <xdr:nvSpPr>
        <xdr:cNvPr id="76" name="テキスト ボックス 75">
          <a:extLst>
            <a:ext uri="{FF2B5EF4-FFF2-40B4-BE49-F238E27FC236}">
              <a16:creationId xmlns:a16="http://schemas.microsoft.com/office/drawing/2014/main" xmlns="" id="{00000000-0008-0000-0500-00004C000000}"/>
            </a:ext>
          </a:extLst>
        </xdr:cNvPr>
        <xdr:cNvSpPr txBox="1"/>
      </xdr:nvSpPr>
      <xdr:spPr>
        <a:xfrm>
          <a:off x="2527300" y="3450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xmlns=""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xmlns=""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xmlns=""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xmlns=""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xmlns=""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xmlns=""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xmlns=""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xmlns=""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xmlns=""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xmlns=""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xmlns=""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xmlns=""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xmlns=""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xmlns=""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xmlns=""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2" name="直線コネクタ 91">
          <a:extLst>
            <a:ext uri="{FF2B5EF4-FFF2-40B4-BE49-F238E27FC236}">
              <a16:creationId xmlns:a16="http://schemas.microsoft.com/office/drawing/2014/main" xmlns="" id="{00000000-0008-0000-0500-00005C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3" name="直線コネクタ 92">
          <a:extLst>
            <a:ext uri="{FF2B5EF4-FFF2-40B4-BE49-F238E27FC236}">
              <a16:creationId xmlns:a16="http://schemas.microsoft.com/office/drawing/2014/main" xmlns="" id="{00000000-0008-0000-0500-00005D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4" name="テキスト ボックス 93">
          <a:extLst>
            <a:ext uri="{FF2B5EF4-FFF2-40B4-BE49-F238E27FC236}">
              <a16:creationId xmlns:a16="http://schemas.microsoft.com/office/drawing/2014/main" xmlns="" id="{00000000-0008-0000-0500-00005E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5" name="直線コネクタ 94">
          <a:extLst>
            <a:ext uri="{FF2B5EF4-FFF2-40B4-BE49-F238E27FC236}">
              <a16:creationId xmlns:a16="http://schemas.microsoft.com/office/drawing/2014/main" xmlns="" id="{00000000-0008-0000-0500-00005F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6" name="テキスト ボックス 95">
          <a:extLst>
            <a:ext uri="{FF2B5EF4-FFF2-40B4-BE49-F238E27FC236}">
              <a16:creationId xmlns:a16="http://schemas.microsoft.com/office/drawing/2014/main" xmlns="" id="{00000000-0008-0000-0500-000060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7" name="直線コネクタ 96">
          <a:extLst>
            <a:ext uri="{FF2B5EF4-FFF2-40B4-BE49-F238E27FC236}">
              <a16:creationId xmlns:a16="http://schemas.microsoft.com/office/drawing/2014/main" xmlns="" id="{00000000-0008-0000-0500-000061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98" name="テキスト ボックス 97">
          <a:extLst>
            <a:ext uri="{FF2B5EF4-FFF2-40B4-BE49-F238E27FC236}">
              <a16:creationId xmlns:a16="http://schemas.microsoft.com/office/drawing/2014/main" xmlns="" id="{00000000-0008-0000-0500-000062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99" name="直線コネクタ 98">
          <a:extLst>
            <a:ext uri="{FF2B5EF4-FFF2-40B4-BE49-F238E27FC236}">
              <a16:creationId xmlns:a16="http://schemas.microsoft.com/office/drawing/2014/main" xmlns="" id="{00000000-0008-0000-0500-000063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0" name="テキスト ボックス 99">
          <a:extLst>
            <a:ext uri="{FF2B5EF4-FFF2-40B4-BE49-F238E27FC236}">
              <a16:creationId xmlns:a16="http://schemas.microsoft.com/office/drawing/2014/main" xmlns="" id="{00000000-0008-0000-0500-000064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1" name="直線コネクタ 100">
          <a:extLst>
            <a:ext uri="{FF2B5EF4-FFF2-40B4-BE49-F238E27FC236}">
              <a16:creationId xmlns:a16="http://schemas.microsoft.com/office/drawing/2014/main" xmlns="" id="{00000000-0008-0000-0500-000065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2" name="テキスト ボックス 101">
          <a:extLst>
            <a:ext uri="{FF2B5EF4-FFF2-40B4-BE49-F238E27FC236}">
              <a16:creationId xmlns:a16="http://schemas.microsoft.com/office/drawing/2014/main" xmlns="" id="{00000000-0008-0000-0500-000066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xmlns=""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xmlns=""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xmlns=""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147296</xdr:rowOff>
    </xdr:from>
    <xdr:to>
      <xdr:col>29</xdr:col>
      <xdr:colOff>127000</xdr:colOff>
      <xdr:row>38</xdr:row>
      <xdr:rowOff>8242</xdr:rowOff>
    </xdr:to>
    <xdr:cxnSp macro="">
      <xdr:nvCxnSpPr>
        <xdr:cNvPr id="106" name="直線コネクタ 105">
          <a:extLst>
            <a:ext uri="{FF2B5EF4-FFF2-40B4-BE49-F238E27FC236}">
              <a16:creationId xmlns:a16="http://schemas.microsoft.com/office/drawing/2014/main" xmlns="" id="{00000000-0008-0000-0500-00006A000000}"/>
            </a:ext>
          </a:extLst>
        </xdr:cNvPr>
        <xdr:cNvCxnSpPr/>
      </xdr:nvCxnSpPr>
      <xdr:spPr bwMode="auto">
        <a:xfrm flipV="1">
          <a:off x="5651500" y="6071846"/>
          <a:ext cx="0" cy="140399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323219</xdr:rowOff>
    </xdr:from>
    <xdr:ext cx="762000" cy="259045"/>
    <xdr:sp macro="" textlink="">
      <xdr:nvSpPr>
        <xdr:cNvPr id="107" name="人口1人当たり決算額の推移最小値テキスト445">
          <a:extLst>
            <a:ext uri="{FF2B5EF4-FFF2-40B4-BE49-F238E27FC236}">
              <a16:creationId xmlns:a16="http://schemas.microsoft.com/office/drawing/2014/main" xmlns="" id="{00000000-0008-0000-0500-00006B000000}"/>
            </a:ext>
          </a:extLst>
        </xdr:cNvPr>
        <xdr:cNvSpPr txBox="1"/>
      </xdr:nvSpPr>
      <xdr:spPr>
        <a:xfrm>
          <a:off x="5740400" y="7447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8242</xdr:rowOff>
    </xdr:from>
    <xdr:to>
      <xdr:col>30</xdr:col>
      <xdr:colOff>25400</xdr:colOff>
      <xdr:row>38</xdr:row>
      <xdr:rowOff>8242</xdr:rowOff>
    </xdr:to>
    <xdr:cxnSp macro="">
      <xdr:nvCxnSpPr>
        <xdr:cNvPr id="108" name="直線コネクタ 107">
          <a:extLst>
            <a:ext uri="{FF2B5EF4-FFF2-40B4-BE49-F238E27FC236}">
              <a16:creationId xmlns:a16="http://schemas.microsoft.com/office/drawing/2014/main" xmlns="" id="{00000000-0008-0000-0500-00006C000000}"/>
            </a:ext>
          </a:extLst>
        </xdr:cNvPr>
        <xdr:cNvCxnSpPr/>
      </xdr:nvCxnSpPr>
      <xdr:spPr bwMode="auto">
        <a:xfrm>
          <a:off x="5562600" y="747584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62223</xdr:rowOff>
    </xdr:from>
    <xdr:ext cx="762000" cy="259045"/>
    <xdr:sp macro="" textlink="">
      <xdr:nvSpPr>
        <xdr:cNvPr id="109" name="人口1人当たり決算額の推移最大値テキスト445">
          <a:extLst>
            <a:ext uri="{FF2B5EF4-FFF2-40B4-BE49-F238E27FC236}">
              <a16:creationId xmlns:a16="http://schemas.microsoft.com/office/drawing/2014/main" xmlns="" id="{00000000-0008-0000-0500-00006D000000}"/>
            </a:ext>
          </a:extLst>
        </xdr:cNvPr>
        <xdr:cNvSpPr txBox="1"/>
      </xdr:nvSpPr>
      <xdr:spPr>
        <a:xfrm>
          <a:off x="5740400" y="581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147296</xdr:rowOff>
    </xdr:from>
    <xdr:to>
      <xdr:col>30</xdr:col>
      <xdr:colOff>25400</xdr:colOff>
      <xdr:row>33</xdr:row>
      <xdr:rowOff>147296</xdr:rowOff>
    </xdr:to>
    <xdr:cxnSp macro="">
      <xdr:nvCxnSpPr>
        <xdr:cNvPr id="110" name="直線コネクタ 109">
          <a:extLst>
            <a:ext uri="{FF2B5EF4-FFF2-40B4-BE49-F238E27FC236}">
              <a16:creationId xmlns:a16="http://schemas.microsoft.com/office/drawing/2014/main" xmlns="" id="{00000000-0008-0000-0500-00006E000000}"/>
            </a:ext>
          </a:extLst>
        </xdr:cNvPr>
        <xdr:cNvCxnSpPr/>
      </xdr:nvCxnSpPr>
      <xdr:spPr bwMode="auto">
        <a:xfrm>
          <a:off x="5562600" y="607184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40491</xdr:rowOff>
    </xdr:from>
    <xdr:to>
      <xdr:col>29</xdr:col>
      <xdr:colOff>127000</xdr:colOff>
      <xdr:row>35</xdr:row>
      <xdr:rowOff>141255</xdr:rowOff>
    </xdr:to>
    <xdr:cxnSp macro="">
      <xdr:nvCxnSpPr>
        <xdr:cNvPr id="111" name="直線コネクタ 110">
          <a:extLst>
            <a:ext uri="{FF2B5EF4-FFF2-40B4-BE49-F238E27FC236}">
              <a16:creationId xmlns:a16="http://schemas.microsoft.com/office/drawing/2014/main" xmlns="" id="{00000000-0008-0000-0500-00006F000000}"/>
            </a:ext>
          </a:extLst>
        </xdr:cNvPr>
        <xdr:cNvCxnSpPr/>
      </xdr:nvCxnSpPr>
      <xdr:spPr bwMode="auto">
        <a:xfrm>
          <a:off x="5003800" y="6650841"/>
          <a:ext cx="647700" cy="1007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126031</xdr:rowOff>
    </xdr:from>
    <xdr:ext cx="762000" cy="259045"/>
    <xdr:sp macro="" textlink="">
      <xdr:nvSpPr>
        <xdr:cNvPr id="112" name="人口1人当たり決算額の推移平均値テキスト445">
          <a:extLst>
            <a:ext uri="{FF2B5EF4-FFF2-40B4-BE49-F238E27FC236}">
              <a16:creationId xmlns:a16="http://schemas.microsoft.com/office/drawing/2014/main" xmlns="" id="{00000000-0008-0000-0500-000070000000}"/>
            </a:ext>
          </a:extLst>
        </xdr:cNvPr>
        <xdr:cNvSpPr txBox="1"/>
      </xdr:nvSpPr>
      <xdr:spPr>
        <a:xfrm>
          <a:off x="5740400" y="67363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126410</xdr:rowOff>
    </xdr:from>
    <xdr:to>
      <xdr:col>29</xdr:col>
      <xdr:colOff>177800</xdr:colOff>
      <xdr:row>35</xdr:row>
      <xdr:rowOff>228010</xdr:rowOff>
    </xdr:to>
    <xdr:sp macro="" textlink="">
      <xdr:nvSpPr>
        <xdr:cNvPr id="113" name="フローチャート: 判断 112">
          <a:extLst>
            <a:ext uri="{FF2B5EF4-FFF2-40B4-BE49-F238E27FC236}">
              <a16:creationId xmlns:a16="http://schemas.microsoft.com/office/drawing/2014/main" xmlns="" id="{00000000-0008-0000-0500-000071000000}"/>
            </a:ext>
          </a:extLst>
        </xdr:cNvPr>
        <xdr:cNvSpPr/>
      </xdr:nvSpPr>
      <xdr:spPr bwMode="auto">
        <a:xfrm>
          <a:off x="5600700" y="67367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40491</xdr:rowOff>
    </xdr:from>
    <xdr:to>
      <xdr:col>26</xdr:col>
      <xdr:colOff>50800</xdr:colOff>
      <xdr:row>35</xdr:row>
      <xdr:rowOff>80366</xdr:rowOff>
    </xdr:to>
    <xdr:cxnSp macro="">
      <xdr:nvCxnSpPr>
        <xdr:cNvPr id="114" name="直線コネクタ 113">
          <a:extLst>
            <a:ext uri="{FF2B5EF4-FFF2-40B4-BE49-F238E27FC236}">
              <a16:creationId xmlns:a16="http://schemas.microsoft.com/office/drawing/2014/main" xmlns="" id="{00000000-0008-0000-0500-000072000000}"/>
            </a:ext>
          </a:extLst>
        </xdr:cNvPr>
        <xdr:cNvCxnSpPr/>
      </xdr:nvCxnSpPr>
      <xdr:spPr bwMode="auto">
        <a:xfrm flipV="1">
          <a:off x="4305300" y="6650841"/>
          <a:ext cx="698500" cy="398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161876</xdr:rowOff>
    </xdr:from>
    <xdr:to>
      <xdr:col>26</xdr:col>
      <xdr:colOff>101600</xdr:colOff>
      <xdr:row>35</xdr:row>
      <xdr:rowOff>263476</xdr:rowOff>
    </xdr:to>
    <xdr:sp macro="" textlink="">
      <xdr:nvSpPr>
        <xdr:cNvPr id="115" name="フローチャート: 判断 114">
          <a:extLst>
            <a:ext uri="{FF2B5EF4-FFF2-40B4-BE49-F238E27FC236}">
              <a16:creationId xmlns:a16="http://schemas.microsoft.com/office/drawing/2014/main" xmlns="" id="{00000000-0008-0000-0500-000073000000}"/>
            </a:ext>
          </a:extLst>
        </xdr:cNvPr>
        <xdr:cNvSpPr/>
      </xdr:nvSpPr>
      <xdr:spPr bwMode="auto">
        <a:xfrm>
          <a:off x="4953000" y="67722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248253</xdr:rowOff>
    </xdr:from>
    <xdr:ext cx="736600" cy="259045"/>
    <xdr:sp macro="" textlink="">
      <xdr:nvSpPr>
        <xdr:cNvPr id="116" name="テキスト ボックス 115">
          <a:extLst>
            <a:ext uri="{FF2B5EF4-FFF2-40B4-BE49-F238E27FC236}">
              <a16:creationId xmlns:a16="http://schemas.microsoft.com/office/drawing/2014/main" xmlns="" id="{00000000-0008-0000-0500-000074000000}"/>
            </a:ext>
          </a:extLst>
        </xdr:cNvPr>
        <xdr:cNvSpPr txBox="1"/>
      </xdr:nvSpPr>
      <xdr:spPr>
        <a:xfrm>
          <a:off x="4622800" y="68586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80366</xdr:rowOff>
    </xdr:from>
    <xdr:to>
      <xdr:col>22</xdr:col>
      <xdr:colOff>114300</xdr:colOff>
      <xdr:row>35</xdr:row>
      <xdr:rowOff>112680</xdr:rowOff>
    </xdr:to>
    <xdr:cxnSp macro="">
      <xdr:nvCxnSpPr>
        <xdr:cNvPr id="117" name="直線コネクタ 116">
          <a:extLst>
            <a:ext uri="{FF2B5EF4-FFF2-40B4-BE49-F238E27FC236}">
              <a16:creationId xmlns:a16="http://schemas.microsoft.com/office/drawing/2014/main" xmlns="" id="{00000000-0008-0000-0500-000075000000}"/>
            </a:ext>
          </a:extLst>
        </xdr:cNvPr>
        <xdr:cNvCxnSpPr/>
      </xdr:nvCxnSpPr>
      <xdr:spPr bwMode="auto">
        <a:xfrm flipV="1">
          <a:off x="3606800" y="6690716"/>
          <a:ext cx="698500" cy="323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217050</xdr:rowOff>
    </xdr:from>
    <xdr:to>
      <xdr:col>22</xdr:col>
      <xdr:colOff>165100</xdr:colOff>
      <xdr:row>35</xdr:row>
      <xdr:rowOff>318650</xdr:rowOff>
    </xdr:to>
    <xdr:sp macro="" textlink="">
      <xdr:nvSpPr>
        <xdr:cNvPr id="118" name="フローチャート: 判断 117">
          <a:extLst>
            <a:ext uri="{FF2B5EF4-FFF2-40B4-BE49-F238E27FC236}">
              <a16:creationId xmlns:a16="http://schemas.microsoft.com/office/drawing/2014/main" xmlns="" id="{00000000-0008-0000-0500-000076000000}"/>
            </a:ext>
          </a:extLst>
        </xdr:cNvPr>
        <xdr:cNvSpPr/>
      </xdr:nvSpPr>
      <xdr:spPr bwMode="auto">
        <a:xfrm>
          <a:off x="4254500" y="68274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303427</xdr:rowOff>
    </xdr:from>
    <xdr:ext cx="762000" cy="259045"/>
    <xdr:sp macro="" textlink="">
      <xdr:nvSpPr>
        <xdr:cNvPr id="119" name="テキスト ボックス 118">
          <a:extLst>
            <a:ext uri="{FF2B5EF4-FFF2-40B4-BE49-F238E27FC236}">
              <a16:creationId xmlns:a16="http://schemas.microsoft.com/office/drawing/2014/main" xmlns="" id="{00000000-0008-0000-0500-000077000000}"/>
            </a:ext>
          </a:extLst>
        </xdr:cNvPr>
        <xdr:cNvSpPr txBox="1"/>
      </xdr:nvSpPr>
      <xdr:spPr>
        <a:xfrm>
          <a:off x="3924300" y="69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112680</xdr:rowOff>
    </xdr:from>
    <xdr:to>
      <xdr:col>18</xdr:col>
      <xdr:colOff>177800</xdr:colOff>
      <xdr:row>35</xdr:row>
      <xdr:rowOff>138789</xdr:rowOff>
    </xdr:to>
    <xdr:cxnSp macro="">
      <xdr:nvCxnSpPr>
        <xdr:cNvPr id="120" name="直線コネクタ 119">
          <a:extLst>
            <a:ext uri="{FF2B5EF4-FFF2-40B4-BE49-F238E27FC236}">
              <a16:creationId xmlns:a16="http://schemas.microsoft.com/office/drawing/2014/main" xmlns="" id="{00000000-0008-0000-0500-000078000000}"/>
            </a:ext>
          </a:extLst>
        </xdr:cNvPr>
        <xdr:cNvCxnSpPr/>
      </xdr:nvCxnSpPr>
      <xdr:spPr bwMode="auto">
        <a:xfrm flipV="1">
          <a:off x="2908300" y="6723030"/>
          <a:ext cx="698500" cy="261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212641</xdr:rowOff>
    </xdr:from>
    <xdr:to>
      <xdr:col>19</xdr:col>
      <xdr:colOff>38100</xdr:colOff>
      <xdr:row>35</xdr:row>
      <xdr:rowOff>314241</xdr:rowOff>
    </xdr:to>
    <xdr:sp macro="" textlink="">
      <xdr:nvSpPr>
        <xdr:cNvPr id="121" name="フローチャート: 判断 120">
          <a:extLst>
            <a:ext uri="{FF2B5EF4-FFF2-40B4-BE49-F238E27FC236}">
              <a16:creationId xmlns:a16="http://schemas.microsoft.com/office/drawing/2014/main" xmlns="" id="{00000000-0008-0000-0500-000079000000}"/>
            </a:ext>
          </a:extLst>
        </xdr:cNvPr>
        <xdr:cNvSpPr/>
      </xdr:nvSpPr>
      <xdr:spPr bwMode="auto">
        <a:xfrm>
          <a:off x="3556000" y="68229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299018</xdr:rowOff>
    </xdr:from>
    <xdr:ext cx="762000" cy="259045"/>
    <xdr:sp macro="" textlink="">
      <xdr:nvSpPr>
        <xdr:cNvPr id="122" name="テキスト ボックス 121">
          <a:extLst>
            <a:ext uri="{FF2B5EF4-FFF2-40B4-BE49-F238E27FC236}">
              <a16:creationId xmlns:a16="http://schemas.microsoft.com/office/drawing/2014/main" xmlns="" id="{00000000-0008-0000-0500-00007A000000}"/>
            </a:ext>
          </a:extLst>
        </xdr:cNvPr>
        <xdr:cNvSpPr txBox="1"/>
      </xdr:nvSpPr>
      <xdr:spPr>
        <a:xfrm>
          <a:off x="3225800" y="6909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210176</xdr:rowOff>
    </xdr:from>
    <xdr:to>
      <xdr:col>15</xdr:col>
      <xdr:colOff>101600</xdr:colOff>
      <xdr:row>35</xdr:row>
      <xdr:rowOff>311776</xdr:rowOff>
    </xdr:to>
    <xdr:sp macro="" textlink="">
      <xdr:nvSpPr>
        <xdr:cNvPr id="123" name="フローチャート: 判断 122">
          <a:extLst>
            <a:ext uri="{FF2B5EF4-FFF2-40B4-BE49-F238E27FC236}">
              <a16:creationId xmlns:a16="http://schemas.microsoft.com/office/drawing/2014/main" xmlns="" id="{00000000-0008-0000-0500-00007B000000}"/>
            </a:ext>
          </a:extLst>
        </xdr:cNvPr>
        <xdr:cNvSpPr/>
      </xdr:nvSpPr>
      <xdr:spPr bwMode="auto">
        <a:xfrm>
          <a:off x="2857500" y="68205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296553</xdr:rowOff>
    </xdr:from>
    <xdr:ext cx="762000" cy="259045"/>
    <xdr:sp macro="" textlink="">
      <xdr:nvSpPr>
        <xdr:cNvPr id="124" name="テキスト ボックス 123">
          <a:extLst>
            <a:ext uri="{FF2B5EF4-FFF2-40B4-BE49-F238E27FC236}">
              <a16:creationId xmlns:a16="http://schemas.microsoft.com/office/drawing/2014/main" xmlns="" id="{00000000-0008-0000-0500-00007C000000}"/>
            </a:ext>
          </a:extLst>
        </xdr:cNvPr>
        <xdr:cNvSpPr txBox="1"/>
      </xdr:nvSpPr>
      <xdr:spPr>
        <a:xfrm>
          <a:off x="2527300" y="6906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xmlns=""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xmlns=""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xmlns=""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xmlns=""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xmlns=""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90455</xdr:rowOff>
    </xdr:from>
    <xdr:to>
      <xdr:col>29</xdr:col>
      <xdr:colOff>177800</xdr:colOff>
      <xdr:row>35</xdr:row>
      <xdr:rowOff>192055</xdr:rowOff>
    </xdr:to>
    <xdr:sp macro="" textlink="">
      <xdr:nvSpPr>
        <xdr:cNvPr id="130" name="楕円 129">
          <a:extLst>
            <a:ext uri="{FF2B5EF4-FFF2-40B4-BE49-F238E27FC236}">
              <a16:creationId xmlns:a16="http://schemas.microsoft.com/office/drawing/2014/main" xmlns="" id="{00000000-0008-0000-0500-000082000000}"/>
            </a:ext>
          </a:extLst>
        </xdr:cNvPr>
        <xdr:cNvSpPr/>
      </xdr:nvSpPr>
      <xdr:spPr bwMode="auto">
        <a:xfrm>
          <a:off x="5600700" y="67008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278432</xdr:rowOff>
    </xdr:from>
    <xdr:ext cx="762000" cy="259045"/>
    <xdr:sp macro="" textlink="">
      <xdr:nvSpPr>
        <xdr:cNvPr id="131" name="人口1人当たり決算額の推移該当値テキスト445">
          <a:extLst>
            <a:ext uri="{FF2B5EF4-FFF2-40B4-BE49-F238E27FC236}">
              <a16:creationId xmlns:a16="http://schemas.microsoft.com/office/drawing/2014/main" xmlns="" id="{00000000-0008-0000-0500-000083000000}"/>
            </a:ext>
          </a:extLst>
        </xdr:cNvPr>
        <xdr:cNvSpPr txBox="1"/>
      </xdr:nvSpPr>
      <xdr:spPr>
        <a:xfrm>
          <a:off x="5740400" y="6545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332591</xdr:rowOff>
    </xdr:from>
    <xdr:to>
      <xdr:col>26</xdr:col>
      <xdr:colOff>101600</xdr:colOff>
      <xdr:row>35</xdr:row>
      <xdr:rowOff>91291</xdr:rowOff>
    </xdr:to>
    <xdr:sp macro="" textlink="">
      <xdr:nvSpPr>
        <xdr:cNvPr id="132" name="楕円 131">
          <a:extLst>
            <a:ext uri="{FF2B5EF4-FFF2-40B4-BE49-F238E27FC236}">
              <a16:creationId xmlns:a16="http://schemas.microsoft.com/office/drawing/2014/main" xmlns="" id="{00000000-0008-0000-0500-000084000000}"/>
            </a:ext>
          </a:extLst>
        </xdr:cNvPr>
        <xdr:cNvSpPr/>
      </xdr:nvSpPr>
      <xdr:spPr bwMode="auto">
        <a:xfrm>
          <a:off x="4953000" y="66000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101468</xdr:rowOff>
    </xdr:from>
    <xdr:ext cx="736600" cy="259045"/>
    <xdr:sp macro="" textlink="">
      <xdr:nvSpPr>
        <xdr:cNvPr id="133" name="テキスト ボックス 132">
          <a:extLst>
            <a:ext uri="{FF2B5EF4-FFF2-40B4-BE49-F238E27FC236}">
              <a16:creationId xmlns:a16="http://schemas.microsoft.com/office/drawing/2014/main" xmlns="" id="{00000000-0008-0000-0500-000085000000}"/>
            </a:ext>
          </a:extLst>
        </xdr:cNvPr>
        <xdr:cNvSpPr txBox="1"/>
      </xdr:nvSpPr>
      <xdr:spPr>
        <a:xfrm>
          <a:off x="4622800" y="63689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29566</xdr:rowOff>
    </xdr:from>
    <xdr:to>
      <xdr:col>22</xdr:col>
      <xdr:colOff>165100</xdr:colOff>
      <xdr:row>35</xdr:row>
      <xdr:rowOff>131166</xdr:rowOff>
    </xdr:to>
    <xdr:sp macro="" textlink="">
      <xdr:nvSpPr>
        <xdr:cNvPr id="134" name="楕円 133">
          <a:extLst>
            <a:ext uri="{FF2B5EF4-FFF2-40B4-BE49-F238E27FC236}">
              <a16:creationId xmlns:a16="http://schemas.microsoft.com/office/drawing/2014/main" xmlns="" id="{00000000-0008-0000-0500-000086000000}"/>
            </a:ext>
          </a:extLst>
        </xdr:cNvPr>
        <xdr:cNvSpPr/>
      </xdr:nvSpPr>
      <xdr:spPr bwMode="auto">
        <a:xfrm>
          <a:off x="4254500" y="66399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141343</xdr:rowOff>
    </xdr:from>
    <xdr:ext cx="762000" cy="259045"/>
    <xdr:sp macro="" textlink="">
      <xdr:nvSpPr>
        <xdr:cNvPr id="135" name="テキスト ボックス 134">
          <a:extLst>
            <a:ext uri="{FF2B5EF4-FFF2-40B4-BE49-F238E27FC236}">
              <a16:creationId xmlns:a16="http://schemas.microsoft.com/office/drawing/2014/main" xmlns="" id="{00000000-0008-0000-0500-000087000000}"/>
            </a:ext>
          </a:extLst>
        </xdr:cNvPr>
        <xdr:cNvSpPr txBox="1"/>
      </xdr:nvSpPr>
      <xdr:spPr>
        <a:xfrm>
          <a:off x="3924300" y="6408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61880</xdr:rowOff>
    </xdr:from>
    <xdr:to>
      <xdr:col>19</xdr:col>
      <xdr:colOff>38100</xdr:colOff>
      <xdr:row>35</xdr:row>
      <xdr:rowOff>163480</xdr:rowOff>
    </xdr:to>
    <xdr:sp macro="" textlink="">
      <xdr:nvSpPr>
        <xdr:cNvPr id="136" name="楕円 135">
          <a:extLst>
            <a:ext uri="{FF2B5EF4-FFF2-40B4-BE49-F238E27FC236}">
              <a16:creationId xmlns:a16="http://schemas.microsoft.com/office/drawing/2014/main" xmlns="" id="{00000000-0008-0000-0500-000088000000}"/>
            </a:ext>
          </a:extLst>
        </xdr:cNvPr>
        <xdr:cNvSpPr/>
      </xdr:nvSpPr>
      <xdr:spPr bwMode="auto">
        <a:xfrm>
          <a:off x="3556000" y="66722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173657</xdr:rowOff>
    </xdr:from>
    <xdr:ext cx="762000" cy="259045"/>
    <xdr:sp macro="" textlink="">
      <xdr:nvSpPr>
        <xdr:cNvPr id="137" name="テキスト ボックス 136">
          <a:extLst>
            <a:ext uri="{FF2B5EF4-FFF2-40B4-BE49-F238E27FC236}">
              <a16:creationId xmlns:a16="http://schemas.microsoft.com/office/drawing/2014/main" xmlns="" id="{00000000-0008-0000-0500-000089000000}"/>
            </a:ext>
          </a:extLst>
        </xdr:cNvPr>
        <xdr:cNvSpPr txBox="1"/>
      </xdr:nvSpPr>
      <xdr:spPr>
        <a:xfrm>
          <a:off x="3225800" y="6441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87989</xdr:rowOff>
    </xdr:from>
    <xdr:to>
      <xdr:col>15</xdr:col>
      <xdr:colOff>101600</xdr:colOff>
      <xdr:row>35</xdr:row>
      <xdr:rowOff>189589</xdr:rowOff>
    </xdr:to>
    <xdr:sp macro="" textlink="">
      <xdr:nvSpPr>
        <xdr:cNvPr id="138" name="楕円 137">
          <a:extLst>
            <a:ext uri="{FF2B5EF4-FFF2-40B4-BE49-F238E27FC236}">
              <a16:creationId xmlns:a16="http://schemas.microsoft.com/office/drawing/2014/main" xmlns="" id="{00000000-0008-0000-0500-00008A000000}"/>
            </a:ext>
          </a:extLst>
        </xdr:cNvPr>
        <xdr:cNvSpPr/>
      </xdr:nvSpPr>
      <xdr:spPr bwMode="auto">
        <a:xfrm>
          <a:off x="2857500" y="66983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199766</xdr:rowOff>
    </xdr:from>
    <xdr:ext cx="762000" cy="259045"/>
    <xdr:sp macro="" textlink="">
      <xdr:nvSpPr>
        <xdr:cNvPr id="139" name="テキスト ボックス 138">
          <a:extLst>
            <a:ext uri="{FF2B5EF4-FFF2-40B4-BE49-F238E27FC236}">
              <a16:creationId xmlns:a16="http://schemas.microsoft.com/office/drawing/2014/main" xmlns="" id="{00000000-0008-0000-0500-00008B000000}"/>
            </a:ext>
          </a:extLst>
        </xdr:cNvPr>
        <xdr:cNvSpPr txBox="1"/>
      </xdr:nvSpPr>
      <xdr:spPr>
        <a:xfrm>
          <a:off x="2527300" y="6467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xmlns=""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xmlns=""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xmlns=""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山形県三川町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xmlns=""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7,377
7,342
33.22
7,748,752
7,504,413
240,473
2,835,822
5,953,479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117.8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xmlns=""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xmlns=""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xmlns=""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xmlns=""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xmlns=""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xmlns=""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xmlns=""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xmlns=""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xmlns=""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xmlns=""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xmlns=""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xmlns=""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xmlns=""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xmlns=""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xmlns=""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xmlns=""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xmlns=""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79,003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xmlns=""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xmlns=""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xmlns=""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xmlns=""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xmlns=""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xmlns=""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xmlns=""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xmlns=""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xmlns=""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xmlns=""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xmlns=""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xmlns=""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xmlns=""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xmlns=""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xmlns=""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xmlns=""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xmlns=""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xmlns=""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xmlns=""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154887</xdr:rowOff>
    </xdr:from>
    <xdr:to>
      <xdr:col>24</xdr:col>
      <xdr:colOff>62865</xdr:colOff>
      <xdr:row>37</xdr:row>
      <xdr:rowOff>121557</xdr:rowOff>
    </xdr:to>
    <xdr:cxnSp macro="">
      <xdr:nvCxnSpPr>
        <xdr:cNvPr id="56" name="直線コネクタ 55">
          <a:extLst>
            <a:ext uri="{FF2B5EF4-FFF2-40B4-BE49-F238E27FC236}">
              <a16:creationId xmlns:a16="http://schemas.microsoft.com/office/drawing/2014/main" xmlns="" id="{00000000-0008-0000-0600-000038000000}"/>
            </a:ext>
          </a:extLst>
        </xdr:cNvPr>
        <xdr:cNvCxnSpPr/>
      </xdr:nvCxnSpPr>
      <xdr:spPr>
        <a:xfrm flipV="1">
          <a:off x="4633595" y="5126937"/>
          <a:ext cx="1270" cy="13382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125384</xdr:rowOff>
    </xdr:from>
    <xdr:ext cx="534377" cy="259045"/>
    <xdr:sp macro="" textlink="">
      <xdr:nvSpPr>
        <xdr:cNvPr id="57" name="人件費最小値テキスト">
          <a:extLst>
            <a:ext uri="{FF2B5EF4-FFF2-40B4-BE49-F238E27FC236}">
              <a16:creationId xmlns:a16="http://schemas.microsoft.com/office/drawing/2014/main" xmlns="" id="{00000000-0008-0000-0600-000039000000}"/>
            </a:ext>
          </a:extLst>
        </xdr:cNvPr>
        <xdr:cNvSpPr txBox="1"/>
      </xdr:nvSpPr>
      <xdr:spPr>
        <a:xfrm>
          <a:off x="4686300" y="6469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121557</xdr:rowOff>
    </xdr:from>
    <xdr:to>
      <xdr:col>24</xdr:col>
      <xdr:colOff>152400</xdr:colOff>
      <xdr:row>37</xdr:row>
      <xdr:rowOff>121557</xdr:rowOff>
    </xdr:to>
    <xdr:cxnSp macro="">
      <xdr:nvCxnSpPr>
        <xdr:cNvPr id="58" name="直線コネクタ 57">
          <a:extLst>
            <a:ext uri="{FF2B5EF4-FFF2-40B4-BE49-F238E27FC236}">
              <a16:creationId xmlns:a16="http://schemas.microsoft.com/office/drawing/2014/main" xmlns="" id="{00000000-0008-0000-0600-00003A000000}"/>
            </a:ext>
          </a:extLst>
        </xdr:cNvPr>
        <xdr:cNvCxnSpPr/>
      </xdr:nvCxnSpPr>
      <xdr:spPr>
        <a:xfrm>
          <a:off x="4546600" y="6465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101564</xdr:rowOff>
    </xdr:from>
    <xdr:ext cx="599010" cy="259045"/>
    <xdr:sp macro="" textlink="">
      <xdr:nvSpPr>
        <xdr:cNvPr id="59" name="人件費最大値テキスト">
          <a:extLst>
            <a:ext uri="{FF2B5EF4-FFF2-40B4-BE49-F238E27FC236}">
              <a16:creationId xmlns:a16="http://schemas.microsoft.com/office/drawing/2014/main" xmlns="" id="{00000000-0008-0000-0600-00003B000000}"/>
            </a:ext>
          </a:extLst>
        </xdr:cNvPr>
        <xdr:cNvSpPr txBox="1"/>
      </xdr:nvSpPr>
      <xdr:spPr>
        <a:xfrm>
          <a:off x="4686300" y="49021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154887</xdr:rowOff>
    </xdr:from>
    <xdr:to>
      <xdr:col>24</xdr:col>
      <xdr:colOff>152400</xdr:colOff>
      <xdr:row>29</xdr:row>
      <xdr:rowOff>154887</xdr:rowOff>
    </xdr:to>
    <xdr:cxnSp macro="">
      <xdr:nvCxnSpPr>
        <xdr:cNvPr id="60" name="直線コネクタ 59">
          <a:extLst>
            <a:ext uri="{FF2B5EF4-FFF2-40B4-BE49-F238E27FC236}">
              <a16:creationId xmlns:a16="http://schemas.microsoft.com/office/drawing/2014/main" xmlns="" id="{00000000-0008-0000-0600-00003C000000}"/>
            </a:ext>
          </a:extLst>
        </xdr:cNvPr>
        <xdr:cNvCxnSpPr/>
      </xdr:nvCxnSpPr>
      <xdr:spPr>
        <a:xfrm>
          <a:off x="4546600" y="5126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164526</xdr:rowOff>
    </xdr:from>
    <xdr:to>
      <xdr:col>24</xdr:col>
      <xdr:colOff>63500</xdr:colOff>
      <xdr:row>37</xdr:row>
      <xdr:rowOff>50432</xdr:rowOff>
    </xdr:to>
    <xdr:cxnSp macro="">
      <xdr:nvCxnSpPr>
        <xdr:cNvPr id="61" name="直線コネクタ 60">
          <a:extLst>
            <a:ext uri="{FF2B5EF4-FFF2-40B4-BE49-F238E27FC236}">
              <a16:creationId xmlns:a16="http://schemas.microsoft.com/office/drawing/2014/main" xmlns="" id="{00000000-0008-0000-0600-00003D000000}"/>
            </a:ext>
          </a:extLst>
        </xdr:cNvPr>
        <xdr:cNvCxnSpPr/>
      </xdr:nvCxnSpPr>
      <xdr:spPr>
        <a:xfrm flipV="1">
          <a:off x="3797300" y="6165276"/>
          <a:ext cx="838200" cy="228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80901</xdr:rowOff>
    </xdr:from>
    <xdr:ext cx="599010" cy="259045"/>
    <xdr:sp macro="" textlink="">
      <xdr:nvSpPr>
        <xdr:cNvPr id="62" name="人件費平均値テキスト">
          <a:extLst>
            <a:ext uri="{FF2B5EF4-FFF2-40B4-BE49-F238E27FC236}">
              <a16:creationId xmlns:a16="http://schemas.microsoft.com/office/drawing/2014/main" xmlns="" id="{00000000-0008-0000-0600-00003E000000}"/>
            </a:ext>
          </a:extLst>
        </xdr:cNvPr>
        <xdr:cNvSpPr txBox="1"/>
      </xdr:nvSpPr>
      <xdr:spPr>
        <a:xfrm>
          <a:off x="4686300" y="59102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58024</xdr:rowOff>
    </xdr:from>
    <xdr:to>
      <xdr:col>24</xdr:col>
      <xdr:colOff>114300</xdr:colOff>
      <xdr:row>35</xdr:row>
      <xdr:rowOff>159624</xdr:rowOff>
    </xdr:to>
    <xdr:sp macro="" textlink="">
      <xdr:nvSpPr>
        <xdr:cNvPr id="63" name="フローチャート: 判断 62">
          <a:extLst>
            <a:ext uri="{FF2B5EF4-FFF2-40B4-BE49-F238E27FC236}">
              <a16:creationId xmlns:a16="http://schemas.microsoft.com/office/drawing/2014/main" xmlns="" id="{00000000-0008-0000-0600-00003F000000}"/>
            </a:ext>
          </a:extLst>
        </xdr:cNvPr>
        <xdr:cNvSpPr/>
      </xdr:nvSpPr>
      <xdr:spPr>
        <a:xfrm>
          <a:off x="4584700" y="6058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26901</xdr:rowOff>
    </xdr:from>
    <xdr:to>
      <xdr:col>19</xdr:col>
      <xdr:colOff>177800</xdr:colOff>
      <xdr:row>37</xdr:row>
      <xdr:rowOff>50432</xdr:rowOff>
    </xdr:to>
    <xdr:cxnSp macro="">
      <xdr:nvCxnSpPr>
        <xdr:cNvPr id="64" name="直線コネクタ 63">
          <a:extLst>
            <a:ext uri="{FF2B5EF4-FFF2-40B4-BE49-F238E27FC236}">
              <a16:creationId xmlns:a16="http://schemas.microsoft.com/office/drawing/2014/main" xmlns="" id="{00000000-0008-0000-0600-000040000000}"/>
            </a:ext>
          </a:extLst>
        </xdr:cNvPr>
        <xdr:cNvCxnSpPr/>
      </xdr:nvCxnSpPr>
      <xdr:spPr>
        <a:xfrm>
          <a:off x="2908300" y="6370551"/>
          <a:ext cx="889000" cy="23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13630</xdr:rowOff>
    </xdr:from>
    <xdr:to>
      <xdr:col>20</xdr:col>
      <xdr:colOff>38100</xdr:colOff>
      <xdr:row>36</xdr:row>
      <xdr:rowOff>115230</xdr:rowOff>
    </xdr:to>
    <xdr:sp macro="" textlink="">
      <xdr:nvSpPr>
        <xdr:cNvPr id="65" name="フローチャート: 判断 64">
          <a:extLst>
            <a:ext uri="{FF2B5EF4-FFF2-40B4-BE49-F238E27FC236}">
              <a16:creationId xmlns:a16="http://schemas.microsoft.com/office/drawing/2014/main" xmlns="" id="{00000000-0008-0000-0600-000041000000}"/>
            </a:ext>
          </a:extLst>
        </xdr:cNvPr>
        <xdr:cNvSpPr/>
      </xdr:nvSpPr>
      <xdr:spPr>
        <a:xfrm>
          <a:off x="3746500" y="618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131757</xdr:rowOff>
    </xdr:from>
    <xdr:ext cx="599010" cy="259045"/>
    <xdr:sp macro="" textlink="">
      <xdr:nvSpPr>
        <xdr:cNvPr id="66" name="テキスト ボックス 65">
          <a:extLst>
            <a:ext uri="{FF2B5EF4-FFF2-40B4-BE49-F238E27FC236}">
              <a16:creationId xmlns:a16="http://schemas.microsoft.com/office/drawing/2014/main" xmlns="" id="{00000000-0008-0000-0600-000042000000}"/>
            </a:ext>
          </a:extLst>
        </xdr:cNvPr>
        <xdr:cNvSpPr txBox="1"/>
      </xdr:nvSpPr>
      <xdr:spPr>
        <a:xfrm>
          <a:off x="3497795" y="59610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170005</xdr:rowOff>
    </xdr:from>
    <xdr:to>
      <xdr:col>15</xdr:col>
      <xdr:colOff>50800</xdr:colOff>
      <xdr:row>37</xdr:row>
      <xdr:rowOff>26901</xdr:rowOff>
    </xdr:to>
    <xdr:cxnSp macro="">
      <xdr:nvCxnSpPr>
        <xdr:cNvPr id="67" name="直線コネクタ 66">
          <a:extLst>
            <a:ext uri="{FF2B5EF4-FFF2-40B4-BE49-F238E27FC236}">
              <a16:creationId xmlns:a16="http://schemas.microsoft.com/office/drawing/2014/main" xmlns="" id="{00000000-0008-0000-0600-000043000000}"/>
            </a:ext>
          </a:extLst>
        </xdr:cNvPr>
        <xdr:cNvCxnSpPr/>
      </xdr:nvCxnSpPr>
      <xdr:spPr>
        <a:xfrm>
          <a:off x="2019300" y="6342205"/>
          <a:ext cx="889000" cy="28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68456</xdr:rowOff>
    </xdr:from>
    <xdr:to>
      <xdr:col>15</xdr:col>
      <xdr:colOff>101600</xdr:colOff>
      <xdr:row>36</xdr:row>
      <xdr:rowOff>170056</xdr:rowOff>
    </xdr:to>
    <xdr:sp macro="" textlink="">
      <xdr:nvSpPr>
        <xdr:cNvPr id="68" name="フローチャート: 判断 67">
          <a:extLst>
            <a:ext uri="{FF2B5EF4-FFF2-40B4-BE49-F238E27FC236}">
              <a16:creationId xmlns:a16="http://schemas.microsoft.com/office/drawing/2014/main" xmlns="" id="{00000000-0008-0000-0600-000044000000}"/>
            </a:ext>
          </a:extLst>
        </xdr:cNvPr>
        <xdr:cNvSpPr/>
      </xdr:nvSpPr>
      <xdr:spPr>
        <a:xfrm>
          <a:off x="2857500" y="6240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15133</xdr:rowOff>
    </xdr:from>
    <xdr:ext cx="599010" cy="259045"/>
    <xdr:sp macro="" textlink="">
      <xdr:nvSpPr>
        <xdr:cNvPr id="69" name="テキスト ボックス 68">
          <a:extLst>
            <a:ext uri="{FF2B5EF4-FFF2-40B4-BE49-F238E27FC236}">
              <a16:creationId xmlns:a16="http://schemas.microsoft.com/office/drawing/2014/main" xmlns="" id="{00000000-0008-0000-0600-000045000000}"/>
            </a:ext>
          </a:extLst>
        </xdr:cNvPr>
        <xdr:cNvSpPr txBox="1"/>
      </xdr:nvSpPr>
      <xdr:spPr>
        <a:xfrm>
          <a:off x="2608795" y="6015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170005</xdr:rowOff>
    </xdr:from>
    <xdr:to>
      <xdr:col>10</xdr:col>
      <xdr:colOff>114300</xdr:colOff>
      <xdr:row>37</xdr:row>
      <xdr:rowOff>25050</xdr:rowOff>
    </xdr:to>
    <xdr:cxnSp macro="">
      <xdr:nvCxnSpPr>
        <xdr:cNvPr id="70" name="直線コネクタ 69">
          <a:extLst>
            <a:ext uri="{FF2B5EF4-FFF2-40B4-BE49-F238E27FC236}">
              <a16:creationId xmlns:a16="http://schemas.microsoft.com/office/drawing/2014/main" xmlns="" id="{00000000-0008-0000-0600-000046000000}"/>
            </a:ext>
          </a:extLst>
        </xdr:cNvPr>
        <xdr:cNvCxnSpPr/>
      </xdr:nvCxnSpPr>
      <xdr:spPr>
        <a:xfrm flipV="1">
          <a:off x="1130300" y="6342205"/>
          <a:ext cx="889000" cy="26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71298</xdr:rowOff>
    </xdr:from>
    <xdr:to>
      <xdr:col>10</xdr:col>
      <xdr:colOff>165100</xdr:colOff>
      <xdr:row>37</xdr:row>
      <xdr:rowOff>1448</xdr:rowOff>
    </xdr:to>
    <xdr:sp macro="" textlink="">
      <xdr:nvSpPr>
        <xdr:cNvPr id="71" name="フローチャート: 判断 70">
          <a:extLst>
            <a:ext uri="{FF2B5EF4-FFF2-40B4-BE49-F238E27FC236}">
              <a16:creationId xmlns:a16="http://schemas.microsoft.com/office/drawing/2014/main" xmlns="" id="{00000000-0008-0000-0600-000047000000}"/>
            </a:ext>
          </a:extLst>
        </xdr:cNvPr>
        <xdr:cNvSpPr/>
      </xdr:nvSpPr>
      <xdr:spPr>
        <a:xfrm>
          <a:off x="1968500" y="6243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17975</xdr:rowOff>
    </xdr:from>
    <xdr:ext cx="599010" cy="259045"/>
    <xdr:sp macro="" textlink="">
      <xdr:nvSpPr>
        <xdr:cNvPr id="72" name="テキスト ボックス 71">
          <a:extLst>
            <a:ext uri="{FF2B5EF4-FFF2-40B4-BE49-F238E27FC236}">
              <a16:creationId xmlns:a16="http://schemas.microsoft.com/office/drawing/2014/main" xmlns="" id="{00000000-0008-0000-0600-000048000000}"/>
            </a:ext>
          </a:extLst>
        </xdr:cNvPr>
        <xdr:cNvSpPr txBox="1"/>
      </xdr:nvSpPr>
      <xdr:spPr>
        <a:xfrm>
          <a:off x="1719795" y="60187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66391</xdr:rowOff>
    </xdr:from>
    <xdr:to>
      <xdr:col>6</xdr:col>
      <xdr:colOff>38100</xdr:colOff>
      <xdr:row>36</xdr:row>
      <xdr:rowOff>167991</xdr:rowOff>
    </xdr:to>
    <xdr:sp macro="" textlink="">
      <xdr:nvSpPr>
        <xdr:cNvPr id="73" name="フローチャート: 判断 72">
          <a:extLst>
            <a:ext uri="{FF2B5EF4-FFF2-40B4-BE49-F238E27FC236}">
              <a16:creationId xmlns:a16="http://schemas.microsoft.com/office/drawing/2014/main" xmlns="" id="{00000000-0008-0000-0600-000049000000}"/>
            </a:ext>
          </a:extLst>
        </xdr:cNvPr>
        <xdr:cNvSpPr/>
      </xdr:nvSpPr>
      <xdr:spPr>
        <a:xfrm>
          <a:off x="1079500" y="623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13068</xdr:rowOff>
    </xdr:from>
    <xdr:ext cx="599010" cy="259045"/>
    <xdr:sp macro="" textlink="">
      <xdr:nvSpPr>
        <xdr:cNvPr id="74" name="テキスト ボックス 73">
          <a:extLst>
            <a:ext uri="{FF2B5EF4-FFF2-40B4-BE49-F238E27FC236}">
              <a16:creationId xmlns:a16="http://schemas.microsoft.com/office/drawing/2014/main" xmlns="" id="{00000000-0008-0000-0600-00004A000000}"/>
            </a:ext>
          </a:extLst>
        </xdr:cNvPr>
        <xdr:cNvSpPr txBox="1"/>
      </xdr:nvSpPr>
      <xdr:spPr>
        <a:xfrm>
          <a:off x="830795" y="6013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xmlns=""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xmlns=""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xmlns=""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xmlns=""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xmlns=""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113726</xdr:rowOff>
    </xdr:from>
    <xdr:to>
      <xdr:col>24</xdr:col>
      <xdr:colOff>114300</xdr:colOff>
      <xdr:row>36</xdr:row>
      <xdr:rowOff>43876</xdr:rowOff>
    </xdr:to>
    <xdr:sp macro="" textlink="">
      <xdr:nvSpPr>
        <xdr:cNvPr id="80" name="楕円 79">
          <a:extLst>
            <a:ext uri="{FF2B5EF4-FFF2-40B4-BE49-F238E27FC236}">
              <a16:creationId xmlns:a16="http://schemas.microsoft.com/office/drawing/2014/main" xmlns="" id="{00000000-0008-0000-0600-000050000000}"/>
            </a:ext>
          </a:extLst>
        </xdr:cNvPr>
        <xdr:cNvSpPr/>
      </xdr:nvSpPr>
      <xdr:spPr>
        <a:xfrm>
          <a:off x="4584700" y="6114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92153</xdr:rowOff>
    </xdr:from>
    <xdr:ext cx="599010" cy="259045"/>
    <xdr:sp macro="" textlink="">
      <xdr:nvSpPr>
        <xdr:cNvPr id="81" name="人件費該当値テキスト">
          <a:extLst>
            <a:ext uri="{FF2B5EF4-FFF2-40B4-BE49-F238E27FC236}">
              <a16:creationId xmlns:a16="http://schemas.microsoft.com/office/drawing/2014/main" xmlns="" id="{00000000-0008-0000-0600-000051000000}"/>
            </a:ext>
          </a:extLst>
        </xdr:cNvPr>
        <xdr:cNvSpPr txBox="1"/>
      </xdr:nvSpPr>
      <xdr:spPr>
        <a:xfrm>
          <a:off x="4686300" y="6092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171082</xdr:rowOff>
    </xdr:from>
    <xdr:to>
      <xdr:col>20</xdr:col>
      <xdr:colOff>38100</xdr:colOff>
      <xdr:row>37</xdr:row>
      <xdr:rowOff>101232</xdr:rowOff>
    </xdr:to>
    <xdr:sp macro="" textlink="">
      <xdr:nvSpPr>
        <xdr:cNvPr id="82" name="楕円 81">
          <a:extLst>
            <a:ext uri="{FF2B5EF4-FFF2-40B4-BE49-F238E27FC236}">
              <a16:creationId xmlns:a16="http://schemas.microsoft.com/office/drawing/2014/main" xmlns="" id="{00000000-0008-0000-0600-000052000000}"/>
            </a:ext>
          </a:extLst>
        </xdr:cNvPr>
        <xdr:cNvSpPr/>
      </xdr:nvSpPr>
      <xdr:spPr>
        <a:xfrm>
          <a:off x="3746500" y="6343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92359</xdr:rowOff>
    </xdr:from>
    <xdr:ext cx="534377" cy="259045"/>
    <xdr:sp macro="" textlink="">
      <xdr:nvSpPr>
        <xdr:cNvPr id="83" name="テキスト ボックス 82">
          <a:extLst>
            <a:ext uri="{FF2B5EF4-FFF2-40B4-BE49-F238E27FC236}">
              <a16:creationId xmlns:a16="http://schemas.microsoft.com/office/drawing/2014/main" xmlns="" id="{00000000-0008-0000-0600-000053000000}"/>
            </a:ext>
          </a:extLst>
        </xdr:cNvPr>
        <xdr:cNvSpPr txBox="1"/>
      </xdr:nvSpPr>
      <xdr:spPr>
        <a:xfrm>
          <a:off x="3530111" y="6436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147551</xdr:rowOff>
    </xdr:from>
    <xdr:to>
      <xdr:col>15</xdr:col>
      <xdr:colOff>101600</xdr:colOff>
      <xdr:row>37</xdr:row>
      <xdr:rowOff>77701</xdr:rowOff>
    </xdr:to>
    <xdr:sp macro="" textlink="">
      <xdr:nvSpPr>
        <xdr:cNvPr id="84" name="楕円 83">
          <a:extLst>
            <a:ext uri="{FF2B5EF4-FFF2-40B4-BE49-F238E27FC236}">
              <a16:creationId xmlns:a16="http://schemas.microsoft.com/office/drawing/2014/main" xmlns="" id="{00000000-0008-0000-0600-000054000000}"/>
            </a:ext>
          </a:extLst>
        </xdr:cNvPr>
        <xdr:cNvSpPr/>
      </xdr:nvSpPr>
      <xdr:spPr>
        <a:xfrm>
          <a:off x="2857500" y="6319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68828</xdr:rowOff>
    </xdr:from>
    <xdr:ext cx="534377" cy="259045"/>
    <xdr:sp macro="" textlink="">
      <xdr:nvSpPr>
        <xdr:cNvPr id="85" name="テキスト ボックス 84">
          <a:extLst>
            <a:ext uri="{FF2B5EF4-FFF2-40B4-BE49-F238E27FC236}">
              <a16:creationId xmlns:a16="http://schemas.microsoft.com/office/drawing/2014/main" xmlns="" id="{00000000-0008-0000-0600-000055000000}"/>
            </a:ext>
          </a:extLst>
        </xdr:cNvPr>
        <xdr:cNvSpPr txBox="1"/>
      </xdr:nvSpPr>
      <xdr:spPr>
        <a:xfrm>
          <a:off x="2641111" y="6412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119205</xdr:rowOff>
    </xdr:from>
    <xdr:to>
      <xdr:col>10</xdr:col>
      <xdr:colOff>165100</xdr:colOff>
      <xdr:row>37</xdr:row>
      <xdr:rowOff>49355</xdr:rowOff>
    </xdr:to>
    <xdr:sp macro="" textlink="">
      <xdr:nvSpPr>
        <xdr:cNvPr id="86" name="楕円 85">
          <a:extLst>
            <a:ext uri="{FF2B5EF4-FFF2-40B4-BE49-F238E27FC236}">
              <a16:creationId xmlns:a16="http://schemas.microsoft.com/office/drawing/2014/main" xmlns="" id="{00000000-0008-0000-0600-000056000000}"/>
            </a:ext>
          </a:extLst>
        </xdr:cNvPr>
        <xdr:cNvSpPr/>
      </xdr:nvSpPr>
      <xdr:spPr>
        <a:xfrm>
          <a:off x="1968500" y="6291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40482</xdr:rowOff>
    </xdr:from>
    <xdr:ext cx="599010" cy="259045"/>
    <xdr:sp macro="" textlink="">
      <xdr:nvSpPr>
        <xdr:cNvPr id="87" name="テキスト ボックス 86">
          <a:extLst>
            <a:ext uri="{FF2B5EF4-FFF2-40B4-BE49-F238E27FC236}">
              <a16:creationId xmlns:a16="http://schemas.microsoft.com/office/drawing/2014/main" xmlns="" id="{00000000-0008-0000-0600-000057000000}"/>
            </a:ext>
          </a:extLst>
        </xdr:cNvPr>
        <xdr:cNvSpPr txBox="1"/>
      </xdr:nvSpPr>
      <xdr:spPr>
        <a:xfrm>
          <a:off x="1719795" y="63841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145700</xdr:rowOff>
    </xdr:from>
    <xdr:to>
      <xdr:col>6</xdr:col>
      <xdr:colOff>38100</xdr:colOff>
      <xdr:row>37</xdr:row>
      <xdr:rowOff>75850</xdr:rowOff>
    </xdr:to>
    <xdr:sp macro="" textlink="">
      <xdr:nvSpPr>
        <xdr:cNvPr id="88" name="楕円 87">
          <a:extLst>
            <a:ext uri="{FF2B5EF4-FFF2-40B4-BE49-F238E27FC236}">
              <a16:creationId xmlns:a16="http://schemas.microsoft.com/office/drawing/2014/main" xmlns="" id="{00000000-0008-0000-0600-000058000000}"/>
            </a:ext>
          </a:extLst>
        </xdr:cNvPr>
        <xdr:cNvSpPr/>
      </xdr:nvSpPr>
      <xdr:spPr>
        <a:xfrm>
          <a:off x="1079500" y="631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66977</xdr:rowOff>
    </xdr:from>
    <xdr:ext cx="534377" cy="259045"/>
    <xdr:sp macro="" textlink="">
      <xdr:nvSpPr>
        <xdr:cNvPr id="89" name="テキスト ボックス 88">
          <a:extLst>
            <a:ext uri="{FF2B5EF4-FFF2-40B4-BE49-F238E27FC236}">
              <a16:creationId xmlns:a16="http://schemas.microsoft.com/office/drawing/2014/main" xmlns="" id="{00000000-0008-0000-0600-000059000000}"/>
            </a:ext>
          </a:extLst>
        </xdr:cNvPr>
        <xdr:cNvSpPr txBox="1"/>
      </xdr:nvSpPr>
      <xdr:spPr>
        <a:xfrm>
          <a:off x="863111" y="6410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xmlns=""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xmlns=""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xmlns=""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xmlns=""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xmlns=""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xmlns=""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xmlns=""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xmlns=""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xmlns=""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xmlns=""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xmlns=""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xmlns=""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xmlns=""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xmlns=""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xmlns=""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xmlns="" id="{00000000-0008-0000-06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xmlns=""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xmlns="" id="{00000000-0008-0000-06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xmlns=""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xmlns="" id="{00000000-0008-0000-06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xmlns=""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xmlns="" id="{00000000-0008-0000-06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xmlns=""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41215</xdr:rowOff>
    </xdr:from>
    <xdr:to>
      <xdr:col>24</xdr:col>
      <xdr:colOff>62865</xdr:colOff>
      <xdr:row>58</xdr:row>
      <xdr:rowOff>54482</xdr:rowOff>
    </xdr:to>
    <xdr:cxnSp macro="">
      <xdr:nvCxnSpPr>
        <xdr:cNvPr id="113" name="直線コネクタ 112">
          <a:extLst>
            <a:ext uri="{FF2B5EF4-FFF2-40B4-BE49-F238E27FC236}">
              <a16:creationId xmlns:a16="http://schemas.microsoft.com/office/drawing/2014/main" xmlns="" id="{00000000-0008-0000-0600-000071000000}"/>
            </a:ext>
          </a:extLst>
        </xdr:cNvPr>
        <xdr:cNvCxnSpPr/>
      </xdr:nvCxnSpPr>
      <xdr:spPr>
        <a:xfrm flipV="1">
          <a:off x="4633595" y="8785165"/>
          <a:ext cx="1270" cy="1213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58309</xdr:rowOff>
    </xdr:from>
    <xdr:ext cx="534377" cy="259045"/>
    <xdr:sp macro="" textlink="">
      <xdr:nvSpPr>
        <xdr:cNvPr id="114" name="物件費最小値テキスト">
          <a:extLst>
            <a:ext uri="{FF2B5EF4-FFF2-40B4-BE49-F238E27FC236}">
              <a16:creationId xmlns:a16="http://schemas.microsoft.com/office/drawing/2014/main" xmlns="" id="{00000000-0008-0000-0600-000072000000}"/>
            </a:ext>
          </a:extLst>
        </xdr:cNvPr>
        <xdr:cNvSpPr txBox="1"/>
      </xdr:nvSpPr>
      <xdr:spPr>
        <a:xfrm>
          <a:off x="4686300" y="10002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54482</xdr:rowOff>
    </xdr:from>
    <xdr:to>
      <xdr:col>24</xdr:col>
      <xdr:colOff>152400</xdr:colOff>
      <xdr:row>58</xdr:row>
      <xdr:rowOff>54482</xdr:rowOff>
    </xdr:to>
    <xdr:cxnSp macro="">
      <xdr:nvCxnSpPr>
        <xdr:cNvPr id="115" name="直線コネクタ 114">
          <a:extLst>
            <a:ext uri="{FF2B5EF4-FFF2-40B4-BE49-F238E27FC236}">
              <a16:creationId xmlns:a16="http://schemas.microsoft.com/office/drawing/2014/main" xmlns="" id="{00000000-0008-0000-0600-000073000000}"/>
            </a:ext>
          </a:extLst>
        </xdr:cNvPr>
        <xdr:cNvCxnSpPr/>
      </xdr:nvCxnSpPr>
      <xdr:spPr>
        <a:xfrm>
          <a:off x="4546600" y="9998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159342</xdr:rowOff>
    </xdr:from>
    <xdr:ext cx="599010" cy="259045"/>
    <xdr:sp macro="" textlink="">
      <xdr:nvSpPr>
        <xdr:cNvPr id="116" name="物件費最大値テキスト">
          <a:extLst>
            <a:ext uri="{FF2B5EF4-FFF2-40B4-BE49-F238E27FC236}">
              <a16:creationId xmlns:a16="http://schemas.microsoft.com/office/drawing/2014/main" xmlns="" id="{00000000-0008-0000-0600-000074000000}"/>
            </a:ext>
          </a:extLst>
        </xdr:cNvPr>
        <xdr:cNvSpPr txBox="1"/>
      </xdr:nvSpPr>
      <xdr:spPr>
        <a:xfrm>
          <a:off x="4686300" y="85603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360,849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41215</xdr:rowOff>
    </xdr:from>
    <xdr:to>
      <xdr:col>24</xdr:col>
      <xdr:colOff>152400</xdr:colOff>
      <xdr:row>51</xdr:row>
      <xdr:rowOff>41215</xdr:rowOff>
    </xdr:to>
    <xdr:cxnSp macro="">
      <xdr:nvCxnSpPr>
        <xdr:cNvPr id="117" name="直線コネクタ 116">
          <a:extLst>
            <a:ext uri="{FF2B5EF4-FFF2-40B4-BE49-F238E27FC236}">
              <a16:creationId xmlns:a16="http://schemas.microsoft.com/office/drawing/2014/main" xmlns="" id="{00000000-0008-0000-0600-000075000000}"/>
            </a:ext>
          </a:extLst>
        </xdr:cNvPr>
        <xdr:cNvCxnSpPr/>
      </xdr:nvCxnSpPr>
      <xdr:spPr>
        <a:xfrm>
          <a:off x="4546600" y="8785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116840</xdr:rowOff>
    </xdr:from>
    <xdr:to>
      <xdr:col>24</xdr:col>
      <xdr:colOff>63500</xdr:colOff>
      <xdr:row>56</xdr:row>
      <xdr:rowOff>122787</xdr:rowOff>
    </xdr:to>
    <xdr:cxnSp macro="">
      <xdr:nvCxnSpPr>
        <xdr:cNvPr id="118" name="直線コネクタ 117">
          <a:extLst>
            <a:ext uri="{FF2B5EF4-FFF2-40B4-BE49-F238E27FC236}">
              <a16:creationId xmlns:a16="http://schemas.microsoft.com/office/drawing/2014/main" xmlns="" id="{00000000-0008-0000-0600-000076000000}"/>
            </a:ext>
          </a:extLst>
        </xdr:cNvPr>
        <xdr:cNvCxnSpPr/>
      </xdr:nvCxnSpPr>
      <xdr:spPr>
        <a:xfrm flipV="1">
          <a:off x="3797300" y="9718040"/>
          <a:ext cx="838200" cy="5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56411</xdr:rowOff>
    </xdr:from>
    <xdr:ext cx="599010" cy="259045"/>
    <xdr:sp macro="" textlink="">
      <xdr:nvSpPr>
        <xdr:cNvPr id="119" name="物件費平均値テキスト">
          <a:extLst>
            <a:ext uri="{FF2B5EF4-FFF2-40B4-BE49-F238E27FC236}">
              <a16:creationId xmlns:a16="http://schemas.microsoft.com/office/drawing/2014/main" xmlns="" id="{00000000-0008-0000-0600-000077000000}"/>
            </a:ext>
          </a:extLst>
        </xdr:cNvPr>
        <xdr:cNvSpPr txBox="1"/>
      </xdr:nvSpPr>
      <xdr:spPr>
        <a:xfrm>
          <a:off x="4686300" y="96576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77984</xdr:rowOff>
    </xdr:from>
    <xdr:to>
      <xdr:col>24</xdr:col>
      <xdr:colOff>114300</xdr:colOff>
      <xdr:row>57</xdr:row>
      <xdr:rowOff>8134</xdr:rowOff>
    </xdr:to>
    <xdr:sp macro="" textlink="">
      <xdr:nvSpPr>
        <xdr:cNvPr id="120" name="フローチャート: 判断 119">
          <a:extLst>
            <a:ext uri="{FF2B5EF4-FFF2-40B4-BE49-F238E27FC236}">
              <a16:creationId xmlns:a16="http://schemas.microsoft.com/office/drawing/2014/main" xmlns="" id="{00000000-0008-0000-0600-000078000000}"/>
            </a:ext>
          </a:extLst>
        </xdr:cNvPr>
        <xdr:cNvSpPr/>
      </xdr:nvSpPr>
      <xdr:spPr>
        <a:xfrm>
          <a:off x="4584700" y="9679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122787</xdr:rowOff>
    </xdr:from>
    <xdr:to>
      <xdr:col>19</xdr:col>
      <xdr:colOff>177800</xdr:colOff>
      <xdr:row>56</xdr:row>
      <xdr:rowOff>161147</xdr:rowOff>
    </xdr:to>
    <xdr:cxnSp macro="">
      <xdr:nvCxnSpPr>
        <xdr:cNvPr id="121" name="直線コネクタ 120">
          <a:extLst>
            <a:ext uri="{FF2B5EF4-FFF2-40B4-BE49-F238E27FC236}">
              <a16:creationId xmlns:a16="http://schemas.microsoft.com/office/drawing/2014/main" xmlns="" id="{00000000-0008-0000-0600-000079000000}"/>
            </a:ext>
          </a:extLst>
        </xdr:cNvPr>
        <xdr:cNvCxnSpPr/>
      </xdr:nvCxnSpPr>
      <xdr:spPr>
        <a:xfrm flipV="1">
          <a:off x="2908300" y="9723987"/>
          <a:ext cx="889000" cy="38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77115</xdr:rowOff>
    </xdr:from>
    <xdr:to>
      <xdr:col>20</xdr:col>
      <xdr:colOff>38100</xdr:colOff>
      <xdr:row>57</xdr:row>
      <xdr:rowOff>7265</xdr:rowOff>
    </xdr:to>
    <xdr:sp macro="" textlink="">
      <xdr:nvSpPr>
        <xdr:cNvPr id="122" name="フローチャート: 判断 121">
          <a:extLst>
            <a:ext uri="{FF2B5EF4-FFF2-40B4-BE49-F238E27FC236}">
              <a16:creationId xmlns:a16="http://schemas.microsoft.com/office/drawing/2014/main" xmlns="" id="{00000000-0008-0000-0600-00007A000000}"/>
            </a:ext>
          </a:extLst>
        </xdr:cNvPr>
        <xdr:cNvSpPr/>
      </xdr:nvSpPr>
      <xdr:spPr>
        <a:xfrm>
          <a:off x="3746500" y="9678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169842</xdr:rowOff>
    </xdr:from>
    <xdr:ext cx="599010" cy="259045"/>
    <xdr:sp macro="" textlink="">
      <xdr:nvSpPr>
        <xdr:cNvPr id="123" name="テキスト ボックス 122">
          <a:extLst>
            <a:ext uri="{FF2B5EF4-FFF2-40B4-BE49-F238E27FC236}">
              <a16:creationId xmlns:a16="http://schemas.microsoft.com/office/drawing/2014/main" xmlns="" id="{00000000-0008-0000-0600-00007B000000}"/>
            </a:ext>
          </a:extLst>
        </xdr:cNvPr>
        <xdr:cNvSpPr txBox="1"/>
      </xdr:nvSpPr>
      <xdr:spPr>
        <a:xfrm>
          <a:off x="3497795" y="97710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161147</xdr:rowOff>
    </xdr:from>
    <xdr:to>
      <xdr:col>15</xdr:col>
      <xdr:colOff>50800</xdr:colOff>
      <xdr:row>57</xdr:row>
      <xdr:rowOff>12911</xdr:rowOff>
    </xdr:to>
    <xdr:cxnSp macro="">
      <xdr:nvCxnSpPr>
        <xdr:cNvPr id="124" name="直線コネクタ 123">
          <a:extLst>
            <a:ext uri="{FF2B5EF4-FFF2-40B4-BE49-F238E27FC236}">
              <a16:creationId xmlns:a16="http://schemas.microsoft.com/office/drawing/2014/main" xmlns="" id="{00000000-0008-0000-0600-00007C000000}"/>
            </a:ext>
          </a:extLst>
        </xdr:cNvPr>
        <xdr:cNvCxnSpPr/>
      </xdr:nvCxnSpPr>
      <xdr:spPr>
        <a:xfrm flipV="1">
          <a:off x="2019300" y="9762347"/>
          <a:ext cx="889000" cy="23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78464</xdr:rowOff>
    </xdr:from>
    <xdr:to>
      <xdr:col>15</xdr:col>
      <xdr:colOff>101600</xdr:colOff>
      <xdr:row>57</xdr:row>
      <xdr:rowOff>8614</xdr:rowOff>
    </xdr:to>
    <xdr:sp macro="" textlink="">
      <xdr:nvSpPr>
        <xdr:cNvPr id="125" name="フローチャート: 判断 124">
          <a:extLst>
            <a:ext uri="{FF2B5EF4-FFF2-40B4-BE49-F238E27FC236}">
              <a16:creationId xmlns:a16="http://schemas.microsoft.com/office/drawing/2014/main" xmlns="" id="{00000000-0008-0000-0600-00007D000000}"/>
            </a:ext>
          </a:extLst>
        </xdr:cNvPr>
        <xdr:cNvSpPr/>
      </xdr:nvSpPr>
      <xdr:spPr>
        <a:xfrm>
          <a:off x="2857500" y="9679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25141</xdr:rowOff>
    </xdr:from>
    <xdr:ext cx="599010" cy="259045"/>
    <xdr:sp macro="" textlink="">
      <xdr:nvSpPr>
        <xdr:cNvPr id="126" name="テキスト ボックス 125">
          <a:extLst>
            <a:ext uri="{FF2B5EF4-FFF2-40B4-BE49-F238E27FC236}">
              <a16:creationId xmlns:a16="http://schemas.microsoft.com/office/drawing/2014/main" xmlns="" id="{00000000-0008-0000-0600-00007E000000}"/>
            </a:ext>
          </a:extLst>
        </xdr:cNvPr>
        <xdr:cNvSpPr txBox="1"/>
      </xdr:nvSpPr>
      <xdr:spPr>
        <a:xfrm>
          <a:off x="2608795" y="94548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169612</xdr:rowOff>
    </xdr:from>
    <xdr:to>
      <xdr:col>10</xdr:col>
      <xdr:colOff>114300</xdr:colOff>
      <xdr:row>57</xdr:row>
      <xdr:rowOff>12911</xdr:rowOff>
    </xdr:to>
    <xdr:cxnSp macro="">
      <xdr:nvCxnSpPr>
        <xdr:cNvPr id="127" name="直線コネクタ 126">
          <a:extLst>
            <a:ext uri="{FF2B5EF4-FFF2-40B4-BE49-F238E27FC236}">
              <a16:creationId xmlns:a16="http://schemas.microsoft.com/office/drawing/2014/main" xmlns="" id="{00000000-0008-0000-0600-00007F000000}"/>
            </a:ext>
          </a:extLst>
        </xdr:cNvPr>
        <xdr:cNvCxnSpPr/>
      </xdr:nvCxnSpPr>
      <xdr:spPr>
        <a:xfrm>
          <a:off x="1130300" y="9770812"/>
          <a:ext cx="889000" cy="14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84343</xdr:rowOff>
    </xdr:from>
    <xdr:to>
      <xdr:col>10</xdr:col>
      <xdr:colOff>165100</xdr:colOff>
      <xdr:row>57</xdr:row>
      <xdr:rowOff>14493</xdr:rowOff>
    </xdr:to>
    <xdr:sp macro="" textlink="">
      <xdr:nvSpPr>
        <xdr:cNvPr id="128" name="フローチャート: 判断 127">
          <a:extLst>
            <a:ext uri="{FF2B5EF4-FFF2-40B4-BE49-F238E27FC236}">
              <a16:creationId xmlns:a16="http://schemas.microsoft.com/office/drawing/2014/main" xmlns="" id="{00000000-0008-0000-0600-000080000000}"/>
            </a:ext>
          </a:extLst>
        </xdr:cNvPr>
        <xdr:cNvSpPr/>
      </xdr:nvSpPr>
      <xdr:spPr>
        <a:xfrm>
          <a:off x="1968500" y="9685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31020</xdr:rowOff>
    </xdr:from>
    <xdr:ext cx="599010" cy="259045"/>
    <xdr:sp macro="" textlink="">
      <xdr:nvSpPr>
        <xdr:cNvPr id="129" name="テキスト ボックス 128">
          <a:extLst>
            <a:ext uri="{FF2B5EF4-FFF2-40B4-BE49-F238E27FC236}">
              <a16:creationId xmlns:a16="http://schemas.microsoft.com/office/drawing/2014/main" xmlns="" id="{00000000-0008-0000-0600-000081000000}"/>
            </a:ext>
          </a:extLst>
        </xdr:cNvPr>
        <xdr:cNvSpPr txBox="1"/>
      </xdr:nvSpPr>
      <xdr:spPr>
        <a:xfrm>
          <a:off x="1719795" y="9460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64870</xdr:rowOff>
    </xdr:from>
    <xdr:to>
      <xdr:col>6</xdr:col>
      <xdr:colOff>38100</xdr:colOff>
      <xdr:row>56</xdr:row>
      <xdr:rowOff>166470</xdr:rowOff>
    </xdr:to>
    <xdr:sp macro="" textlink="">
      <xdr:nvSpPr>
        <xdr:cNvPr id="130" name="フローチャート: 判断 129">
          <a:extLst>
            <a:ext uri="{FF2B5EF4-FFF2-40B4-BE49-F238E27FC236}">
              <a16:creationId xmlns:a16="http://schemas.microsoft.com/office/drawing/2014/main" xmlns="" id="{00000000-0008-0000-0600-000082000000}"/>
            </a:ext>
          </a:extLst>
        </xdr:cNvPr>
        <xdr:cNvSpPr/>
      </xdr:nvSpPr>
      <xdr:spPr>
        <a:xfrm>
          <a:off x="1079500" y="9666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11547</xdr:rowOff>
    </xdr:from>
    <xdr:ext cx="599010" cy="259045"/>
    <xdr:sp macro="" textlink="">
      <xdr:nvSpPr>
        <xdr:cNvPr id="131" name="テキスト ボックス 130">
          <a:extLst>
            <a:ext uri="{FF2B5EF4-FFF2-40B4-BE49-F238E27FC236}">
              <a16:creationId xmlns:a16="http://schemas.microsoft.com/office/drawing/2014/main" xmlns="" id="{00000000-0008-0000-0600-000083000000}"/>
            </a:ext>
          </a:extLst>
        </xdr:cNvPr>
        <xdr:cNvSpPr txBox="1"/>
      </xdr:nvSpPr>
      <xdr:spPr>
        <a:xfrm>
          <a:off x="830795" y="94412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xmlns=""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xmlns=""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xmlns=""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xmlns=""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xmlns=""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66040</xdr:rowOff>
    </xdr:from>
    <xdr:to>
      <xdr:col>24</xdr:col>
      <xdr:colOff>114300</xdr:colOff>
      <xdr:row>56</xdr:row>
      <xdr:rowOff>167640</xdr:rowOff>
    </xdr:to>
    <xdr:sp macro="" textlink="">
      <xdr:nvSpPr>
        <xdr:cNvPr id="137" name="楕円 136">
          <a:extLst>
            <a:ext uri="{FF2B5EF4-FFF2-40B4-BE49-F238E27FC236}">
              <a16:creationId xmlns:a16="http://schemas.microsoft.com/office/drawing/2014/main" xmlns="" id="{00000000-0008-0000-0600-000089000000}"/>
            </a:ext>
          </a:extLst>
        </xdr:cNvPr>
        <xdr:cNvSpPr/>
      </xdr:nvSpPr>
      <xdr:spPr>
        <a:xfrm>
          <a:off x="4584700" y="966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88917</xdr:rowOff>
    </xdr:from>
    <xdr:ext cx="599010" cy="259045"/>
    <xdr:sp macro="" textlink="">
      <xdr:nvSpPr>
        <xdr:cNvPr id="138" name="物件費該当値テキスト">
          <a:extLst>
            <a:ext uri="{FF2B5EF4-FFF2-40B4-BE49-F238E27FC236}">
              <a16:creationId xmlns:a16="http://schemas.microsoft.com/office/drawing/2014/main" xmlns="" id="{00000000-0008-0000-0600-00008A000000}"/>
            </a:ext>
          </a:extLst>
        </xdr:cNvPr>
        <xdr:cNvSpPr txBox="1"/>
      </xdr:nvSpPr>
      <xdr:spPr>
        <a:xfrm>
          <a:off x="4686300" y="95186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71987</xdr:rowOff>
    </xdr:from>
    <xdr:to>
      <xdr:col>20</xdr:col>
      <xdr:colOff>38100</xdr:colOff>
      <xdr:row>57</xdr:row>
      <xdr:rowOff>2137</xdr:rowOff>
    </xdr:to>
    <xdr:sp macro="" textlink="">
      <xdr:nvSpPr>
        <xdr:cNvPr id="139" name="楕円 138">
          <a:extLst>
            <a:ext uri="{FF2B5EF4-FFF2-40B4-BE49-F238E27FC236}">
              <a16:creationId xmlns:a16="http://schemas.microsoft.com/office/drawing/2014/main" xmlns="" id="{00000000-0008-0000-0600-00008B000000}"/>
            </a:ext>
          </a:extLst>
        </xdr:cNvPr>
        <xdr:cNvSpPr/>
      </xdr:nvSpPr>
      <xdr:spPr>
        <a:xfrm>
          <a:off x="3746500" y="9673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18664</xdr:rowOff>
    </xdr:from>
    <xdr:ext cx="599010" cy="259045"/>
    <xdr:sp macro="" textlink="">
      <xdr:nvSpPr>
        <xdr:cNvPr id="140" name="テキスト ボックス 139">
          <a:extLst>
            <a:ext uri="{FF2B5EF4-FFF2-40B4-BE49-F238E27FC236}">
              <a16:creationId xmlns:a16="http://schemas.microsoft.com/office/drawing/2014/main" xmlns="" id="{00000000-0008-0000-0600-00008C000000}"/>
            </a:ext>
          </a:extLst>
        </xdr:cNvPr>
        <xdr:cNvSpPr txBox="1"/>
      </xdr:nvSpPr>
      <xdr:spPr>
        <a:xfrm>
          <a:off x="3497795" y="9448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110347</xdr:rowOff>
    </xdr:from>
    <xdr:to>
      <xdr:col>15</xdr:col>
      <xdr:colOff>101600</xdr:colOff>
      <xdr:row>57</xdr:row>
      <xdr:rowOff>40497</xdr:rowOff>
    </xdr:to>
    <xdr:sp macro="" textlink="">
      <xdr:nvSpPr>
        <xdr:cNvPr id="141" name="楕円 140">
          <a:extLst>
            <a:ext uri="{FF2B5EF4-FFF2-40B4-BE49-F238E27FC236}">
              <a16:creationId xmlns:a16="http://schemas.microsoft.com/office/drawing/2014/main" xmlns="" id="{00000000-0008-0000-0600-00008D000000}"/>
            </a:ext>
          </a:extLst>
        </xdr:cNvPr>
        <xdr:cNvSpPr/>
      </xdr:nvSpPr>
      <xdr:spPr>
        <a:xfrm>
          <a:off x="2857500" y="9711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31624</xdr:rowOff>
    </xdr:from>
    <xdr:ext cx="599010" cy="259045"/>
    <xdr:sp macro="" textlink="">
      <xdr:nvSpPr>
        <xdr:cNvPr id="142" name="テキスト ボックス 141">
          <a:extLst>
            <a:ext uri="{FF2B5EF4-FFF2-40B4-BE49-F238E27FC236}">
              <a16:creationId xmlns:a16="http://schemas.microsoft.com/office/drawing/2014/main" xmlns="" id="{00000000-0008-0000-0600-00008E000000}"/>
            </a:ext>
          </a:extLst>
        </xdr:cNvPr>
        <xdr:cNvSpPr txBox="1"/>
      </xdr:nvSpPr>
      <xdr:spPr>
        <a:xfrm>
          <a:off x="2608795" y="98042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133561</xdr:rowOff>
    </xdr:from>
    <xdr:to>
      <xdr:col>10</xdr:col>
      <xdr:colOff>165100</xdr:colOff>
      <xdr:row>57</xdr:row>
      <xdr:rowOff>63711</xdr:rowOff>
    </xdr:to>
    <xdr:sp macro="" textlink="">
      <xdr:nvSpPr>
        <xdr:cNvPr id="143" name="楕円 142">
          <a:extLst>
            <a:ext uri="{FF2B5EF4-FFF2-40B4-BE49-F238E27FC236}">
              <a16:creationId xmlns:a16="http://schemas.microsoft.com/office/drawing/2014/main" xmlns="" id="{00000000-0008-0000-0600-00008F000000}"/>
            </a:ext>
          </a:extLst>
        </xdr:cNvPr>
        <xdr:cNvSpPr/>
      </xdr:nvSpPr>
      <xdr:spPr>
        <a:xfrm>
          <a:off x="1968500" y="9734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54838</xdr:rowOff>
    </xdr:from>
    <xdr:ext cx="534377" cy="259045"/>
    <xdr:sp macro="" textlink="">
      <xdr:nvSpPr>
        <xdr:cNvPr id="144" name="テキスト ボックス 143">
          <a:extLst>
            <a:ext uri="{FF2B5EF4-FFF2-40B4-BE49-F238E27FC236}">
              <a16:creationId xmlns:a16="http://schemas.microsoft.com/office/drawing/2014/main" xmlns="" id="{00000000-0008-0000-0600-000090000000}"/>
            </a:ext>
          </a:extLst>
        </xdr:cNvPr>
        <xdr:cNvSpPr txBox="1"/>
      </xdr:nvSpPr>
      <xdr:spPr>
        <a:xfrm>
          <a:off x="1752111" y="9827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118812</xdr:rowOff>
    </xdr:from>
    <xdr:to>
      <xdr:col>6</xdr:col>
      <xdr:colOff>38100</xdr:colOff>
      <xdr:row>57</xdr:row>
      <xdr:rowOff>48962</xdr:rowOff>
    </xdr:to>
    <xdr:sp macro="" textlink="">
      <xdr:nvSpPr>
        <xdr:cNvPr id="145" name="楕円 144">
          <a:extLst>
            <a:ext uri="{FF2B5EF4-FFF2-40B4-BE49-F238E27FC236}">
              <a16:creationId xmlns:a16="http://schemas.microsoft.com/office/drawing/2014/main" xmlns="" id="{00000000-0008-0000-0600-000091000000}"/>
            </a:ext>
          </a:extLst>
        </xdr:cNvPr>
        <xdr:cNvSpPr/>
      </xdr:nvSpPr>
      <xdr:spPr>
        <a:xfrm>
          <a:off x="1079500" y="9720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40089</xdr:rowOff>
    </xdr:from>
    <xdr:ext cx="599010" cy="259045"/>
    <xdr:sp macro="" textlink="">
      <xdr:nvSpPr>
        <xdr:cNvPr id="146" name="テキスト ボックス 145">
          <a:extLst>
            <a:ext uri="{FF2B5EF4-FFF2-40B4-BE49-F238E27FC236}">
              <a16:creationId xmlns:a16="http://schemas.microsoft.com/office/drawing/2014/main" xmlns="" id="{00000000-0008-0000-0600-000092000000}"/>
            </a:ext>
          </a:extLst>
        </xdr:cNvPr>
        <xdr:cNvSpPr txBox="1"/>
      </xdr:nvSpPr>
      <xdr:spPr>
        <a:xfrm>
          <a:off x="830795" y="9812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xmlns=""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xmlns=""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xmlns=""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xmlns=""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xmlns=""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xmlns=""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xmlns=""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xmlns=""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xmlns=""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xmlns=""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xmlns=""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xmlns=""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xmlns=""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xmlns=""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xmlns=""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xmlns=""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xmlns=""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xmlns=""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xmlns=""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xmlns=""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xmlns=""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xmlns=""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xmlns=""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29870</xdr:rowOff>
    </xdr:from>
    <xdr:to>
      <xdr:col>24</xdr:col>
      <xdr:colOff>62865</xdr:colOff>
      <xdr:row>79</xdr:row>
      <xdr:rowOff>35395</xdr:rowOff>
    </xdr:to>
    <xdr:cxnSp macro="">
      <xdr:nvCxnSpPr>
        <xdr:cNvPr id="170" name="直線コネクタ 169">
          <a:extLst>
            <a:ext uri="{FF2B5EF4-FFF2-40B4-BE49-F238E27FC236}">
              <a16:creationId xmlns:a16="http://schemas.microsoft.com/office/drawing/2014/main" xmlns="" id="{00000000-0008-0000-0600-0000AA000000}"/>
            </a:ext>
          </a:extLst>
        </xdr:cNvPr>
        <xdr:cNvCxnSpPr/>
      </xdr:nvCxnSpPr>
      <xdr:spPr>
        <a:xfrm flipV="1">
          <a:off x="4633595" y="12202820"/>
          <a:ext cx="1270" cy="1377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39222</xdr:rowOff>
    </xdr:from>
    <xdr:ext cx="378565" cy="259045"/>
    <xdr:sp macro="" textlink="">
      <xdr:nvSpPr>
        <xdr:cNvPr id="171" name="維持補修費最小値テキスト">
          <a:extLst>
            <a:ext uri="{FF2B5EF4-FFF2-40B4-BE49-F238E27FC236}">
              <a16:creationId xmlns:a16="http://schemas.microsoft.com/office/drawing/2014/main" xmlns="" id="{00000000-0008-0000-0600-0000AB000000}"/>
            </a:ext>
          </a:extLst>
        </xdr:cNvPr>
        <xdr:cNvSpPr txBox="1"/>
      </xdr:nvSpPr>
      <xdr:spPr>
        <a:xfrm>
          <a:off x="4686300" y="135837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35395</xdr:rowOff>
    </xdr:from>
    <xdr:to>
      <xdr:col>24</xdr:col>
      <xdr:colOff>152400</xdr:colOff>
      <xdr:row>79</xdr:row>
      <xdr:rowOff>35395</xdr:rowOff>
    </xdr:to>
    <xdr:cxnSp macro="">
      <xdr:nvCxnSpPr>
        <xdr:cNvPr id="172" name="直線コネクタ 171">
          <a:extLst>
            <a:ext uri="{FF2B5EF4-FFF2-40B4-BE49-F238E27FC236}">
              <a16:creationId xmlns:a16="http://schemas.microsoft.com/office/drawing/2014/main" xmlns="" id="{00000000-0008-0000-0600-0000AC000000}"/>
            </a:ext>
          </a:extLst>
        </xdr:cNvPr>
        <xdr:cNvCxnSpPr/>
      </xdr:nvCxnSpPr>
      <xdr:spPr>
        <a:xfrm>
          <a:off x="4546600" y="13579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147997</xdr:rowOff>
    </xdr:from>
    <xdr:ext cx="599010" cy="259045"/>
    <xdr:sp macro="" textlink="">
      <xdr:nvSpPr>
        <xdr:cNvPr id="173" name="維持補修費最大値テキスト">
          <a:extLst>
            <a:ext uri="{FF2B5EF4-FFF2-40B4-BE49-F238E27FC236}">
              <a16:creationId xmlns:a16="http://schemas.microsoft.com/office/drawing/2014/main" xmlns="" id="{00000000-0008-0000-0600-0000AD000000}"/>
            </a:ext>
          </a:extLst>
        </xdr:cNvPr>
        <xdr:cNvSpPr txBox="1"/>
      </xdr:nvSpPr>
      <xdr:spPr>
        <a:xfrm>
          <a:off x="4686300" y="119780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29870</xdr:rowOff>
    </xdr:from>
    <xdr:to>
      <xdr:col>24</xdr:col>
      <xdr:colOff>152400</xdr:colOff>
      <xdr:row>71</xdr:row>
      <xdr:rowOff>29870</xdr:rowOff>
    </xdr:to>
    <xdr:cxnSp macro="">
      <xdr:nvCxnSpPr>
        <xdr:cNvPr id="174" name="直線コネクタ 173">
          <a:extLst>
            <a:ext uri="{FF2B5EF4-FFF2-40B4-BE49-F238E27FC236}">
              <a16:creationId xmlns:a16="http://schemas.microsoft.com/office/drawing/2014/main" xmlns="" id="{00000000-0008-0000-0600-0000AE000000}"/>
            </a:ext>
          </a:extLst>
        </xdr:cNvPr>
        <xdr:cNvCxnSpPr/>
      </xdr:nvCxnSpPr>
      <xdr:spPr>
        <a:xfrm>
          <a:off x="4546600" y="12202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43193</xdr:rowOff>
    </xdr:from>
    <xdr:to>
      <xdr:col>24</xdr:col>
      <xdr:colOff>63500</xdr:colOff>
      <xdr:row>78</xdr:row>
      <xdr:rowOff>77381</xdr:rowOff>
    </xdr:to>
    <xdr:cxnSp macro="">
      <xdr:nvCxnSpPr>
        <xdr:cNvPr id="175" name="直線コネクタ 174">
          <a:extLst>
            <a:ext uri="{FF2B5EF4-FFF2-40B4-BE49-F238E27FC236}">
              <a16:creationId xmlns:a16="http://schemas.microsoft.com/office/drawing/2014/main" xmlns="" id="{00000000-0008-0000-0600-0000AF000000}"/>
            </a:ext>
          </a:extLst>
        </xdr:cNvPr>
        <xdr:cNvCxnSpPr/>
      </xdr:nvCxnSpPr>
      <xdr:spPr>
        <a:xfrm flipV="1">
          <a:off x="3797300" y="13416293"/>
          <a:ext cx="838200" cy="34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170870</xdr:rowOff>
    </xdr:from>
    <xdr:ext cx="534377" cy="259045"/>
    <xdr:sp macro="" textlink="">
      <xdr:nvSpPr>
        <xdr:cNvPr id="176" name="維持補修費平均値テキスト">
          <a:extLst>
            <a:ext uri="{FF2B5EF4-FFF2-40B4-BE49-F238E27FC236}">
              <a16:creationId xmlns:a16="http://schemas.microsoft.com/office/drawing/2014/main" xmlns="" id="{00000000-0008-0000-0600-0000B0000000}"/>
            </a:ext>
          </a:extLst>
        </xdr:cNvPr>
        <xdr:cNvSpPr txBox="1"/>
      </xdr:nvSpPr>
      <xdr:spPr>
        <a:xfrm>
          <a:off x="4686300" y="132010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147993</xdr:rowOff>
    </xdr:from>
    <xdr:to>
      <xdr:col>24</xdr:col>
      <xdr:colOff>114300</xdr:colOff>
      <xdr:row>78</xdr:row>
      <xdr:rowOff>78143</xdr:rowOff>
    </xdr:to>
    <xdr:sp macro="" textlink="">
      <xdr:nvSpPr>
        <xdr:cNvPr id="177" name="フローチャート: 判断 176">
          <a:extLst>
            <a:ext uri="{FF2B5EF4-FFF2-40B4-BE49-F238E27FC236}">
              <a16:creationId xmlns:a16="http://schemas.microsoft.com/office/drawing/2014/main" xmlns="" id="{00000000-0008-0000-0600-0000B1000000}"/>
            </a:ext>
          </a:extLst>
        </xdr:cNvPr>
        <xdr:cNvSpPr/>
      </xdr:nvSpPr>
      <xdr:spPr>
        <a:xfrm>
          <a:off x="4584700" y="13349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71210</xdr:rowOff>
    </xdr:from>
    <xdr:to>
      <xdr:col>19</xdr:col>
      <xdr:colOff>177800</xdr:colOff>
      <xdr:row>78</xdr:row>
      <xdr:rowOff>77381</xdr:rowOff>
    </xdr:to>
    <xdr:cxnSp macro="">
      <xdr:nvCxnSpPr>
        <xdr:cNvPr id="178" name="直線コネクタ 177">
          <a:extLst>
            <a:ext uri="{FF2B5EF4-FFF2-40B4-BE49-F238E27FC236}">
              <a16:creationId xmlns:a16="http://schemas.microsoft.com/office/drawing/2014/main" xmlns="" id="{00000000-0008-0000-0600-0000B2000000}"/>
            </a:ext>
          </a:extLst>
        </xdr:cNvPr>
        <xdr:cNvCxnSpPr/>
      </xdr:nvCxnSpPr>
      <xdr:spPr>
        <a:xfrm>
          <a:off x="2908300" y="13444310"/>
          <a:ext cx="889000" cy="6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41008</xdr:rowOff>
    </xdr:from>
    <xdr:to>
      <xdr:col>20</xdr:col>
      <xdr:colOff>38100</xdr:colOff>
      <xdr:row>78</xdr:row>
      <xdr:rowOff>142608</xdr:rowOff>
    </xdr:to>
    <xdr:sp macro="" textlink="">
      <xdr:nvSpPr>
        <xdr:cNvPr id="179" name="フローチャート: 判断 178">
          <a:extLst>
            <a:ext uri="{FF2B5EF4-FFF2-40B4-BE49-F238E27FC236}">
              <a16:creationId xmlns:a16="http://schemas.microsoft.com/office/drawing/2014/main" xmlns="" id="{00000000-0008-0000-0600-0000B3000000}"/>
            </a:ext>
          </a:extLst>
        </xdr:cNvPr>
        <xdr:cNvSpPr/>
      </xdr:nvSpPr>
      <xdr:spPr>
        <a:xfrm>
          <a:off x="3746500" y="13414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133735</xdr:rowOff>
    </xdr:from>
    <xdr:ext cx="469744" cy="259045"/>
    <xdr:sp macro="" textlink="">
      <xdr:nvSpPr>
        <xdr:cNvPr id="180" name="テキスト ボックス 179">
          <a:extLst>
            <a:ext uri="{FF2B5EF4-FFF2-40B4-BE49-F238E27FC236}">
              <a16:creationId xmlns:a16="http://schemas.microsoft.com/office/drawing/2014/main" xmlns="" id="{00000000-0008-0000-0600-0000B4000000}"/>
            </a:ext>
          </a:extLst>
        </xdr:cNvPr>
        <xdr:cNvSpPr txBox="1"/>
      </xdr:nvSpPr>
      <xdr:spPr>
        <a:xfrm>
          <a:off x="3562428" y="13506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50558</xdr:rowOff>
    </xdr:from>
    <xdr:to>
      <xdr:col>15</xdr:col>
      <xdr:colOff>50800</xdr:colOff>
      <xdr:row>78</xdr:row>
      <xdr:rowOff>71210</xdr:rowOff>
    </xdr:to>
    <xdr:cxnSp macro="">
      <xdr:nvCxnSpPr>
        <xdr:cNvPr id="181" name="直線コネクタ 180">
          <a:extLst>
            <a:ext uri="{FF2B5EF4-FFF2-40B4-BE49-F238E27FC236}">
              <a16:creationId xmlns:a16="http://schemas.microsoft.com/office/drawing/2014/main" xmlns="" id="{00000000-0008-0000-0600-0000B5000000}"/>
            </a:ext>
          </a:extLst>
        </xdr:cNvPr>
        <xdr:cNvCxnSpPr/>
      </xdr:nvCxnSpPr>
      <xdr:spPr>
        <a:xfrm>
          <a:off x="2019300" y="13423658"/>
          <a:ext cx="889000" cy="20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25781</xdr:rowOff>
    </xdr:from>
    <xdr:to>
      <xdr:col>15</xdr:col>
      <xdr:colOff>101600</xdr:colOff>
      <xdr:row>78</xdr:row>
      <xdr:rowOff>127381</xdr:rowOff>
    </xdr:to>
    <xdr:sp macro="" textlink="">
      <xdr:nvSpPr>
        <xdr:cNvPr id="182" name="フローチャート: 判断 181">
          <a:extLst>
            <a:ext uri="{FF2B5EF4-FFF2-40B4-BE49-F238E27FC236}">
              <a16:creationId xmlns:a16="http://schemas.microsoft.com/office/drawing/2014/main" xmlns="" id="{00000000-0008-0000-0600-0000B6000000}"/>
            </a:ext>
          </a:extLst>
        </xdr:cNvPr>
        <xdr:cNvSpPr/>
      </xdr:nvSpPr>
      <xdr:spPr>
        <a:xfrm>
          <a:off x="2857500" y="13398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118508</xdr:rowOff>
    </xdr:from>
    <xdr:ext cx="534377" cy="259045"/>
    <xdr:sp macro="" textlink="">
      <xdr:nvSpPr>
        <xdr:cNvPr id="183" name="テキスト ボックス 182">
          <a:extLst>
            <a:ext uri="{FF2B5EF4-FFF2-40B4-BE49-F238E27FC236}">
              <a16:creationId xmlns:a16="http://schemas.microsoft.com/office/drawing/2014/main" xmlns="" id="{00000000-0008-0000-0600-0000B7000000}"/>
            </a:ext>
          </a:extLst>
        </xdr:cNvPr>
        <xdr:cNvSpPr txBox="1"/>
      </xdr:nvSpPr>
      <xdr:spPr>
        <a:xfrm>
          <a:off x="2641111" y="13491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50558</xdr:rowOff>
    </xdr:from>
    <xdr:to>
      <xdr:col>10</xdr:col>
      <xdr:colOff>114300</xdr:colOff>
      <xdr:row>78</xdr:row>
      <xdr:rowOff>89357</xdr:rowOff>
    </xdr:to>
    <xdr:cxnSp macro="">
      <xdr:nvCxnSpPr>
        <xdr:cNvPr id="184" name="直線コネクタ 183">
          <a:extLst>
            <a:ext uri="{FF2B5EF4-FFF2-40B4-BE49-F238E27FC236}">
              <a16:creationId xmlns:a16="http://schemas.microsoft.com/office/drawing/2014/main" xmlns="" id="{00000000-0008-0000-0600-0000B8000000}"/>
            </a:ext>
          </a:extLst>
        </xdr:cNvPr>
        <xdr:cNvCxnSpPr/>
      </xdr:nvCxnSpPr>
      <xdr:spPr>
        <a:xfrm flipV="1">
          <a:off x="1130300" y="13423658"/>
          <a:ext cx="889000" cy="38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12585</xdr:rowOff>
    </xdr:from>
    <xdr:to>
      <xdr:col>10</xdr:col>
      <xdr:colOff>165100</xdr:colOff>
      <xdr:row>78</xdr:row>
      <xdr:rowOff>114185</xdr:rowOff>
    </xdr:to>
    <xdr:sp macro="" textlink="">
      <xdr:nvSpPr>
        <xdr:cNvPr id="185" name="フローチャート: 判断 184">
          <a:extLst>
            <a:ext uri="{FF2B5EF4-FFF2-40B4-BE49-F238E27FC236}">
              <a16:creationId xmlns:a16="http://schemas.microsoft.com/office/drawing/2014/main" xmlns="" id="{00000000-0008-0000-0600-0000B9000000}"/>
            </a:ext>
          </a:extLst>
        </xdr:cNvPr>
        <xdr:cNvSpPr/>
      </xdr:nvSpPr>
      <xdr:spPr>
        <a:xfrm>
          <a:off x="1968500" y="13385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105312</xdr:rowOff>
    </xdr:from>
    <xdr:ext cx="534377" cy="259045"/>
    <xdr:sp macro="" textlink="">
      <xdr:nvSpPr>
        <xdr:cNvPr id="186" name="テキスト ボックス 185">
          <a:extLst>
            <a:ext uri="{FF2B5EF4-FFF2-40B4-BE49-F238E27FC236}">
              <a16:creationId xmlns:a16="http://schemas.microsoft.com/office/drawing/2014/main" xmlns="" id="{00000000-0008-0000-0600-0000BA000000}"/>
            </a:ext>
          </a:extLst>
        </xdr:cNvPr>
        <xdr:cNvSpPr txBox="1"/>
      </xdr:nvSpPr>
      <xdr:spPr>
        <a:xfrm>
          <a:off x="1752111" y="13478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34620</xdr:rowOff>
    </xdr:from>
    <xdr:to>
      <xdr:col>6</xdr:col>
      <xdr:colOff>38100</xdr:colOff>
      <xdr:row>78</xdr:row>
      <xdr:rowOff>136220</xdr:rowOff>
    </xdr:to>
    <xdr:sp macro="" textlink="">
      <xdr:nvSpPr>
        <xdr:cNvPr id="187" name="フローチャート: 判断 186">
          <a:extLst>
            <a:ext uri="{FF2B5EF4-FFF2-40B4-BE49-F238E27FC236}">
              <a16:creationId xmlns:a16="http://schemas.microsoft.com/office/drawing/2014/main" xmlns="" id="{00000000-0008-0000-0600-0000BB000000}"/>
            </a:ext>
          </a:extLst>
        </xdr:cNvPr>
        <xdr:cNvSpPr/>
      </xdr:nvSpPr>
      <xdr:spPr>
        <a:xfrm>
          <a:off x="1079500" y="13407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152747</xdr:rowOff>
    </xdr:from>
    <xdr:ext cx="534377" cy="259045"/>
    <xdr:sp macro="" textlink="">
      <xdr:nvSpPr>
        <xdr:cNvPr id="188" name="テキスト ボックス 187">
          <a:extLst>
            <a:ext uri="{FF2B5EF4-FFF2-40B4-BE49-F238E27FC236}">
              <a16:creationId xmlns:a16="http://schemas.microsoft.com/office/drawing/2014/main" xmlns="" id="{00000000-0008-0000-0600-0000BC000000}"/>
            </a:ext>
          </a:extLst>
        </xdr:cNvPr>
        <xdr:cNvSpPr txBox="1"/>
      </xdr:nvSpPr>
      <xdr:spPr>
        <a:xfrm>
          <a:off x="863111" y="13182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xmlns=""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xmlns=""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xmlns=""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xmlns=""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xmlns=""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163843</xdr:rowOff>
    </xdr:from>
    <xdr:to>
      <xdr:col>24</xdr:col>
      <xdr:colOff>114300</xdr:colOff>
      <xdr:row>78</xdr:row>
      <xdr:rowOff>93993</xdr:rowOff>
    </xdr:to>
    <xdr:sp macro="" textlink="">
      <xdr:nvSpPr>
        <xdr:cNvPr id="194" name="楕円 193">
          <a:extLst>
            <a:ext uri="{FF2B5EF4-FFF2-40B4-BE49-F238E27FC236}">
              <a16:creationId xmlns:a16="http://schemas.microsoft.com/office/drawing/2014/main" xmlns="" id="{00000000-0008-0000-0600-0000C2000000}"/>
            </a:ext>
          </a:extLst>
        </xdr:cNvPr>
        <xdr:cNvSpPr/>
      </xdr:nvSpPr>
      <xdr:spPr>
        <a:xfrm>
          <a:off x="4584700" y="13365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142270</xdr:rowOff>
    </xdr:from>
    <xdr:ext cx="534377" cy="259045"/>
    <xdr:sp macro="" textlink="">
      <xdr:nvSpPr>
        <xdr:cNvPr id="195" name="維持補修費該当値テキスト">
          <a:extLst>
            <a:ext uri="{FF2B5EF4-FFF2-40B4-BE49-F238E27FC236}">
              <a16:creationId xmlns:a16="http://schemas.microsoft.com/office/drawing/2014/main" xmlns="" id="{00000000-0008-0000-0600-0000C3000000}"/>
            </a:ext>
          </a:extLst>
        </xdr:cNvPr>
        <xdr:cNvSpPr txBox="1"/>
      </xdr:nvSpPr>
      <xdr:spPr>
        <a:xfrm>
          <a:off x="4686300" y="13343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26581</xdr:rowOff>
    </xdr:from>
    <xdr:to>
      <xdr:col>20</xdr:col>
      <xdr:colOff>38100</xdr:colOff>
      <xdr:row>78</xdr:row>
      <xdr:rowOff>128181</xdr:rowOff>
    </xdr:to>
    <xdr:sp macro="" textlink="">
      <xdr:nvSpPr>
        <xdr:cNvPr id="196" name="楕円 195">
          <a:extLst>
            <a:ext uri="{FF2B5EF4-FFF2-40B4-BE49-F238E27FC236}">
              <a16:creationId xmlns:a16="http://schemas.microsoft.com/office/drawing/2014/main" xmlns="" id="{00000000-0008-0000-0600-0000C4000000}"/>
            </a:ext>
          </a:extLst>
        </xdr:cNvPr>
        <xdr:cNvSpPr/>
      </xdr:nvSpPr>
      <xdr:spPr>
        <a:xfrm>
          <a:off x="3746500" y="13399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144708</xdr:rowOff>
    </xdr:from>
    <xdr:ext cx="534377" cy="259045"/>
    <xdr:sp macro="" textlink="">
      <xdr:nvSpPr>
        <xdr:cNvPr id="197" name="テキスト ボックス 196">
          <a:extLst>
            <a:ext uri="{FF2B5EF4-FFF2-40B4-BE49-F238E27FC236}">
              <a16:creationId xmlns:a16="http://schemas.microsoft.com/office/drawing/2014/main" xmlns="" id="{00000000-0008-0000-0600-0000C5000000}"/>
            </a:ext>
          </a:extLst>
        </xdr:cNvPr>
        <xdr:cNvSpPr txBox="1"/>
      </xdr:nvSpPr>
      <xdr:spPr>
        <a:xfrm>
          <a:off x="3530111" y="13174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20410</xdr:rowOff>
    </xdr:from>
    <xdr:to>
      <xdr:col>15</xdr:col>
      <xdr:colOff>101600</xdr:colOff>
      <xdr:row>78</xdr:row>
      <xdr:rowOff>122010</xdr:rowOff>
    </xdr:to>
    <xdr:sp macro="" textlink="">
      <xdr:nvSpPr>
        <xdr:cNvPr id="198" name="楕円 197">
          <a:extLst>
            <a:ext uri="{FF2B5EF4-FFF2-40B4-BE49-F238E27FC236}">
              <a16:creationId xmlns:a16="http://schemas.microsoft.com/office/drawing/2014/main" xmlns="" id="{00000000-0008-0000-0600-0000C6000000}"/>
            </a:ext>
          </a:extLst>
        </xdr:cNvPr>
        <xdr:cNvSpPr/>
      </xdr:nvSpPr>
      <xdr:spPr>
        <a:xfrm>
          <a:off x="2857500" y="13393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138537</xdr:rowOff>
    </xdr:from>
    <xdr:ext cx="534377" cy="259045"/>
    <xdr:sp macro="" textlink="">
      <xdr:nvSpPr>
        <xdr:cNvPr id="199" name="テキスト ボックス 198">
          <a:extLst>
            <a:ext uri="{FF2B5EF4-FFF2-40B4-BE49-F238E27FC236}">
              <a16:creationId xmlns:a16="http://schemas.microsoft.com/office/drawing/2014/main" xmlns="" id="{00000000-0008-0000-0600-0000C7000000}"/>
            </a:ext>
          </a:extLst>
        </xdr:cNvPr>
        <xdr:cNvSpPr txBox="1"/>
      </xdr:nvSpPr>
      <xdr:spPr>
        <a:xfrm>
          <a:off x="2641111" y="13168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171208</xdr:rowOff>
    </xdr:from>
    <xdr:to>
      <xdr:col>10</xdr:col>
      <xdr:colOff>165100</xdr:colOff>
      <xdr:row>78</xdr:row>
      <xdr:rowOff>101358</xdr:rowOff>
    </xdr:to>
    <xdr:sp macro="" textlink="">
      <xdr:nvSpPr>
        <xdr:cNvPr id="200" name="楕円 199">
          <a:extLst>
            <a:ext uri="{FF2B5EF4-FFF2-40B4-BE49-F238E27FC236}">
              <a16:creationId xmlns:a16="http://schemas.microsoft.com/office/drawing/2014/main" xmlns="" id="{00000000-0008-0000-0600-0000C8000000}"/>
            </a:ext>
          </a:extLst>
        </xdr:cNvPr>
        <xdr:cNvSpPr/>
      </xdr:nvSpPr>
      <xdr:spPr>
        <a:xfrm>
          <a:off x="1968500" y="13372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117885</xdr:rowOff>
    </xdr:from>
    <xdr:ext cx="534377" cy="259045"/>
    <xdr:sp macro="" textlink="">
      <xdr:nvSpPr>
        <xdr:cNvPr id="201" name="テキスト ボックス 200">
          <a:extLst>
            <a:ext uri="{FF2B5EF4-FFF2-40B4-BE49-F238E27FC236}">
              <a16:creationId xmlns:a16="http://schemas.microsoft.com/office/drawing/2014/main" xmlns="" id="{00000000-0008-0000-0600-0000C9000000}"/>
            </a:ext>
          </a:extLst>
        </xdr:cNvPr>
        <xdr:cNvSpPr txBox="1"/>
      </xdr:nvSpPr>
      <xdr:spPr>
        <a:xfrm>
          <a:off x="1752111" y="13148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38557</xdr:rowOff>
    </xdr:from>
    <xdr:to>
      <xdr:col>6</xdr:col>
      <xdr:colOff>38100</xdr:colOff>
      <xdr:row>78</xdr:row>
      <xdr:rowOff>140157</xdr:rowOff>
    </xdr:to>
    <xdr:sp macro="" textlink="">
      <xdr:nvSpPr>
        <xdr:cNvPr id="202" name="楕円 201">
          <a:extLst>
            <a:ext uri="{FF2B5EF4-FFF2-40B4-BE49-F238E27FC236}">
              <a16:creationId xmlns:a16="http://schemas.microsoft.com/office/drawing/2014/main" xmlns="" id="{00000000-0008-0000-0600-0000CA000000}"/>
            </a:ext>
          </a:extLst>
        </xdr:cNvPr>
        <xdr:cNvSpPr/>
      </xdr:nvSpPr>
      <xdr:spPr>
        <a:xfrm>
          <a:off x="1079500" y="13411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131284</xdr:rowOff>
    </xdr:from>
    <xdr:ext cx="469744" cy="259045"/>
    <xdr:sp macro="" textlink="">
      <xdr:nvSpPr>
        <xdr:cNvPr id="203" name="テキスト ボックス 202">
          <a:extLst>
            <a:ext uri="{FF2B5EF4-FFF2-40B4-BE49-F238E27FC236}">
              <a16:creationId xmlns:a16="http://schemas.microsoft.com/office/drawing/2014/main" xmlns="" id="{00000000-0008-0000-0600-0000CB000000}"/>
            </a:ext>
          </a:extLst>
        </xdr:cNvPr>
        <xdr:cNvSpPr txBox="1"/>
      </xdr:nvSpPr>
      <xdr:spPr>
        <a:xfrm>
          <a:off x="895428" y="13504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xmlns=""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xmlns=""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xmlns=""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xmlns=""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xmlns=""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xmlns=""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xmlns=""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xmlns=""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xmlns=""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xmlns=""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xmlns=""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xmlns=""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xmlns=""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xmlns=""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8" name="テキスト ボックス 217">
          <a:extLst>
            <a:ext uri="{FF2B5EF4-FFF2-40B4-BE49-F238E27FC236}">
              <a16:creationId xmlns:a16="http://schemas.microsoft.com/office/drawing/2014/main" xmlns="" id="{00000000-0008-0000-0600-0000DA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xmlns=""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0" name="テキスト ボックス 219">
          <a:extLst>
            <a:ext uri="{FF2B5EF4-FFF2-40B4-BE49-F238E27FC236}">
              <a16:creationId xmlns:a16="http://schemas.microsoft.com/office/drawing/2014/main" xmlns="" id="{00000000-0008-0000-0600-0000DC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xmlns=""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xmlns=""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xmlns=""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xmlns=""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xmlns=""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xmlns=""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xmlns=""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138125</xdr:rowOff>
    </xdr:from>
    <xdr:to>
      <xdr:col>24</xdr:col>
      <xdr:colOff>62865</xdr:colOff>
      <xdr:row>98</xdr:row>
      <xdr:rowOff>160452</xdr:rowOff>
    </xdr:to>
    <xdr:cxnSp macro="">
      <xdr:nvCxnSpPr>
        <xdr:cNvPr id="228" name="直線コネクタ 227">
          <a:extLst>
            <a:ext uri="{FF2B5EF4-FFF2-40B4-BE49-F238E27FC236}">
              <a16:creationId xmlns:a16="http://schemas.microsoft.com/office/drawing/2014/main" xmlns="" id="{00000000-0008-0000-0600-0000E4000000}"/>
            </a:ext>
          </a:extLst>
        </xdr:cNvPr>
        <xdr:cNvCxnSpPr/>
      </xdr:nvCxnSpPr>
      <xdr:spPr>
        <a:xfrm flipV="1">
          <a:off x="4633595" y="15568625"/>
          <a:ext cx="1270" cy="13939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164279</xdr:rowOff>
    </xdr:from>
    <xdr:ext cx="534377" cy="259045"/>
    <xdr:sp macro="" textlink="">
      <xdr:nvSpPr>
        <xdr:cNvPr id="229" name="扶助費最小値テキスト">
          <a:extLst>
            <a:ext uri="{FF2B5EF4-FFF2-40B4-BE49-F238E27FC236}">
              <a16:creationId xmlns:a16="http://schemas.microsoft.com/office/drawing/2014/main" xmlns="" id="{00000000-0008-0000-0600-0000E5000000}"/>
            </a:ext>
          </a:extLst>
        </xdr:cNvPr>
        <xdr:cNvSpPr txBox="1"/>
      </xdr:nvSpPr>
      <xdr:spPr>
        <a:xfrm>
          <a:off x="4686300" y="16966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160452</xdr:rowOff>
    </xdr:from>
    <xdr:to>
      <xdr:col>24</xdr:col>
      <xdr:colOff>152400</xdr:colOff>
      <xdr:row>98</xdr:row>
      <xdr:rowOff>160452</xdr:rowOff>
    </xdr:to>
    <xdr:cxnSp macro="">
      <xdr:nvCxnSpPr>
        <xdr:cNvPr id="230" name="直線コネクタ 229">
          <a:extLst>
            <a:ext uri="{FF2B5EF4-FFF2-40B4-BE49-F238E27FC236}">
              <a16:creationId xmlns:a16="http://schemas.microsoft.com/office/drawing/2014/main" xmlns="" id="{00000000-0008-0000-0600-0000E6000000}"/>
            </a:ext>
          </a:extLst>
        </xdr:cNvPr>
        <xdr:cNvCxnSpPr/>
      </xdr:nvCxnSpPr>
      <xdr:spPr>
        <a:xfrm>
          <a:off x="4546600" y="16962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84802</xdr:rowOff>
    </xdr:from>
    <xdr:ext cx="599010" cy="259045"/>
    <xdr:sp macro="" textlink="">
      <xdr:nvSpPr>
        <xdr:cNvPr id="231" name="扶助費最大値テキスト">
          <a:extLst>
            <a:ext uri="{FF2B5EF4-FFF2-40B4-BE49-F238E27FC236}">
              <a16:creationId xmlns:a16="http://schemas.microsoft.com/office/drawing/2014/main" xmlns="" id="{00000000-0008-0000-0600-0000E7000000}"/>
            </a:ext>
          </a:extLst>
        </xdr:cNvPr>
        <xdr:cNvSpPr txBox="1"/>
      </xdr:nvSpPr>
      <xdr:spPr>
        <a:xfrm>
          <a:off x="4686300" y="15343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144,124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138125</xdr:rowOff>
    </xdr:from>
    <xdr:to>
      <xdr:col>24</xdr:col>
      <xdr:colOff>152400</xdr:colOff>
      <xdr:row>90</xdr:row>
      <xdr:rowOff>138125</xdr:rowOff>
    </xdr:to>
    <xdr:cxnSp macro="">
      <xdr:nvCxnSpPr>
        <xdr:cNvPr id="232" name="直線コネクタ 231">
          <a:extLst>
            <a:ext uri="{FF2B5EF4-FFF2-40B4-BE49-F238E27FC236}">
              <a16:creationId xmlns:a16="http://schemas.microsoft.com/office/drawing/2014/main" xmlns="" id="{00000000-0008-0000-0600-0000E8000000}"/>
            </a:ext>
          </a:extLst>
        </xdr:cNvPr>
        <xdr:cNvCxnSpPr/>
      </xdr:nvCxnSpPr>
      <xdr:spPr>
        <a:xfrm>
          <a:off x="4546600" y="155686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15266</xdr:rowOff>
    </xdr:from>
    <xdr:to>
      <xdr:col>24</xdr:col>
      <xdr:colOff>63500</xdr:colOff>
      <xdr:row>96</xdr:row>
      <xdr:rowOff>40005</xdr:rowOff>
    </xdr:to>
    <xdr:cxnSp macro="">
      <xdr:nvCxnSpPr>
        <xdr:cNvPr id="233" name="直線コネクタ 232">
          <a:extLst>
            <a:ext uri="{FF2B5EF4-FFF2-40B4-BE49-F238E27FC236}">
              <a16:creationId xmlns:a16="http://schemas.microsoft.com/office/drawing/2014/main" xmlns="" id="{00000000-0008-0000-0600-0000E9000000}"/>
            </a:ext>
          </a:extLst>
        </xdr:cNvPr>
        <xdr:cNvCxnSpPr/>
      </xdr:nvCxnSpPr>
      <xdr:spPr>
        <a:xfrm>
          <a:off x="3797300" y="16474466"/>
          <a:ext cx="838200" cy="24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80421</xdr:rowOff>
    </xdr:from>
    <xdr:ext cx="534377" cy="259045"/>
    <xdr:sp macro="" textlink="">
      <xdr:nvSpPr>
        <xdr:cNvPr id="234" name="扶助費平均値テキスト">
          <a:extLst>
            <a:ext uri="{FF2B5EF4-FFF2-40B4-BE49-F238E27FC236}">
              <a16:creationId xmlns:a16="http://schemas.microsoft.com/office/drawing/2014/main" xmlns="" id="{00000000-0008-0000-0600-0000EA000000}"/>
            </a:ext>
          </a:extLst>
        </xdr:cNvPr>
        <xdr:cNvSpPr txBox="1"/>
      </xdr:nvSpPr>
      <xdr:spPr>
        <a:xfrm>
          <a:off x="4686300" y="165396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101994</xdr:rowOff>
    </xdr:from>
    <xdr:to>
      <xdr:col>24</xdr:col>
      <xdr:colOff>114300</xdr:colOff>
      <xdr:row>97</xdr:row>
      <xdr:rowOff>32144</xdr:rowOff>
    </xdr:to>
    <xdr:sp macro="" textlink="">
      <xdr:nvSpPr>
        <xdr:cNvPr id="235" name="フローチャート: 判断 234">
          <a:extLst>
            <a:ext uri="{FF2B5EF4-FFF2-40B4-BE49-F238E27FC236}">
              <a16:creationId xmlns:a16="http://schemas.microsoft.com/office/drawing/2014/main" xmlns="" id="{00000000-0008-0000-0600-0000EB000000}"/>
            </a:ext>
          </a:extLst>
        </xdr:cNvPr>
        <xdr:cNvSpPr/>
      </xdr:nvSpPr>
      <xdr:spPr>
        <a:xfrm>
          <a:off x="4584700" y="16561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15266</xdr:rowOff>
    </xdr:from>
    <xdr:to>
      <xdr:col>19</xdr:col>
      <xdr:colOff>177800</xdr:colOff>
      <xdr:row>96</xdr:row>
      <xdr:rowOff>69417</xdr:rowOff>
    </xdr:to>
    <xdr:cxnSp macro="">
      <xdr:nvCxnSpPr>
        <xdr:cNvPr id="236" name="直線コネクタ 235">
          <a:extLst>
            <a:ext uri="{FF2B5EF4-FFF2-40B4-BE49-F238E27FC236}">
              <a16:creationId xmlns:a16="http://schemas.microsoft.com/office/drawing/2014/main" xmlns="" id="{00000000-0008-0000-0600-0000EC000000}"/>
            </a:ext>
          </a:extLst>
        </xdr:cNvPr>
        <xdr:cNvCxnSpPr/>
      </xdr:nvCxnSpPr>
      <xdr:spPr>
        <a:xfrm flipV="1">
          <a:off x="2908300" y="16474466"/>
          <a:ext cx="889000" cy="54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132601</xdr:rowOff>
    </xdr:from>
    <xdr:to>
      <xdr:col>20</xdr:col>
      <xdr:colOff>38100</xdr:colOff>
      <xdr:row>97</xdr:row>
      <xdr:rowOff>62751</xdr:rowOff>
    </xdr:to>
    <xdr:sp macro="" textlink="">
      <xdr:nvSpPr>
        <xdr:cNvPr id="237" name="フローチャート: 判断 236">
          <a:extLst>
            <a:ext uri="{FF2B5EF4-FFF2-40B4-BE49-F238E27FC236}">
              <a16:creationId xmlns:a16="http://schemas.microsoft.com/office/drawing/2014/main" xmlns="" id="{00000000-0008-0000-0600-0000ED000000}"/>
            </a:ext>
          </a:extLst>
        </xdr:cNvPr>
        <xdr:cNvSpPr/>
      </xdr:nvSpPr>
      <xdr:spPr>
        <a:xfrm>
          <a:off x="3746500" y="16591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53878</xdr:rowOff>
    </xdr:from>
    <xdr:ext cx="534377" cy="259045"/>
    <xdr:sp macro="" textlink="">
      <xdr:nvSpPr>
        <xdr:cNvPr id="238" name="テキスト ボックス 237">
          <a:extLst>
            <a:ext uri="{FF2B5EF4-FFF2-40B4-BE49-F238E27FC236}">
              <a16:creationId xmlns:a16="http://schemas.microsoft.com/office/drawing/2014/main" xmlns="" id="{00000000-0008-0000-0600-0000EE000000}"/>
            </a:ext>
          </a:extLst>
        </xdr:cNvPr>
        <xdr:cNvSpPr txBox="1"/>
      </xdr:nvSpPr>
      <xdr:spPr>
        <a:xfrm>
          <a:off x="3530111" y="16684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69417</xdr:rowOff>
    </xdr:from>
    <xdr:to>
      <xdr:col>15</xdr:col>
      <xdr:colOff>50800</xdr:colOff>
      <xdr:row>96</xdr:row>
      <xdr:rowOff>101955</xdr:rowOff>
    </xdr:to>
    <xdr:cxnSp macro="">
      <xdr:nvCxnSpPr>
        <xdr:cNvPr id="239" name="直線コネクタ 238">
          <a:extLst>
            <a:ext uri="{FF2B5EF4-FFF2-40B4-BE49-F238E27FC236}">
              <a16:creationId xmlns:a16="http://schemas.microsoft.com/office/drawing/2014/main" xmlns="" id="{00000000-0008-0000-0600-0000EF000000}"/>
            </a:ext>
          </a:extLst>
        </xdr:cNvPr>
        <xdr:cNvCxnSpPr/>
      </xdr:nvCxnSpPr>
      <xdr:spPr>
        <a:xfrm flipV="1">
          <a:off x="2019300" y="16528617"/>
          <a:ext cx="889000" cy="32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142278</xdr:rowOff>
    </xdr:from>
    <xdr:to>
      <xdr:col>15</xdr:col>
      <xdr:colOff>101600</xdr:colOff>
      <xdr:row>97</xdr:row>
      <xdr:rowOff>72428</xdr:rowOff>
    </xdr:to>
    <xdr:sp macro="" textlink="">
      <xdr:nvSpPr>
        <xdr:cNvPr id="240" name="フローチャート: 判断 239">
          <a:extLst>
            <a:ext uri="{FF2B5EF4-FFF2-40B4-BE49-F238E27FC236}">
              <a16:creationId xmlns:a16="http://schemas.microsoft.com/office/drawing/2014/main" xmlns="" id="{00000000-0008-0000-0600-0000F0000000}"/>
            </a:ext>
          </a:extLst>
        </xdr:cNvPr>
        <xdr:cNvSpPr/>
      </xdr:nvSpPr>
      <xdr:spPr>
        <a:xfrm>
          <a:off x="2857500" y="16601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63555</xdr:rowOff>
    </xdr:from>
    <xdr:ext cx="534377" cy="259045"/>
    <xdr:sp macro="" textlink="">
      <xdr:nvSpPr>
        <xdr:cNvPr id="241" name="テキスト ボックス 240">
          <a:extLst>
            <a:ext uri="{FF2B5EF4-FFF2-40B4-BE49-F238E27FC236}">
              <a16:creationId xmlns:a16="http://schemas.microsoft.com/office/drawing/2014/main" xmlns="" id="{00000000-0008-0000-0600-0000F1000000}"/>
            </a:ext>
          </a:extLst>
        </xdr:cNvPr>
        <xdr:cNvSpPr txBox="1"/>
      </xdr:nvSpPr>
      <xdr:spPr>
        <a:xfrm>
          <a:off x="2641111" y="16694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101955</xdr:rowOff>
    </xdr:from>
    <xdr:to>
      <xdr:col>10</xdr:col>
      <xdr:colOff>114300</xdr:colOff>
      <xdr:row>96</xdr:row>
      <xdr:rowOff>125019</xdr:rowOff>
    </xdr:to>
    <xdr:cxnSp macro="">
      <xdr:nvCxnSpPr>
        <xdr:cNvPr id="242" name="直線コネクタ 241">
          <a:extLst>
            <a:ext uri="{FF2B5EF4-FFF2-40B4-BE49-F238E27FC236}">
              <a16:creationId xmlns:a16="http://schemas.microsoft.com/office/drawing/2014/main" xmlns="" id="{00000000-0008-0000-0600-0000F2000000}"/>
            </a:ext>
          </a:extLst>
        </xdr:cNvPr>
        <xdr:cNvCxnSpPr/>
      </xdr:nvCxnSpPr>
      <xdr:spPr>
        <a:xfrm flipV="1">
          <a:off x="1130300" y="16561155"/>
          <a:ext cx="889000" cy="23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136474</xdr:rowOff>
    </xdr:from>
    <xdr:to>
      <xdr:col>10</xdr:col>
      <xdr:colOff>165100</xdr:colOff>
      <xdr:row>97</xdr:row>
      <xdr:rowOff>66624</xdr:rowOff>
    </xdr:to>
    <xdr:sp macro="" textlink="">
      <xdr:nvSpPr>
        <xdr:cNvPr id="243" name="フローチャート: 判断 242">
          <a:extLst>
            <a:ext uri="{FF2B5EF4-FFF2-40B4-BE49-F238E27FC236}">
              <a16:creationId xmlns:a16="http://schemas.microsoft.com/office/drawing/2014/main" xmlns="" id="{00000000-0008-0000-0600-0000F3000000}"/>
            </a:ext>
          </a:extLst>
        </xdr:cNvPr>
        <xdr:cNvSpPr/>
      </xdr:nvSpPr>
      <xdr:spPr>
        <a:xfrm>
          <a:off x="1968500" y="16595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57751</xdr:rowOff>
    </xdr:from>
    <xdr:ext cx="534377" cy="259045"/>
    <xdr:sp macro="" textlink="">
      <xdr:nvSpPr>
        <xdr:cNvPr id="244" name="テキスト ボックス 243">
          <a:extLst>
            <a:ext uri="{FF2B5EF4-FFF2-40B4-BE49-F238E27FC236}">
              <a16:creationId xmlns:a16="http://schemas.microsoft.com/office/drawing/2014/main" xmlns="" id="{00000000-0008-0000-0600-0000F4000000}"/>
            </a:ext>
          </a:extLst>
        </xdr:cNvPr>
        <xdr:cNvSpPr txBox="1"/>
      </xdr:nvSpPr>
      <xdr:spPr>
        <a:xfrm>
          <a:off x="1752111" y="16688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133693</xdr:rowOff>
    </xdr:from>
    <xdr:to>
      <xdr:col>6</xdr:col>
      <xdr:colOff>38100</xdr:colOff>
      <xdr:row>97</xdr:row>
      <xdr:rowOff>63843</xdr:rowOff>
    </xdr:to>
    <xdr:sp macro="" textlink="">
      <xdr:nvSpPr>
        <xdr:cNvPr id="245" name="フローチャート: 判断 244">
          <a:extLst>
            <a:ext uri="{FF2B5EF4-FFF2-40B4-BE49-F238E27FC236}">
              <a16:creationId xmlns:a16="http://schemas.microsoft.com/office/drawing/2014/main" xmlns="" id="{00000000-0008-0000-0600-0000F5000000}"/>
            </a:ext>
          </a:extLst>
        </xdr:cNvPr>
        <xdr:cNvSpPr/>
      </xdr:nvSpPr>
      <xdr:spPr>
        <a:xfrm>
          <a:off x="1079500" y="16592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54970</xdr:rowOff>
    </xdr:from>
    <xdr:ext cx="534377" cy="259045"/>
    <xdr:sp macro="" textlink="">
      <xdr:nvSpPr>
        <xdr:cNvPr id="246" name="テキスト ボックス 245">
          <a:extLst>
            <a:ext uri="{FF2B5EF4-FFF2-40B4-BE49-F238E27FC236}">
              <a16:creationId xmlns:a16="http://schemas.microsoft.com/office/drawing/2014/main" xmlns="" id="{00000000-0008-0000-0600-0000F6000000}"/>
            </a:ext>
          </a:extLst>
        </xdr:cNvPr>
        <xdr:cNvSpPr txBox="1"/>
      </xdr:nvSpPr>
      <xdr:spPr>
        <a:xfrm>
          <a:off x="863111" y="16685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xmlns=""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xmlns=""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xmlns=""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xmlns=""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xmlns=""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160655</xdr:rowOff>
    </xdr:from>
    <xdr:to>
      <xdr:col>24</xdr:col>
      <xdr:colOff>114300</xdr:colOff>
      <xdr:row>96</xdr:row>
      <xdr:rowOff>90805</xdr:rowOff>
    </xdr:to>
    <xdr:sp macro="" textlink="">
      <xdr:nvSpPr>
        <xdr:cNvPr id="252" name="楕円 251">
          <a:extLst>
            <a:ext uri="{FF2B5EF4-FFF2-40B4-BE49-F238E27FC236}">
              <a16:creationId xmlns:a16="http://schemas.microsoft.com/office/drawing/2014/main" xmlns="" id="{00000000-0008-0000-0600-0000FC000000}"/>
            </a:ext>
          </a:extLst>
        </xdr:cNvPr>
        <xdr:cNvSpPr/>
      </xdr:nvSpPr>
      <xdr:spPr>
        <a:xfrm>
          <a:off x="4584700" y="16448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12082</xdr:rowOff>
    </xdr:from>
    <xdr:ext cx="534377" cy="259045"/>
    <xdr:sp macro="" textlink="">
      <xdr:nvSpPr>
        <xdr:cNvPr id="253" name="扶助費該当値テキスト">
          <a:extLst>
            <a:ext uri="{FF2B5EF4-FFF2-40B4-BE49-F238E27FC236}">
              <a16:creationId xmlns:a16="http://schemas.microsoft.com/office/drawing/2014/main" xmlns="" id="{00000000-0008-0000-0600-0000FD000000}"/>
            </a:ext>
          </a:extLst>
        </xdr:cNvPr>
        <xdr:cNvSpPr txBox="1"/>
      </xdr:nvSpPr>
      <xdr:spPr>
        <a:xfrm>
          <a:off x="4686300" y="16299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135916</xdr:rowOff>
    </xdr:from>
    <xdr:to>
      <xdr:col>20</xdr:col>
      <xdr:colOff>38100</xdr:colOff>
      <xdr:row>96</xdr:row>
      <xdr:rowOff>66066</xdr:rowOff>
    </xdr:to>
    <xdr:sp macro="" textlink="">
      <xdr:nvSpPr>
        <xdr:cNvPr id="254" name="楕円 253">
          <a:extLst>
            <a:ext uri="{FF2B5EF4-FFF2-40B4-BE49-F238E27FC236}">
              <a16:creationId xmlns:a16="http://schemas.microsoft.com/office/drawing/2014/main" xmlns="" id="{00000000-0008-0000-0600-0000FE000000}"/>
            </a:ext>
          </a:extLst>
        </xdr:cNvPr>
        <xdr:cNvSpPr/>
      </xdr:nvSpPr>
      <xdr:spPr>
        <a:xfrm>
          <a:off x="3746500" y="16423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82593</xdr:rowOff>
    </xdr:from>
    <xdr:ext cx="534377" cy="259045"/>
    <xdr:sp macro="" textlink="">
      <xdr:nvSpPr>
        <xdr:cNvPr id="255" name="テキスト ボックス 254">
          <a:extLst>
            <a:ext uri="{FF2B5EF4-FFF2-40B4-BE49-F238E27FC236}">
              <a16:creationId xmlns:a16="http://schemas.microsoft.com/office/drawing/2014/main" xmlns="" id="{00000000-0008-0000-0600-0000FF000000}"/>
            </a:ext>
          </a:extLst>
        </xdr:cNvPr>
        <xdr:cNvSpPr txBox="1"/>
      </xdr:nvSpPr>
      <xdr:spPr>
        <a:xfrm>
          <a:off x="3530111" y="16198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18617</xdr:rowOff>
    </xdr:from>
    <xdr:to>
      <xdr:col>15</xdr:col>
      <xdr:colOff>101600</xdr:colOff>
      <xdr:row>96</xdr:row>
      <xdr:rowOff>120217</xdr:rowOff>
    </xdr:to>
    <xdr:sp macro="" textlink="">
      <xdr:nvSpPr>
        <xdr:cNvPr id="256" name="楕円 255">
          <a:extLst>
            <a:ext uri="{FF2B5EF4-FFF2-40B4-BE49-F238E27FC236}">
              <a16:creationId xmlns:a16="http://schemas.microsoft.com/office/drawing/2014/main" xmlns="" id="{00000000-0008-0000-0600-000000010000}"/>
            </a:ext>
          </a:extLst>
        </xdr:cNvPr>
        <xdr:cNvSpPr/>
      </xdr:nvSpPr>
      <xdr:spPr>
        <a:xfrm>
          <a:off x="2857500" y="16477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136744</xdr:rowOff>
    </xdr:from>
    <xdr:ext cx="534377" cy="259045"/>
    <xdr:sp macro="" textlink="">
      <xdr:nvSpPr>
        <xdr:cNvPr id="257" name="テキスト ボックス 256">
          <a:extLst>
            <a:ext uri="{FF2B5EF4-FFF2-40B4-BE49-F238E27FC236}">
              <a16:creationId xmlns:a16="http://schemas.microsoft.com/office/drawing/2014/main" xmlns="" id="{00000000-0008-0000-0600-000001010000}"/>
            </a:ext>
          </a:extLst>
        </xdr:cNvPr>
        <xdr:cNvSpPr txBox="1"/>
      </xdr:nvSpPr>
      <xdr:spPr>
        <a:xfrm>
          <a:off x="2641111" y="16253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51155</xdr:rowOff>
    </xdr:from>
    <xdr:to>
      <xdr:col>10</xdr:col>
      <xdr:colOff>165100</xdr:colOff>
      <xdr:row>96</xdr:row>
      <xdr:rowOff>152755</xdr:rowOff>
    </xdr:to>
    <xdr:sp macro="" textlink="">
      <xdr:nvSpPr>
        <xdr:cNvPr id="258" name="楕円 257">
          <a:extLst>
            <a:ext uri="{FF2B5EF4-FFF2-40B4-BE49-F238E27FC236}">
              <a16:creationId xmlns:a16="http://schemas.microsoft.com/office/drawing/2014/main" xmlns="" id="{00000000-0008-0000-0600-000002010000}"/>
            </a:ext>
          </a:extLst>
        </xdr:cNvPr>
        <xdr:cNvSpPr/>
      </xdr:nvSpPr>
      <xdr:spPr>
        <a:xfrm>
          <a:off x="1968500" y="16510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169282</xdr:rowOff>
    </xdr:from>
    <xdr:ext cx="534377" cy="259045"/>
    <xdr:sp macro="" textlink="">
      <xdr:nvSpPr>
        <xdr:cNvPr id="259" name="テキスト ボックス 258">
          <a:extLst>
            <a:ext uri="{FF2B5EF4-FFF2-40B4-BE49-F238E27FC236}">
              <a16:creationId xmlns:a16="http://schemas.microsoft.com/office/drawing/2014/main" xmlns="" id="{00000000-0008-0000-0600-000003010000}"/>
            </a:ext>
          </a:extLst>
        </xdr:cNvPr>
        <xdr:cNvSpPr txBox="1"/>
      </xdr:nvSpPr>
      <xdr:spPr>
        <a:xfrm>
          <a:off x="1752111" y="16285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74219</xdr:rowOff>
    </xdr:from>
    <xdr:to>
      <xdr:col>6</xdr:col>
      <xdr:colOff>38100</xdr:colOff>
      <xdr:row>97</xdr:row>
      <xdr:rowOff>4369</xdr:rowOff>
    </xdr:to>
    <xdr:sp macro="" textlink="">
      <xdr:nvSpPr>
        <xdr:cNvPr id="260" name="楕円 259">
          <a:extLst>
            <a:ext uri="{FF2B5EF4-FFF2-40B4-BE49-F238E27FC236}">
              <a16:creationId xmlns:a16="http://schemas.microsoft.com/office/drawing/2014/main" xmlns="" id="{00000000-0008-0000-0600-000004010000}"/>
            </a:ext>
          </a:extLst>
        </xdr:cNvPr>
        <xdr:cNvSpPr/>
      </xdr:nvSpPr>
      <xdr:spPr>
        <a:xfrm>
          <a:off x="1079500" y="16533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20896</xdr:rowOff>
    </xdr:from>
    <xdr:ext cx="534377" cy="259045"/>
    <xdr:sp macro="" textlink="">
      <xdr:nvSpPr>
        <xdr:cNvPr id="261" name="テキスト ボックス 260">
          <a:extLst>
            <a:ext uri="{FF2B5EF4-FFF2-40B4-BE49-F238E27FC236}">
              <a16:creationId xmlns:a16="http://schemas.microsoft.com/office/drawing/2014/main" xmlns="" id="{00000000-0008-0000-0600-000005010000}"/>
            </a:ext>
          </a:extLst>
        </xdr:cNvPr>
        <xdr:cNvSpPr txBox="1"/>
      </xdr:nvSpPr>
      <xdr:spPr>
        <a:xfrm>
          <a:off x="863111" y="16308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xmlns=""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xmlns=""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xmlns=""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xmlns=""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xmlns=""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xmlns=""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xmlns=""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xmlns=""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xmlns=""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xmlns=""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a16="http://schemas.microsoft.com/office/drawing/2014/main" xmlns="" id="{00000000-0008-0000-0600-000010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a:extLst>
            <a:ext uri="{FF2B5EF4-FFF2-40B4-BE49-F238E27FC236}">
              <a16:creationId xmlns:a16="http://schemas.microsoft.com/office/drawing/2014/main" xmlns="" id="{00000000-0008-0000-0600-000011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a16="http://schemas.microsoft.com/office/drawing/2014/main" xmlns="" id="{00000000-0008-0000-0600-000012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5" name="テキスト ボックス 274">
          <a:extLst>
            <a:ext uri="{FF2B5EF4-FFF2-40B4-BE49-F238E27FC236}">
              <a16:creationId xmlns:a16="http://schemas.microsoft.com/office/drawing/2014/main" xmlns="" id="{00000000-0008-0000-0600-000013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xmlns="" id="{00000000-0008-0000-0600-000014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7" name="テキスト ボックス 276">
          <a:extLst>
            <a:ext uri="{FF2B5EF4-FFF2-40B4-BE49-F238E27FC236}">
              <a16:creationId xmlns:a16="http://schemas.microsoft.com/office/drawing/2014/main" xmlns="" id="{00000000-0008-0000-0600-000015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a16="http://schemas.microsoft.com/office/drawing/2014/main" xmlns="" id="{00000000-0008-0000-0600-000016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9" name="テキスト ボックス 278">
          <a:extLst>
            <a:ext uri="{FF2B5EF4-FFF2-40B4-BE49-F238E27FC236}">
              <a16:creationId xmlns:a16="http://schemas.microsoft.com/office/drawing/2014/main" xmlns="" id="{00000000-0008-0000-0600-000017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a16="http://schemas.microsoft.com/office/drawing/2014/main" xmlns="" id="{00000000-0008-0000-0600-000018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1" name="テキスト ボックス 280">
          <a:extLst>
            <a:ext uri="{FF2B5EF4-FFF2-40B4-BE49-F238E27FC236}">
              <a16:creationId xmlns:a16="http://schemas.microsoft.com/office/drawing/2014/main" xmlns="" id="{00000000-0008-0000-0600-000019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xmlns=""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3" name="テキスト ボックス 282">
          <a:extLst>
            <a:ext uri="{FF2B5EF4-FFF2-40B4-BE49-F238E27FC236}">
              <a16:creationId xmlns:a16="http://schemas.microsoft.com/office/drawing/2014/main" xmlns="" id="{00000000-0008-0000-0600-00001B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xmlns=""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17611</xdr:rowOff>
    </xdr:from>
    <xdr:to>
      <xdr:col>54</xdr:col>
      <xdr:colOff>189865</xdr:colOff>
      <xdr:row>37</xdr:row>
      <xdr:rowOff>92443</xdr:rowOff>
    </xdr:to>
    <xdr:cxnSp macro="">
      <xdr:nvCxnSpPr>
        <xdr:cNvPr id="285" name="直線コネクタ 284">
          <a:extLst>
            <a:ext uri="{FF2B5EF4-FFF2-40B4-BE49-F238E27FC236}">
              <a16:creationId xmlns:a16="http://schemas.microsoft.com/office/drawing/2014/main" xmlns="" id="{00000000-0008-0000-0600-00001D010000}"/>
            </a:ext>
          </a:extLst>
        </xdr:cNvPr>
        <xdr:cNvCxnSpPr/>
      </xdr:nvCxnSpPr>
      <xdr:spPr>
        <a:xfrm flipV="1">
          <a:off x="10475595" y="5161111"/>
          <a:ext cx="1270" cy="1274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96270</xdr:rowOff>
    </xdr:from>
    <xdr:ext cx="599010" cy="259045"/>
    <xdr:sp macro="" textlink="">
      <xdr:nvSpPr>
        <xdr:cNvPr id="286" name="補助費等最小値テキスト">
          <a:extLst>
            <a:ext uri="{FF2B5EF4-FFF2-40B4-BE49-F238E27FC236}">
              <a16:creationId xmlns:a16="http://schemas.microsoft.com/office/drawing/2014/main" xmlns="" id="{00000000-0008-0000-0600-00001E010000}"/>
            </a:ext>
          </a:extLst>
        </xdr:cNvPr>
        <xdr:cNvSpPr txBox="1"/>
      </xdr:nvSpPr>
      <xdr:spPr>
        <a:xfrm>
          <a:off x="10528300" y="64399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92443</xdr:rowOff>
    </xdr:from>
    <xdr:to>
      <xdr:col>55</xdr:col>
      <xdr:colOff>88900</xdr:colOff>
      <xdr:row>37</xdr:row>
      <xdr:rowOff>92443</xdr:rowOff>
    </xdr:to>
    <xdr:cxnSp macro="">
      <xdr:nvCxnSpPr>
        <xdr:cNvPr id="287" name="直線コネクタ 286">
          <a:extLst>
            <a:ext uri="{FF2B5EF4-FFF2-40B4-BE49-F238E27FC236}">
              <a16:creationId xmlns:a16="http://schemas.microsoft.com/office/drawing/2014/main" xmlns="" id="{00000000-0008-0000-0600-00001F010000}"/>
            </a:ext>
          </a:extLst>
        </xdr:cNvPr>
        <xdr:cNvCxnSpPr/>
      </xdr:nvCxnSpPr>
      <xdr:spPr>
        <a:xfrm>
          <a:off x="10388600" y="64360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135738</xdr:rowOff>
    </xdr:from>
    <xdr:ext cx="599010" cy="259045"/>
    <xdr:sp macro="" textlink="">
      <xdr:nvSpPr>
        <xdr:cNvPr id="288" name="補助費等最大値テキスト">
          <a:extLst>
            <a:ext uri="{FF2B5EF4-FFF2-40B4-BE49-F238E27FC236}">
              <a16:creationId xmlns:a16="http://schemas.microsoft.com/office/drawing/2014/main" xmlns="" id="{00000000-0008-0000-0600-000020010000}"/>
            </a:ext>
          </a:extLst>
        </xdr:cNvPr>
        <xdr:cNvSpPr txBox="1"/>
      </xdr:nvSpPr>
      <xdr:spPr>
        <a:xfrm>
          <a:off x="10528300" y="49363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824,089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17611</xdr:rowOff>
    </xdr:from>
    <xdr:to>
      <xdr:col>55</xdr:col>
      <xdr:colOff>88900</xdr:colOff>
      <xdr:row>30</xdr:row>
      <xdr:rowOff>17611</xdr:rowOff>
    </xdr:to>
    <xdr:cxnSp macro="">
      <xdr:nvCxnSpPr>
        <xdr:cNvPr id="289" name="直線コネクタ 288">
          <a:extLst>
            <a:ext uri="{FF2B5EF4-FFF2-40B4-BE49-F238E27FC236}">
              <a16:creationId xmlns:a16="http://schemas.microsoft.com/office/drawing/2014/main" xmlns="" id="{00000000-0008-0000-0600-000021010000}"/>
            </a:ext>
          </a:extLst>
        </xdr:cNvPr>
        <xdr:cNvCxnSpPr/>
      </xdr:nvCxnSpPr>
      <xdr:spPr>
        <a:xfrm>
          <a:off x="10388600" y="51611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165246</xdr:rowOff>
    </xdr:from>
    <xdr:to>
      <xdr:col>55</xdr:col>
      <xdr:colOff>0</xdr:colOff>
      <xdr:row>38</xdr:row>
      <xdr:rowOff>40284</xdr:rowOff>
    </xdr:to>
    <xdr:cxnSp macro="">
      <xdr:nvCxnSpPr>
        <xdr:cNvPr id="290" name="直線コネクタ 289">
          <a:extLst>
            <a:ext uri="{FF2B5EF4-FFF2-40B4-BE49-F238E27FC236}">
              <a16:creationId xmlns:a16="http://schemas.microsoft.com/office/drawing/2014/main" xmlns="" id="{00000000-0008-0000-0600-000022010000}"/>
            </a:ext>
          </a:extLst>
        </xdr:cNvPr>
        <xdr:cNvCxnSpPr/>
      </xdr:nvCxnSpPr>
      <xdr:spPr>
        <a:xfrm flipV="1">
          <a:off x="9639300" y="6337446"/>
          <a:ext cx="838200" cy="217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81087</xdr:rowOff>
    </xdr:from>
    <xdr:ext cx="599010" cy="259045"/>
    <xdr:sp macro="" textlink="">
      <xdr:nvSpPr>
        <xdr:cNvPr id="291" name="補助費等平均値テキスト">
          <a:extLst>
            <a:ext uri="{FF2B5EF4-FFF2-40B4-BE49-F238E27FC236}">
              <a16:creationId xmlns:a16="http://schemas.microsoft.com/office/drawing/2014/main" xmlns="" id="{00000000-0008-0000-0600-000023010000}"/>
            </a:ext>
          </a:extLst>
        </xdr:cNvPr>
        <xdr:cNvSpPr txBox="1"/>
      </xdr:nvSpPr>
      <xdr:spPr>
        <a:xfrm>
          <a:off x="10528300" y="60818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58210</xdr:rowOff>
    </xdr:from>
    <xdr:to>
      <xdr:col>55</xdr:col>
      <xdr:colOff>50800</xdr:colOff>
      <xdr:row>36</xdr:row>
      <xdr:rowOff>159810</xdr:rowOff>
    </xdr:to>
    <xdr:sp macro="" textlink="">
      <xdr:nvSpPr>
        <xdr:cNvPr id="292" name="フローチャート: 判断 291">
          <a:extLst>
            <a:ext uri="{FF2B5EF4-FFF2-40B4-BE49-F238E27FC236}">
              <a16:creationId xmlns:a16="http://schemas.microsoft.com/office/drawing/2014/main" xmlns="" id="{00000000-0008-0000-0600-000024010000}"/>
            </a:ext>
          </a:extLst>
        </xdr:cNvPr>
        <xdr:cNvSpPr/>
      </xdr:nvSpPr>
      <xdr:spPr>
        <a:xfrm>
          <a:off x="10426700" y="6230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40284</xdr:rowOff>
    </xdr:from>
    <xdr:to>
      <xdr:col>50</xdr:col>
      <xdr:colOff>114300</xdr:colOff>
      <xdr:row>38</xdr:row>
      <xdr:rowOff>67863</xdr:rowOff>
    </xdr:to>
    <xdr:cxnSp macro="">
      <xdr:nvCxnSpPr>
        <xdr:cNvPr id="293" name="直線コネクタ 292">
          <a:extLst>
            <a:ext uri="{FF2B5EF4-FFF2-40B4-BE49-F238E27FC236}">
              <a16:creationId xmlns:a16="http://schemas.microsoft.com/office/drawing/2014/main" xmlns="" id="{00000000-0008-0000-0600-000025010000}"/>
            </a:ext>
          </a:extLst>
        </xdr:cNvPr>
        <xdr:cNvCxnSpPr/>
      </xdr:nvCxnSpPr>
      <xdr:spPr>
        <a:xfrm flipV="1">
          <a:off x="8750300" y="6555384"/>
          <a:ext cx="889000" cy="27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145162</xdr:rowOff>
    </xdr:from>
    <xdr:to>
      <xdr:col>50</xdr:col>
      <xdr:colOff>165100</xdr:colOff>
      <xdr:row>38</xdr:row>
      <xdr:rowOff>75312</xdr:rowOff>
    </xdr:to>
    <xdr:sp macro="" textlink="">
      <xdr:nvSpPr>
        <xdr:cNvPr id="294" name="フローチャート: 判断 293">
          <a:extLst>
            <a:ext uri="{FF2B5EF4-FFF2-40B4-BE49-F238E27FC236}">
              <a16:creationId xmlns:a16="http://schemas.microsoft.com/office/drawing/2014/main" xmlns="" id="{00000000-0008-0000-0600-000026010000}"/>
            </a:ext>
          </a:extLst>
        </xdr:cNvPr>
        <xdr:cNvSpPr/>
      </xdr:nvSpPr>
      <xdr:spPr>
        <a:xfrm>
          <a:off x="9588500" y="6488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91839</xdr:rowOff>
    </xdr:from>
    <xdr:ext cx="599010" cy="259045"/>
    <xdr:sp macro="" textlink="">
      <xdr:nvSpPr>
        <xdr:cNvPr id="295" name="テキスト ボックス 294">
          <a:extLst>
            <a:ext uri="{FF2B5EF4-FFF2-40B4-BE49-F238E27FC236}">
              <a16:creationId xmlns:a16="http://schemas.microsoft.com/office/drawing/2014/main" xmlns="" id="{00000000-0008-0000-0600-000027010000}"/>
            </a:ext>
          </a:extLst>
        </xdr:cNvPr>
        <xdr:cNvSpPr txBox="1"/>
      </xdr:nvSpPr>
      <xdr:spPr>
        <a:xfrm>
          <a:off x="9339795" y="62640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67863</xdr:rowOff>
    </xdr:from>
    <xdr:to>
      <xdr:col>45</xdr:col>
      <xdr:colOff>177800</xdr:colOff>
      <xdr:row>38</xdr:row>
      <xdr:rowOff>69703</xdr:rowOff>
    </xdr:to>
    <xdr:cxnSp macro="">
      <xdr:nvCxnSpPr>
        <xdr:cNvPr id="296" name="直線コネクタ 295">
          <a:extLst>
            <a:ext uri="{FF2B5EF4-FFF2-40B4-BE49-F238E27FC236}">
              <a16:creationId xmlns:a16="http://schemas.microsoft.com/office/drawing/2014/main" xmlns="" id="{00000000-0008-0000-0600-000028010000}"/>
            </a:ext>
          </a:extLst>
        </xdr:cNvPr>
        <xdr:cNvCxnSpPr/>
      </xdr:nvCxnSpPr>
      <xdr:spPr>
        <a:xfrm flipV="1">
          <a:off x="7861300" y="6582963"/>
          <a:ext cx="889000" cy="1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149925</xdr:rowOff>
    </xdr:from>
    <xdr:to>
      <xdr:col>46</xdr:col>
      <xdr:colOff>38100</xdr:colOff>
      <xdr:row>38</xdr:row>
      <xdr:rowOff>80075</xdr:rowOff>
    </xdr:to>
    <xdr:sp macro="" textlink="">
      <xdr:nvSpPr>
        <xdr:cNvPr id="297" name="フローチャート: 判断 296">
          <a:extLst>
            <a:ext uri="{FF2B5EF4-FFF2-40B4-BE49-F238E27FC236}">
              <a16:creationId xmlns:a16="http://schemas.microsoft.com/office/drawing/2014/main" xmlns="" id="{00000000-0008-0000-0600-000029010000}"/>
            </a:ext>
          </a:extLst>
        </xdr:cNvPr>
        <xdr:cNvSpPr/>
      </xdr:nvSpPr>
      <xdr:spPr>
        <a:xfrm>
          <a:off x="8699500" y="6493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96602</xdr:rowOff>
    </xdr:from>
    <xdr:ext cx="534377" cy="259045"/>
    <xdr:sp macro="" textlink="">
      <xdr:nvSpPr>
        <xdr:cNvPr id="298" name="テキスト ボックス 297">
          <a:extLst>
            <a:ext uri="{FF2B5EF4-FFF2-40B4-BE49-F238E27FC236}">
              <a16:creationId xmlns:a16="http://schemas.microsoft.com/office/drawing/2014/main" xmlns="" id="{00000000-0008-0000-0600-00002A010000}"/>
            </a:ext>
          </a:extLst>
        </xdr:cNvPr>
        <xdr:cNvSpPr txBox="1"/>
      </xdr:nvSpPr>
      <xdr:spPr>
        <a:xfrm>
          <a:off x="8483111" y="6268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48056</xdr:rowOff>
    </xdr:from>
    <xdr:to>
      <xdr:col>41</xdr:col>
      <xdr:colOff>50800</xdr:colOff>
      <xdr:row>38</xdr:row>
      <xdr:rowOff>69703</xdr:rowOff>
    </xdr:to>
    <xdr:cxnSp macro="">
      <xdr:nvCxnSpPr>
        <xdr:cNvPr id="299" name="直線コネクタ 298">
          <a:extLst>
            <a:ext uri="{FF2B5EF4-FFF2-40B4-BE49-F238E27FC236}">
              <a16:creationId xmlns:a16="http://schemas.microsoft.com/office/drawing/2014/main" xmlns="" id="{00000000-0008-0000-0600-00002B010000}"/>
            </a:ext>
          </a:extLst>
        </xdr:cNvPr>
        <xdr:cNvCxnSpPr/>
      </xdr:nvCxnSpPr>
      <xdr:spPr>
        <a:xfrm>
          <a:off x="6972300" y="6563156"/>
          <a:ext cx="889000" cy="21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140537</xdr:rowOff>
    </xdr:from>
    <xdr:to>
      <xdr:col>41</xdr:col>
      <xdr:colOff>101600</xdr:colOff>
      <xdr:row>38</xdr:row>
      <xdr:rowOff>70687</xdr:rowOff>
    </xdr:to>
    <xdr:sp macro="" textlink="">
      <xdr:nvSpPr>
        <xdr:cNvPr id="300" name="フローチャート: 判断 299">
          <a:extLst>
            <a:ext uri="{FF2B5EF4-FFF2-40B4-BE49-F238E27FC236}">
              <a16:creationId xmlns:a16="http://schemas.microsoft.com/office/drawing/2014/main" xmlns="" id="{00000000-0008-0000-0600-00002C010000}"/>
            </a:ext>
          </a:extLst>
        </xdr:cNvPr>
        <xdr:cNvSpPr/>
      </xdr:nvSpPr>
      <xdr:spPr>
        <a:xfrm>
          <a:off x="7810500" y="648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87214</xdr:rowOff>
    </xdr:from>
    <xdr:ext cx="599010" cy="259045"/>
    <xdr:sp macro="" textlink="">
      <xdr:nvSpPr>
        <xdr:cNvPr id="301" name="テキスト ボックス 300">
          <a:extLst>
            <a:ext uri="{FF2B5EF4-FFF2-40B4-BE49-F238E27FC236}">
              <a16:creationId xmlns:a16="http://schemas.microsoft.com/office/drawing/2014/main" xmlns="" id="{00000000-0008-0000-0600-00002D010000}"/>
            </a:ext>
          </a:extLst>
        </xdr:cNvPr>
        <xdr:cNvSpPr txBox="1"/>
      </xdr:nvSpPr>
      <xdr:spPr>
        <a:xfrm>
          <a:off x="7561795" y="6259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152908</xdr:rowOff>
    </xdr:from>
    <xdr:to>
      <xdr:col>36</xdr:col>
      <xdr:colOff>165100</xdr:colOff>
      <xdr:row>38</xdr:row>
      <xdr:rowOff>83058</xdr:rowOff>
    </xdr:to>
    <xdr:sp macro="" textlink="">
      <xdr:nvSpPr>
        <xdr:cNvPr id="302" name="フローチャート: 判断 301">
          <a:extLst>
            <a:ext uri="{FF2B5EF4-FFF2-40B4-BE49-F238E27FC236}">
              <a16:creationId xmlns:a16="http://schemas.microsoft.com/office/drawing/2014/main" xmlns="" id="{00000000-0008-0000-0600-00002E010000}"/>
            </a:ext>
          </a:extLst>
        </xdr:cNvPr>
        <xdr:cNvSpPr/>
      </xdr:nvSpPr>
      <xdr:spPr>
        <a:xfrm>
          <a:off x="6921500" y="6496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99585</xdr:rowOff>
    </xdr:from>
    <xdr:ext cx="534377" cy="259045"/>
    <xdr:sp macro="" textlink="">
      <xdr:nvSpPr>
        <xdr:cNvPr id="303" name="テキスト ボックス 302">
          <a:extLst>
            <a:ext uri="{FF2B5EF4-FFF2-40B4-BE49-F238E27FC236}">
              <a16:creationId xmlns:a16="http://schemas.microsoft.com/office/drawing/2014/main" xmlns="" id="{00000000-0008-0000-0600-00002F010000}"/>
            </a:ext>
          </a:extLst>
        </xdr:cNvPr>
        <xdr:cNvSpPr txBox="1"/>
      </xdr:nvSpPr>
      <xdr:spPr>
        <a:xfrm>
          <a:off x="6705111" y="6271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xmlns=""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xmlns=""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xmlns=""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xmlns=""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xmlns=""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114446</xdr:rowOff>
    </xdr:from>
    <xdr:to>
      <xdr:col>55</xdr:col>
      <xdr:colOff>50800</xdr:colOff>
      <xdr:row>37</xdr:row>
      <xdr:rowOff>44596</xdr:rowOff>
    </xdr:to>
    <xdr:sp macro="" textlink="">
      <xdr:nvSpPr>
        <xdr:cNvPr id="309" name="楕円 308">
          <a:extLst>
            <a:ext uri="{FF2B5EF4-FFF2-40B4-BE49-F238E27FC236}">
              <a16:creationId xmlns:a16="http://schemas.microsoft.com/office/drawing/2014/main" xmlns="" id="{00000000-0008-0000-0600-000035010000}"/>
            </a:ext>
          </a:extLst>
        </xdr:cNvPr>
        <xdr:cNvSpPr/>
      </xdr:nvSpPr>
      <xdr:spPr>
        <a:xfrm>
          <a:off x="10426700" y="6286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36637</xdr:rowOff>
    </xdr:from>
    <xdr:ext cx="599010" cy="259045"/>
    <xdr:sp macro="" textlink="">
      <xdr:nvSpPr>
        <xdr:cNvPr id="310" name="補助費等該当値テキスト">
          <a:extLst>
            <a:ext uri="{FF2B5EF4-FFF2-40B4-BE49-F238E27FC236}">
              <a16:creationId xmlns:a16="http://schemas.microsoft.com/office/drawing/2014/main" xmlns="" id="{00000000-0008-0000-0600-000036010000}"/>
            </a:ext>
          </a:extLst>
        </xdr:cNvPr>
        <xdr:cNvSpPr txBox="1"/>
      </xdr:nvSpPr>
      <xdr:spPr>
        <a:xfrm>
          <a:off x="10528300" y="6208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160934</xdr:rowOff>
    </xdr:from>
    <xdr:to>
      <xdr:col>50</xdr:col>
      <xdr:colOff>165100</xdr:colOff>
      <xdr:row>38</xdr:row>
      <xdr:rowOff>91084</xdr:rowOff>
    </xdr:to>
    <xdr:sp macro="" textlink="">
      <xdr:nvSpPr>
        <xdr:cNvPr id="311" name="楕円 310">
          <a:extLst>
            <a:ext uri="{FF2B5EF4-FFF2-40B4-BE49-F238E27FC236}">
              <a16:creationId xmlns:a16="http://schemas.microsoft.com/office/drawing/2014/main" xmlns="" id="{00000000-0008-0000-0600-000037010000}"/>
            </a:ext>
          </a:extLst>
        </xdr:cNvPr>
        <xdr:cNvSpPr/>
      </xdr:nvSpPr>
      <xdr:spPr>
        <a:xfrm>
          <a:off x="9588500" y="6504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82211</xdr:rowOff>
    </xdr:from>
    <xdr:ext cx="534377" cy="259045"/>
    <xdr:sp macro="" textlink="">
      <xdr:nvSpPr>
        <xdr:cNvPr id="312" name="テキスト ボックス 311">
          <a:extLst>
            <a:ext uri="{FF2B5EF4-FFF2-40B4-BE49-F238E27FC236}">
              <a16:creationId xmlns:a16="http://schemas.microsoft.com/office/drawing/2014/main" xmlns="" id="{00000000-0008-0000-0600-000038010000}"/>
            </a:ext>
          </a:extLst>
        </xdr:cNvPr>
        <xdr:cNvSpPr txBox="1"/>
      </xdr:nvSpPr>
      <xdr:spPr>
        <a:xfrm>
          <a:off x="9372111" y="6597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17063</xdr:rowOff>
    </xdr:from>
    <xdr:to>
      <xdr:col>46</xdr:col>
      <xdr:colOff>38100</xdr:colOff>
      <xdr:row>38</xdr:row>
      <xdr:rowOff>118663</xdr:rowOff>
    </xdr:to>
    <xdr:sp macro="" textlink="">
      <xdr:nvSpPr>
        <xdr:cNvPr id="313" name="楕円 312">
          <a:extLst>
            <a:ext uri="{FF2B5EF4-FFF2-40B4-BE49-F238E27FC236}">
              <a16:creationId xmlns:a16="http://schemas.microsoft.com/office/drawing/2014/main" xmlns="" id="{00000000-0008-0000-0600-000039010000}"/>
            </a:ext>
          </a:extLst>
        </xdr:cNvPr>
        <xdr:cNvSpPr/>
      </xdr:nvSpPr>
      <xdr:spPr>
        <a:xfrm>
          <a:off x="8699500" y="6532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109790</xdr:rowOff>
    </xdr:from>
    <xdr:ext cx="534377" cy="259045"/>
    <xdr:sp macro="" textlink="">
      <xdr:nvSpPr>
        <xdr:cNvPr id="314" name="テキスト ボックス 313">
          <a:extLst>
            <a:ext uri="{FF2B5EF4-FFF2-40B4-BE49-F238E27FC236}">
              <a16:creationId xmlns:a16="http://schemas.microsoft.com/office/drawing/2014/main" xmlns="" id="{00000000-0008-0000-0600-00003A010000}"/>
            </a:ext>
          </a:extLst>
        </xdr:cNvPr>
        <xdr:cNvSpPr txBox="1"/>
      </xdr:nvSpPr>
      <xdr:spPr>
        <a:xfrm>
          <a:off x="8483111" y="6624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18903</xdr:rowOff>
    </xdr:from>
    <xdr:to>
      <xdr:col>41</xdr:col>
      <xdr:colOff>101600</xdr:colOff>
      <xdr:row>38</xdr:row>
      <xdr:rowOff>120503</xdr:rowOff>
    </xdr:to>
    <xdr:sp macro="" textlink="">
      <xdr:nvSpPr>
        <xdr:cNvPr id="315" name="楕円 314">
          <a:extLst>
            <a:ext uri="{FF2B5EF4-FFF2-40B4-BE49-F238E27FC236}">
              <a16:creationId xmlns:a16="http://schemas.microsoft.com/office/drawing/2014/main" xmlns="" id="{00000000-0008-0000-0600-00003B010000}"/>
            </a:ext>
          </a:extLst>
        </xdr:cNvPr>
        <xdr:cNvSpPr/>
      </xdr:nvSpPr>
      <xdr:spPr>
        <a:xfrm>
          <a:off x="7810500" y="6534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111630</xdr:rowOff>
    </xdr:from>
    <xdr:ext cx="534377" cy="259045"/>
    <xdr:sp macro="" textlink="">
      <xdr:nvSpPr>
        <xdr:cNvPr id="316" name="テキスト ボックス 315">
          <a:extLst>
            <a:ext uri="{FF2B5EF4-FFF2-40B4-BE49-F238E27FC236}">
              <a16:creationId xmlns:a16="http://schemas.microsoft.com/office/drawing/2014/main" xmlns="" id="{00000000-0008-0000-0600-00003C010000}"/>
            </a:ext>
          </a:extLst>
        </xdr:cNvPr>
        <xdr:cNvSpPr txBox="1"/>
      </xdr:nvSpPr>
      <xdr:spPr>
        <a:xfrm>
          <a:off x="7594111" y="6626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168706</xdr:rowOff>
    </xdr:from>
    <xdr:to>
      <xdr:col>36</xdr:col>
      <xdr:colOff>165100</xdr:colOff>
      <xdr:row>38</xdr:row>
      <xdr:rowOff>98856</xdr:rowOff>
    </xdr:to>
    <xdr:sp macro="" textlink="">
      <xdr:nvSpPr>
        <xdr:cNvPr id="317" name="楕円 316">
          <a:extLst>
            <a:ext uri="{FF2B5EF4-FFF2-40B4-BE49-F238E27FC236}">
              <a16:creationId xmlns:a16="http://schemas.microsoft.com/office/drawing/2014/main" xmlns="" id="{00000000-0008-0000-0600-00003D010000}"/>
            </a:ext>
          </a:extLst>
        </xdr:cNvPr>
        <xdr:cNvSpPr/>
      </xdr:nvSpPr>
      <xdr:spPr>
        <a:xfrm>
          <a:off x="6921500" y="6512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89983</xdr:rowOff>
    </xdr:from>
    <xdr:ext cx="534377" cy="259045"/>
    <xdr:sp macro="" textlink="">
      <xdr:nvSpPr>
        <xdr:cNvPr id="318" name="テキスト ボックス 317">
          <a:extLst>
            <a:ext uri="{FF2B5EF4-FFF2-40B4-BE49-F238E27FC236}">
              <a16:creationId xmlns:a16="http://schemas.microsoft.com/office/drawing/2014/main" xmlns="" id="{00000000-0008-0000-0600-00003E010000}"/>
            </a:ext>
          </a:extLst>
        </xdr:cNvPr>
        <xdr:cNvSpPr txBox="1"/>
      </xdr:nvSpPr>
      <xdr:spPr>
        <a:xfrm>
          <a:off x="6705111" y="6605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xmlns=""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xmlns=""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xmlns=""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xmlns=""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xmlns=""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xmlns=""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xmlns=""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xmlns=""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xmlns=""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xmlns=""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a:extLst>
            <a:ext uri="{FF2B5EF4-FFF2-40B4-BE49-F238E27FC236}">
              <a16:creationId xmlns:a16="http://schemas.microsoft.com/office/drawing/2014/main" xmlns="" id="{00000000-0008-0000-0600-000049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0" name="テキスト ボックス 329">
          <a:extLst>
            <a:ext uri="{FF2B5EF4-FFF2-40B4-BE49-F238E27FC236}">
              <a16:creationId xmlns:a16="http://schemas.microsoft.com/office/drawing/2014/main" xmlns="" id="{00000000-0008-0000-0600-00004A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a:extLst>
            <a:ext uri="{FF2B5EF4-FFF2-40B4-BE49-F238E27FC236}">
              <a16:creationId xmlns:a16="http://schemas.microsoft.com/office/drawing/2014/main" xmlns="" id="{00000000-0008-0000-0600-00004B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2" name="テキスト ボックス 331">
          <a:extLst>
            <a:ext uri="{FF2B5EF4-FFF2-40B4-BE49-F238E27FC236}">
              <a16:creationId xmlns:a16="http://schemas.microsoft.com/office/drawing/2014/main" xmlns="" id="{00000000-0008-0000-0600-00004C010000}"/>
            </a:ext>
          </a:extLst>
        </xdr:cNvPr>
        <xdr:cNvSpPr txBox="1"/>
      </xdr:nvSpPr>
      <xdr:spPr>
        <a:xfrm>
          <a:off x="5918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a:extLst>
            <a:ext uri="{FF2B5EF4-FFF2-40B4-BE49-F238E27FC236}">
              <a16:creationId xmlns:a16="http://schemas.microsoft.com/office/drawing/2014/main" xmlns="" id="{00000000-0008-0000-0600-00004D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4" name="テキスト ボックス 333">
          <a:extLst>
            <a:ext uri="{FF2B5EF4-FFF2-40B4-BE49-F238E27FC236}">
              <a16:creationId xmlns:a16="http://schemas.microsoft.com/office/drawing/2014/main" xmlns="" id="{00000000-0008-0000-0600-00004E010000}"/>
            </a:ext>
          </a:extLst>
        </xdr:cNvPr>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a:extLst>
            <a:ext uri="{FF2B5EF4-FFF2-40B4-BE49-F238E27FC236}">
              <a16:creationId xmlns:a16="http://schemas.microsoft.com/office/drawing/2014/main" xmlns="" id="{00000000-0008-0000-0600-00004F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6" name="テキスト ボックス 335">
          <a:extLst>
            <a:ext uri="{FF2B5EF4-FFF2-40B4-BE49-F238E27FC236}">
              <a16:creationId xmlns:a16="http://schemas.microsoft.com/office/drawing/2014/main" xmlns="" id="{00000000-0008-0000-0600-000050010000}"/>
            </a:ext>
          </a:extLst>
        </xdr:cNvPr>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xmlns="" id="{00000000-0008-0000-06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8" name="テキスト ボックス 337">
          <a:extLst>
            <a:ext uri="{FF2B5EF4-FFF2-40B4-BE49-F238E27FC236}">
              <a16:creationId xmlns:a16="http://schemas.microsoft.com/office/drawing/2014/main" xmlns="" id="{00000000-0008-0000-0600-000052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a:extLst>
            <a:ext uri="{FF2B5EF4-FFF2-40B4-BE49-F238E27FC236}">
              <a16:creationId xmlns:a16="http://schemas.microsoft.com/office/drawing/2014/main" xmlns="" id="{00000000-0008-0000-06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99323</xdr:rowOff>
    </xdr:from>
    <xdr:to>
      <xdr:col>54</xdr:col>
      <xdr:colOff>189865</xdr:colOff>
      <xdr:row>58</xdr:row>
      <xdr:rowOff>124249</xdr:rowOff>
    </xdr:to>
    <xdr:cxnSp macro="">
      <xdr:nvCxnSpPr>
        <xdr:cNvPr id="340" name="直線コネクタ 339">
          <a:extLst>
            <a:ext uri="{FF2B5EF4-FFF2-40B4-BE49-F238E27FC236}">
              <a16:creationId xmlns:a16="http://schemas.microsoft.com/office/drawing/2014/main" xmlns="" id="{00000000-0008-0000-0600-000054010000}"/>
            </a:ext>
          </a:extLst>
        </xdr:cNvPr>
        <xdr:cNvCxnSpPr/>
      </xdr:nvCxnSpPr>
      <xdr:spPr>
        <a:xfrm flipV="1">
          <a:off x="10475595" y="8671823"/>
          <a:ext cx="1270" cy="13965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136479</xdr:rowOff>
    </xdr:from>
    <xdr:ext cx="534377" cy="259045"/>
    <xdr:sp macro="" textlink="">
      <xdr:nvSpPr>
        <xdr:cNvPr id="341" name="普通建設事業費最小値テキスト">
          <a:extLst>
            <a:ext uri="{FF2B5EF4-FFF2-40B4-BE49-F238E27FC236}">
              <a16:creationId xmlns:a16="http://schemas.microsoft.com/office/drawing/2014/main" xmlns="" id="{00000000-0008-0000-0600-000055010000}"/>
            </a:ext>
          </a:extLst>
        </xdr:cNvPr>
        <xdr:cNvSpPr txBox="1"/>
      </xdr:nvSpPr>
      <xdr:spPr>
        <a:xfrm>
          <a:off x="10528300" y="10080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124249</xdr:rowOff>
    </xdr:from>
    <xdr:to>
      <xdr:col>55</xdr:col>
      <xdr:colOff>88900</xdr:colOff>
      <xdr:row>58</xdr:row>
      <xdr:rowOff>124249</xdr:rowOff>
    </xdr:to>
    <xdr:cxnSp macro="">
      <xdr:nvCxnSpPr>
        <xdr:cNvPr id="342" name="直線コネクタ 341">
          <a:extLst>
            <a:ext uri="{FF2B5EF4-FFF2-40B4-BE49-F238E27FC236}">
              <a16:creationId xmlns:a16="http://schemas.microsoft.com/office/drawing/2014/main" xmlns="" id="{00000000-0008-0000-0600-000056010000}"/>
            </a:ext>
          </a:extLst>
        </xdr:cNvPr>
        <xdr:cNvCxnSpPr/>
      </xdr:nvCxnSpPr>
      <xdr:spPr>
        <a:xfrm>
          <a:off x="10388600" y="100683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46000</xdr:rowOff>
    </xdr:from>
    <xdr:ext cx="690189" cy="259045"/>
    <xdr:sp macro="" textlink="">
      <xdr:nvSpPr>
        <xdr:cNvPr id="343" name="普通建設事業費最大値テキスト">
          <a:extLst>
            <a:ext uri="{FF2B5EF4-FFF2-40B4-BE49-F238E27FC236}">
              <a16:creationId xmlns:a16="http://schemas.microsoft.com/office/drawing/2014/main" xmlns="" id="{00000000-0008-0000-0600-000057010000}"/>
            </a:ext>
          </a:extLst>
        </xdr:cNvPr>
        <xdr:cNvSpPr txBox="1"/>
      </xdr:nvSpPr>
      <xdr:spPr>
        <a:xfrm>
          <a:off x="10528300" y="84470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3,088,315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99323</xdr:rowOff>
    </xdr:from>
    <xdr:to>
      <xdr:col>55</xdr:col>
      <xdr:colOff>88900</xdr:colOff>
      <xdr:row>50</xdr:row>
      <xdr:rowOff>99323</xdr:rowOff>
    </xdr:to>
    <xdr:cxnSp macro="">
      <xdr:nvCxnSpPr>
        <xdr:cNvPr id="344" name="直線コネクタ 343">
          <a:extLst>
            <a:ext uri="{FF2B5EF4-FFF2-40B4-BE49-F238E27FC236}">
              <a16:creationId xmlns:a16="http://schemas.microsoft.com/office/drawing/2014/main" xmlns="" id="{00000000-0008-0000-0600-000058010000}"/>
            </a:ext>
          </a:extLst>
        </xdr:cNvPr>
        <xdr:cNvCxnSpPr/>
      </xdr:nvCxnSpPr>
      <xdr:spPr>
        <a:xfrm>
          <a:off x="10388600" y="8671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9475</xdr:rowOff>
    </xdr:from>
    <xdr:to>
      <xdr:col>55</xdr:col>
      <xdr:colOff>0</xdr:colOff>
      <xdr:row>58</xdr:row>
      <xdr:rowOff>40203</xdr:rowOff>
    </xdr:to>
    <xdr:cxnSp macro="">
      <xdr:nvCxnSpPr>
        <xdr:cNvPr id="345" name="直線コネクタ 344">
          <a:extLst>
            <a:ext uri="{FF2B5EF4-FFF2-40B4-BE49-F238E27FC236}">
              <a16:creationId xmlns:a16="http://schemas.microsoft.com/office/drawing/2014/main" xmlns="" id="{00000000-0008-0000-0600-000059010000}"/>
            </a:ext>
          </a:extLst>
        </xdr:cNvPr>
        <xdr:cNvCxnSpPr/>
      </xdr:nvCxnSpPr>
      <xdr:spPr>
        <a:xfrm flipV="1">
          <a:off x="9639300" y="9953575"/>
          <a:ext cx="838200" cy="30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9480</xdr:rowOff>
    </xdr:from>
    <xdr:ext cx="599010" cy="259045"/>
    <xdr:sp macro="" textlink="">
      <xdr:nvSpPr>
        <xdr:cNvPr id="346" name="普通建設事業費平均値テキスト">
          <a:extLst>
            <a:ext uri="{FF2B5EF4-FFF2-40B4-BE49-F238E27FC236}">
              <a16:creationId xmlns:a16="http://schemas.microsoft.com/office/drawing/2014/main" xmlns="" id="{00000000-0008-0000-0600-00005A010000}"/>
            </a:ext>
          </a:extLst>
        </xdr:cNvPr>
        <xdr:cNvSpPr txBox="1"/>
      </xdr:nvSpPr>
      <xdr:spPr>
        <a:xfrm>
          <a:off x="10528300" y="995358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31053</xdr:rowOff>
    </xdr:from>
    <xdr:to>
      <xdr:col>55</xdr:col>
      <xdr:colOff>50800</xdr:colOff>
      <xdr:row>58</xdr:row>
      <xdr:rowOff>132653</xdr:rowOff>
    </xdr:to>
    <xdr:sp macro="" textlink="">
      <xdr:nvSpPr>
        <xdr:cNvPr id="347" name="フローチャート: 判断 346">
          <a:extLst>
            <a:ext uri="{FF2B5EF4-FFF2-40B4-BE49-F238E27FC236}">
              <a16:creationId xmlns:a16="http://schemas.microsoft.com/office/drawing/2014/main" xmlns="" id="{00000000-0008-0000-0600-00005B010000}"/>
            </a:ext>
          </a:extLst>
        </xdr:cNvPr>
        <xdr:cNvSpPr/>
      </xdr:nvSpPr>
      <xdr:spPr>
        <a:xfrm>
          <a:off x="10426700" y="9975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40203</xdr:rowOff>
    </xdr:from>
    <xdr:to>
      <xdr:col>50</xdr:col>
      <xdr:colOff>114300</xdr:colOff>
      <xdr:row>58</xdr:row>
      <xdr:rowOff>103988</xdr:rowOff>
    </xdr:to>
    <xdr:cxnSp macro="">
      <xdr:nvCxnSpPr>
        <xdr:cNvPr id="348" name="直線コネクタ 347">
          <a:extLst>
            <a:ext uri="{FF2B5EF4-FFF2-40B4-BE49-F238E27FC236}">
              <a16:creationId xmlns:a16="http://schemas.microsoft.com/office/drawing/2014/main" xmlns="" id="{00000000-0008-0000-0600-00005C010000}"/>
            </a:ext>
          </a:extLst>
        </xdr:cNvPr>
        <xdr:cNvCxnSpPr/>
      </xdr:nvCxnSpPr>
      <xdr:spPr>
        <a:xfrm flipV="1">
          <a:off x="8750300" y="9984303"/>
          <a:ext cx="889000" cy="63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31173</xdr:rowOff>
    </xdr:from>
    <xdr:to>
      <xdr:col>50</xdr:col>
      <xdr:colOff>165100</xdr:colOff>
      <xdr:row>58</xdr:row>
      <xdr:rowOff>132773</xdr:rowOff>
    </xdr:to>
    <xdr:sp macro="" textlink="">
      <xdr:nvSpPr>
        <xdr:cNvPr id="349" name="フローチャート: 判断 348">
          <a:extLst>
            <a:ext uri="{FF2B5EF4-FFF2-40B4-BE49-F238E27FC236}">
              <a16:creationId xmlns:a16="http://schemas.microsoft.com/office/drawing/2014/main" xmlns="" id="{00000000-0008-0000-0600-00005D010000}"/>
            </a:ext>
          </a:extLst>
        </xdr:cNvPr>
        <xdr:cNvSpPr/>
      </xdr:nvSpPr>
      <xdr:spPr>
        <a:xfrm>
          <a:off x="9588500" y="9975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123900</xdr:rowOff>
    </xdr:from>
    <xdr:ext cx="599010" cy="259045"/>
    <xdr:sp macro="" textlink="">
      <xdr:nvSpPr>
        <xdr:cNvPr id="350" name="テキスト ボックス 349">
          <a:extLst>
            <a:ext uri="{FF2B5EF4-FFF2-40B4-BE49-F238E27FC236}">
              <a16:creationId xmlns:a16="http://schemas.microsoft.com/office/drawing/2014/main" xmlns="" id="{00000000-0008-0000-0600-00005E010000}"/>
            </a:ext>
          </a:extLst>
        </xdr:cNvPr>
        <xdr:cNvSpPr txBox="1"/>
      </xdr:nvSpPr>
      <xdr:spPr>
        <a:xfrm>
          <a:off x="9339795" y="10068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103988</xdr:rowOff>
    </xdr:from>
    <xdr:to>
      <xdr:col>45</xdr:col>
      <xdr:colOff>177800</xdr:colOff>
      <xdr:row>58</xdr:row>
      <xdr:rowOff>109116</xdr:rowOff>
    </xdr:to>
    <xdr:cxnSp macro="">
      <xdr:nvCxnSpPr>
        <xdr:cNvPr id="351" name="直線コネクタ 350">
          <a:extLst>
            <a:ext uri="{FF2B5EF4-FFF2-40B4-BE49-F238E27FC236}">
              <a16:creationId xmlns:a16="http://schemas.microsoft.com/office/drawing/2014/main" xmlns="" id="{00000000-0008-0000-0600-00005F010000}"/>
            </a:ext>
          </a:extLst>
        </xdr:cNvPr>
        <xdr:cNvCxnSpPr/>
      </xdr:nvCxnSpPr>
      <xdr:spPr>
        <a:xfrm flipV="1">
          <a:off x="7861300" y="10048088"/>
          <a:ext cx="889000" cy="5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36418</xdr:rowOff>
    </xdr:from>
    <xdr:to>
      <xdr:col>46</xdr:col>
      <xdr:colOff>38100</xdr:colOff>
      <xdr:row>58</xdr:row>
      <xdr:rowOff>138018</xdr:rowOff>
    </xdr:to>
    <xdr:sp macro="" textlink="">
      <xdr:nvSpPr>
        <xdr:cNvPr id="352" name="フローチャート: 判断 351">
          <a:extLst>
            <a:ext uri="{FF2B5EF4-FFF2-40B4-BE49-F238E27FC236}">
              <a16:creationId xmlns:a16="http://schemas.microsoft.com/office/drawing/2014/main" xmlns="" id="{00000000-0008-0000-0600-000060010000}"/>
            </a:ext>
          </a:extLst>
        </xdr:cNvPr>
        <xdr:cNvSpPr/>
      </xdr:nvSpPr>
      <xdr:spPr>
        <a:xfrm>
          <a:off x="8699500" y="9980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154545</xdr:rowOff>
    </xdr:from>
    <xdr:ext cx="599010" cy="259045"/>
    <xdr:sp macro="" textlink="">
      <xdr:nvSpPr>
        <xdr:cNvPr id="353" name="テキスト ボックス 352">
          <a:extLst>
            <a:ext uri="{FF2B5EF4-FFF2-40B4-BE49-F238E27FC236}">
              <a16:creationId xmlns:a16="http://schemas.microsoft.com/office/drawing/2014/main" xmlns="" id="{00000000-0008-0000-0600-000061010000}"/>
            </a:ext>
          </a:extLst>
        </xdr:cNvPr>
        <xdr:cNvSpPr txBox="1"/>
      </xdr:nvSpPr>
      <xdr:spPr>
        <a:xfrm>
          <a:off x="8450795" y="9755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97082</xdr:rowOff>
    </xdr:from>
    <xdr:to>
      <xdr:col>41</xdr:col>
      <xdr:colOff>50800</xdr:colOff>
      <xdr:row>58</xdr:row>
      <xdr:rowOff>109116</xdr:rowOff>
    </xdr:to>
    <xdr:cxnSp macro="">
      <xdr:nvCxnSpPr>
        <xdr:cNvPr id="354" name="直線コネクタ 353">
          <a:extLst>
            <a:ext uri="{FF2B5EF4-FFF2-40B4-BE49-F238E27FC236}">
              <a16:creationId xmlns:a16="http://schemas.microsoft.com/office/drawing/2014/main" xmlns="" id="{00000000-0008-0000-0600-000062010000}"/>
            </a:ext>
          </a:extLst>
        </xdr:cNvPr>
        <xdr:cNvCxnSpPr/>
      </xdr:nvCxnSpPr>
      <xdr:spPr>
        <a:xfrm>
          <a:off x="6972300" y="10041182"/>
          <a:ext cx="889000" cy="12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32718</xdr:rowOff>
    </xdr:from>
    <xdr:to>
      <xdr:col>41</xdr:col>
      <xdr:colOff>101600</xdr:colOff>
      <xdr:row>58</xdr:row>
      <xdr:rowOff>134318</xdr:rowOff>
    </xdr:to>
    <xdr:sp macro="" textlink="">
      <xdr:nvSpPr>
        <xdr:cNvPr id="355" name="フローチャート: 判断 354">
          <a:extLst>
            <a:ext uri="{FF2B5EF4-FFF2-40B4-BE49-F238E27FC236}">
              <a16:creationId xmlns:a16="http://schemas.microsoft.com/office/drawing/2014/main" xmlns="" id="{00000000-0008-0000-0600-000063010000}"/>
            </a:ext>
          </a:extLst>
        </xdr:cNvPr>
        <xdr:cNvSpPr/>
      </xdr:nvSpPr>
      <xdr:spPr>
        <a:xfrm>
          <a:off x="7810500" y="9976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150845</xdr:rowOff>
    </xdr:from>
    <xdr:ext cx="599010" cy="259045"/>
    <xdr:sp macro="" textlink="">
      <xdr:nvSpPr>
        <xdr:cNvPr id="356" name="テキスト ボックス 355">
          <a:extLst>
            <a:ext uri="{FF2B5EF4-FFF2-40B4-BE49-F238E27FC236}">
              <a16:creationId xmlns:a16="http://schemas.microsoft.com/office/drawing/2014/main" xmlns="" id="{00000000-0008-0000-0600-000064010000}"/>
            </a:ext>
          </a:extLst>
        </xdr:cNvPr>
        <xdr:cNvSpPr txBox="1"/>
      </xdr:nvSpPr>
      <xdr:spPr>
        <a:xfrm>
          <a:off x="7561795" y="9752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25509</xdr:rowOff>
    </xdr:from>
    <xdr:to>
      <xdr:col>36</xdr:col>
      <xdr:colOff>165100</xdr:colOff>
      <xdr:row>58</xdr:row>
      <xdr:rowOff>127109</xdr:rowOff>
    </xdr:to>
    <xdr:sp macro="" textlink="">
      <xdr:nvSpPr>
        <xdr:cNvPr id="357" name="フローチャート: 判断 356">
          <a:extLst>
            <a:ext uri="{FF2B5EF4-FFF2-40B4-BE49-F238E27FC236}">
              <a16:creationId xmlns:a16="http://schemas.microsoft.com/office/drawing/2014/main" xmlns="" id="{00000000-0008-0000-0600-000065010000}"/>
            </a:ext>
          </a:extLst>
        </xdr:cNvPr>
        <xdr:cNvSpPr/>
      </xdr:nvSpPr>
      <xdr:spPr>
        <a:xfrm>
          <a:off x="6921500" y="9969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143636</xdr:rowOff>
    </xdr:from>
    <xdr:ext cx="599010" cy="259045"/>
    <xdr:sp macro="" textlink="">
      <xdr:nvSpPr>
        <xdr:cNvPr id="358" name="テキスト ボックス 357">
          <a:extLst>
            <a:ext uri="{FF2B5EF4-FFF2-40B4-BE49-F238E27FC236}">
              <a16:creationId xmlns:a16="http://schemas.microsoft.com/office/drawing/2014/main" xmlns="" id="{00000000-0008-0000-0600-000066010000}"/>
            </a:ext>
          </a:extLst>
        </xdr:cNvPr>
        <xdr:cNvSpPr txBox="1"/>
      </xdr:nvSpPr>
      <xdr:spPr>
        <a:xfrm>
          <a:off x="6672795" y="9744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xmlns="" id="{00000000-0008-0000-06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xmlns="" id="{00000000-0008-0000-06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xmlns="" id="{00000000-0008-0000-06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xmlns="" id="{00000000-0008-0000-06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xmlns="" id="{00000000-0008-0000-06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130125</xdr:rowOff>
    </xdr:from>
    <xdr:to>
      <xdr:col>55</xdr:col>
      <xdr:colOff>50800</xdr:colOff>
      <xdr:row>58</xdr:row>
      <xdr:rowOff>60275</xdr:rowOff>
    </xdr:to>
    <xdr:sp macro="" textlink="">
      <xdr:nvSpPr>
        <xdr:cNvPr id="364" name="楕円 363">
          <a:extLst>
            <a:ext uri="{FF2B5EF4-FFF2-40B4-BE49-F238E27FC236}">
              <a16:creationId xmlns:a16="http://schemas.microsoft.com/office/drawing/2014/main" xmlns="" id="{00000000-0008-0000-0600-00006C010000}"/>
            </a:ext>
          </a:extLst>
        </xdr:cNvPr>
        <xdr:cNvSpPr/>
      </xdr:nvSpPr>
      <xdr:spPr>
        <a:xfrm>
          <a:off x="10426700" y="9902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89502</xdr:rowOff>
    </xdr:from>
    <xdr:ext cx="599010" cy="259045"/>
    <xdr:sp macro="" textlink="">
      <xdr:nvSpPr>
        <xdr:cNvPr id="365" name="普通建設事業費該当値テキスト">
          <a:extLst>
            <a:ext uri="{FF2B5EF4-FFF2-40B4-BE49-F238E27FC236}">
              <a16:creationId xmlns:a16="http://schemas.microsoft.com/office/drawing/2014/main" xmlns="" id="{00000000-0008-0000-0600-00006D010000}"/>
            </a:ext>
          </a:extLst>
        </xdr:cNvPr>
        <xdr:cNvSpPr txBox="1"/>
      </xdr:nvSpPr>
      <xdr:spPr>
        <a:xfrm>
          <a:off x="10528300" y="9690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284,833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160853</xdr:rowOff>
    </xdr:from>
    <xdr:to>
      <xdr:col>50</xdr:col>
      <xdr:colOff>165100</xdr:colOff>
      <xdr:row>58</xdr:row>
      <xdr:rowOff>91003</xdr:rowOff>
    </xdr:to>
    <xdr:sp macro="" textlink="">
      <xdr:nvSpPr>
        <xdr:cNvPr id="366" name="楕円 365">
          <a:extLst>
            <a:ext uri="{FF2B5EF4-FFF2-40B4-BE49-F238E27FC236}">
              <a16:creationId xmlns:a16="http://schemas.microsoft.com/office/drawing/2014/main" xmlns="" id="{00000000-0008-0000-0600-00006E010000}"/>
            </a:ext>
          </a:extLst>
        </xdr:cNvPr>
        <xdr:cNvSpPr/>
      </xdr:nvSpPr>
      <xdr:spPr>
        <a:xfrm>
          <a:off x="9588500" y="9933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107530</xdr:rowOff>
    </xdr:from>
    <xdr:ext cx="599010" cy="259045"/>
    <xdr:sp macro="" textlink="">
      <xdr:nvSpPr>
        <xdr:cNvPr id="367" name="テキスト ボックス 366">
          <a:extLst>
            <a:ext uri="{FF2B5EF4-FFF2-40B4-BE49-F238E27FC236}">
              <a16:creationId xmlns:a16="http://schemas.microsoft.com/office/drawing/2014/main" xmlns="" id="{00000000-0008-0000-0600-00006F010000}"/>
            </a:ext>
          </a:extLst>
        </xdr:cNvPr>
        <xdr:cNvSpPr txBox="1"/>
      </xdr:nvSpPr>
      <xdr:spPr>
        <a:xfrm>
          <a:off x="9339795" y="9708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53188</xdr:rowOff>
    </xdr:from>
    <xdr:to>
      <xdr:col>46</xdr:col>
      <xdr:colOff>38100</xdr:colOff>
      <xdr:row>58</xdr:row>
      <xdr:rowOff>154788</xdr:rowOff>
    </xdr:to>
    <xdr:sp macro="" textlink="">
      <xdr:nvSpPr>
        <xdr:cNvPr id="368" name="楕円 367">
          <a:extLst>
            <a:ext uri="{FF2B5EF4-FFF2-40B4-BE49-F238E27FC236}">
              <a16:creationId xmlns:a16="http://schemas.microsoft.com/office/drawing/2014/main" xmlns="" id="{00000000-0008-0000-0600-000070010000}"/>
            </a:ext>
          </a:extLst>
        </xdr:cNvPr>
        <xdr:cNvSpPr/>
      </xdr:nvSpPr>
      <xdr:spPr>
        <a:xfrm>
          <a:off x="8699500" y="9997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145915</xdr:rowOff>
    </xdr:from>
    <xdr:ext cx="534377" cy="259045"/>
    <xdr:sp macro="" textlink="">
      <xdr:nvSpPr>
        <xdr:cNvPr id="369" name="テキスト ボックス 368">
          <a:extLst>
            <a:ext uri="{FF2B5EF4-FFF2-40B4-BE49-F238E27FC236}">
              <a16:creationId xmlns:a16="http://schemas.microsoft.com/office/drawing/2014/main" xmlns="" id="{00000000-0008-0000-0600-000071010000}"/>
            </a:ext>
          </a:extLst>
        </xdr:cNvPr>
        <xdr:cNvSpPr txBox="1"/>
      </xdr:nvSpPr>
      <xdr:spPr>
        <a:xfrm>
          <a:off x="8483111" y="10090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58316</xdr:rowOff>
    </xdr:from>
    <xdr:to>
      <xdr:col>41</xdr:col>
      <xdr:colOff>101600</xdr:colOff>
      <xdr:row>58</xdr:row>
      <xdr:rowOff>159916</xdr:rowOff>
    </xdr:to>
    <xdr:sp macro="" textlink="">
      <xdr:nvSpPr>
        <xdr:cNvPr id="370" name="楕円 369">
          <a:extLst>
            <a:ext uri="{FF2B5EF4-FFF2-40B4-BE49-F238E27FC236}">
              <a16:creationId xmlns:a16="http://schemas.microsoft.com/office/drawing/2014/main" xmlns="" id="{00000000-0008-0000-0600-000072010000}"/>
            </a:ext>
          </a:extLst>
        </xdr:cNvPr>
        <xdr:cNvSpPr/>
      </xdr:nvSpPr>
      <xdr:spPr>
        <a:xfrm>
          <a:off x="7810500" y="10002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151043</xdr:rowOff>
    </xdr:from>
    <xdr:ext cx="534377" cy="259045"/>
    <xdr:sp macro="" textlink="">
      <xdr:nvSpPr>
        <xdr:cNvPr id="371" name="テキスト ボックス 370">
          <a:extLst>
            <a:ext uri="{FF2B5EF4-FFF2-40B4-BE49-F238E27FC236}">
              <a16:creationId xmlns:a16="http://schemas.microsoft.com/office/drawing/2014/main" xmlns="" id="{00000000-0008-0000-0600-000073010000}"/>
            </a:ext>
          </a:extLst>
        </xdr:cNvPr>
        <xdr:cNvSpPr txBox="1"/>
      </xdr:nvSpPr>
      <xdr:spPr>
        <a:xfrm>
          <a:off x="7594111" y="10095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46282</xdr:rowOff>
    </xdr:from>
    <xdr:to>
      <xdr:col>36</xdr:col>
      <xdr:colOff>165100</xdr:colOff>
      <xdr:row>58</xdr:row>
      <xdr:rowOff>147882</xdr:rowOff>
    </xdr:to>
    <xdr:sp macro="" textlink="">
      <xdr:nvSpPr>
        <xdr:cNvPr id="372" name="楕円 371">
          <a:extLst>
            <a:ext uri="{FF2B5EF4-FFF2-40B4-BE49-F238E27FC236}">
              <a16:creationId xmlns:a16="http://schemas.microsoft.com/office/drawing/2014/main" xmlns="" id="{00000000-0008-0000-0600-000074010000}"/>
            </a:ext>
          </a:extLst>
        </xdr:cNvPr>
        <xdr:cNvSpPr/>
      </xdr:nvSpPr>
      <xdr:spPr>
        <a:xfrm>
          <a:off x="6921500" y="9990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139009</xdr:rowOff>
    </xdr:from>
    <xdr:ext cx="534377" cy="259045"/>
    <xdr:sp macro="" textlink="">
      <xdr:nvSpPr>
        <xdr:cNvPr id="373" name="テキスト ボックス 372">
          <a:extLst>
            <a:ext uri="{FF2B5EF4-FFF2-40B4-BE49-F238E27FC236}">
              <a16:creationId xmlns:a16="http://schemas.microsoft.com/office/drawing/2014/main" xmlns="" id="{00000000-0008-0000-0600-000075010000}"/>
            </a:ext>
          </a:extLst>
        </xdr:cNvPr>
        <xdr:cNvSpPr txBox="1"/>
      </xdr:nvSpPr>
      <xdr:spPr>
        <a:xfrm>
          <a:off x="6705111" y="10083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xmlns="" id="{00000000-0008-0000-06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xmlns="" id="{00000000-0008-0000-06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xmlns="" id="{00000000-0008-0000-06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xmlns="" id="{00000000-0008-0000-06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xmlns="" id="{00000000-0008-0000-06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xmlns="" id="{00000000-0008-0000-06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xmlns="" id="{00000000-0008-0000-06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xmlns="" id="{00000000-0008-0000-06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xmlns="" id="{00000000-0008-0000-06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xmlns="" id="{00000000-0008-0000-06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xmlns="" id="{00000000-0008-0000-06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xmlns="" id="{00000000-0008-0000-06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xmlns="" id="{00000000-0008-0000-06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7" name="テキスト ボックス 386">
          <a:extLst>
            <a:ext uri="{FF2B5EF4-FFF2-40B4-BE49-F238E27FC236}">
              <a16:creationId xmlns:a16="http://schemas.microsoft.com/office/drawing/2014/main" xmlns="" id="{00000000-0008-0000-0600-000083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xmlns="" id="{00000000-0008-0000-06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9" name="テキスト ボックス 388">
          <a:extLst>
            <a:ext uri="{FF2B5EF4-FFF2-40B4-BE49-F238E27FC236}">
              <a16:creationId xmlns:a16="http://schemas.microsoft.com/office/drawing/2014/main" xmlns="" id="{00000000-0008-0000-0600-000085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xmlns="" id="{00000000-0008-0000-06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1" name="テキスト ボックス 390">
          <a:extLst>
            <a:ext uri="{FF2B5EF4-FFF2-40B4-BE49-F238E27FC236}">
              <a16:creationId xmlns:a16="http://schemas.microsoft.com/office/drawing/2014/main" xmlns="" id="{00000000-0008-0000-0600-000087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xmlns="" id="{00000000-0008-0000-06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3" name="テキスト ボックス 392">
          <a:extLst>
            <a:ext uri="{FF2B5EF4-FFF2-40B4-BE49-F238E27FC236}">
              <a16:creationId xmlns:a16="http://schemas.microsoft.com/office/drawing/2014/main" xmlns="" id="{00000000-0008-0000-0600-000089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xmlns="" id="{00000000-0008-0000-06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5" name="テキスト ボックス 394">
          <a:extLst>
            <a:ext uri="{FF2B5EF4-FFF2-40B4-BE49-F238E27FC236}">
              <a16:creationId xmlns:a16="http://schemas.microsoft.com/office/drawing/2014/main" xmlns="" id="{00000000-0008-0000-0600-00008B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普通建設事業費 （ うち新規整備　）グラフ枠">
          <a:extLst>
            <a:ext uri="{FF2B5EF4-FFF2-40B4-BE49-F238E27FC236}">
              <a16:creationId xmlns:a16="http://schemas.microsoft.com/office/drawing/2014/main" xmlns="" id="{00000000-0008-0000-06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27039</xdr:rowOff>
    </xdr:from>
    <xdr:to>
      <xdr:col>54</xdr:col>
      <xdr:colOff>189865</xdr:colOff>
      <xdr:row>79</xdr:row>
      <xdr:rowOff>44450</xdr:rowOff>
    </xdr:to>
    <xdr:cxnSp macro="">
      <xdr:nvCxnSpPr>
        <xdr:cNvPr id="397" name="直線コネクタ 396">
          <a:extLst>
            <a:ext uri="{FF2B5EF4-FFF2-40B4-BE49-F238E27FC236}">
              <a16:creationId xmlns:a16="http://schemas.microsoft.com/office/drawing/2014/main" xmlns="" id="{00000000-0008-0000-0600-00008D010000}"/>
            </a:ext>
          </a:extLst>
        </xdr:cNvPr>
        <xdr:cNvCxnSpPr/>
      </xdr:nvCxnSpPr>
      <xdr:spPr>
        <a:xfrm flipV="1">
          <a:off x="10475595" y="12199989"/>
          <a:ext cx="1270" cy="1389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53534</xdr:rowOff>
    </xdr:from>
    <xdr:ext cx="249299" cy="259045"/>
    <xdr:sp macro="" textlink="">
      <xdr:nvSpPr>
        <xdr:cNvPr id="398" name="普通建設事業費 （ うち新規整備　）最小値テキスト">
          <a:extLst>
            <a:ext uri="{FF2B5EF4-FFF2-40B4-BE49-F238E27FC236}">
              <a16:creationId xmlns:a16="http://schemas.microsoft.com/office/drawing/2014/main" xmlns="" id="{00000000-0008-0000-0600-00008E010000}"/>
            </a:ext>
          </a:extLst>
        </xdr:cNvPr>
        <xdr:cNvSpPr txBox="1"/>
      </xdr:nvSpPr>
      <xdr:spPr>
        <a:xfrm>
          <a:off x="10528300" y="1359808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399" name="直線コネクタ 398">
          <a:extLst>
            <a:ext uri="{FF2B5EF4-FFF2-40B4-BE49-F238E27FC236}">
              <a16:creationId xmlns:a16="http://schemas.microsoft.com/office/drawing/2014/main" xmlns="" id="{00000000-0008-0000-0600-00008F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145166</xdr:rowOff>
    </xdr:from>
    <xdr:ext cx="690189" cy="259045"/>
    <xdr:sp macro="" textlink="">
      <xdr:nvSpPr>
        <xdr:cNvPr id="400" name="普通建設事業費 （ うち新規整備　）最大値テキスト">
          <a:extLst>
            <a:ext uri="{FF2B5EF4-FFF2-40B4-BE49-F238E27FC236}">
              <a16:creationId xmlns:a16="http://schemas.microsoft.com/office/drawing/2014/main" xmlns="" id="{00000000-0008-0000-0600-000090010000}"/>
            </a:ext>
          </a:extLst>
        </xdr:cNvPr>
        <xdr:cNvSpPr txBox="1"/>
      </xdr:nvSpPr>
      <xdr:spPr>
        <a:xfrm>
          <a:off x="10528300" y="1197521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1,093,710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27039</xdr:rowOff>
    </xdr:from>
    <xdr:to>
      <xdr:col>55</xdr:col>
      <xdr:colOff>88900</xdr:colOff>
      <xdr:row>71</xdr:row>
      <xdr:rowOff>27039</xdr:rowOff>
    </xdr:to>
    <xdr:cxnSp macro="">
      <xdr:nvCxnSpPr>
        <xdr:cNvPr id="401" name="直線コネクタ 400">
          <a:extLst>
            <a:ext uri="{FF2B5EF4-FFF2-40B4-BE49-F238E27FC236}">
              <a16:creationId xmlns:a16="http://schemas.microsoft.com/office/drawing/2014/main" xmlns="" id="{00000000-0008-0000-0600-000091010000}"/>
            </a:ext>
          </a:extLst>
        </xdr:cNvPr>
        <xdr:cNvCxnSpPr/>
      </xdr:nvCxnSpPr>
      <xdr:spPr>
        <a:xfrm>
          <a:off x="10388600" y="12199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17269</xdr:rowOff>
    </xdr:from>
    <xdr:to>
      <xdr:col>55</xdr:col>
      <xdr:colOff>0</xdr:colOff>
      <xdr:row>79</xdr:row>
      <xdr:rowOff>27001</xdr:rowOff>
    </xdr:to>
    <xdr:cxnSp macro="">
      <xdr:nvCxnSpPr>
        <xdr:cNvPr id="402" name="直線コネクタ 401">
          <a:extLst>
            <a:ext uri="{FF2B5EF4-FFF2-40B4-BE49-F238E27FC236}">
              <a16:creationId xmlns:a16="http://schemas.microsoft.com/office/drawing/2014/main" xmlns="" id="{00000000-0008-0000-0600-000092010000}"/>
            </a:ext>
          </a:extLst>
        </xdr:cNvPr>
        <xdr:cNvCxnSpPr/>
      </xdr:nvCxnSpPr>
      <xdr:spPr>
        <a:xfrm>
          <a:off x="9639300" y="13390369"/>
          <a:ext cx="838200" cy="181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142434</xdr:rowOff>
    </xdr:from>
    <xdr:ext cx="534377" cy="259045"/>
    <xdr:sp macro="" textlink="">
      <xdr:nvSpPr>
        <xdr:cNvPr id="403" name="普通建設事業費 （ うち新規整備　）平均値テキスト">
          <a:extLst>
            <a:ext uri="{FF2B5EF4-FFF2-40B4-BE49-F238E27FC236}">
              <a16:creationId xmlns:a16="http://schemas.microsoft.com/office/drawing/2014/main" xmlns="" id="{00000000-0008-0000-0600-000093010000}"/>
            </a:ext>
          </a:extLst>
        </xdr:cNvPr>
        <xdr:cNvSpPr txBox="1"/>
      </xdr:nvSpPr>
      <xdr:spPr>
        <a:xfrm>
          <a:off x="10528300" y="133440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119557</xdr:rowOff>
    </xdr:from>
    <xdr:to>
      <xdr:col>55</xdr:col>
      <xdr:colOff>50800</xdr:colOff>
      <xdr:row>79</xdr:row>
      <xdr:rowOff>49707</xdr:rowOff>
    </xdr:to>
    <xdr:sp macro="" textlink="">
      <xdr:nvSpPr>
        <xdr:cNvPr id="404" name="フローチャート: 判断 403">
          <a:extLst>
            <a:ext uri="{FF2B5EF4-FFF2-40B4-BE49-F238E27FC236}">
              <a16:creationId xmlns:a16="http://schemas.microsoft.com/office/drawing/2014/main" xmlns="" id="{00000000-0008-0000-0600-000094010000}"/>
            </a:ext>
          </a:extLst>
        </xdr:cNvPr>
        <xdr:cNvSpPr/>
      </xdr:nvSpPr>
      <xdr:spPr>
        <a:xfrm>
          <a:off x="10426700" y="13492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17269</xdr:rowOff>
    </xdr:from>
    <xdr:to>
      <xdr:col>50</xdr:col>
      <xdr:colOff>114300</xdr:colOff>
      <xdr:row>79</xdr:row>
      <xdr:rowOff>1625</xdr:rowOff>
    </xdr:to>
    <xdr:cxnSp macro="">
      <xdr:nvCxnSpPr>
        <xdr:cNvPr id="405" name="直線コネクタ 404">
          <a:extLst>
            <a:ext uri="{FF2B5EF4-FFF2-40B4-BE49-F238E27FC236}">
              <a16:creationId xmlns:a16="http://schemas.microsoft.com/office/drawing/2014/main" xmlns="" id="{00000000-0008-0000-0600-000095010000}"/>
            </a:ext>
          </a:extLst>
        </xdr:cNvPr>
        <xdr:cNvCxnSpPr/>
      </xdr:nvCxnSpPr>
      <xdr:spPr>
        <a:xfrm flipV="1">
          <a:off x="8750300" y="13390369"/>
          <a:ext cx="889000" cy="155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113770</xdr:rowOff>
    </xdr:from>
    <xdr:to>
      <xdr:col>50</xdr:col>
      <xdr:colOff>165100</xdr:colOff>
      <xdr:row>79</xdr:row>
      <xdr:rowOff>43920</xdr:rowOff>
    </xdr:to>
    <xdr:sp macro="" textlink="">
      <xdr:nvSpPr>
        <xdr:cNvPr id="406" name="フローチャート: 判断 405">
          <a:extLst>
            <a:ext uri="{FF2B5EF4-FFF2-40B4-BE49-F238E27FC236}">
              <a16:creationId xmlns:a16="http://schemas.microsoft.com/office/drawing/2014/main" xmlns="" id="{00000000-0008-0000-0600-000096010000}"/>
            </a:ext>
          </a:extLst>
        </xdr:cNvPr>
        <xdr:cNvSpPr/>
      </xdr:nvSpPr>
      <xdr:spPr>
        <a:xfrm>
          <a:off x="9588500" y="1348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35047</xdr:rowOff>
    </xdr:from>
    <xdr:ext cx="534377" cy="259045"/>
    <xdr:sp macro="" textlink="">
      <xdr:nvSpPr>
        <xdr:cNvPr id="407" name="テキスト ボックス 406">
          <a:extLst>
            <a:ext uri="{FF2B5EF4-FFF2-40B4-BE49-F238E27FC236}">
              <a16:creationId xmlns:a16="http://schemas.microsoft.com/office/drawing/2014/main" xmlns="" id="{00000000-0008-0000-0600-000097010000}"/>
            </a:ext>
          </a:extLst>
        </xdr:cNvPr>
        <xdr:cNvSpPr txBox="1"/>
      </xdr:nvSpPr>
      <xdr:spPr>
        <a:xfrm>
          <a:off x="9372111" y="13579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1625</xdr:rowOff>
    </xdr:from>
    <xdr:to>
      <xdr:col>45</xdr:col>
      <xdr:colOff>177800</xdr:colOff>
      <xdr:row>79</xdr:row>
      <xdr:rowOff>15323</xdr:rowOff>
    </xdr:to>
    <xdr:cxnSp macro="">
      <xdr:nvCxnSpPr>
        <xdr:cNvPr id="408" name="直線コネクタ 407">
          <a:extLst>
            <a:ext uri="{FF2B5EF4-FFF2-40B4-BE49-F238E27FC236}">
              <a16:creationId xmlns:a16="http://schemas.microsoft.com/office/drawing/2014/main" xmlns="" id="{00000000-0008-0000-0600-000098010000}"/>
            </a:ext>
          </a:extLst>
        </xdr:cNvPr>
        <xdr:cNvCxnSpPr/>
      </xdr:nvCxnSpPr>
      <xdr:spPr>
        <a:xfrm flipV="1">
          <a:off x="7861300" y="13546175"/>
          <a:ext cx="889000" cy="13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120520</xdr:rowOff>
    </xdr:from>
    <xdr:to>
      <xdr:col>46</xdr:col>
      <xdr:colOff>38100</xdr:colOff>
      <xdr:row>79</xdr:row>
      <xdr:rowOff>50670</xdr:rowOff>
    </xdr:to>
    <xdr:sp macro="" textlink="">
      <xdr:nvSpPr>
        <xdr:cNvPr id="409" name="フローチャート: 判断 408">
          <a:extLst>
            <a:ext uri="{FF2B5EF4-FFF2-40B4-BE49-F238E27FC236}">
              <a16:creationId xmlns:a16="http://schemas.microsoft.com/office/drawing/2014/main" xmlns="" id="{00000000-0008-0000-0600-000099010000}"/>
            </a:ext>
          </a:extLst>
        </xdr:cNvPr>
        <xdr:cNvSpPr/>
      </xdr:nvSpPr>
      <xdr:spPr>
        <a:xfrm>
          <a:off x="8699500" y="13493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67197</xdr:rowOff>
    </xdr:from>
    <xdr:ext cx="534377" cy="259045"/>
    <xdr:sp macro="" textlink="">
      <xdr:nvSpPr>
        <xdr:cNvPr id="410" name="テキスト ボックス 409">
          <a:extLst>
            <a:ext uri="{FF2B5EF4-FFF2-40B4-BE49-F238E27FC236}">
              <a16:creationId xmlns:a16="http://schemas.microsoft.com/office/drawing/2014/main" xmlns="" id="{00000000-0008-0000-0600-00009A010000}"/>
            </a:ext>
          </a:extLst>
        </xdr:cNvPr>
        <xdr:cNvSpPr txBox="1"/>
      </xdr:nvSpPr>
      <xdr:spPr>
        <a:xfrm>
          <a:off x="8483111" y="13268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713</xdr:rowOff>
    </xdr:from>
    <xdr:to>
      <xdr:col>41</xdr:col>
      <xdr:colOff>50800</xdr:colOff>
      <xdr:row>79</xdr:row>
      <xdr:rowOff>15323</xdr:rowOff>
    </xdr:to>
    <xdr:cxnSp macro="">
      <xdr:nvCxnSpPr>
        <xdr:cNvPr id="411" name="直線コネクタ 410">
          <a:extLst>
            <a:ext uri="{FF2B5EF4-FFF2-40B4-BE49-F238E27FC236}">
              <a16:creationId xmlns:a16="http://schemas.microsoft.com/office/drawing/2014/main" xmlns="" id="{00000000-0008-0000-0600-00009B010000}"/>
            </a:ext>
          </a:extLst>
        </xdr:cNvPr>
        <xdr:cNvCxnSpPr/>
      </xdr:nvCxnSpPr>
      <xdr:spPr>
        <a:xfrm>
          <a:off x="6972300" y="13545263"/>
          <a:ext cx="889000" cy="14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102994</xdr:rowOff>
    </xdr:from>
    <xdr:to>
      <xdr:col>41</xdr:col>
      <xdr:colOff>101600</xdr:colOff>
      <xdr:row>79</xdr:row>
      <xdr:rowOff>33144</xdr:rowOff>
    </xdr:to>
    <xdr:sp macro="" textlink="">
      <xdr:nvSpPr>
        <xdr:cNvPr id="412" name="フローチャート: 判断 411">
          <a:extLst>
            <a:ext uri="{FF2B5EF4-FFF2-40B4-BE49-F238E27FC236}">
              <a16:creationId xmlns:a16="http://schemas.microsoft.com/office/drawing/2014/main" xmlns="" id="{00000000-0008-0000-0600-00009C010000}"/>
            </a:ext>
          </a:extLst>
        </xdr:cNvPr>
        <xdr:cNvSpPr/>
      </xdr:nvSpPr>
      <xdr:spPr>
        <a:xfrm>
          <a:off x="7810500" y="13476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49671</xdr:rowOff>
    </xdr:from>
    <xdr:ext cx="534377" cy="259045"/>
    <xdr:sp macro="" textlink="">
      <xdr:nvSpPr>
        <xdr:cNvPr id="413" name="テキスト ボックス 412">
          <a:extLst>
            <a:ext uri="{FF2B5EF4-FFF2-40B4-BE49-F238E27FC236}">
              <a16:creationId xmlns:a16="http://schemas.microsoft.com/office/drawing/2014/main" xmlns="" id="{00000000-0008-0000-0600-00009D010000}"/>
            </a:ext>
          </a:extLst>
        </xdr:cNvPr>
        <xdr:cNvSpPr txBox="1"/>
      </xdr:nvSpPr>
      <xdr:spPr>
        <a:xfrm>
          <a:off x="7594111" y="1325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85165</xdr:rowOff>
    </xdr:from>
    <xdr:to>
      <xdr:col>36</xdr:col>
      <xdr:colOff>165100</xdr:colOff>
      <xdr:row>79</xdr:row>
      <xdr:rowOff>15315</xdr:rowOff>
    </xdr:to>
    <xdr:sp macro="" textlink="">
      <xdr:nvSpPr>
        <xdr:cNvPr id="414" name="フローチャート: 判断 413">
          <a:extLst>
            <a:ext uri="{FF2B5EF4-FFF2-40B4-BE49-F238E27FC236}">
              <a16:creationId xmlns:a16="http://schemas.microsoft.com/office/drawing/2014/main" xmlns="" id="{00000000-0008-0000-0600-00009E010000}"/>
            </a:ext>
          </a:extLst>
        </xdr:cNvPr>
        <xdr:cNvSpPr/>
      </xdr:nvSpPr>
      <xdr:spPr>
        <a:xfrm>
          <a:off x="6921500" y="134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31842</xdr:rowOff>
    </xdr:from>
    <xdr:ext cx="534377" cy="259045"/>
    <xdr:sp macro="" textlink="">
      <xdr:nvSpPr>
        <xdr:cNvPr id="415" name="テキスト ボックス 414">
          <a:extLst>
            <a:ext uri="{FF2B5EF4-FFF2-40B4-BE49-F238E27FC236}">
              <a16:creationId xmlns:a16="http://schemas.microsoft.com/office/drawing/2014/main" xmlns="" id="{00000000-0008-0000-0600-00009F010000}"/>
            </a:ext>
          </a:extLst>
        </xdr:cNvPr>
        <xdr:cNvSpPr txBox="1"/>
      </xdr:nvSpPr>
      <xdr:spPr>
        <a:xfrm>
          <a:off x="6705111" y="13233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xmlns="" id="{00000000-0008-0000-06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xmlns="" id="{00000000-0008-0000-06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xmlns="" id="{00000000-0008-0000-06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xmlns="" id="{00000000-0008-0000-06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xmlns="" id="{00000000-0008-0000-06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147651</xdr:rowOff>
    </xdr:from>
    <xdr:to>
      <xdr:col>55</xdr:col>
      <xdr:colOff>50800</xdr:colOff>
      <xdr:row>79</xdr:row>
      <xdr:rowOff>77801</xdr:rowOff>
    </xdr:to>
    <xdr:sp macro="" textlink="">
      <xdr:nvSpPr>
        <xdr:cNvPr id="421" name="楕円 420">
          <a:extLst>
            <a:ext uri="{FF2B5EF4-FFF2-40B4-BE49-F238E27FC236}">
              <a16:creationId xmlns:a16="http://schemas.microsoft.com/office/drawing/2014/main" xmlns="" id="{00000000-0008-0000-0600-0000A5010000}"/>
            </a:ext>
          </a:extLst>
        </xdr:cNvPr>
        <xdr:cNvSpPr/>
      </xdr:nvSpPr>
      <xdr:spPr>
        <a:xfrm>
          <a:off x="10426700" y="13520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97983</xdr:rowOff>
    </xdr:from>
    <xdr:ext cx="534377" cy="259045"/>
    <xdr:sp macro="" textlink="">
      <xdr:nvSpPr>
        <xdr:cNvPr id="422" name="普通建設事業費 （ うち新規整備　）該当値テキスト">
          <a:extLst>
            <a:ext uri="{FF2B5EF4-FFF2-40B4-BE49-F238E27FC236}">
              <a16:creationId xmlns:a16="http://schemas.microsoft.com/office/drawing/2014/main" xmlns="" id="{00000000-0008-0000-0600-0000A6010000}"/>
            </a:ext>
          </a:extLst>
        </xdr:cNvPr>
        <xdr:cNvSpPr txBox="1"/>
      </xdr:nvSpPr>
      <xdr:spPr>
        <a:xfrm>
          <a:off x="10528300" y="13471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137919</xdr:rowOff>
    </xdr:from>
    <xdr:to>
      <xdr:col>50</xdr:col>
      <xdr:colOff>165100</xdr:colOff>
      <xdr:row>78</xdr:row>
      <xdr:rowOff>68069</xdr:rowOff>
    </xdr:to>
    <xdr:sp macro="" textlink="">
      <xdr:nvSpPr>
        <xdr:cNvPr id="423" name="楕円 422">
          <a:extLst>
            <a:ext uri="{FF2B5EF4-FFF2-40B4-BE49-F238E27FC236}">
              <a16:creationId xmlns:a16="http://schemas.microsoft.com/office/drawing/2014/main" xmlns="" id="{00000000-0008-0000-0600-0000A7010000}"/>
            </a:ext>
          </a:extLst>
        </xdr:cNvPr>
        <xdr:cNvSpPr/>
      </xdr:nvSpPr>
      <xdr:spPr>
        <a:xfrm>
          <a:off x="9588500" y="13339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76</xdr:row>
      <xdr:rowOff>84596</xdr:rowOff>
    </xdr:from>
    <xdr:ext cx="599010" cy="259045"/>
    <xdr:sp macro="" textlink="">
      <xdr:nvSpPr>
        <xdr:cNvPr id="424" name="テキスト ボックス 423">
          <a:extLst>
            <a:ext uri="{FF2B5EF4-FFF2-40B4-BE49-F238E27FC236}">
              <a16:creationId xmlns:a16="http://schemas.microsoft.com/office/drawing/2014/main" xmlns="" id="{00000000-0008-0000-0600-0000A8010000}"/>
            </a:ext>
          </a:extLst>
        </xdr:cNvPr>
        <xdr:cNvSpPr txBox="1"/>
      </xdr:nvSpPr>
      <xdr:spPr>
        <a:xfrm>
          <a:off x="9339795" y="131147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122275</xdr:rowOff>
    </xdr:from>
    <xdr:to>
      <xdr:col>46</xdr:col>
      <xdr:colOff>38100</xdr:colOff>
      <xdr:row>79</xdr:row>
      <xdr:rowOff>52425</xdr:rowOff>
    </xdr:to>
    <xdr:sp macro="" textlink="">
      <xdr:nvSpPr>
        <xdr:cNvPr id="425" name="楕円 424">
          <a:extLst>
            <a:ext uri="{FF2B5EF4-FFF2-40B4-BE49-F238E27FC236}">
              <a16:creationId xmlns:a16="http://schemas.microsoft.com/office/drawing/2014/main" xmlns="" id="{00000000-0008-0000-0600-0000A9010000}"/>
            </a:ext>
          </a:extLst>
        </xdr:cNvPr>
        <xdr:cNvSpPr/>
      </xdr:nvSpPr>
      <xdr:spPr>
        <a:xfrm>
          <a:off x="8699500" y="13495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43552</xdr:rowOff>
    </xdr:from>
    <xdr:ext cx="534377" cy="259045"/>
    <xdr:sp macro="" textlink="">
      <xdr:nvSpPr>
        <xdr:cNvPr id="426" name="テキスト ボックス 425">
          <a:extLst>
            <a:ext uri="{FF2B5EF4-FFF2-40B4-BE49-F238E27FC236}">
              <a16:creationId xmlns:a16="http://schemas.microsoft.com/office/drawing/2014/main" xmlns="" id="{00000000-0008-0000-0600-0000AA010000}"/>
            </a:ext>
          </a:extLst>
        </xdr:cNvPr>
        <xdr:cNvSpPr txBox="1"/>
      </xdr:nvSpPr>
      <xdr:spPr>
        <a:xfrm>
          <a:off x="8483111" y="13588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135973</xdr:rowOff>
    </xdr:from>
    <xdr:to>
      <xdr:col>41</xdr:col>
      <xdr:colOff>101600</xdr:colOff>
      <xdr:row>79</xdr:row>
      <xdr:rowOff>66123</xdr:rowOff>
    </xdr:to>
    <xdr:sp macro="" textlink="">
      <xdr:nvSpPr>
        <xdr:cNvPr id="427" name="楕円 426">
          <a:extLst>
            <a:ext uri="{FF2B5EF4-FFF2-40B4-BE49-F238E27FC236}">
              <a16:creationId xmlns:a16="http://schemas.microsoft.com/office/drawing/2014/main" xmlns="" id="{00000000-0008-0000-0600-0000AB010000}"/>
            </a:ext>
          </a:extLst>
        </xdr:cNvPr>
        <xdr:cNvSpPr/>
      </xdr:nvSpPr>
      <xdr:spPr>
        <a:xfrm>
          <a:off x="7810500" y="13509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57250</xdr:rowOff>
    </xdr:from>
    <xdr:ext cx="534377" cy="259045"/>
    <xdr:sp macro="" textlink="">
      <xdr:nvSpPr>
        <xdr:cNvPr id="428" name="テキスト ボックス 427">
          <a:extLst>
            <a:ext uri="{FF2B5EF4-FFF2-40B4-BE49-F238E27FC236}">
              <a16:creationId xmlns:a16="http://schemas.microsoft.com/office/drawing/2014/main" xmlns="" id="{00000000-0008-0000-0600-0000AC010000}"/>
            </a:ext>
          </a:extLst>
        </xdr:cNvPr>
        <xdr:cNvSpPr txBox="1"/>
      </xdr:nvSpPr>
      <xdr:spPr>
        <a:xfrm>
          <a:off x="7594111" y="13601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121363</xdr:rowOff>
    </xdr:from>
    <xdr:to>
      <xdr:col>36</xdr:col>
      <xdr:colOff>165100</xdr:colOff>
      <xdr:row>79</xdr:row>
      <xdr:rowOff>51513</xdr:rowOff>
    </xdr:to>
    <xdr:sp macro="" textlink="">
      <xdr:nvSpPr>
        <xdr:cNvPr id="429" name="楕円 428">
          <a:extLst>
            <a:ext uri="{FF2B5EF4-FFF2-40B4-BE49-F238E27FC236}">
              <a16:creationId xmlns:a16="http://schemas.microsoft.com/office/drawing/2014/main" xmlns="" id="{00000000-0008-0000-0600-0000AD010000}"/>
            </a:ext>
          </a:extLst>
        </xdr:cNvPr>
        <xdr:cNvSpPr/>
      </xdr:nvSpPr>
      <xdr:spPr>
        <a:xfrm>
          <a:off x="6921500" y="13494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42640</xdr:rowOff>
    </xdr:from>
    <xdr:ext cx="534377" cy="259045"/>
    <xdr:sp macro="" textlink="">
      <xdr:nvSpPr>
        <xdr:cNvPr id="430" name="テキスト ボックス 429">
          <a:extLst>
            <a:ext uri="{FF2B5EF4-FFF2-40B4-BE49-F238E27FC236}">
              <a16:creationId xmlns:a16="http://schemas.microsoft.com/office/drawing/2014/main" xmlns="" id="{00000000-0008-0000-0600-0000AE010000}"/>
            </a:ext>
          </a:extLst>
        </xdr:cNvPr>
        <xdr:cNvSpPr txBox="1"/>
      </xdr:nvSpPr>
      <xdr:spPr>
        <a:xfrm>
          <a:off x="6705111" y="13587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xmlns="" id="{00000000-0008-0000-06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xmlns="" id="{00000000-0008-0000-06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xmlns="" id="{00000000-0008-0000-06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xmlns="" id="{00000000-0008-0000-06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xmlns="" id="{00000000-0008-0000-06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xmlns="" id="{00000000-0008-0000-06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xmlns="" id="{00000000-0008-0000-06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xmlns="" id="{00000000-0008-0000-06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xmlns="" id="{00000000-0008-0000-06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xmlns="" id="{00000000-0008-0000-06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1" name="直線コネクタ 440">
          <a:extLst>
            <a:ext uri="{FF2B5EF4-FFF2-40B4-BE49-F238E27FC236}">
              <a16:creationId xmlns:a16="http://schemas.microsoft.com/office/drawing/2014/main" xmlns="" id="{00000000-0008-0000-0600-0000B9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2" name="テキスト ボックス 441">
          <a:extLst>
            <a:ext uri="{FF2B5EF4-FFF2-40B4-BE49-F238E27FC236}">
              <a16:creationId xmlns:a16="http://schemas.microsoft.com/office/drawing/2014/main" xmlns="" id="{00000000-0008-0000-0600-0000BA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3" name="直線コネクタ 442">
          <a:extLst>
            <a:ext uri="{FF2B5EF4-FFF2-40B4-BE49-F238E27FC236}">
              <a16:creationId xmlns:a16="http://schemas.microsoft.com/office/drawing/2014/main" xmlns="" id="{00000000-0008-0000-0600-0000BB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4" name="テキスト ボックス 443">
          <a:extLst>
            <a:ext uri="{FF2B5EF4-FFF2-40B4-BE49-F238E27FC236}">
              <a16:creationId xmlns:a16="http://schemas.microsoft.com/office/drawing/2014/main" xmlns="" id="{00000000-0008-0000-0600-0000BC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5" name="直線コネクタ 444">
          <a:extLst>
            <a:ext uri="{FF2B5EF4-FFF2-40B4-BE49-F238E27FC236}">
              <a16:creationId xmlns:a16="http://schemas.microsoft.com/office/drawing/2014/main" xmlns="" id="{00000000-0008-0000-0600-0000BD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6" name="テキスト ボックス 445">
          <a:extLst>
            <a:ext uri="{FF2B5EF4-FFF2-40B4-BE49-F238E27FC236}">
              <a16:creationId xmlns:a16="http://schemas.microsoft.com/office/drawing/2014/main" xmlns="" id="{00000000-0008-0000-0600-0000BE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7" name="直線コネクタ 446">
          <a:extLst>
            <a:ext uri="{FF2B5EF4-FFF2-40B4-BE49-F238E27FC236}">
              <a16:creationId xmlns:a16="http://schemas.microsoft.com/office/drawing/2014/main" xmlns="" id="{00000000-0008-0000-0600-0000BF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8" name="テキスト ボックス 447">
          <a:extLst>
            <a:ext uri="{FF2B5EF4-FFF2-40B4-BE49-F238E27FC236}">
              <a16:creationId xmlns:a16="http://schemas.microsoft.com/office/drawing/2014/main" xmlns="" id="{00000000-0008-0000-0600-0000C0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9" name="直線コネクタ 448">
          <a:extLst>
            <a:ext uri="{FF2B5EF4-FFF2-40B4-BE49-F238E27FC236}">
              <a16:creationId xmlns:a16="http://schemas.microsoft.com/office/drawing/2014/main" xmlns="" id="{00000000-0008-0000-0600-0000C1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92727</xdr:rowOff>
    </xdr:from>
    <xdr:ext cx="685572" cy="259045"/>
    <xdr:sp macro="" textlink="">
      <xdr:nvSpPr>
        <xdr:cNvPr id="450" name="テキスト ボックス 449">
          <a:extLst>
            <a:ext uri="{FF2B5EF4-FFF2-40B4-BE49-F238E27FC236}">
              <a16:creationId xmlns:a16="http://schemas.microsoft.com/office/drawing/2014/main" xmlns="" id="{00000000-0008-0000-0600-0000C2010000}"/>
            </a:ext>
          </a:extLst>
        </xdr:cNvPr>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xmlns=""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2" name="テキスト ボックス 451">
          <a:extLst>
            <a:ext uri="{FF2B5EF4-FFF2-40B4-BE49-F238E27FC236}">
              <a16:creationId xmlns:a16="http://schemas.microsoft.com/office/drawing/2014/main" xmlns="" id="{00000000-0008-0000-0600-0000C4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xmlns=""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32224</xdr:rowOff>
    </xdr:from>
    <xdr:to>
      <xdr:col>54</xdr:col>
      <xdr:colOff>189865</xdr:colOff>
      <xdr:row>99</xdr:row>
      <xdr:rowOff>32772</xdr:rowOff>
    </xdr:to>
    <xdr:cxnSp macro="">
      <xdr:nvCxnSpPr>
        <xdr:cNvPr id="454" name="直線コネクタ 453">
          <a:extLst>
            <a:ext uri="{FF2B5EF4-FFF2-40B4-BE49-F238E27FC236}">
              <a16:creationId xmlns:a16="http://schemas.microsoft.com/office/drawing/2014/main" xmlns="" id="{00000000-0008-0000-0600-0000C6010000}"/>
            </a:ext>
          </a:extLst>
        </xdr:cNvPr>
        <xdr:cNvCxnSpPr/>
      </xdr:nvCxnSpPr>
      <xdr:spPr>
        <a:xfrm flipV="1">
          <a:off x="10475595" y="15634174"/>
          <a:ext cx="1270" cy="1372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36599</xdr:rowOff>
    </xdr:from>
    <xdr:ext cx="469744" cy="259045"/>
    <xdr:sp macro="" textlink="">
      <xdr:nvSpPr>
        <xdr:cNvPr id="455" name="普通建設事業費 （ うち更新整備　）最小値テキスト">
          <a:extLst>
            <a:ext uri="{FF2B5EF4-FFF2-40B4-BE49-F238E27FC236}">
              <a16:creationId xmlns:a16="http://schemas.microsoft.com/office/drawing/2014/main" xmlns="" id="{00000000-0008-0000-0600-0000C7010000}"/>
            </a:ext>
          </a:extLst>
        </xdr:cNvPr>
        <xdr:cNvSpPr txBox="1"/>
      </xdr:nvSpPr>
      <xdr:spPr>
        <a:xfrm>
          <a:off x="10528300" y="17010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32772</xdr:rowOff>
    </xdr:from>
    <xdr:to>
      <xdr:col>55</xdr:col>
      <xdr:colOff>88900</xdr:colOff>
      <xdr:row>99</xdr:row>
      <xdr:rowOff>32772</xdr:rowOff>
    </xdr:to>
    <xdr:cxnSp macro="">
      <xdr:nvCxnSpPr>
        <xdr:cNvPr id="456" name="直線コネクタ 455">
          <a:extLst>
            <a:ext uri="{FF2B5EF4-FFF2-40B4-BE49-F238E27FC236}">
              <a16:creationId xmlns:a16="http://schemas.microsoft.com/office/drawing/2014/main" xmlns="" id="{00000000-0008-0000-0600-0000C8010000}"/>
            </a:ext>
          </a:extLst>
        </xdr:cNvPr>
        <xdr:cNvCxnSpPr/>
      </xdr:nvCxnSpPr>
      <xdr:spPr>
        <a:xfrm>
          <a:off x="10388600" y="170063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150351</xdr:rowOff>
    </xdr:from>
    <xdr:ext cx="690189" cy="259045"/>
    <xdr:sp macro="" textlink="">
      <xdr:nvSpPr>
        <xdr:cNvPr id="457" name="普通建設事業費 （ うち更新整備　）最大値テキスト">
          <a:extLst>
            <a:ext uri="{FF2B5EF4-FFF2-40B4-BE49-F238E27FC236}">
              <a16:creationId xmlns:a16="http://schemas.microsoft.com/office/drawing/2014/main" xmlns="" id="{00000000-0008-0000-0600-0000C9010000}"/>
            </a:ext>
          </a:extLst>
        </xdr:cNvPr>
        <xdr:cNvSpPr txBox="1"/>
      </xdr:nvSpPr>
      <xdr:spPr>
        <a:xfrm>
          <a:off x="10528300" y="154094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1,089,626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32224</xdr:rowOff>
    </xdr:from>
    <xdr:to>
      <xdr:col>55</xdr:col>
      <xdr:colOff>88900</xdr:colOff>
      <xdr:row>91</xdr:row>
      <xdr:rowOff>32224</xdr:rowOff>
    </xdr:to>
    <xdr:cxnSp macro="">
      <xdr:nvCxnSpPr>
        <xdr:cNvPr id="458" name="直線コネクタ 457">
          <a:extLst>
            <a:ext uri="{FF2B5EF4-FFF2-40B4-BE49-F238E27FC236}">
              <a16:creationId xmlns:a16="http://schemas.microsoft.com/office/drawing/2014/main" xmlns="" id="{00000000-0008-0000-0600-0000CA010000}"/>
            </a:ext>
          </a:extLst>
        </xdr:cNvPr>
        <xdr:cNvCxnSpPr/>
      </xdr:nvCxnSpPr>
      <xdr:spPr>
        <a:xfrm>
          <a:off x="10388600" y="156341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84933</xdr:rowOff>
    </xdr:from>
    <xdr:to>
      <xdr:col>55</xdr:col>
      <xdr:colOff>0</xdr:colOff>
      <xdr:row>98</xdr:row>
      <xdr:rowOff>139381</xdr:rowOff>
    </xdr:to>
    <xdr:cxnSp macro="">
      <xdr:nvCxnSpPr>
        <xdr:cNvPr id="459" name="直線コネクタ 458">
          <a:extLst>
            <a:ext uri="{FF2B5EF4-FFF2-40B4-BE49-F238E27FC236}">
              <a16:creationId xmlns:a16="http://schemas.microsoft.com/office/drawing/2014/main" xmlns="" id="{00000000-0008-0000-0600-0000CB010000}"/>
            </a:ext>
          </a:extLst>
        </xdr:cNvPr>
        <xdr:cNvCxnSpPr/>
      </xdr:nvCxnSpPr>
      <xdr:spPr>
        <a:xfrm flipV="1">
          <a:off x="9639300" y="16887033"/>
          <a:ext cx="838200" cy="54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53739</xdr:rowOff>
    </xdr:from>
    <xdr:ext cx="534377" cy="259045"/>
    <xdr:sp macro="" textlink="">
      <xdr:nvSpPr>
        <xdr:cNvPr id="460" name="普通建設事業費 （ うち更新整備　）平均値テキスト">
          <a:extLst>
            <a:ext uri="{FF2B5EF4-FFF2-40B4-BE49-F238E27FC236}">
              <a16:creationId xmlns:a16="http://schemas.microsoft.com/office/drawing/2014/main" xmlns="" id="{00000000-0008-0000-0600-0000CC010000}"/>
            </a:ext>
          </a:extLst>
        </xdr:cNvPr>
        <xdr:cNvSpPr txBox="1"/>
      </xdr:nvSpPr>
      <xdr:spPr>
        <a:xfrm>
          <a:off x="10528300" y="168558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75312</xdr:rowOff>
    </xdr:from>
    <xdr:to>
      <xdr:col>55</xdr:col>
      <xdr:colOff>50800</xdr:colOff>
      <xdr:row>99</xdr:row>
      <xdr:rowOff>5462</xdr:rowOff>
    </xdr:to>
    <xdr:sp macro="" textlink="">
      <xdr:nvSpPr>
        <xdr:cNvPr id="461" name="フローチャート: 判断 460">
          <a:extLst>
            <a:ext uri="{FF2B5EF4-FFF2-40B4-BE49-F238E27FC236}">
              <a16:creationId xmlns:a16="http://schemas.microsoft.com/office/drawing/2014/main" xmlns="" id="{00000000-0008-0000-0600-0000CD010000}"/>
            </a:ext>
          </a:extLst>
        </xdr:cNvPr>
        <xdr:cNvSpPr/>
      </xdr:nvSpPr>
      <xdr:spPr>
        <a:xfrm>
          <a:off x="10426700" y="16877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139381</xdr:rowOff>
    </xdr:from>
    <xdr:to>
      <xdr:col>50</xdr:col>
      <xdr:colOff>114300</xdr:colOff>
      <xdr:row>98</xdr:row>
      <xdr:rowOff>160615</xdr:rowOff>
    </xdr:to>
    <xdr:cxnSp macro="">
      <xdr:nvCxnSpPr>
        <xdr:cNvPr id="462" name="直線コネクタ 461">
          <a:extLst>
            <a:ext uri="{FF2B5EF4-FFF2-40B4-BE49-F238E27FC236}">
              <a16:creationId xmlns:a16="http://schemas.microsoft.com/office/drawing/2014/main" xmlns="" id="{00000000-0008-0000-0600-0000CE010000}"/>
            </a:ext>
          </a:extLst>
        </xdr:cNvPr>
        <xdr:cNvCxnSpPr/>
      </xdr:nvCxnSpPr>
      <xdr:spPr>
        <a:xfrm flipV="1">
          <a:off x="8750300" y="16941481"/>
          <a:ext cx="889000" cy="21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74685</xdr:rowOff>
    </xdr:from>
    <xdr:to>
      <xdr:col>50</xdr:col>
      <xdr:colOff>165100</xdr:colOff>
      <xdr:row>99</xdr:row>
      <xdr:rowOff>4835</xdr:rowOff>
    </xdr:to>
    <xdr:sp macro="" textlink="">
      <xdr:nvSpPr>
        <xdr:cNvPr id="463" name="フローチャート: 判断 462">
          <a:extLst>
            <a:ext uri="{FF2B5EF4-FFF2-40B4-BE49-F238E27FC236}">
              <a16:creationId xmlns:a16="http://schemas.microsoft.com/office/drawing/2014/main" xmlns="" id="{00000000-0008-0000-0600-0000CF010000}"/>
            </a:ext>
          </a:extLst>
        </xdr:cNvPr>
        <xdr:cNvSpPr/>
      </xdr:nvSpPr>
      <xdr:spPr>
        <a:xfrm>
          <a:off x="9588500" y="16876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21362</xdr:rowOff>
    </xdr:from>
    <xdr:ext cx="534377" cy="259045"/>
    <xdr:sp macro="" textlink="">
      <xdr:nvSpPr>
        <xdr:cNvPr id="464" name="テキスト ボックス 463">
          <a:extLst>
            <a:ext uri="{FF2B5EF4-FFF2-40B4-BE49-F238E27FC236}">
              <a16:creationId xmlns:a16="http://schemas.microsoft.com/office/drawing/2014/main" xmlns="" id="{00000000-0008-0000-0600-0000D0010000}"/>
            </a:ext>
          </a:extLst>
        </xdr:cNvPr>
        <xdr:cNvSpPr txBox="1"/>
      </xdr:nvSpPr>
      <xdr:spPr>
        <a:xfrm>
          <a:off x="9372111" y="16652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160615</xdr:rowOff>
    </xdr:from>
    <xdr:to>
      <xdr:col>45</xdr:col>
      <xdr:colOff>177800</xdr:colOff>
      <xdr:row>98</xdr:row>
      <xdr:rowOff>167598</xdr:rowOff>
    </xdr:to>
    <xdr:cxnSp macro="">
      <xdr:nvCxnSpPr>
        <xdr:cNvPr id="465" name="直線コネクタ 464">
          <a:extLst>
            <a:ext uri="{FF2B5EF4-FFF2-40B4-BE49-F238E27FC236}">
              <a16:creationId xmlns:a16="http://schemas.microsoft.com/office/drawing/2014/main" xmlns="" id="{00000000-0008-0000-0600-0000D1010000}"/>
            </a:ext>
          </a:extLst>
        </xdr:cNvPr>
        <xdr:cNvCxnSpPr/>
      </xdr:nvCxnSpPr>
      <xdr:spPr>
        <a:xfrm flipV="1">
          <a:off x="7861300" y="16962715"/>
          <a:ext cx="889000" cy="6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83896</xdr:rowOff>
    </xdr:from>
    <xdr:to>
      <xdr:col>46</xdr:col>
      <xdr:colOff>38100</xdr:colOff>
      <xdr:row>99</xdr:row>
      <xdr:rowOff>14046</xdr:rowOff>
    </xdr:to>
    <xdr:sp macro="" textlink="">
      <xdr:nvSpPr>
        <xdr:cNvPr id="466" name="フローチャート: 判断 465">
          <a:extLst>
            <a:ext uri="{FF2B5EF4-FFF2-40B4-BE49-F238E27FC236}">
              <a16:creationId xmlns:a16="http://schemas.microsoft.com/office/drawing/2014/main" xmlns="" id="{00000000-0008-0000-0600-0000D2010000}"/>
            </a:ext>
          </a:extLst>
        </xdr:cNvPr>
        <xdr:cNvSpPr/>
      </xdr:nvSpPr>
      <xdr:spPr>
        <a:xfrm>
          <a:off x="8699500" y="16885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30573</xdr:rowOff>
    </xdr:from>
    <xdr:ext cx="534377" cy="259045"/>
    <xdr:sp macro="" textlink="">
      <xdr:nvSpPr>
        <xdr:cNvPr id="467" name="テキスト ボックス 466">
          <a:extLst>
            <a:ext uri="{FF2B5EF4-FFF2-40B4-BE49-F238E27FC236}">
              <a16:creationId xmlns:a16="http://schemas.microsoft.com/office/drawing/2014/main" xmlns="" id="{00000000-0008-0000-0600-0000D3010000}"/>
            </a:ext>
          </a:extLst>
        </xdr:cNvPr>
        <xdr:cNvSpPr txBox="1"/>
      </xdr:nvSpPr>
      <xdr:spPr>
        <a:xfrm>
          <a:off x="8483111" y="16661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145786</xdr:rowOff>
    </xdr:from>
    <xdr:to>
      <xdr:col>41</xdr:col>
      <xdr:colOff>50800</xdr:colOff>
      <xdr:row>98</xdr:row>
      <xdr:rowOff>167598</xdr:rowOff>
    </xdr:to>
    <xdr:cxnSp macro="">
      <xdr:nvCxnSpPr>
        <xdr:cNvPr id="468" name="直線コネクタ 467">
          <a:extLst>
            <a:ext uri="{FF2B5EF4-FFF2-40B4-BE49-F238E27FC236}">
              <a16:creationId xmlns:a16="http://schemas.microsoft.com/office/drawing/2014/main" xmlns="" id="{00000000-0008-0000-0600-0000D4010000}"/>
            </a:ext>
          </a:extLst>
        </xdr:cNvPr>
        <xdr:cNvCxnSpPr/>
      </xdr:nvCxnSpPr>
      <xdr:spPr>
        <a:xfrm>
          <a:off x="6972300" y="16947886"/>
          <a:ext cx="889000" cy="21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89131</xdr:rowOff>
    </xdr:from>
    <xdr:to>
      <xdr:col>41</xdr:col>
      <xdr:colOff>101600</xdr:colOff>
      <xdr:row>99</xdr:row>
      <xdr:rowOff>19281</xdr:rowOff>
    </xdr:to>
    <xdr:sp macro="" textlink="">
      <xdr:nvSpPr>
        <xdr:cNvPr id="469" name="フローチャート: 判断 468">
          <a:extLst>
            <a:ext uri="{FF2B5EF4-FFF2-40B4-BE49-F238E27FC236}">
              <a16:creationId xmlns:a16="http://schemas.microsoft.com/office/drawing/2014/main" xmlns="" id="{00000000-0008-0000-0600-0000D5010000}"/>
            </a:ext>
          </a:extLst>
        </xdr:cNvPr>
        <xdr:cNvSpPr/>
      </xdr:nvSpPr>
      <xdr:spPr>
        <a:xfrm>
          <a:off x="7810500" y="16891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35808</xdr:rowOff>
    </xdr:from>
    <xdr:ext cx="534377" cy="259045"/>
    <xdr:sp macro="" textlink="">
      <xdr:nvSpPr>
        <xdr:cNvPr id="470" name="テキスト ボックス 469">
          <a:extLst>
            <a:ext uri="{FF2B5EF4-FFF2-40B4-BE49-F238E27FC236}">
              <a16:creationId xmlns:a16="http://schemas.microsoft.com/office/drawing/2014/main" xmlns="" id="{00000000-0008-0000-0600-0000D6010000}"/>
            </a:ext>
          </a:extLst>
        </xdr:cNvPr>
        <xdr:cNvSpPr txBox="1"/>
      </xdr:nvSpPr>
      <xdr:spPr>
        <a:xfrm>
          <a:off x="7594111" y="16666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93112</xdr:rowOff>
    </xdr:from>
    <xdr:to>
      <xdr:col>36</xdr:col>
      <xdr:colOff>165100</xdr:colOff>
      <xdr:row>99</xdr:row>
      <xdr:rowOff>23262</xdr:rowOff>
    </xdr:to>
    <xdr:sp macro="" textlink="">
      <xdr:nvSpPr>
        <xdr:cNvPr id="471" name="フローチャート: 判断 470">
          <a:extLst>
            <a:ext uri="{FF2B5EF4-FFF2-40B4-BE49-F238E27FC236}">
              <a16:creationId xmlns:a16="http://schemas.microsoft.com/office/drawing/2014/main" xmlns="" id="{00000000-0008-0000-0600-0000D7010000}"/>
            </a:ext>
          </a:extLst>
        </xdr:cNvPr>
        <xdr:cNvSpPr/>
      </xdr:nvSpPr>
      <xdr:spPr>
        <a:xfrm>
          <a:off x="6921500" y="16895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39789</xdr:rowOff>
    </xdr:from>
    <xdr:ext cx="534377" cy="259045"/>
    <xdr:sp macro="" textlink="">
      <xdr:nvSpPr>
        <xdr:cNvPr id="472" name="テキスト ボックス 471">
          <a:extLst>
            <a:ext uri="{FF2B5EF4-FFF2-40B4-BE49-F238E27FC236}">
              <a16:creationId xmlns:a16="http://schemas.microsoft.com/office/drawing/2014/main" xmlns="" id="{00000000-0008-0000-0600-0000D8010000}"/>
            </a:ext>
          </a:extLst>
        </xdr:cNvPr>
        <xdr:cNvSpPr txBox="1"/>
      </xdr:nvSpPr>
      <xdr:spPr>
        <a:xfrm>
          <a:off x="6705111" y="16670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xmlns=""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xmlns=""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xmlns=""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xmlns=""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xmlns=""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34133</xdr:rowOff>
    </xdr:from>
    <xdr:to>
      <xdr:col>55</xdr:col>
      <xdr:colOff>50800</xdr:colOff>
      <xdr:row>98</xdr:row>
      <xdr:rowOff>135733</xdr:rowOff>
    </xdr:to>
    <xdr:sp macro="" textlink="">
      <xdr:nvSpPr>
        <xdr:cNvPr id="478" name="楕円 477">
          <a:extLst>
            <a:ext uri="{FF2B5EF4-FFF2-40B4-BE49-F238E27FC236}">
              <a16:creationId xmlns:a16="http://schemas.microsoft.com/office/drawing/2014/main" xmlns="" id="{00000000-0008-0000-0600-0000DE010000}"/>
            </a:ext>
          </a:extLst>
        </xdr:cNvPr>
        <xdr:cNvSpPr/>
      </xdr:nvSpPr>
      <xdr:spPr>
        <a:xfrm>
          <a:off x="10426700" y="16836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164960</xdr:rowOff>
    </xdr:from>
    <xdr:ext cx="599010" cy="259045"/>
    <xdr:sp macro="" textlink="">
      <xdr:nvSpPr>
        <xdr:cNvPr id="479" name="普通建設事業費 （ うち更新整備　）該当値テキスト">
          <a:extLst>
            <a:ext uri="{FF2B5EF4-FFF2-40B4-BE49-F238E27FC236}">
              <a16:creationId xmlns:a16="http://schemas.microsoft.com/office/drawing/2014/main" xmlns="" id="{00000000-0008-0000-0600-0000DF010000}"/>
            </a:ext>
          </a:extLst>
        </xdr:cNvPr>
        <xdr:cNvSpPr txBox="1"/>
      </xdr:nvSpPr>
      <xdr:spPr>
        <a:xfrm>
          <a:off x="10528300" y="16624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88581</xdr:rowOff>
    </xdr:from>
    <xdr:to>
      <xdr:col>50</xdr:col>
      <xdr:colOff>165100</xdr:colOff>
      <xdr:row>99</xdr:row>
      <xdr:rowOff>18731</xdr:rowOff>
    </xdr:to>
    <xdr:sp macro="" textlink="">
      <xdr:nvSpPr>
        <xdr:cNvPr id="480" name="楕円 479">
          <a:extLst>
            <a:ext uri="{FF2B5EF4-FFF2-40B4-BE49-F238E27FC236}">
              <a16:creationId xmlns:a16="http://schemas.microsoft.com/office/drawing/2014/main" xmlns="" id="{00000000-0008-0000-0600-0000E0010000}"/>
            </a:ext>
          </a:extLst>
        </xdr:cNvPr>
        <xdr:cNvSpPr/>
      </xdr:nvSpPr>
      <xdr:spPr>
        <a:xfrm>
          <a:off x="9588500" y="16890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9858</xdr:rowOff>
    </xdr:from>
    <xdr:ext cx="534377" cy="259045"/>
    <xdr:sp macro="" textlink="">
      <xdr:nvSpPr>
        <xdr:cNvPr id="481" name="テキスト ボックス 480">
          <a:extLst>
            <a:ext uri="{FF2B5EF4-FFF2-40B4-BE49-F238E27FC236}">
              <a16:creationId xmlns:a16="http://schemas.microsoft.com/office/drawing/2014/main" xmlns="" id="{00000000-0008-0000-0600-0000E1010000}"/>
            </a:ext>
          </a:extLst>
        </xdr:cNvPr>
        <xdr:cNvSpPr txBox="1"/>
      </xdr:nvSpPr>
      <xdr:spPr>
        <a:xfrm>
          <a:off x="9372111" y="16983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109815</xdr:rowOff>
    </xdr:from>
    <xdr:to>
      <xdr:col>46</xdr:col>
      <xdr:colOff>38100</xdr:colOff>
      <xdr:row>99</xdr:row>
      <xdr:rowOff>39965</xdr:rowOff>
    </xdr:to>
    <xdr:sp macro="" textlink="">
      <xdr:nvSpPr>
        <xdr:cNvPr id="482" name="楕円 481">
          <a:extLst>
            <a:ext uri="{FF2B5EF4-FFF2-40B4-BE49-F238E27FC236}">
              <a16:creationId xmlns:a16="http://schemas.microsoft.com/office/drawing/2014/main" xmlns="" id="{00000000-0008-0000-0600-0000E2010000}"/>
            </a:ext>
          </a:extLst>
        </xdr:cNvPr>
        <xdr:cNvSpPr/>
      </xdr:nvSpPr>
      <xdr:spPr>
        <a:xfrm>
          <a:off x="8699500" y="16911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31092</xdr:rowOff>
    </xdr:from>
    <xdr:ext cx="534377" cy="259045"/>
    <xdr:sp macro="" textlink="">
      <xdr:nvSpPr>
        <xdr:cNvPr id="483" name="テキスト ボックス 482">
          <a:extLst>
            <a:ext uri="{FF2B5EF4-FFF2-40B4-BE49-F238E27FC236}">
              <a16:creationId xmlns:a16="http://schemas.microsoft.com/office/drawing/2014/main" xmlns="" id="{00000000-0008-0000-0600-0000E3010000}"/>
            </a:ext>
          </a:extLst>
        </xdr:cNvPr>
        <xdr:cNvSpPr txBox="1"/>
      </xdr:nvSpPr>
      <xdr:spPr>
        <a:xfrm>
          <a:off x="8483111" y="17004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116798</xdr:rowOff>
    </xdr:from>
    <xdr:to>
      <xdr:col>41</xdr:col>
      <xdr:colOff>101600</xdr:colOff>
      <xdr:row>99</xdr:row>
      <xdr:rowOff>46948</xdr:rowOff>
    </xdr:to>
    <xdr:sp macro="" textlink="">
      <xdr:nvSpPr>
        <xdr:cNvPr id="484" name="楕円 483">
          <a:extLst>
            <a:ext uri="{FF2B5EF4-FFF2-40B4-BE49-F238E27FC236}">
              <a16:creationId xmlns:a16="http://schemas.microsoft.com/office/drawing/2014/main" xmlns="" id="{00000000-0008-0000-0600-0000E4010000}"/>
            </a:ext>
          </a:extLst>
        </xdr:cNvPr>
        <xdr:cNvSpPr/>
      </xdr:nvSpPr>
      <xdr:spPr>
        <a:xfrm>
          <a:off x="7810500" y="16918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38075</xdr:rowOff>
    </xdr:from>
    <xdr:ext cx="534377" cy="259045"/>
    <xdr:sp macro="" textlink="">
      <xdr:nvSpPr>
        <xdr:cNvPr id="485" name="テキスト ボックス 484">
          <a:extLst>
            <a:ext uri="{FF2B5EF4-FFF2-40B4-BE49-F238E27FC236}">
              <a16:creationId xmlns:a16="http://schemas.microsoft.com/office/drawing/2014/main" xmlns="" id="{00000000-0008-0000-0600-0000E5010000}"/>
            </a:ext>
          </a:extLst>
        </xdr:cNvPr>
        <xdr:cNvSpPr txBox="1"/>
      </xdr:nvSpPr>
      <xdr:spPr>
        <a:xfrm>
          <a:off x="7594111" y="17011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94986</xdr:rowOff>
    </xdr:from>
    <xdr:to>
      <xdr:col>36</xdr:col>
      <xdr:colOff>165100</xdr:colOff>
      <xdr:row>99</xdr:row>
      <xdr:rowOff>25136</xdr:rowOff>
    </xdr:to>
    <xdr:sp macro="" textlink="">
      <xdr:nvSpPr>
        <xdr:cNvPr id="486" name="楕円 485">
          <a:extLst>
            <a:ext uri="{FF2B5EF4-FFF2-40B4-BE49-F238E27FC236}">
              <a16:creationId xmlns:a16="http://schemas.microsoft.com/office/drawing/2014/main" xmlns="" id="{00000000-0008-0000-0600-0000E6010000}"/>
            </a:ext>
          </a:extLst>
        </xdr:cNvPr>
        <xdr:cNvSpPr/>
      </xdr:nvSpPr>
      <xdr:spPr>
        <a:xfrm>
          <a:off x="6921500" y="16897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16263</xdr:rowOff>
    </xdr:from>
    <xdr:ext cx="534377" cy="259045"/>
    <xdr:sp macro="" textlink="">
      <xdr:nvSpPr>
        <xdr:cNvPr id="487" name="テキスト ボックス 486">
          <a:extLst>
            <a:ext uri="{FF2B5EF4-FFF2-40B4-BE49-F238E27FC236}">
              <a16:creationId xmlns:a16="http://schemas.microsoft.com/office/drawing/2014/main" xmlns="" id="{00000000-0008-0000-0600-0000E7010000}"/>
            </a:ext>
          </a:extLst>
        </xdr:cNvPr>
        <xdr:cNvSpPr txBox="1"/>
      </xdr:nvSpPr>
      <xdr:spPr>
        <a:xfrm>
          <a:off x="6705111" y="16989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xmlns=""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xmlns=""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xmlns=""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xmlns=""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xmlns=""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xmlns=""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xmlns=""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xmlns=""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xmlns=""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xmlns=""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8" name="直線コネクタ 497">
          <a:extLst>
            <a:ext uri="{FF2B5EF4-FFF2-40B4-BE49-F238E27FC236}">
              <a16:creationId xmlns:a16="http://schemas.microsoft.com/office/drawing/2014/main" xmlns="" id="{00000000-0008-0000-0600-0000F2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9" name="テキスト ボックス 498">
          <a:extLst>
            <a:ext uri="{FF2B5EF4-FFF2-40B4-BE49-F238E27FC236}">
              <a16:creationId xmlns:a16="http://schemas.microsoft.com/office/drawing/2014/main" xmlns="" id="{00000000-0008-0000-0600-0000F3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0" name="直線コネクタ 499">
          <a:extLst>
            <a:ext uri="{FF2B5EF4-FFF2-40B4-BE49-F238E27FC236}">
              <a16:creationId xmlns:a16="http://schemas.microsoft.com/office/drawing/2014/main" xmlns="" id="{00000000-0008-0000-0600-0000F4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1" name="テキスト ボックス 500">
          <a:extLst>
            <a:ext uri="{FF2B5EF4-FFF2-40B4-BE49-F238E27FC236}">
              <a16:creationId xmlns:a16="http://schemas.microsoft.com/office/drawing/2014/main" xmlns="" id="{00000000-0008-0000-0600-0000F5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2" name="直線コネクタ 501">
          <a:extLst>
            <a:ext uri="{FF2B5EF4-FFF2-40B4-BE49-F238E27FC236}">
              <a16:creationId xmlns:a16="http://schemas.microsoft.com/office/drawing/2014/main" xmlns="" id="{00000000-0008-0000-0600-0000F6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3" name="テキスト ボックス 502">
          <a:extLst>
            <a:ext uri="{FF2B5EF4-FFF2-40B4-BE49-F238E27FC236}">
              <a16:creationId xmlns:a16="http://schemas.microsoft.com/office/drawing/2014/main" xmlns="" id="{00000000-0008-0000-0600-0000F7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4" name="直線コネクタ 503">
          <a:extLst>
            <a:ext uri="{FF2B5EF4-FFF2-40B4-BE49-F238E27FC236}">
              <a16:creationId xmlns:a16="http://schemas.microsoft.com/office/drawing/2014/main" xmlns="" id="{00000000-0008-0000-0600-0000F8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5" name="テキスト ボックス 504">
          <a:extLst>
            <a:ext uri="{FF2B5EF4-FFF2-40B4-BE49-F238E27FC236}">
              <a16:creationId xmlns:a16="http://schemas.microsoft.com/office/drawing/2014/main" xmlns="" id="{00000000-0008-0000-0600-0000F9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6" name="直線コネクタ 505">
          <a:extLst>
            <a:ext uri="{FF2B5EF4-FFF2-40B4-BE49-F238E27FC236}">
              <a16:creationId xmlns:a16="http://schemas.microsoft.com/office/drawing/2014/main" xmlns="" id="{00000000-0008-0000-0600-0000FA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7" name="テキスト ボックス 506">
          <a:extLst>
            <a:ext uri="{FF2B5EF4-FFF2-40B4-BE49-F238E27FC236}">
              <a16:creationId xmlns:a16="http://schemas.microsoft.com/office/drawing/2014/main" xmlns="" id="{00000000-0008-0000-0600-0000FB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xmlns=""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a:extLst>
            <a:ext uri="{FF2B5EF4-FFF2-40B4-BE49-F238E27FC236}">
              <a16:creationId xmlns:a16="http://schemas.microsoft.com/office/drawing/2014/main" xmlns="" id="{00000000-0008-0000-0600-0000FD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xmlns=""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105795</xdr:rowOff>
    </xdr:from>
    <xdr:to>
      <xdr:col>85</xdr:col>
      <xdr:colOff>126364</xdr:colOff>
      <xdr:row>39</xdr:row>
      <xdr:rowOff>44450</xdr:rowOff>
    </xdr:to>
    <xdr:cxnSp macro="">
      <xdr:nvCxnSpPr>
        <xdr:cNvPr id="511" name="直線コネクタ 510">
          <a:extLst>
            <a:ext uri="{FF2B5EF4-FFF2-40B4-BE49-F238E27FC236}">
              <a16:creationId xmlns:a16="http://schemas.microsoft.com/office/drawing/2014/main" xmlns="" id="{00000000-0008-0000-0600-0000FF010000}"/>
            </a:ext>
          </a:extLst>
        </xdr:cNvPr>
        <xdr:cNvCxnSpPr/>
      </xdr:nvCxnSpPr>
      <xdr:spPr>
        <a:xfrm flipV="1">
          <a:off x="16317595" y="5249295"/>
          <a:ext cx="1269" cy="1481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59670</xdr:rowOff>
    </xdr:from>
    <xdr:ext cx="249299" cy="259045"/>
    <xdr:sp macro="" textlink="">
      <xdr:nvSpPr>
        <xdr:cNvPr id="512" name="災害復旧事業費最小値テキスト">
          <a:extLst>
            <a:ext uri="{FF2B5EF4-FFF2-40B4-BE49-F238E27FC236}">
              <a16:creationId xmlns:a16="http://schemas.microsoft.com/office/drawing/2014/main" xmlns="" id="{00000000-0008-0000-0600-000000020000}"/>
            </a:ext>
          </a:extLst>
        </xdr:cNvPr>
        <xdr:cNvSpPr txBox="1"/>
      </xdr:nvSpPr>
      <xdr:spPr>
        <a:xfrm>
          <a:off x="16370300" y="674622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3" name="直線コネクタ 512">
          <a:extLst>
            <a:ext uri="{FF2B5EF4-FFF2-40B4-BE49-F238E27FC236}">
              <a16:creationId xmlns:a16="http://schemas.microsoft.com/office/drawing/2014/main" xmlns="" id="{00000000-0008-0000-0600-000001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52472</xdr:rowOff>
    </xdr:from>
    <xdr:ext cx="599010" cy="259045"/>
    <xdr:sp macro="" textlink="">
      <xdr:nvSpPr>
        <xdr:cNvPr id="514" name="災害復旧事業費最大値テキスト">
          <a:extLst>
            <a:ext uri="{FF2B5EF4-FFF2-40B4-BE49-F238E27FC236}">
              <a16:creationId xmlns:a16="http://schemas.microsoft.com/office/drawing/2014/main" xmlns="" id="{00000000-0008-0000-0600-000002020000}"/>
            </a:ext>
          </a:extLst>
        </xdr:cNvPr>
        <xdr:cNvSpPr txBox="1"/>
      </xdr:nvSpPr>
      <xdr:spPr>
        <a:xfrm>
          <a:off x="16370300" y="5024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388,899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105795</xdr:rowOff>
    </xdr:from>
    <xdr:to>
      <xdr:col>86</xdr:col>
      <xdr:colOff>25400</xdr:colOff>
      <xdr:row>30</xdr:row>
      <xdr:rowOff>105795</xdr:rowOff>
    </xdr:to>
    <xdr:cxnSp macro="">
      <xdr:nvCxnSpPr>
        <xdr:cNvPr id="515" name="直線コネクタ 514">
          <a:extLst>
            <a:ext uri="{FF2B5EF4-FFF2-40B4-BE49-F238E27FC236}">
              <a16:creationId xmlns:a16="http://schemas.microsoft.com/office/drawing/2014/main" xmlns="" id="{00000000-0008-0000-0600-000003020000}"/>
            </a:ext>
          </a:extLst>
        </xdr:cNvPr>
        <xdr:cNvCxnSpPr/>
      </xdr:nvCxnSpPr>
      <xdr:spPr>
        <a:xfrm>
          <a:off x="16230600" y="5249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44450</xdr:rowOff>
    </xdr:from>
    <xdr:to>
      <xdr:col>85</xdr:col>
      <xdr:colOff>127000</xdr:colOff>
      <xdr:row>39</xdr:row>
      <xdr:rowOff>44450</xdr:rowOff>
    </xdr:to>
    <xdr:cxnSp macro="">
      <xdr:nvCxnSpPr>
        <xdr:cNvPr id="516" name="直線コネクタ 515">
          <a:extLst>
            <a:ext uri="{FF2B5EF4-FFF2-40B4-BE49-F238E27FC236}">
              <a16:creationId xmlns:a16="http://schemas.microsoft.com/office/drawing/2014/main" xmlns="" id="{00000000-0008-0000-0600-000004020000}"/>
            </a:ext>
          </a:extLst>
        </xdr:cNvPr>
        <xdr:cNvCxnSpPr/>
      </xdr:nvCxnSpPr>
      <xdr:spPr>
        <a:xfrm>
          <a:off x="15481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148570</xdr:rowOff>
    </xdr:from>
    <xdr:ext cx="534377" cy="259045"/>
    <xdr:sp macro="" textlink="">
      <xdr:nvSpPr>
        <xdr:cNvPr id="517" name="災害復旧事業費平均値テキスト">
          <a:extLst>
            <a:ext uri="{FF2B5EF4-FFF2-40B4-BE49-F238E27FC236}">
              <a16:creationId xmlns:a16="http://schemas.microsoft.com/office/drawing/2014/main" xmlns="" id="{00000000-0008-0000-0600-000005020000}"/>
            </a:ext>
          </a:extLst>
        </xdr:cNvPr>
        <xdr:cNvSpPr txBox="1"/>
      </xdr:nvSpPr>
      <xdr:spPr>
        <a:xfrm>
          <a:off x="16370300" y="64922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125693</xdr:rowOff>
    </xdr:from>
    <xdr:to>
      <xdr:col>85</xdr:col>
      <xdr:colOff>177800</xdr:colOff>
      <xdr:row>39</xdr:row>
      <xdr:rowOff>55843</xdr:rowOff>
    </xdr:to>
    <xdr:sp macro="" textlink="">
      <xdr:nvSpPr>
        <xdr:cNvPr id="518" name="フローチャート: 判断 517">
          <a:extLst>
            <a:ext uri="{FF2B5EF4-FFF2-40B4-BE49-F238E27FC236}">
              <a16:creationId xmlns:a16="http://schemas.microsoft.com/office/drawing/2014/main" xmlns="" id="{00000000-0008-0000-0600-000006020000}"/>
            </a:ext>
          </a:extLst>
        </xdr:cNvPr>
        <xdr:cNvSpPr/>
      </xdr:nvSpPr>
      <xdr:spPr>
        <a:xfrm>
          <a:off x="16268700" y="6640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44450</xdr:rowOff>
    </xdr:from>
    <xdr:to>
      <xdr:col>81</xdr:col>
      <xdr:colOff>50800</xdr:colOff>
      <xdr:row>39</xdr:row>
      <xdr:rowOff>44450</xdr:rowOff>
    </xdr:to>
    <xdr:cxnSp macro="">
      <xdr:nvCxnSpPr>
        <xdr:cNvPr id="519" name="直線コネクタ 518">
          <a:extLst>
            <a:ext uri="{FF2B5EF4-FFF2-40B4-BE49-F238E27FC236}">
              <a16:creationId xmlns:a16="http://schemas.microsoft.com/office/drawing/2014/main" xmlns="" id="{00000000-0008-0000-0600-000007020000}"/>
            </a:ext>
          </a:extLst>
        </xdr:cNvPr>
        <xdr:cNvCxnSpPr/>
      </xdr:nvCxnSpPr>
      <xdr:spPr>
        <a:xfrm>
          <a:off x="1459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131721</xdr:rowOff>
    </xdr:from>
    <xdr:to>
      <xdr:col>81</xdr:col>
      <xdr:colOff>101600</xdr:colOff>
      <xdr:row>39</xdr:row>
      <xdr:rowOff>61871</xdr:rowOff>
    </xdr:to>
    <xdr:sp macro="" textlink="">
      <xdr:nvSpPr>
        <xdr:cNvPr id="520" name="フローチャート: 判断 519">
          <a:extLst>
            <a:ext uri="{FF2B5EF4-FFF2-40B4-BE49-F238E27FC236}">
              <a16:creationId xmlns:a16="http://schemas.microsoft.com/office/drawing/2014/main" xmlns="" id="{00000000-0008-0000-0600-000008020000}"/>
            </a:ext>
          </a:extLst>
        </xdr:cNvPr>
        <xdr:cNvSpPr/>
      </xdr:nvSpPr>
      <xdr:spPr>
        <a:xfrm>
          <a:off x="15430500" y="6646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78398</xdr:rowOff>
    </xdr:from>
    <xdr:ext cx="469744" cy="259045"/>
    <xdr:sp macro="" textlink="">
      <xdr:nvSpPr>
        <xdr:cNvPr id="521" name="テキスト ボックス 520">
          <a:extLst>
            <a:ext uri="{FF2B5EF4-FFF2-40B4-BE49-F238E27FC236}">
              <a16:creationId xmlns:a16="http://schemas.microsoft.com/office/drawing/2014/main" xmlns="" id="{00000000-0008-0000-0600-000009020000}"/>
            </a:ext>
          </a:extLst>
        </xdr:cNvPr>
        <xdr:cNvSpPr txBox="1"/>
      </xdr:nvSpPr>
      <xdr:spPr>
        <a:xfrm>
          <a:off x="15246428" y="6422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44450</xdr:rowOff>
    </xdr:from>
    <xdr:to>
      <xdr:col>76</xdr:col>
      <xdr:colOff>114300</xdr:colOff>
      <xdr:row>39</xdr:row>
      <xdr:rowOff>44450</xdr:rowOff>
    </xdr:to>
    <xdr:cxnSp macro="">
      <xdr:nvCxnSpPr>
        <xdr:cNvPr id="522" name="直線コネクタ 521">
          <a:extLst>
            <a:ext uri="{FF2B5EF4-FFF2-40B4-BE49-F238E27FC236}">
              <a16:creationId xmlns:a16="http://schemas.microsoft.com/office/drawing/2014/main" xmlns="" id="{00000000-0008-0000-0600-00000A020000}"/>
            </a:ext>
          </a:extLst>
        </xdr:cNvPr>
        <xdr:cNvCxnSpPr/>
      </xdr:nvCxnSpPr>
      <xdr:spPr>
        <a:xfrm>
          <a:off x="13703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128025</xdr:rowOff>
    </xdr:from>
    <xdr:to>
      <xdr:col>76</xdr:col>
      <xdr:colOff>165100</xdr:colOff>
      <xdr:row>39</xdr:row>
      <xdr:rowOff>58175</xdr:rowOff>
    </xdr:to>
    <xdr:sp macro="" textlink="">
      <xdr:nvSpPr>
        <xdr:cNvPr id="523" name="フローチャート: 判断 522">
          <a:extLst>
            <a:ext uri="{FF2B5EF4-FFF2-40B4-BE49-F238E27FC236}">
              <a16:creationId xmlns:a16="http://schemas.microsoft.com/office/drawing/2014/main" xmlns="" id="{00000000-0008-0000-0600-00000B020000}"/>
            </a:ext>
          </a:extLst>
        </xdr:cNvPr>
        <xdr:cNvSpPr/>
      </xdr:nvSpPr>
      <xdr:spPr>
        <a:xfrm>
          <a:off x="14541500" y="6643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74702</xdr:rowOff>
    </xdr:from>
    <xdr:ext cx="469744" cy="259045"/>
    <xdr:sp macro="" textlink="">
      <xdr:nvSpPr>
        <xdr:cNvPr id="524" name="テキスト ボックス 523">
          <a:extLst>
            <a:ext uri="{FF2B5EF4-FFF2-40B4-BE49-F238E27FC236}">
              <a16:creationId xmlns:a16="http://schemas.microsoft.com/office/drawing/2014/main" xmlns="" id="{00000000-0008-0000-0600-00000C020000}"/>
            </a:ext>
          </a:extLst>
        </xdr:cNvPr>
        <xdr:cNvSpPr txBox="1"/>
      </xdr:nvSpPr>
      <xdr:spPr>
        <a:xfrm>
          <a:off x="14357428" y="6418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44450</xdr:rowOff>
    </xdr:from>
    <xdr:to>
      <xdr:col>71</xdr:col>
      <xdr:colOff>177800</xdr:colOff>
      <xdr:row>39</xdr:row>
      <xdr:rowOff>44450</xdr:rowOff>
    </xdr:to>
    <xdr:cxnSp macro="">
      <xdr:nvCxnSpPr>
        <xdr:cNvPr id="525" name="直線コネクタ 524">
          <a:extLst>
            <a:ext uri="{FF2B5EF4-FFF2-40B4-BE49-F238E27FC236}">
              <a16:creationId xmlns:a16="http://schemas.microsoft.com/office/drawing/2014/main" xmlns="" id="{00000000-0008-0000-0600-00000D020000}"/>
            </a:ext>
          </a:extLst>
        </xdr:cNvPr>
        <xdr:cNvCxnSpPr/>
      </xdr:nvCxnSpPr>
      <xdr:spPr>
        <a:xfrm>
          <a:off x="1281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128002</xdr:rowOff>
    </xdr:from>
    <xdr:to>
      <xdr:col>72</xdr:col>
      <xdr:colOff>38100</xdr:colOff>
      <xdr:row>39</xdr:row>
      <xdr:rowOff>58152</xdr:rowOff>
    </xdr:to>
    <xdr:sp macro="" textlink="">
      <xdr:nvSpPr>
        <xdr:cNvPr id="526" name="フローチャート: 判断 525">
          <a:extLst>
            <a:ext uri="{FF2B5EF4-FFF2-40B4-BE49-F238E27FC236}">
              <a16:creationId xmlns:a16="http://schemas.microsoft.com/office/drawing/2014/main" xmlns="" id="{00000000-0008-0000-0600-00000E020000}"/>
            </a:ext>
          </a:extLst>
        </xdr:cNvPr>
        <xdr:cNvSpPr/>
      </xdr:nvSpPr>
      <xdr:spPr>
        <a:xfrm>
          <a:off x="13652500" y="6643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74679</xdr:rowOff>
    </xdr:from>
    <xdr:ext cx="469744" cy="259045"/>
    <xdr:sp macro="" textlink="">
      <xdr:nvSpPr>
        <xdr:cNvPr id="527" name="テキスト ボックス 526">
          <a:extLst>
            <a:ext uri="{FF2B5EF4-FFF2-40B4-BE49-F238E27FC236}">
              <a16:creationId xmlns:a16="http://schemas.microsoft.com/office/drawing/2014/main" xmlns="" id="{00000000-0008-0000-0600-00000F020000}"/>
            </a:ext>
          </a:extLst>
        </xdr:cNvPr>
        <xdr:cNvSpPr txBox="1"/>
      </xdr:nvSpPr>
      <xdr:spPr>
        <a:xfrm>
          <a:off x="13468428" y="6418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130014</xdr:rowOff>
    </xdr:from>
    <xdr:to>
      <xdr:col>67</xdr:col>
      <xdr:colOff>101600</xdr:colOff>
      <xdr:row>39</xdr:row>
      <xdr:rowOff>60164</xdr:rowOff>
    </xdr:to>
    <xdr:sp macro="" textlink="">
      <xdr:nvSpPr>
        <xdr:cNvPr id="528" name="フローチャート: 判断 527">
          <a:extLst>
            <a:ext uri="{FF2B5EF4-FFF2-40B4-BE49-F238E27FC236}">
              <a16:creationId xmlns:a16="http://schemas.microsoft.com/office/drawing/2014/main" xmlns="" id="{00000000-0008-0000-0600-000010020000}"/>
            </a:ext>
          </a:extLst>
        </xdr:cNvPr>
        <xdr:cNvSpPr/>
      </xdr:nvSpPr>
      <xdr:spPr>
        <a:xfrm>
          <a:off x="12763500" y="6645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76691</xdr:rowOff>
    </xdr:from>
    <xdr:ext cx="469744" cy="259045"/>
    <xdr:sp macro="" textlink="">
      <xdr:nvSpPr>
        <xdr:cNvPr id="529" name="テキスト ボックス 528">
          <a:extLst>
            <a:ext uri="{FF2B5EF4-FFF2-40B4-BE49-F238E27FC236}">
              <a16:creationId xmlns:a16="http://schemas.microsoft.com/office/drawing/2014/main" xmlns="" id="{00000000-0008-0000-0600-000011020000}"/>
            </a:ext>
          </a:extLst>
        </xdr:cNvPr>
        <xdr:cNvSpPr txBox="1"/>
      </xdr:nvSpPr>
      <xdr:spPr>
        <a:xfrm>
          <a:off x="12579428" y="6420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xmlns=""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xmlns=""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xmlns=""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xmlns=""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xmlns=""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35" name="楕円 534">
          <a:extLst>
            <a:ext uri="{FF2B5EF4-FFF2-40B4-BE49-F238E27FC236}">
              <a16:creationId xmlns:a16="http://schemas.microsoft.com/office/drawing/2014/main" xmlns="" id="{00000000-0008-0000-0600-000017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104120</xdr:rowOff>
    </xdr:from>
    <xdr:ext cx="249299" cy="259045"/>
    <xdr:sp macro="" textlink="">
      <xdr:nvSpPr>
        <xdr:cNvPr id="536" name="災害復旧事業費該当値テキスト">
          <a:extLst>
            <a:ext uri="{FF2B5EF4-FFF2-40B4-BE49-F238E27FC236}">
              <a16:creationId xmlns:a16="http://schemas.microsoft.com/office/drawing/2014/main" xmlns="" id="{00000000-0008-0000-0600-000018020000}"/>
            </a:ext>
          </a:extLst>
        </xdr:cNvPr>
        <xdr:cNvSpPr txBox="1"/>
      </xdr:nvSpPr>
      <xdr:spPr>
        <a:xfrm>
          <a:off x="16370300" y="661922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37" name="楕円 536">
          <a:extLst>
            <a:ext uri="{FF2B5EF4-FFF2-40B4-BE49-F238E27FC236}">
              <a16:creationId xmlns:a16="http://schemas.microsoft.com/office/drawing/2014/main" xmlns="" id="{00000000-0008-0000-0600-000019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38" name="テキスト ボックス 537">
          <a:extLst>
            <a:ext uri="{FF2B5EF4-FFF2-40B4-BE49-F238E27FC236}">
              <a16:creationId xmlns:a16="http://schemas.microsoft.com/office/drawing/2014/main" xmlns="" id="{00000000-0008-0000-0600-00001A020000}"/>
            </a:ext>
          </a:extLst>
        </xdr:cNvPr>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39" name="楕円 538">
          <a:extLst>
            <a:ext uri="{FF2B5EF4-FFF2-40B4-BE49-F238E27FC236}">
              <a16:creationId xmlns:a16="http://schemas.microsoft.com/office/drawing/2014/main" xmlns="" id="{00000000-0008-0000-0600-00001B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40" name="テキスト ボックス 539">
          <a:extLst>
            <a:ext uri="{FF2B5EF4-FFF2-40B4-BE49-F238E27FC236}">
              <a16:creationId xmlns:a16="http://schemas.microsoft.com/office/drawing/2014/main" xmlns="" id="{00000000-0008-0000-0600-00001C020000}"/>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41" name="楕円 540">
          <a:extLst>
            <a:ext uri="{FF2B5EF4-FFF2-40B4-BE49-F238E27FC236}">
              <a16:creationId xmlns:a16="http://schemas.microsoft.com/office/drawing/2014/main" xmlns="" id="{00000000-0008-0000-0600-00001D020000}"/>
            </a:ext>
          </a:extLst>
        </xdr:cNvPr>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42" name="テキスト ボックス 541">
          <a:extLst>
            <a:ext uri="{FF2B5EF4-FFF2-40B4-BE49-F238E27FC236}">
              <a16:creationId xmlns:a16="http://schemas.microsoft.com/office/drawing/2014/main" xmlns="" id="{00000000-0008-0000-0600-00001E020000}"/>
            </a:ext>
          </a:extLst>
        </xdr:cNvPr>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43" name="楕円 542">
          <a:extLst>
            <a:ext uri="{FF2B5EF4-FFF2-40B4-BE49-F238E27FC236}">
              <a16:creationId xmlns:a16="http://schemas.microsoft.com/office/drawing/2014/main" xmlns="" id="{00000000-0008-0000-0600-00001F020000}"/>
            </a:ext>
          </a:extLst>
        </xdr:cNvPr>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86377</xdr:rowOff>
    </xdr:from>
    <xdr:ext cx="249299" cy="259045"/>
    <xdr:sp macro="" textlink="">
      <xdr:nvSpPr>
        <xdr:cNvPr id="544" name="テキスト ボックス 543">
          <a:extLst>
            <a:ext uri="{FF2B5EF4-FFF2-40B4-BE49-F238E27FC236}">
              <a16:creationId xmlns:a16="http://schemas.microsoft.com/office/drawing/2014/main" xmlns="" id="{00000000-0008-0000-0600-000020020000}"/>
            </a:ext>
          </a:extLst>
        </xdr:cNvPr>
        <xdr:cNvSpPr txBox="1"/>
      </xdr:nvSpPr>
      <xdr:spPr>
        <a:xfrm>
          <a:off x="1268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xmlns=""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xmlns=""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xmlns=""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xmlns=""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xmlns=""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xmlns=""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xmlns=""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xmlns=""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xmlns=""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xmlns=""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xmlns=""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xmlns=""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xmlns=""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xmlns=""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xmlns=""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xmlns=""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xmlns=""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xmlns=""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xmlns=""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xmlns=""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xmlns=""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xmlns=""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xmlns=""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xmlns=""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xmlns=""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xmlns=""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xmlns=""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xmlns=""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xmlns=""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xmlns=""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xmlns=""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xmlns=""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xmlns=""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xmlns=""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xmlns=""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xmlns=""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xmlns=""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xmlns=""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xmlns=""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xmlns=""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xmlns=""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xmlns=""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xmlns=""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xmlns=""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xmlns=""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xmlns=""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xmlns=""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xmlns=""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xmlns=""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xmlns=""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xmlns=""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xmlns=""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xmlns=""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xmlns=""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xmlns=""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xmlns=""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xmlns=""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xmlns=""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xmlns=""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04" name="直線コネクタ 603">
          <a:extLst>
            <a:ext uri="{FF2B5EF4-FFF2-40B4-BE49-F238E27FC236}">
              <a16:creationId xmlns:a16="http://schemas.microsoft.com/office/drawing/2014/main" xmlns="" id="{00000000-0008-0000-0600-00005C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05" name="テキスト ボックス 604">
          <a:extLst>
            <a:ext uri="{FF2B5EF4-FFF2-40B4-BE49-F238E27FC236}">
              <a16:creationId xmlns:a16="http://schemas.microsoft.com/office/drawing/2014/main" xmlns="" id="{00000000-0008-0000-0600-00005D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6" name="直線コネクタ 605">
          <a:extLst>
            <a:ext uri="{FF2B5EF4-FFF2-40B4-BE49-F238E27FC236}">
              <a16:creationId xmlns:a16="http://schemas.microsoft.com/office/drawing/2014/main" xmlns="" id="{00000000-0008-0000-0600-00005E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7" name="テキスト ボックス 606">
          <a:extLst>
            <a:ext uri="{FF2B5EF4-FFF2-40B4-BE49-F238E27FC236}">
              <a16:creationId xmlns:a16="http://schemas.microsoft.com/office/drawing/2014/main" xmlns="" id="{00000000-0008-0000-0600-00005F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08" name="直線コネクタ 607">
          <a:extLst>
            <a:ext uri="{FF2B5EF4-FFF2-40B4-BE49-F238E27FC236}">
              <a16:creationId xmlns:a16="http://schemas.microsoft.com/office/drawing/2014/main" xmlns="" id="{00000000-0008-0000-0600-000060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09" name="テキスト ボックス 608">
          <a:extLst>
            <a:ext uri="{FF2B5EF4-FFF2-40B4-BE49-F238E27FC236}">
              <a16:creationId xmlns:a16="http://schemas.microsoft.com/office/drawing/2014/main" xmlns="" id="{00000000-0008-0000-0600-000061020000}"/>
            </a:ext>
          </a:extLst>
        </xdr:cNvPr>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0" name="直線コネクタ 609">
          <a:extLst>
            <a:ext uri="{FF2B5EF4-FFF2-40B4-BE49-F238E27FC236}">
              <a16:creationId xmlns:a16="http://schemas.microsoft.com/office/drawing/2014/main" xmlns="" id="{00000000-0008-0000-0600-00006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1" name="テキスト ボックス 610">
          <a:extLst>
            <a:ext uri="{FF2B5EF4-FFF2-40B4-BE49-F238E27FC236}">
              <a16:creationId xmlns:a16="http://schemas.microsoft.com/office/drawing/2014/main" xmlns="" id="{00000000-0008-0000-0600-00006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2" name="公債費グラフ枠">
          <a:extLst>
            <a:ext uri="{FF2B5EF4-FFF2-40B4-BE49-F238E27FC236}">
              <a16:creationId xmlns:a16="http://schemas.microsoft.com/office/drawing/2014/main" xmlns="" id="{00000000-0008-0000-0600-00006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126178</xdr:rowOff>
    </xdr:from>
    <xdr:to>
      <xdr:col>85</xdr:col>
      <xdr:colOff>126364</xdr:colOff>
      <xdr:row>78</xdr:row>
      <xdr:rowOff>18599</xdr:rowOff>
    </xdr:to>
    <xdr:cxnSp macro="">
      <xdr:nvCxnSpPr>
        <xdr:cNvPr id="613" name="直線コネクタ 612">
          <a:extLst>
            <a:ext uri="{FF2B5EF4-FFF2-40B4-BE49-F238E27FC236}">
              <a16:creationId xmlns:a16="http://schemas.microsoft.com/office/drawing/2014/main" xmlns="" id="{00000000-0008-0000-0600-000065020000}"/>
            </a:ext>
          </a:extLst>
        </xdr:cNvPr>
        <xdr:cNvCxnSpPr/>
      </xdr:nvCxnSpPr>
      <xdr:spPr>
        <a:xfrm flipV="1">
          <a:off x="16317595" y="12127678"/>
          <a:ext cx="1269" cy="12640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22426</xdr:rowOff>
    </xdr:from>
    <xdr:ext cx="469744" cy="259045"/>
    <xdr:sp macro="" textlink="">
      <xdr:nvSpPr>
        <xdr:cNvPr id="614" name="公債費最小値テキスト">
          <a:extLst>
            <a:ext uri="{FF2B5EF4-FFF2-40B4-BE49-F238E27FC236}">
              <a16:creationId xmlns:a16="http://schemas.microsoft.com/office/drawing/2014/main" xmlns="" id="{00000000-0008-0000-0600-000066020000}"/>
            </a:ext>
          </a:extLst>
        </xdr:cNvPr>
        <xdr:cNvSpPr txBox="1"/>
      </xdr:nvSpPr>
      <xdr:spPr>
        <a:xfrm>
          <a:off x="16370300" y="13395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18599</xdr:rowOff>
    </xdr:from>
    <xdr:to>
      <xdr:col>86</xdr:col>
      <xdr:colOff>25400</xdr:colOff>
      <xdr:row>78</xdr:row>
      <xdr:rowOff>18599</xdr:rowOff>
    </xdr:to>
    <xdr:cxnSp macro="">
      <xdr:nvCxnSpPr>
        <xdr:cNvPr id="615" name="直線コネクタ 614">
          <a:extLst>
            <a:ext uri="{FF2B5EF4-FFF2-40B4-BE49-F238E27FC236}">
              <a16:creationId xmlns:a16="http://schemas.microsoft.com/office/drawing/2014/main" xmlns="" id="{00000000-0008-0000-0600-000067020000}"/>
            </a:ext>
          </a:extLst>
        </xdr:cNvPr>
        <xdr:cNvCxnSpPr/>
      </xdr:nvCxnSpPr>
      <xdr:spPr>
        <a:xfrm>
          <a:off x="16230600" y="13391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72855</xdr:rowOff>
    </xdr:from>
    <xdr:ext cx="599010" cy="259045"/>
    <xdr:sp macro="" textlink="">
      <xdr:nvSpPr>
        <xdr:cNvPr id="616" name="公債費最大値テキスト">
          <a:extLst>
            <a:ext uri="{FF2B5EF4-FFF2-40B4-BE49-F238E27FC236}">
              <a16:creationId xmlns:a16="http://schemas.microsoft.com/office/drawing/2014/main" xmlns="" id="{00000000-0008-0000-0600-000068020000}"/>
            </a:ext>
          </a:extLst>
        </xdr:cNvPr>
        <xdr:cNvSpPr txBox="1"/>
      </xdr:nvSpPr>
      <xdr:spPr>
        <a:xfrm>
          <a:off x="16370300" y="11902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126178</xdr:rowOff>
    </xdr:from>
    <xdr:to>
      <xdr:col>86</xdr:col>
      <xdr:colOff>25400</xdr:colOff>
      <xdr:row>70</xdr:row>
      <xdr:rowOff>126178</xdr:rowOff>
    </xdr:to>
    <xdr:cxnSp macro="">
      <xdr:nvCxnSpPr>
        <xdr:cNvPr id="617" name="直線コネクタ 616">
          <a:extLst>
            <a:ext uri="{FF2B5EF4-FFF2-40B4-BE49-F238E27FC236}">
              <a16:creationId xmlns:a16="http://schemas.microsoft.com/office/drawing/2014/main" xmlns="" id="{00000000-0008-0000-0600-000069020000}"/>
            </a:ext>
          </a:extLst>
        </xdr:cNvPr>
        <xdr:cNvCxnSpPr/>
      </xdr:nvCxnSpPr>
      <xdr:spPr>
        <a:xfrm>
          <a:off x="16230600" y="12127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170779</xdr:rowOff>
    </xdr:from>
    <xdr:to>
      <xdr:col>85</xdr:col>
      <xdr:colOff>127000</xdr:colOff>
      <xdr:row>76</xdr:row>
      <xdr:rowOff>27504</xdr:rowOff>
    </xdr:to>
    <xdr:cxnSp macro="">
      <xdr:nvCxnSpPr>
        <xdr:cNvPr id="618" name="直線コネクタ 617">
          <a:extLst>
            <a:ext uri="{FF2B5EF4-FFF2-40B4-BE49-F238E27FC236}">
              <a16:creationId xmlns:a16="http://schemas.microsoft.com/office/drawing/2014/main" xmlns="" id="{00000000-0008-0000-0600-00006A020000}"/>
            </a:ext>
          </a:extLst>
        </xdr:cNvPr>
        <xdr:cNvCxnSpPr/>
      </xdr:nvCxnSpPr>
      <xdr:spPr>
        <a:xfrm>
          <a:off x="15481300" y="13029529"/>
          <a:ext cx="838200" cy="28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71561</xdr:rowOff>
    </xdr:from>
    <xdr:ext cx="534377" cy="259045"/>
    <xdr:sp macro="" textlink="">
      <xdr:nvSpPr>
        <xdr:cNvPr id="619" name="公債費平均値テキスト">
          <a:extLst>
            <a:ext uri="{FF2B5EF4-FFF2-40B4-BE49-F238E27FC236}">
              <a16:creationId xmlns:a16="http://schemas.microsoft.com/office/drawing/2014/main" xmlns="" id="{00000000-0008-0000-0600-00006B020000}"/>
            </a:ext>
          </a:extLst>
        </xdr:cNvPr>
        <xdr:cNvSpPr txBox="1"/>
      </xdr:nvSpPr>
      <xdr:spPr>
        <a:xfrm>
          <a:off x="16370300" y="127588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48684</xdr:rowOff>
    </xdr:from>
    <xdr:to>
      <xdr:col>85</xdr:col>
      <xdr:colOff>177800</xdr:colOff>
      <xdr:row>75</xdr:row>
      <xdr:rowOff>150284</xdr:rowOff>
    </xdr:to>
    <xdr:sp macro="" textlink="">
      <xdr:nvSpPr>
        <xdr:cNvPr id="620" name="フローチャート: 判断 619">
          <a:extLst>
            <a:ext uri="{FF2B5EF4-FFF2-40B4-BE49-F238E27FC236}">
              <a16:creationId xmlns:a16="http://schemas.microsoft.com/office/drawing/2014/main" xmlns="" id="{00000000-0008-0000-0600-00006C020000}"/>
            </a:ext>
          </a:extLst>
        </xdr:cNvPr>
        <xdr:cNvSpPr/>
      </xdr:nvSpPr>
      <xdr:spPr>
        <a:xfrm>
          <a:off x="16268700" y="12907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140083</xdr:rowOff>
    </xdr:from>
    <xdr:to>
      <xdr:col>81</xdr:col>
      <xdr:colOff>50800</xdr:colOff>
      <xdr:row>75</xdr:row>
      <xdr:rowOff>170779</xdr:rowOff>
    </xdr:to>
    <xdr:cxnSp macro="">
      <xdr:nvCxnSpPr>
        <xdr:cNvPr id="621" name="直線コネクタ 620">
          <a:extLst>
            <a:ext uri="{FF2B5EF4-FFF2-40B4-BE49-F238E27FC236}">
              <a16:creationId xmlns:a16="http://schemas.microsoft.com/office/drawing/2014/main" xmlns="" id="{00000000-0008-0000-0600-00006D020000}"/>
            </a:ext>
          </a:extLst>
        </xdr:cNvPr>
        <xdr:cNvCxnSpPr/>
      </xdr:nvCxnSpPr>
      <xdr:spPr>
        <a:xfrm>
          <a:off x="14592300" y="12998833"/>
          <a:ext cx="889000" cy="30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59834</xdr:rowOff>
    </xdr:from>
    <xdr:to>
      <xdr:col>81</xdr:col>
      <xdr:colOff>101600</xdr:colOff>
      <xdr:row>75</xdr:row>
      <xdr:rowOff>161434</xdr:rowOff>
    </xdr:to>
    <xdr:sp macro="" textlink="">
      <xdr:nvSpPr>
        <xdr:cNvPr id="622" name="フローチャート: 判断 621">
          <a:extLst>
            <a:ext uri="{FF2B5EF4-FFF2-40B4-BE49-F238E27FC236}">
              <a16:creationId xmlns:a16="http://schemas.microsoft.com/office/drawing/2014/main" xmlns="" id="{00000000-0008-0000-0600-00006E020000}"/>
            </a:ext>
          </a:extLst>
        </xdr:cNvPr>
        <xdr:cNvSpPr/>
      </xdr:nvSpPr>
      <xdr:spPr>
        <a:xfrm>
          <a:off x="15430500" y="12918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6511</xdr:rowOff>
    </xdr:from>
    <xdr:ext cx="534377" cy="259045"/>
    <xdr:sp macro="" textlink="">
      <xdr:nvSpPr>
        <xdr:cNvPr id="623" name="テキスト ボックス 622">
          <a:extLst>
            <a:ext uri="{FF2B5EF4-FFF2-40B4-BE49-F238E27FC236}">
              <a16:creationId xmlns:a16="http://schemas.microsoft.com/office/drawing/2014/main" xmlns="" id="{00000000-0008-0000-0600-00006F020000}"/>
            </a:ext>
          </a:extLst>
        </xdr:cNvPr>
        <xdr:cNvSpPr txBox="1"/>
      </xdr:nvSpPr>
      <xdr:spPr>
        <a:xfrm>
          <a:off x="15214111" y="12693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140083</xdr:rowOff>
    </xdr:from>
    <xdr:to>
      <xdr:col>76</xdr:col>
      <xdr:colOff>114300</xdr:colOff>
      <xdr:row>76</xdr:row>
      <xdr:rowOff>9838</xdr:rowOff>
    </xdr:to>
    <xdr:cxnSp macro="">
      <xdr:nvCxnSpPr>
        <xdr:cNvPr id="624" name="直線コネクタ 623">
          <a:extLst>
            <a:ext uri="{FF2B5EF4-FFF2-40B4-BE49-F238E27FC236}">
              <a16:creationId xmlns:a16="http://schemas.microsoft.com/office/drawing/2014/main" xmlns="" id="{00000000-0008-0000-0600-000070020000}"/>
            </a:ext>
          </a:extLst>
        </xdr:cNvPr>
        <xdr:cNvCxnSpPr/>
      </xdr:nvCxnSpPr>
      <xdr:spPr>
        <a:xfrm flipV="1">
          <a:off x="13703300" y="12998833"/>
          <a:ext cx="889000" cy="41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95221</xdr:rowOff>
    </xdr:from>
    <xdr:to>
      <xdr:col>76</xdr:col>
      <xdr:colOff>165100</xdr:colOff>
      <xdr:row>76</xdr:row>
      <xdr:rowOff>25371</xdr:rowOff>
    </xdr:to>
    <xdr:sp macro="" textlink="">
      <xdr:nvSpPr>
        <xdr:cNvPr id="625" name="フローチャート: 判断 624">
          <a:extLst>
            <a:ext uri="{FF2B5EF4-FFF2-40B4-BE49-F238E27FC236}">
              <a16:creationId xmlns:a16="http://schemas.microsoft.com/office/drawing/2014/main" xmlns="" id="{00000000-0008-0000-0600-000071020000}"/>
            </a:ext>
          </a:extLst>
        </xdr:cNvPr>
        <xdr:cNvSpPr/>
      </xdr:nvSpPr>
      <xdr:spPr>
        <a:xfrm>
          <a:off x="14541500" y="12953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16498</xdr:rowOff>
    </xdr:from>
    <xdr:ext cx="534377" cy="259045"/>
    <xdr:sp macro="" textlink="">
      <xdr:nvSpPr>
        <xdr:cNvPr id="626" name="テキスト ボックス 625">
          <a:extLst>
            <a:ext uri="{FF2B5EF4-FFF2-40B4-BE49-F238E27FC236}">
              <a16:creationId xmlns:a16="http://schemas.microsoft.com/office/drawing/2014/main" xmlns="" id="{00000000-0008-0000-0600-000072020000}"/>
            </a:ext>
          </a:extLst>
        </xdr:cNvPr>
        <xdr:cNvSpPr txBox="1"/>
      </xdr:nvSpPr>
      <xdr:spPr>
        <a:xfrm>
          <a:off x="14325111" y="13046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8672</xdr:rowOff>
    </xdr:from>
    <xdr:to>
      <xdr:col>71</xdr:col>
      <xdr:colOff>177800</xdr:colOff>
      <xdr:row>76</xdr:row>
      <xdr:rowOff>9838</xdr:rowOff>
    </xdr:to>
    <xdr:cxnSp macro="">
      <xdr:nvCxnSpPr>
        <xdr:cNvPr id="627" name="直線コネクタ 626">
          <a:extLst>
            <a:ext uri="{FF2B5EF4-FFF2-40B4-BE49-F238E27FC236}">
              <a16:creationId xmlns:a16="http://schemas.microsoft.com/office/drawing/2014/main" xmlns="" id="{00000000-0008-0000-0600-000073020000}"/>
            </a:ext>
          </a:extLst>
        </xdr:cNvPr>
        <xdr:cNvCxnSpPr/>
      </xdr:nvCxnSpPr>
      <xdr:spPr>
        <a:xfrm>
          <a:off x="12814300" y="13038872"/>
          <a:ext cx="889000" cy="1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88597</xdr:rowOff>
    </xdr:from>
    <xdr:to>
      <xdr:col>72</xdr:col>
      <xdr:colOff>38100</xdr:colOff>
      <xdr:row>76</xdr:row>
      <xdr:rowOff>18746</xdr:rowOff>
    </xdr:to>
    <xdr:sp macro="" textlink="">
      <xdr:nvSpPr>
        <xdr:cNvPr id="628" name="フローチャート: 判断 627">
          <a:extLst>
            <a:ext uri="{FF2B5EF4-FFF2-40B4-BE49-F238E27FC236}">
              <a16:creationId xmlns:a16="http://schemas.microsoft.com/office/drawing/2014/main" xmlns="" id="{00000000-0008-0000-0600-000074020000}"/>
            </a:ext>
          </a:extLst>
        </xdr:cNvPr>
        <xdr:cNvSpPr/>
      </xdr:nvSpPr>
      <xdr:spPr>
        <a:xfrm>
          <a:off x="13652500" y="1294734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35274</xdr:rowOff>
    </xdr:from>
    <xdr:ext cx="534377" cy="259045"/>
    <xdr:sp macro="" textlink="">
      <xdr:nvSpPr>
        <xdr:cNvPr id="629" name="テキスト ボックス 628">
          <a:extLst>
            <a:ext uri="{FF2B5EF4-FFF2-40B4-BE49-F238E27FC236}">
              <a16:creationId xmlns:a16="http://schemas.microsoft.com/office/drawing/2014/main" xmlns="" id="{00000000-0008-0000-0600-000075020000}"/>
            </a:ext>
          </a:extLst>
        </xdr:cNvPr>
        <xdr:cNvSpPr txBox="1"/>
      </xdr:nvSpPr>
      <xdr:spPr>
        <a:xfrm>
          <a:off x="13436111" y="12722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94455</xdr:rowOff>
    </xdr:from>
    <xdr:to>
      <xdr:col>67</xdr:col>
      <xdr:colOff>101600</xdr:colOff>
      <xdr:row>76</xdr:row>
      <xdr:rowOff>24605</xdr:rowOff>
    </xdr:to>
    <xdr:sp macro="" textlink="">
      <xdr:nvSpPr>
        <xdr:cNvPr id="630" name="フローチャート: 判断 629">
          <a:extLst>
            <a:ext uri="{FF2B5EF4-FFF2-40B4-BE49-F238E27FC236}">
              <a16:creationId xmlns:a16="http://schemas.microsoft.com/office/drawing/2014/main" xmlns="" id="{00000000-0008-0000-0600-000076020000}"/>
            </a:ext>
          </a:extLst>
        </xdr:cNvPr>
        <xdr:cNvSpPr/>
      </xdr:nvSpPr>
      <xdr:spPr>
        <a:xfrm>
          <a:off x="12763500" y="12953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41132</xdr:rowOff>
    </xdr:from>
    <xdr:ext cx="534377" cy="259045"/>
    <xdr:sp macro="" textlink="">
      <xdr:nvSpPr>
        <xdr:cNvPr id="631" name="テキスト ボックス 630">
          <a:extLst>
            <a:ext uri="{FF2B5EF4-FFF2-40B4-BE49-F238E27FC236}">
              <a16:creationId xmlns:a16="http://schemas.microsoft.com/office/drawing/2014/main" xmlns="" id="{00000000-0008-0000-0600-000077020000}"/>
            </a:ext>
          </a:extLst>
        </xdr:cNvPr>
        <xdr:cNvSpPr txBox="1"/>
      </xdr:nvSpPr>
      <xdr:spPr>
        <a:xfrm>
          <a:off x="12547111" y="12728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xmlns="" id="{00000000-0008-0000-0600-00007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xmlns="" id="{00000000-0008-0000-0600-00007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xmlns="" id="{00000000-0008-0000-0600-00007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xmlns="" id="{00000000-0008-0000-0600-00007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xmlns="" id="{00000000-0008-0000-0600-00007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148154</xdr:rowOff>
    </xdr:from>
    <xdr:to>
      <xdr:col>85</xdr:col>
      <xdr:colOff>177800</xdr:colOff>
      <xdr:row>76</xdr:row>
      <xdr:rowOff>78304</xdr:rowOff>
    </xdr:to>
    <xdr:sp macro="" textlink="">
      <xdr:nvSpPr>
        <xdr:cNvPr id="637" name="楕円 636">
          <a:extLst>
            <a:ext uri="{FF2B5EF4-FFF2-40B4-BE49-F238E27FC236}">
              <a16:creationId xmlns:a16="http://schemas.microsoft.com/office/drawing/2014/main" xmlns="" id="{00000000-0008-0000-0600-00007D020000}"/>
            </a:ext>
          </a:extLst>
        </xdr:cNvPr>
        <xdr:cNvSpPr/>
      </xdr:nvSpPr>
      <xdr:spPr>
        <a:xfrm>
          <a:off x="16268700" y="13006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126581</xdr:rowOff>
    </xdr:from>
    <xdr:ext cx="534377" cy="259045"/>
    <xdr:sp macro="" textlink="">
      <xdr:nvSpPr>
        <xdr:cNvPr id="638" name="公債費該当値テキスト">
          <a:extLst>
            <a:ext uri="{FF2B5EF4-FFF2-40B4-BE49-F238E27FC236}">
              <a16:creationId xmlns:a16="http://schemas.microsoft.com/office/drawing/2014/main" xmlns="" id="{00000000-0008-0000-0600-00007E020000}"/>
            </a:ext>
          </a:extLst>
        </xdr:cNvPr>
        <xdr:cNvSpPr txBox="1"/>
      </xdr:nvSpPr>
      <xdr:spPr>
        <a:xfrm>
          <a:off x="16370300" y="12985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119978</xdr:rowOff>
    </xdr:from>
    <xdr:to>
      <xdr:col>81</xdr:col>
      <xdr:colOff>101600</xdr:colOff>
      <xdr:row>76</xdr:row>
      <xdr:rowOff>50127</xdr:rowOff>
    </xdr:to>
    <xdr:sp macro="" textlink="">
      <xdr:nvSpPr>
        <xdr:cNvPr id="639" name="楕円 638">
          <a:extLst>
            <a:ext uri="{FF2B5EF4-FFF2-40B4-BE49-F238E27FC236}">
              <a16:creationId xmlns:a16="http://schemas.microsoft.com/office/drawing/2014/main" xmlns="" id="{00000000-0008-0000-0600-00007F020000}"/>
            </a:ext>
          </a:extLst>
        </xdr:cNvPr>
        <xdr:cNvSpPr/>
      </xdr:nvSpPr>
      <xdr:spPr>
        <a:xfrm>
          <a:off x="15430500" y="1297872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41256</xdr:rowOff>
    </xdr:from>
    <xdr:ext cx="534377" cy="259045"/>
    <xdr:sp macro="" textlink="">
      <xdr:nvSpPr>
        <xdr:cNvPr id="640" name="テキスト ボックス 639">
          <a:extLst>
            <a:ext uri="{FF2B5EF4-FFF2-40B4-BE49-F238E27FC236}">
              <a16:creationId xmlns:a16="http://schemas.microsoft.com/office/drawing/2014/main" xmlns="" id="{00000000-0008-0000-0600-000080020000}"/>
            </a:ext>
          </a:extLst>
        </xdr:cNvPr>
        <xdr:cNvSpPr txBox="1"/>
      </xdr:nvSpPr>
      <xdr:spPr>
        <a:xfrm>
          <a:off x="15214111" y="13071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89283</xdr:rowOff>
    </xdr:from>
    <xdr:to>
      <xdr:col>76</xdr:col>
      <xdr:colOff>165100</xdr:colOff>
      <xdr:row>76</xdr:row>
      <xdr:rowOff>19433</xdr:rowOff>
    </xdr:to>
    <xdr:sp macro="" textlink="">
      <xdr:nvSpPr>
        <xdr:cNvPr id="641" name="楕円 640">
          <a:extLst>
            <a:ext uri="{FF2B5EF4-FFF2-40B4-BE49-F238E27FC236}">
              <a16:creationId xmlns:a16="http://schemas.microsoft.com/office/drawing/2014/main" xmlns="" id="{00000000-0008-0000-0600-000081020000}"/>
            </a:ext>
          </a:extLst>
        </xdr:cNvPr>
        <xdr:cNvSpPr/>
      </xdr:nvSpPr>
      <xdr:spPr>
        <a:xfrm>
          <a:off x="14541500" y="12948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35960</xdr:rowOff>
    </xdr:from>
    <xdr:ext cx="534377" cy="259045"/>
    <xdr:sp macro="" textlink="">
      <xdr:nvSpPr>
        <xdr:cNvPr id="642" name="テキスト ボックス 641">
          <a:extLst>
            <a:ext uri="{FF2B5EF4-FFF2-40B4-BE49-F238E27FC236}">
              <a16:creationId xmlns:a16="http://schemas.microsoft.com/office/drawing/2014/main" xmlns="" id="{00000000-0008-0000-0600-000082020000}"/>
            </a:ext>
          </a:extLst>
        </xdr:cNvPr>
        <xdr:cNvSpPr txBox="1"/>
      </xdr:nvSpPr>
      <xdr:spPr>
        <a:xfrm>
          <a:off x="14325111" y="12723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130488</xdr:rowOff>
    </xdr:from>
    <xdr:to>
      <xdr:col>72</xdr:col>
      <xdr:colOff>38100</xdr:colOff>
      <xdr:row>76</xdr:row>
      <xdr:rowOff>60638</xdr:rowOff>
    </xdr:to>
    <xdr:sp macro="" textlink="">
      <xdr:nvSpPr>
        <xdr:cNvPr id="643" name="楕円 642">
          <a:extLst>
            <a:ext uri="{FF2B5EF4-FFF2-40B4-BE49-F238E27FC236}">
              <a16:creationId xmlns:a16="http://schemas.microsoft.com/office/drawing/2014/main" xmlns="" id="{00000000-0008-0000-0600-000083020000}"/>
            </a:ext>
          </a:extLst>
        </xdr:cNvPr>
        <xdr:cNvSpPr/>
      </xdr:nvSpPr>
      <xdr:spPr>
        <a:xfrm>
          <a:off x="13652500" y="12989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51765</xdr:rowOff>
    </xdr:from>
    <xdr:ext cx="534377" cy="259045"/>
    <xdr:sp macro="" textlink="">
      <xdr:nvSpPr>
        <xdr:cNvPr id="644" name="テキスト ボックス 643">
          <a:extLst>
            <a:ext uri="{FF2B5EF4-FFF2-40B4-BE49-F238E27FC236}">
              <a16:creationId xmlns:a16="http://schemas.microsoft.com/office/drawing/2014/main" xmlns="" id="{00000000-0008-0000-0600-000084020000}"/>
            </a:ext>
          </a:extLst>
        </xdr:cNvPr>
        <xdr:cNvSpPr txBox="1"/>
      </xdr:nvSpPr>
      <xdr:spPr>
        <a:xfrm>
          <a:off x="13436111" y="13081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129322</xdr:rowOff>
    </xdr:from>
    <xdr:to>
      <xdr:col>67</xdr:col>
      <xdr:colOff>101600</xdr:colOff>
      <xdr:row>76</xdr:row>
      <xdr:rowOff>59472</xdr:rowOff>
    </xdr:to>
    <xdr:sp macro="" textlink="">
      <xdr:nvSpPr>
        <xdr:cNvPr id="645" name="楕円 644">
          <a:extLst>
            <a:ext uri="{FF2B5EF4-FFF2-40B4-BE49-F238E27FC236}">
              <a16:creationId xmlns:a16="http://schemas.microsoft.com/office/drawing/2014/main" xmlns="" id="{00000000-0008-0000-0600-000085020000}"/>
            </a:ext>
          </a:extLst>
        </xdr:cNvPr>
        <xdr:cNvSpPr/>
      </xdr:nvSpPr>
      <xdr:spPr>
        <a:xfrm>
          <a:off x="12763500" y="12988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50599</xdr:rowOff>
    </xdr:from>
    <xdr:ext cx="534377" cy="259045"/>
    <xdr:sp macro="" textlink="">
      <xdr:nvSpPr>
        <xdr:cNvPr id="646" name="テキスト ボックス 645">
          <a:extLst>
            <a:ext uri="{FF2B5EF4-FFF2-40B4-BE49-F238E27FC236}">
              <a16:creationId xmlns:a16="http://schemas.microsoft.com/office/drawing/2014/main" xmlns="" id="{00000000-0008-0000-0600-000086020000}"/>
            </a:ext>
          </a:extLst>
        </xdr:cNvPr>
        <xdr:cNvSpPr txBox="1"/>
      </xdr:nvSpPr>
      <xdr:spPr>
        <a:xfrm>
          <a:off x="12547111" y="13080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7" name="正方形/長方形 646">
          <a:extLst>
            <a:ext uri="{FF2B5EF4-FFF2-40B4-BE49-F238E27FC236}">
              <a16:creationId xmlns:a16="http://schemas.microsoft.com/office/drawing/2014/main" xmlns="" id="{00000000-0008-0000-0600-00008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8" name="正方形/長方形 647">
          <a:extLst>
            <a:ext uri="{FF2B5EF4-FFF2-40B4-BE49-F238E27FC236}">
              <a16:creationId xmlns:a16="http://schemas.microsoft.com/office/drawing/2014/main" xmlns="" id="{00000000-0008-0000-0600-00008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9" name="正方形/長方形 648">
          <a:extLst>
            <a:ext uri="{FF2B5EF4-FFF2-40B4-BE49-F238E27FC236}">
              <a16:creationId xmlns:a16="http://schemas.microsoft.com/office/drawing/2014/main" xmlns="" id="{00000000-0008-0000-0600-00008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0" name="正方形/長方形 649">
          <a:extLst>
            <a:ext uri="{FF2B5EF4-FFF2-40B4-BE49-F238E27FC236}">
              <a16:creationId xmlns:a16="http://schemas.microsoft.com/office/drawing/2014/main" xmlns="" id="{00000000-0008-0000-0600-00008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1" name="正方形/長方形 650">
          <a:extLst>
            <a:ext uri="{FF2B5EF4-FFF2-40B4-BE49-F238E27FC236}">
              <a16:creationId xmlns:a16="http://schemas.microsoft.com/office/drawing/2014/main" xmlns="" id="{00000000-0008-0000-0600-00008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2" name="正方形/長方形 651">
          <a:extLst>
            <a:ext uri="{FF2B5EF4-FFF2-40B4-BE49-F238E27FC236}">
              <a16:creationId xmlns:a16="http://schemas.microsoft.com/office/drawing/2014/main" xmlns="" id="{00000000-0008-0000-0600-00008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3" name="正方形/長方形 652">
          <a:extLst>
            <a:ext uri="{FF2B5EF4-FFF2-40B4-BE49-F238E27FC236}">
              <a16:creationId xmlns:a16="http://schemas.microsoft.com/office/drawing/2014/main" xmlns="" id="{00000000-0008-0000-0600-00008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4" name="正方形/長方形 653">
          <a:extLst>
            <a:ext uri="{FF2B5EF4-FFF2-40B4-BE49-F238E27FC236}">
              <a16:creationId xmlns:a16="http://schemas.microsoft.com/office/drawing/2014/main" xmlns="" id="{00000000-0008-0000-0600-00008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5" name="テキスト ボックス 654">
          <a:extLst>
            <a:ext uri="{FF2B5EF4-FFF2-40B4-BE49-F238E27FC236}">
              <a16:creationId xmlns:a16="http://schemas.microsoft.com/office/drawing/2014/main" xmlns="" id="{00000000-0008-0000-0600-00008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6" name="直線コネクタ 655">
          <a:extLst>
            <a:ext uri="{FF2B5EF4-FFF2-40B4-BE49-F238E27FC236}">
              <a16:creationId xmlns:a16="http://schemas.microsoft.com/office/drawing/2014/main" xmlns="" id="{00000000-0008-0000-0600-00009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7" name="直線コネクタ 656">
          <a:extLst>
            <a:ext uri="{FF2B5EF4-FFF2-40B4-BE49-F238E27FC236}">
              <a16:creationId xmlns:a16="http://schemas.microsoft.com/office/drawing/2014/main" xmlns="" id="{00000000-0008-0000-0600-000091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58" name="テキスト ボックス 657">
          <a:extLst>
            <a:ext uri="{FF2B5EF4-FFF2-40B4-BE49-F238E27FC236}">
              <a16:creationId xmlns:a16="http://schemas.microsoft.com/office/drawing/2014/main" xmlns="" id="{00000000-0008-0000-0600-000092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59" name="直線コネクタ 658">
          <a:extLst>
            <a:ext uri="{FF2B5EF4-FFF2-40B4-BE49-F238E27FC236}">
              <a16:creationId xmlns:a16="http://schemas.microsoft.com/office/drawing/2014/main" xmlns="" id="{00000000-0008-0000-0600-000093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60" name="テキスト ボックス 659">
          <a:extLst>
            <a:ext uri="{FF2B5EF4-FFF2-40B4-BE49-F238E27FC236}">
              <a16:creationId xmlns:a16="http://schemas.microsoft.com/office/drawing/2014/main" xmlns="" id="{00000000-0008-0000-0600-000094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1" name="直線コネクタ 660">
          <a:extLst>
            <a:ext uri="{FF2B5EF4-FFF2-40B4-BE49-F238E27FC236}">
              <a16:creationId xmlns:a16="http://schemas.microsoft.com/office/drawing/2014/main" xmlns="" id="{00000000-0008-0000-0600-000095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62" name="テキスト ボックス 661">
          <a:extLst>
            <a:ext uri="{FF2B5EF4-FFF2-40B4-BE49-F238E27FC236}">
              <a16:creationId xmlns:a16="http://schemas.microsoft.com/office/drawing/2014/main" xmlns="" id="{00000000-0008-0000-0600-000096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3" name="直線コネクタ 662">
          <a:extLst>
            <a:ext uri="{FF2B5EF4-FFF2-40B4-BE49-F238E27FC236}">
              <a16:creationId xmlns:a16="http://schemas.microsoft.com/office/drawing/2014/main" xmlns="" id="{00000000-0008-0000-0600-000097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64" name="テキスト ボックス 663">
          <a:extLst>
            <a:ext uri="{FF2B5EF4-FFF2-40B4-BE49-F238E27FC236}">
              <a16:creationId xmlns:a16="http://schemas.microsoft.com/office/drawing/2014/main" xmlns="" id="{00000000-0008-0000-0600-000098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5" name="直線コネクタ 664">
          <a:extLst>
            <a:ext uri="{FF2B5EF4-FFF2-40B4-BE49-F238E27FC236}">
              <a16:creationId xmlns:a16="http://schemas.microsoft.com/office/drawing/2014/main" xmlns="" id="{00000000-0008-0000-0600-000099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66" name="テキスト ボックス 665">
          <a:extLst>
            <a:ext uri="{FF2B5EF4-FFF2-40B4-BE49-F238E27FC236}">
              <a16:creationId xmlns:a16="http://schemas.microsoft.com/office/drawing/2014/main" xmlns="" id="{00000000-0008-0000-0600-00009A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7" name="直線コネクタ 666">
          <a:extLst>
            <a:ext uri="{FF2B5EF4-FFF2-40B4-BE49-F238E27FC236}">
              <a16:creationId xmlns:a16="http://schemas.microsoft.com/office/drawing/2014/main" xmlns="" id="{00000000-0008-0000-0600-00009B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68" name="テキスト ボックス 667">
          <a:extLst>
            <a:ext uri="{FF2B5EF4-FFF2-40B4-BE49-F238E27FC236}">
              <a16:creationId xmlns:a16="http://schemas.microsoft.com/office/drawing/2014/main" xmlns="" id="{00000000-0008-0000-0600-00009C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xmlns=""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0" name="テキスト ボックス 669">
          <a:extLst>
            <a:ext uri="{FF2B5EF4-FFF2-40B4-BE49-F238E27FC236}">
              <a16:creationId xmlns:a16="http://schemas.microsoft.com/office/drawing/2014/main" xmlns="" id="{00000000-0008-0000-0600-00009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xmlns=""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21220</xdr:rowOff>
    </xdr:from>
    <xdr:to>
      <xdr:col>85</xdr:col>
      <xdr:colOff>126364</xdr:colOff>
      <xdr:row>99</xdr:row>
      <xdr:rowOff>96876</xdr:rowOff>
    </xdr:to>
    <xdr:cxnSp macro="">
      <xdr:nvCxnSpPr>
        <xdr:cNvPr id="672" name="直線コネクタ 671">
          <a:extLst>
            <a:ext uri="{FF2B5EF4-FFF2-40B4-BE49-F238E27FC236}">
              <a16:creationId xmlns:a16="http://schemas.microsoft.com/office/drawing/2014/main" xmlns="" id="{00000000-0008-0000-0600-0000A0020000}"/>
            </a:ext>
          </a:extLst>
        </xdr:cNvPr>
        <xdr:cNvCxnSpPr/>
      </xdr:nvCxnSpPr>
      <xdr:spPr>
        <a:xfrm flipV="1">
          <a:off x="16317595" y="15451720"/>
          <a:ext cx="1269" cy="1618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100703</xdr:rowOff>
    </xdr:from>
    <xdr:ext cx="378565" cy="259045"/>
    <xdr:sp macro="" textlink="">
      <xdr:nvSpPr>
        <xdr:cNvPr id="673" name="積立金最小値テキスト">
          <a:extLst>
            <a:ext uri="{FF2B5EF4-FFF2-40B4-BE49-F238E27FC236}">
              <a16:creationId xmlns:a16="http://schemas.microsoft.com/office/drawing/2014/main" xmlns="" id="{00000000-0008-0000-0600-0000A1020000}"/>
            </a:ext>
          </a:extLst>
        </xdr:cNvPr>
        <xdr:cNvSpPr txBox="1"/>
      </xdr:nvSpPr>
      <xdr:spPr>
        <a:xfrm>
          <a:off x="16370300" y="170742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96876</xdr:rowOff>
    </xdr:from>
    <xdr:to>
      <xdr:col>86</xdr:col>
      <xdr:colOff>25400</xdr:colOff>
      <xdr:row>99</xdr:row>
      <xdr:rowOff>96876</xdr:rowOff>
    </xdr:to>
    <xdr:cxnSp macro="">
      <xdr:nvCxnSpPr>
        <xdr:cNvPr id="674" name="直線コネクタ 673">
          <a:extLst>
            <a:ext uri="{FF2B5EF4-FFF2-40B4-BE49-F238E27FC236}">
              <a16:creationId xmlns:a16="http://schemas.microsoft.com/office/drawing/2014/main" xmlns="" id="{00000000-0008-0000-0600-0000A2020000}"/>
            </a:ext>
          </a:extLst>
        </xdr:cNvPr>
        <xdr:cNvCxnSpPr/>
      </xdr:nvCxnSpPr>
      <xdr:spPr>
        <a:xfrm>
          <a:off x="16230600" y="170704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139347</xdr:rowOff>
    </xdr:from>
    <xdr:ext cx="599010" cy="259045"/>
    <xdr:sp macro="" textlink="">
      <xdr:nvSpPr>
        <xdr:cNvPr id="675" name="積立金最大値テキスト">
          <a:extLst>
            <a:ext uri="{FF2B5EF4-FFF2-40B4-BE49-F238E27FC236}">
              <a16:creationId xmlns:a16="http://schemas.microsoft.com/office/drawing/2014/main" xmlns="" id="{00000000-0008-0000-0600-0000A3020000}"/>
            </a:ext>
          </a:extLst>
        </xdr:cNvPr>
        <xdr:cNvSpPr txBox="1"/>
      </xdr:nvSpPr>
      <xdr:spPr>
        <a:xfrm>
          <a:off x="16370300" y="15226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21220</xdr:rowOff>
    </xdr:from>
    <xdr:to>
      <xdr:col>86</xdr:col>
      <xdr:colOff>25400</xdr:colOff>
      <xdr:row>90</xdr:row>
      <xdr:rowOff>21220</xdr:rowOff>
    </xdr:to>
    <xdr:cxnSp macro="">
      <xdr:nvCxnSpPr>
        <xdr:cNvPr id="676" name="直線コネクタ 675">
          <a:extLst>
            <a:ext uri="{FF2B5EF4-FFF2-40B4-BE49-F238E27FC236}">
              <a16:creationId xmlns:a16="http://schemas.microsoft.com/office/drawing/2014/main" xmlns="" id="{00000000-0008-0000-0600-0000A4020000}"/>
            </a:ext>
          </a:extLst>
        </xdr:cNvPr>
        <xdr:cNvCxnSpPr/>
      </xdr:nvCxnSpPr>
      <xdr:spPr>
        <a:xfrm>
          <a:off x="16230600" y="15451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53622</xdr:rowOff>
    </xdr:from>
    <xdr:to>
      <xdr:col>85</xdr:col>
      <xdr:colOff>127000</xdr:colOff>
      <xdr:row>98</xdr:row>
      <xdr:rowOff>54693</xdr:rowOff>
    </xdr:to>
    <xdr:cxnSp macro="">
      <xdr:nvCxnSpPr>
        <xdr:cNvPr id="677" name="直線コネクタ 676">
          <a:extLst>
            <a:ext uri="{FF2B5EF4-FFF2-40B4-BE49-F238E27FC236}">
              <a16:creationId xmlns:a16="http://schemas.microsoft.com/office/drawing/2014/main" xmlns="" id="{00000000-0008-0000-0600-0000A5020000}"/>
            </a:ext>
          </a:extLst>
        </xdr:cNvPr>
        <xdr:cNvCxnSpPr/>
      </xdr:nvCxnSpPr>
      <xdr:spPr>
        <a:xfrm flipV="1">
          <a:off x="15481300" y="16855722"/>
          <a:ext cx="838200" cy="1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47945</xdr:rowOff>
    </xdr:from>
    <xdr:ext cx="534377" cy="259045"/>
    <xdr:sp macro="" textlink="">
      <xdr:nvSpPr>
        <xdr:cNvPr id="678" name="積立金平均値テキスト">
          <a:extLst>
            <a:ext uri="{FF2B5EF4-FFF2-40B4-BE49-F238E27FC236}">
              <a16:creationId xmlns:a16="http://schemas.microsoft.com/office/drawing/2014/main" xmlns="" id="{00000000-0008-0000-0600-0000A6020000}"/>
            </a:ext>
          </a:extLst>
        </xdr:cNvPr>
        <xdr:cNvSpPr txBox="1"/>
      </xdr:nvSpPr>
      <xdr:spPr>
        <a:xfrm>
          <a:off x="16370300" y="168500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69518</xdr:rowOff>
    </xdr:from>
    <xdr:to>
      <xdr:col>85</xdr:col>
      <xdr:colOff>177800</xdr:colOff>
      <xdr:row>98</xdr:row>
      <xdr:rowOff>171118</xdr:rowOff>
    </xdr:to>
    <xdr:sp macro="" textlink="">
      <xdr:nvSpPr>
        <xdr:cNvPr id="679" name="フローチャート: 判断 678">
          <a:extLst>
            <a:ext uri="{FF2B5EF4-FFF2-40B4-BE49-F238E27FC236}">
              <a16:creationId xmlns:a16="http://schemas.microsoft.com/office/drawing/2014/main" xmlns="" id="{00000000-0008-0000-0600-0000A7020000}"/>
            </a:ext>
          </a:extLst>
        </xdr:cNvPr>
        <xdr:cNvSpPr/>
      </xdr:nvSpPr>
      <xdr:spPr>
        <a:xfrm>
          <a:off x="16268700" y="16871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54693</xdr:rowOff>
    </xdr:from>
    <xdr:to>
      <xdr:col>81</xdr:col>
      <xdr:colOff>50800</xdr:colOff>
      <xdr:row>98</xdr:row>
      <xdr:rowOff>148037</xdr:rowOff>
    </xdr:to>
    <xdr:cxnSp macro="">
      <xdr:nvCxnSpPr>
        <xdr:cNvPr id="680" name="直線コネクタ 679">
          <a:extLst>
            <a:ext uri="{FF2B5EF4-FFF2-40B4-BE49-F238E27FC236}">
              <a16:creationId xmlns:a16="http://schemas.microsoft.com/office/drawing/2014/main" xmlns="" id="{00000000-0008-0000-0600-0000A8020000}"/>
            </a:ext>
          </a:extLst>
        </xdr:cNvPr>
        <xdr:cNvCxnSpPr/>
      </xdr:nvCxnSpPr>
      <xdr:spPr>
        <a:xfrm flipV="1">
          <a:off x="14592300" y="16856793"/>
          <a:ext cx="889000" cy="93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119393</xdr:rowOff>
    </xdr:from>
    <xdr:to>
      <xdr:col>81</xdr:col>
      <xdr:colOff>101600</xdr:colOff>
      <xdr:row>99</xdr:row>
      <xdr:rowOff>49543</xdr:rowOff>
    </xdr:to>
    <xdr:sp macro="" textlink="">
      <xdr:nvSpPr>
        <xdr:cNvPr id="681" name="フローチャート: 判断 680">
          <a:extLst>
            <a:ext uri="{FF2B5EF4-FFF2-40B4-BE49-F238E27FC236}">
              <a16:creationId xmlns:a16="http://schemas.microsoft.com/office/drawing/2014/main" xmlns="" id="{00000000-0008-0000-0600-0000A9020000}"/>
            </a:ext>
          </a:extLst>
        </xdr:cNvPr>
        <xdr:cNvSpPr/>
      </xdr:nvSpPr>
      <xdr:spPr>
        <a:xfrm>
          <a:off x="15430500" y="16921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40670</xdr:rowOff>
    </xdr:from>
    <xdr:ext cx="534377" cy="259045"/>
    <xdr:sp macro="" textlink="">
      <xdr:nvSpPr>
        <xdr:cNvPr id="682" name="テキスト ボックス 681">
          <a:extLst>
            <a:ext uri="{FF2B5EF4-FFF2-40B4-BE49-F238E27FC236}">
              <a16:creationId xmlns:a16="http://schemas.microsoft.com/office/drawing/2014/main" xmlns="" id="{00000000-0008-0000-0600-0000AA020000}"/>
            </a:ext>
          </a:extLst>
        </xdr:cNvPr>
        <xdr:cNvSpPr txBox="1"/>
      </xdr:nvSpPr>
      <xdr:spPr>
        <a:xfrm>
          <a:off x="15214111" y="17014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148037</xdr:rowOff>
    </xdr:from>
    <xdr:to>
      <xdr:col>76</xdr:col>
      <xdr:colOff>114300</xdr:colOff>
      <xdr:row>98</xdr:row>
      <xdr:rowOff>159725</xdr:rowOff>
    </xdr:to>
    <xdr:cxnSp macro="">
      <xdr:nvCxnSpPr>
        <xdr:cNvPr id="683" name="直線コネクタ 682">
          <a:extLst>
            <a:ext uri="{FF2B5EF4-FFF2-40B4-BE49-F238E27FC236}">
              <a16:creationId xmlns:a16="http://schemas.microsoft.com/office/drawing/2014/main" xmlns="" id="{00000000-0008-0000-0600-0000AB020000}"/>
            </a:ext>
          </a:extLst>
        </xdr:cNvPr>
        <xdr:cNvCxnSpPr/>
      </xdr:nvCxnSpPr>
      <xdr:spPr>
        <a:xfrm flipV="1">
          <a:off x="13703300" y="16950137"/>
          <a:ext cx="889000" cy="11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114795</xdr:rowOff>
    </xdr:from>
    <xdr:to>
      <xdr:col>76</xdr:col>
      <xdr:colOff>165100</xdr:colOff>
      <xdr:row>99</xdr:row>
      <xdr:rowOff>44945</xdr:rowOff>
    </xdr:to>
    <xdr:sp macro="" textlink="">
      <xdr:nvSpPr>
        <xdr:cNvPr id="684" name="フローチャート: 判断 683">
          <a:extLst>
            <a:ext uri="{FF2B5EF4-FFF2-40B4-BE49-F238E27FC236}">
              <a16:creationId xmlns:a16="http://schemas.microsoft.com/office/drawing/2014/main" xmlns="" id="{00000000-0008-0000-0600-0000AC020000}"/>
            </a:ext>
          </a:extLst>
        </xdr:cNvPr>
        <xdr:cNvSpPr/>
      </xdr:nvSpPr>
      <xdr:spPr>
        <a:xfrm>
          <a:off x="14541500" y="16916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36072</xdr:rowOff>
    </xdr:from>
    <xdr:ext cx="534377" cy="259045"/>
    <xdr:sp macro="" textlink="">
      <xdr:nvSpPr>
        <xdr:cNvPr id="685" name="テキスト ボックス 684">
          <a:extLst>
            <a:ext uri="{FF2B5EF4-FFF2-40B4-BE49-F238E27FC236}">
              <a16:creationId xmlns:a16="http://schemas.microsoft.com/office/drawing/2014/main" xmlns="" id="{00000000-0008-0000-0600-0000AD020000}"/>
            </a:ext>
          </a:extLst>
        </xdr:cNvPr>
        <xdr:cNvSpPr txBox="1"/>
      </xdr:nvSpPr>
      <xdr:spPr>
        <a:xfrm>
          <a:off x="14325111" y="17009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139207</xdr:rowOff>
    </xdr:from>
    <xdr:to>
      <xdr:col>71</xdr:col>
      <xdr:colOff>177800</xdr:colOff>
      <xdr:row>98</xdr:row>
      <xdr:rowOff>159725</xdr:rowOff>
    </xdr:to>
    <xdr:cxnSp macro="">
      <xdr:nvCxnSpPr>
        <xdr:cNvPr id="686" name="直線コネクタ 685">
          <a:extLst>
            <a:ext uri="{FF2B5EF4-FFF2-40B4-BE49-F238E27FC236}">
              <a16:creationId xmlns:a16="http://schemas.microsoft.com/office/drawing/2014/main" xmlns="" id="{00000000-0008-0000-0600-0000AE020000}"/>
            </a:ext>
          </a:extLst>
        </xdr:cNvPr>
        <xdr:cNvCxnSpPr/>
      </xdr:nvCxnSpPr>
      <xdr:spPr>
        <a:xfrm>
          <a:off x="12814300" y="16941307"/>
          <a:ext cx="889000" cy="20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117791</xdr:rowOff>
    </xdr:from>
    <xdr:to>
      <xdr:col>72</xdr:col>
      <xdr:colOff>38100</xdr:colOff>
      <xdr:row>99</xdr:row>
      <xdr:rowOff>47941</xdr:rowOff>
    </xdr:to>
    <xdr:sp macro="" textlink="">
      <xdr:nvSpPr>
        <xdr:cNvPr id="687" name="フローチャート: 判断 686">
          <a:extLst>
            <a:ext uri="{FF2B5EF4-FFF2-40B4-BE49-F238E27FC236}">
              <a16:creationId xmlns:a16="http://schemas.microsoft.com/office/drawing/2014/main" xmlns="" id="{00000000-0008-0000-0600-0000AF020000}"/>
            </a:ext>
          </a:extLst>
        </xdr:cNvPr>
        <xdr:cNvSpPr/>
      </xdr:nvSpPr>
      <xdr:spPr>
        <a:xfrm>
          <a:off x="13652500" y="16919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39068</xdr:rowOff>
    </xdr:from>
    <xdr:ext cx="534377" cy="259045"/>
    <xdr:sp macro="" textlink="">
      <xdr:nvSpPr>
        <xdr:cNvPr id="688" name="テキスト ボックス 687">
          <a:extLst>
            <a:ext uri="{FF2B5EF4-FFF2-40B4-BE49-F238E27FC236}">
              <a16:creationId xmlns:a16="http://schemas.microsoft.com/office/drawing/2014/main" xmlns="" id="{00000000-0008-0000-0600-0000B0020000}"/>
            </a:ext>
          </a:extLst>
        </xdr:cNvPr>
        <xdr:cNvSpPr txBox="1"/>
      </xdr:nvSpPr>
      <xdr:spPr>
        <a:xfrm>
          <a:off x="13436111" y="17012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108471</xdr:rowOff>
    </xdr:from>
    <xdr:to>
      <xdr:col>67</xdr:col>
      <xdr:colOff>101600</xdr:colOff>
      <xdr:row>99</xdr:row>
      <xdr:rowOff>38621</xdr:rowOff>
    </xdr:to>
    <xdr:sp macro="" textlink="">
      <xdr:nvSpPr>
        <xdr:cNvPr id="689" name="フローチャート: 判断 688">
          <a:extLst>
            <a:ext uri="{FF2B5EF4-FFF2-40B4-BE49-F238E27FC236}">
              <a16:creationId xmlns:a16="http://schemas.microsoft.com/office/drawing/2014/main" xmlns="" id="{00000000-0008-0000-0600-0000B1020000}"/>
            </a:ext>
          </a:extLst>
        </xdr:cNvPr>
        <xdr:cNvSpPr/>
      </xdr:nvSpPr>
      <xdr:spPr>
        <a:xfrm>
          <a:off x="12763500" y="16910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29748</xdr:rowOff>
    </xdr:from>
    <xdr:ext cx="534377" cy="259045"/>
    <xdr:sp macro="" textlink="">
      <xdr:nvSpPr>
        <xdr:cNvPr id="690" name="テキスト ボックス 689">
          <a:extLst>
            <a:ext uri="{FF2B5EF4-FFF2-40B4-BE49-F238E27FC236}">
              <a16:creationId xmlns:a16="http://schemas.microsoft.com/office/drawing/2014/main" xmlns="" id="{00000000-0008-0000-0600-0000B2020000}"/>
            </a:ext>
          </a:extLst>
        </xdr:cNvPr>
        <xdr:cNvSpPr txBox="1"/>
      </xdr:nvSpPr>
      <xdr:spPr>
        <a:xfrm>
          <a:off x="12547111" y="17003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xmlns=""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xmlns=""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xmlns=""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xmlns=""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xmlns=""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2822</xdr:rowOff>
    </xdr:from>
    <xdr:to>
      <xdr:col>85</xdr:col>
      <xdr:colOff>177800</xdr:colOff>
      <xdr:row>98</xdr:row>
      <xdr:rowOff>104422</xdr:rowOff>
    </xdr:to>
    <xdr:sp macro="" textlink="">
      <xdr:nvSpPr>
        <xdr:cNvPr id="696" name="楕円 695">
          <a:extLst>
            <a:ext uri="{FF2B5EF4-FFF2-40B4-BE49-F238E27FC236}">
              <a16:creationId xmlns:a16="http://schemas.microsoft.com/office/drawing/2014/main" xmlns="" id="{00000000-0008-0000-0600-0000B8020000}"/>
            </a:ext>
          </a:extLst>
        </xdr:cNvPr>
        <xdr:cNvSpPr/>
      </xdr:nvSpPr>
      <xdr:spPr>
        <a:xfrm>
          <a:off x="16268700" y="16804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25699</xdr:rowOff>
    </xdr:from>
    <xdr:ext cx="534377" cy="259045"/>
    <xdr:sp macro="" textlink="">
      <xdr:nvSpPr>
        <xdr:cNvPr id="697" name="積立金該当値テキスト">
          <a:extLst>
            <a:ext uri="{FF2B5EF4-FFF2-40B4-BE49-F238E27FC236}">
              <a16:creationId xmlns:a16="http://schemas.microsoft.com/office/drawing/2014/main" xmlns="" id="{00000000-0008-0000-0600-0000B9020000}"/>
            </a:ext>
          </a:extLst>
        </xdr:cNvPr>
        <xdr:cNvSpPr txBox="1"/>
      </xdr:nvSpPr>
      <xdr:spPr>
        <a:xfrm>
          <a:off x="16370300" y="16656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3893</xdr:rowOff>
    </xdr:from>
    <xdr:to>
      <xdr:col>81</xdr:col>
      <xdr:colOff>101600</xdr:colOff>
      <xdr:row>98</xdr:row>
      <xdr:rowOff>105493</xdr:rowOff>
    </xdr:to>
    <xdr:sp macro="" textlink="">
      <xdr:nvSpPr>
        <xdr:cNvPr id="698" name="楕円 697">
          <a:extLst>
            <a:ext uri="{FF2B5EF4-FFF2-40B4-BE49-F238E27FC236}">
              <a16:creationId xmlns:a16="http://schemas.microsoft.com/office/drawing/2014/main" xmlns="" id="{00000000-0008-0000-0600-0000BA020000}"/>
            </a:ext>
          </a:extLst>
        </xdr:cNvPr>
        <xdr:cNvSpPr/>
      </xdr:nvSpPr>
      <xdr:spPr>
        <a:xfrm>
          <a:off x="15430500" y="16805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122020</xdr:rowOff>
    </xdr:from>
    <xdr:ext cx="534377" cy="259045"/>
    <xdr:sp macro="" textlink="">
      <xdr:nvSpPr>
        <xdr:cNvPr id="699" name="テキスト ボックス 698">
          <a:extLst>
            <a:ext uri="{FF2B5EF4-FFF2-40B4-BE49-F238E27FC236}">
              <a16:creationId xmlns:a16="http://schemas.microsoft.com/office/drawing/2014/main" xmlns="" id="{00000000-0008-0000-0600-0000BB020000}"/>
            </a:ext>
          </a:extLst>
        </xdr:cNvPr>
        <xdr:cNvSpPr txBox="1"/>
      </xdr:nvSpPr>
      <xdr:spPr>
        <a:xfrm>
          <a:off x="15214111" y="16581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97237</xdr:rowOff>
    </xdr:from>
    <xdr:to>
      <xdr:col>76</xdr:col>
      <xdr:colOff>165100</xdr:colOff>
      <xdr:row>99</xdr:row>
      <xdr:rowOff>27387</xdr:rowOff>
    </xdr:to>
    <xdr:sp macro="" textlink="">
      <xdr:nvSpPr>
        <xdr:cNvPr id="700" name="楕円 699">
          <a:extLst>
            <a:ext uri="{FF2B5EF4-FFF2-40B4-BE49-F238E27FC236}">
              <a16:creationId xmlns:a16="http://schemas.microsoft.com/office/drawing/2014/main" xmlns="" id="{00000000-0008-0000-0600-0000BC020000}"/>
            </a:ext>
          </a:extLst>
        </xdr:cNvPr>
        <xdr:cNvSpPr/>
      </xdr:nvSpPr>
      <xdr:spPr>
        <a:xfrm>
          <a:off x="14541500" y="16899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43914</xdr:rowOff>
    </xdr:from>
    <xdr:ext cx="534377" cy="259045"/>
    <xdr:sp macro="" textlink="">
      <xdr:nvSpPr>
        <xdr:cNvPr id="701" name="テキスト ボックス 700">
          <a:extLst>
            <a:ext uri="{FF2B5EF4-FFF2-40B4-BE49-F238E27FC236}">
              <a16:creationId xmlns:a16="http://schemas.microsoft.com/office/drawing/2014/main" xmlns="" id="{00000000-0008-0000-0600-0000BD020000}"/>
            </a:ext>
          </a:extLst>
        </xdr:cNvPr>
        <xdr:cNvSpPr txBox="1"/>
      </xdr:nvSpPr>
      <xdr:spPr>
        <a:xfrm>
          <a:off x="14325111" y="16674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108925</xdr:rowOff>
    </xdr:from>
    <xdr:to>
      <xdr:col>72</xdr:col>
      <xdr:colOff>38100</xdr:colOff>
      <xdr:row>99</xdr:row>
      <xdr:rowOff>39075</xdr:rowOff>
    </xdr:to>
    <xdr:sp macro="" textlink="">
      <xdr:nvSpPr>
        <xdr:cNvPr id="702" name="楕円 701">
          <a:extLst>
            <a:ext uri="{FF2B5EF4-FFF2-40B4-BE49-F238E27FC236}">
              <a16:creationId xmlns:a16="http://schemas.microsoft.com/office/drawing/2014/main" xmlns="" id="{00000000-0008-0000-0600-0000BE020000}"/>
            </a:ext>
          </a:extLst>
        </xdr:cNvPr>
        <xdr:cNvSpPr/>
      </xdr:nvSpPr>
      <xdr:spPr>
        <a:xfrm>
          <a:off x="13652500" y="16911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55602</xdr:rowOff>
    </xdr:from>
    <xdr:ext cx="534377" cy="259045"/>
    <xdr:sp macro="" textlink="">
      <xdr:nvSpPr>
        <xdr:cNvPr id="703" name="テキスト ボックス 702">
          <a:extLst>
            <a:ext uri="{FF2B5EF4-FFF2-40B4-BE49-F238E27FC236}">
              <a16:creationId xmlns:a16="http://schemas.microsoft.com/office/drawing/2014/main" xmlns="" id="{00000000-0008-0000-0600-0000BF020000}"/>
            </a:ext>
          </a:extLst>
        </xdr:cNvPr>
        <xdr:cNvSpPr txBox="1"/>
      </xdr:nvSpPr>
      <xdr:spPr>
        <a:xfrm>
          <a:off x="13436111" y="16686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88407</xdr:rowOff>
    </xdr:from>
    <xdr:to>
      <xdr:col>67</xdr:col>
      <xdr:colOff>101600</xdr:colOff>
      <xdr:row>99</xdr:row>
      <xdr:rowOff>18557</xdr:rowOff>
    </xdr:to>
    <xdr:sp macro="" textlink="">
      <xdr:nvSpPr>
        <xdr:cNvPr id="704" name="楕円 703">
          <a:extLst>
            <a:ext uri="{FF2B5EF4-FFF2-40B4-BE49-F238E27FC236}">
              <a16:creationId xmlns:a16="http://schemas.microsoft.com/office/drawing/2014/main" xmlns="" id="{00000000-0008-0000-0600-0000C0020000}"/>
            </a:ext>
          </a:extLst>
        </xdr:cNvPr>
        <xdr:cNvSpPr/>
      </xdr:nvSpPr>
      <xdr:spPr>
        <a:xfrm>
          <a:off x="12763500" y="16890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35084</xdr:rowOff>
    </xdr:from>
    <xdr:ext cx="534377" cy="259045"/>
    <xdr:sp macro="" textlink="">
      <xdr:nvSpPr>
        <xdr:cNvPr id="705" name="テキスト ボックス 704">
          <a:extLst>
            <a:ext uri="{FF2B5EF4-FFF2-40B4-BE49-F238E27FC236}">
              <a16:creationId xmlns:a16="http://schemas.microsoft.com/office/drawing/2014/main" xmlns="" id="{00000000-0008-0000-0600-0000C1020000}"/>
            </a:ext>
          </a:extLst>
        </xdr:cNvPr>
        <xdr:cNvSpPr txBox="1"/>
      </xdr:nvSpPr>
      <xdr:spPr>
        <a:xfrm>
          <a:off x="12547111" y="16665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xmlns=""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xmlns=""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xmlns=""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xmlns=""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xmlns=""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xmlns=""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xmlns=""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xmlns=""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xmlns=""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xmlns=""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6" name="直線コネクタ 715">
          <a:extLst>
            <a:ext uri="{FF2B5EF4-FFF2-40B4-BE49-F238E27FC236}">
              <a16:creationId xmlns:a16="http://schemas.microsoft.com/office/drawing/2014/main" xmlns="" id="{00000000-0008-0000-0600-0000CC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7" name="テキスト ボックス 716">
          <a:extLst>
            <a:ext uri="{FF2B5EF4-FFF2-40B4-BE49-F238E27FC236}">
              <a16:creationId xmlns:a16="http://schemas.microsoft.com/office/drawing/2014/main" xmlns="" id="{00000000-0008-0000-0600-0000CD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18" name="直線コネクタ 717">
          <a:extLst>
            <a:ext uri="{FF2B5EF4-FFF2-40B4-BE49-F238E27FC236}">
              <a16:creationId xmlns:a16="http://schemas.microsoft.com/office/drawing/2014/main" xmlns="" id="{00000000-0008-0000-0600-0000CE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19" name="テキスト ボックス 718">
          <a:extLst>
            <a:ext uri="{FF2B5EF4-FFF2-40B4-BE49-F238E27FC236}">
              <a16:creationId xmlns:a16="http://schemas.microsoft.com/office/drawing/2014/main" xmlns="" id="{00000000-0008-0000-0600-0000CF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0" name="直線コネクタ 719">
          <a:extLst>
            <a:ext uri="{FF2B5EF4-FFF2-40B4-BE49-F238E27FC236}">
              <a16:creationId xmlns:a16="http://schemas.microsoft.com/office/drawing/2014/main" xmlns="" id="{00000000-0008-0000-0600-0000D0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1" name="テキスト ボックス 720">
          <a:extLst>
            <a:ext uri="{FF2B5EF4-FFF2-40B4-BE49-F238E27FC236}">
              <a16:creationId xmlns:a16="http://schemas.microsoft.com/office/drawing/2014/main" xmlns="" id="{00000000-0008-0000-0600-0000D1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2" name="直線コネクタ 721">
          <a:extLst>
            <a:ext uri="{FF2B5EF4-FFF2-40B4-BE49-F238E27FC236}">
              <a16:creationId xmlns:a16="http://schemas.microsoft.com/office/drawing/2014/main" xmlns="" id="{00000000-0008-0000-0600-0000D2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3" name="テキスト ボックス 722">
          <a:extLst>
            <a:ext uri="{FF2B5EF4-FFF2-40B4-BE49-F238E27FC236}">
              <a16:creationId xmlns:a16="http://schemas.microsoft.com/office/drawing/2014/main" xmlns="" id="{00000000-0008-0000-0600-0000D3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4" name="直線コネクタ 723">
          <a:extLst>
            <a:ext uri="{FF2B5EF4-FFF2-40B4-BE49-F238E27FC236}">
              <a16:creationId xmlns:a16="http://schemas.microsoft.com/office/drawing/2014/main" xmlns="" id="{00000000-0008-0000-0600-0000D4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5" name="テキスト ボックス 724">
          <a:extLst>
            <a:ext uri="{FF2B5EF4-FFF2-40B4-BE49-F238E27FC236}">
              <a16:creationId xmlns:a16="http://schemas.microsoft.com/office/drawing/2014/main" xmlns="" id="{00000000-0008-0000-0600-0000D5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6" name="直線コネクタ 725">
          <a:extLst>
            <a:ext uri="{FF2B5EF4-FFF2-40B4-BE49-F238E27FC236}">
              <a16:creationId xmlns:a16="http://schemas.microsoft.com/office/drawing/2014/main" xmlns="" id="{00000000-0008-0000-0600-0000D6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7" name="テキスト ボックス 726">
          <a:extLst>
            <a:ext uri="{FF2B5EF4-FFF2-40B4-BE49-F238E27FC236}">
              <a16:creationId xmlns:a16="http://schemas.microsoft.com/office/drawing/2014/main" xmlns="" id="{00000000-0008-0000-0600-0000D7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8" name="直線コネクタ 727">
          <a:extLst>
            <a:ext uri="{FF2B5EF4-FFF2-40B4-BE49-F238E27FC236}">
              <a16:creationId xmlns:a16="http://schemas.microsoft.com/office/drawing/2014/main" xmlns="" id="{00000000-0008-0000-0600-0000D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9" name="テキスト ボックス 728">
          <a:extLst>
            <a:ext uri="{FF2B5EF4-FFF2-40B4-BE49-F238E27FC236}">
              <a16:creationId xmlns:a16="http://schemas.microsoft.com/office/drawing/2014/main" xmlns="" id="{00000000-0008-0000-0600-0000D9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0" name="投資及び出資金グラフ枠">
          <a:extLst>
            <a:ext uri="{FF2B5EF4-FFF2-40B4-BE49-F238E27FC236}">
              <a16:creationId xmlns:a16="http://schemas.microsoft.com/office/drawing/2014/main" xmlns="" id="{00000000-0008-0000-0600-0000D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143488</xdr:rowOff>
    </xdr:from>
    <xdr:to>
      <xdr:col>116</xdr:col>
      <xdr:colOff>62864</xdr:colOff>
      <xdr:row>39</xdr:row>
      <xdr:rowOff>98878</xdr:rowOff>
    </xdr:to>
    <xdr:cxnSp macro="">
      <xdr:nvCxnSpPr>
        <xdr:cNvPr id="731" name="直線コネクタ 730">
          <a:extLst>
            <a:ext uri="{FF2B5EF4-FFF2-40B4-BE49-F238E27FC236}">
              <a16:creationId xmlns:a16="http://schemas.microsoft.com/office/drawing/2014/main" xmlns="" id="{00000000-0008-0000-0600-0000DB020000}"/>
            </a:ext>
          </a:extLst>
        </xdr:cNvPr>
        <xdr:cNvCxnSpPr/>
      </xdr:nvCxnSpPr>
      <xdr:spPr>
        <a:xfrm flipV="1">
          <a:off x="22159595" y="5286988"/>
          <a:ext cx="1269" cy="1498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2" name="投資及び出資金最小値テキスト">
          <a:extLst>
            <a:ext uri="{FF2B5EF4-FFF2-40B4-BE49-F238E27FC236}">
              <a16:creationId xmlns:a16="http://schemas.microsoft.com/office/drawing/2014/main" xmlns="" id="{00000000-0008-0000-0600-0000DC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3" name="直線コネクタ 732">
          <a:extLst>
            <a:ext uri="{FF2B5EF4-FFF2-40B4-BE49-F238E27FC236}">
              <a16:creationId xmlns:a16="http://schemas.microsoft.com/office/drawing/2014/main" xmlns="" id="{00000000-0008-0000-0600-0000DD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90165</xdr:rowOff>
    </xdr:from>
    <xdr:ext cx="534377" cy="259045"/>
    <xdr:sp macro="" textlink="">
      <xdr:nvSpPr>
        <xdr:cNvPr id="734" name="投資及び出資金最大値テキスト">
          <a:extLst>
            <a:ext uri="{FF2B5EF4-FFF2-40B4-BE49-F238E27FC236}">
              <a16:creationId xmlns:a16="http://schemas.microsoft.com/office/drawing/2014/main" xmlns="" id="{00000000-0008-0000-0600-0000DE020000}"/>
            </a:ext>
          </a:extLst>
        </xdr:cNvPr>
        <xdr:cNvSpPr txBox="1"/>
      </xdr:nvSpPr>
      <xdr:spPr>
        <a:xfrm>
          <a:off x="22212300" y="5062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143488</xdr:rowOff>
    </xdr:from>
    <xdr:to>
      <xdr:col>116</xdr:col>
      <xdr:colOff>152400</xdr:colOff>
      <xdr:row>30</xdr:row>
      <xdr:rowOff>143488</xdr:rowOff>
    </xdr:to>
    <xdr:cxnSp macro="">
      <xdr:nvCxnSpPr>
        <xdr:cNvPr id="735" name="直線コネクタ 734">
          <a:extLst>
            <a:ext uri="{FF2B5EF4-FFF2-40B4-BE49-F238E27FC236}">
              <a16:creationId xmlns:a16="http://schemas.microsoft.com/office/drawing/2014/main" xmlns="" id="{00000000-0008-0000-0600-0000DF020000}"/>
            </a:ext>
          </a:extLst>
        </xdr:cNvPr>
        <xdr:cNvCxnSpPr/>
      </xdr:nvCxnSpPr>
      <xdr:spPr>
        <a:xfrm>
          <a:off x="22072600" y="5286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36" name="直線コネクタ 735">
          <a:extLst>
            <a:ext uri="{FF2B5EF4-FFF2-40B4-BE49-F238E27FC236}">
              <a16:creationId xmlns:a16="http://schemas.microsoft.com/office/drawing/2014/main" xmlns="" id="{00000000-0008-0000-0600-0000E0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150704</xdr:rowOff>
    </xdr:from>
    <xdr:ext cx="469744" cy="259045"/>
    <xdr:sp macro="" textlink="">
      <xdr:nvSpPr>
        <xdr:cNvPr id="737" name="投資及び出資金平均値テキスト">
          <a:extLst>
            <a:ext uri="{FF2B5EF4-FFF2-40B4-BE49-F238E27FC236}">
              <a16:creationId xmlns:a16="http://schemas.microsoft.com/office/drawing/2014/main" xmlns="" id="{00000000-0008-0000-0600-0000E1020000}"/>
            </a:ext>
          </a:extLst>
        </xdr:cNvPr>
        <xdr:cNvSpPr txBox="1"/>
      </xdr:nvSpPr>
      <xdr:spPr>
        <a:xfrm>
          <a:off x="22212300" y="64943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127827</xdr:rowOff>
    </xdr:from>
    <xdr:to>
      <xdr:col>116</xdr:col>
      <xdr:colOff>114300</xdr:colOff>
      <xdr:row>39</xdr:row>
      <xdr:rowOff>57977</xdr:rowOff>
    </xdr:to>
    <xdr:sp macro="" textlink="">
      <xdr:nvSpPr>
        <xdr:cNvPr id="738" name="フローチャート: 判断 737">
          <a:extLst>
            <a:ext uri="{FF2B5EF4-FFF2-40B4-BE49-F238E27FC236}">
              <a16:creationId xmlns:a16="http://schemas.microsoft.com/office/drawing/2014/main" xmlns="" id="{00000000-0008-0000-0600-0000E2020000}"/>
            </a:ext>
          </a:extLst>
        </xdr:cNvPr>
        <xdr:cNvSpPr/>
      </xdr:nvSpPr>
      <xdr:spPr>
        <a:xfrm>
          <a:off x="22110700" y="6642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39" name="直線コネクタ 738">
          <a:extLst>
            <a:ext uri="{FF2B5EF4-FFF2-40B4-BE49-F238E27FC236}">
              <a16:creationId xmlns:a16="http://schemas.microsoft.com/office/drawing/2014/main" xmlns="" id="{00000000-0008-0000-0600-0000E3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145038</xdr:rowOff>
    </xdr:from>
    <xdr:to>
      <xdr:col>112</xdr:col>
      <xdr:colOff>38100</xdr:colOff>
      <xdr:row>39</xdr:row>
      <xdr:rowOff>75188</xdr:rowOff>
    </xdr:to>
    <xdr:sp macro="" textlink="">
      <xdr:nvSpPr>
        <xdr:cNvPr id="740" name="フローチャート: 判断 739">
          <a:extLst>
            <a:ext uri="{FF2B5EF4-FFF2-40B4-BE49-F238E27FC236}">
              <a16:creationId xmlns:a16="http://schemas.microsoft.com/office/drawing/2014/main" xmlns="" id="{00000000-0008-0000-0600-0000E4020000}"/>
            </a:ext>
          </a:extLst>
        </xdr:cNvPr>
        <xdr:cNvSpPr/>
      </xdr:nvSpPr>
      <xdr:spPr>
        <a:xfrm>
          <a:off x="21272500" y="6660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91715</xdr:rowOff>
    </xdr:from>
    <xdr:ext cx="469744" cy="259045"/>
    <xdr:sp macro="" textlink="">
      <xdr:nvSpPr>
        <xdr:cNvPr id="741" name="テキスト ボックス 740">
          <a:extLst>
            <a:ext uri="{FF2B5EF4-FFF2-40B4-BE49-F238E27FC236}">
              <a16:creationId xmlns:a16="http://schemas.microsoft.com/office/drawing/2014/main" xmlns="" id="{00000000-0008-0000-0600-0000E5020000}"/>
            </a:ext>
          </a:extLst>
        </xdr:cNvPr>
        <xdr:cNvSpPr txBox="1"/>
      </xdr:nvSpPr>
      <xdr:spPr>
        <a:xfrm>
          <a:off x="21088428" y="6435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2" name="直線コネクタ 741">
          <a:extLst>
            <a:ext uri="{FF2B5EF4-FFF2-40B4-BE49-F238E27FC236}">
              <a16:creationId xmlns:a16="http://schemas.microsoft.com/office/drawing/2014/main" xmlns="" id="{00000000-0008-0000-0600-0000E6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147095</xdr:rowOff>
    </xdr:from>
    <xdr:to>
      <xdr:col>107</xdr:col>
      <xdr:colOff>101600</xdr:colOff>
      <xdr:row>39</xdr:row>
      <xdr:rowOff>77245</xdr:rowOff>
    </xdr:to>
    <xdr:sp macro="" textlink="">
      <xdr:nvSpPr>
        <xdr:cNvPr id="743" name="フローチャート: 判断 742">
          <a:extLst>
            <a:ext uri="{FF2B5EF4-FFF2-40B4-BE49-F238E27FC236}">
              <a16:creationId xmlns:a16="http://schemas.microsoft.com/office/drawing/2014/main" xmlns="" id="{00000000-0008-0000-0600-0000E7020000}"/>
            </a:ext>
          </a:extLst>
        </xdr:cNvPr>
        <xdr:cNvSpPr/>
      </xdr:nvSpPr>
      <xdr:spPr>
        <a:xfrm>
          <a:off x="20383500" y="6662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93772</xdr:rowOff>
    </xdr:from>
    <xdr:ext cx="469744" cy="259045"/>
    <xdr:sp macro="" textlink="">
      <xdr:nvSpPr>
        <xdr:cNvPr id="744" name="テキスト ボックス 743">
          <a:extLst>
            <a:ext uri="{FF2B5EF4-FFF2-40B4-BE49-F238E27FC236}">
              <a16:creationId xmlns:a16="http://schemas.microsoft.com/office/drawing/2014/main" xmlns="" id="{00000000-0008-0000-0600-0000E8020000}"/>
            </a:ext>
          </a:extLst>
        </xdr:cNvPr>
        <xdr:cNvSpPr txBox="1"/>
      </xdr:nvSpPr>
      <xdr:spPr>
        <a:xfrm>
          <a:off x="20199428" y="6437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45" name="直線コネクタ 744">
          <a:extLst>
            <a:ext uri="{FF2B5EF4-FFF2-40B4-BE49-F238E27FC236}">
              <a16:creationId xmlns:a16="http://schemas.microsoft.com/office/drawing/2014/main" xmlns="" id="{00000000-0008-0000-0600-0000E9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143470</xdr:rowOff>
    </xdr:from>
    <xdr:to>
      <xdr:col>102</xdr:col>
      <xdr:colOff>165100</xdr:colOff>
      <xdr:row>39</xdr:row>
      <xdr:rowOff>73620</xdr:rowOff>
    </xdr:to>
    <xdr:sp macro="" textlink="">
      <xdr:nvSpPr>
        <xdr:cNvPr id="746" name="フローチャート: 判断 745">
          <a:extLst>
            <a:ext uri="{FF2B5EF4-FFF2-40B4-BE49-F238E27FC236}">
              <a16:creationId xmlns:a16="http://schemas.microsoft.com/office/drawing/2014/main" xmlns="" id="{00000000-0008-0000-0600-0000EA020000}"/>
            </a:ext>
          </a:extLst>
        </xdr:cNvPr>
        <xdr:cNvSpPr/>
      </xdr:nvSpPr>
      <xdr:spPr>
        <a:xfrm>
          <a:off x="19494500" y="665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90147</xdr:rowOff>
    </xdr:from>
    <xdr:ext cx="469744" cy="259045"/>
    <xdr:sp macro="" textlink="">
      <xdr:nvSpPr>
        <xdr:cNvPr id="747" name="テキスト ボックス 746">
          <a:extLst>
            <a:ext uri="{FF2B5EF4-FFF2-40B4-BE49-F238E27FC236}">
              <a16:creationId xmlns:a16="http://schemas.microsoft.com/office/drawing/2014/main" xmlns="" id="{00000000-0008-0000-0600-0000EB020000}"/>
            </a:ext>
          </a:extLst>
        </xdr:cNvPr>
        <xdr:cNvSpPr txBox="1"/>
      </xdr:nvSpPr>
      <xdr:spPr>
        <a:xfrm>
          <a:off x="19310428" y="6433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140629</xdr:rowOff>
    </xdr:from>
    <xdr:to>
      <xdr:col>98</xdr:col>
      <xdr:colOff>38100</xdr:colOff>
      <xdr:row>39</xdr:row>
      <xdr:rowOff>70779</xdr:rowOff>
    </xdr:to>
    <xdr:sp macro="" textlink="">
      <xdr:nvSpPr>
        <xdr:cNvPr id="748" name="フローチャート: 判断 747">
          <a:extLst>
            <a:ext uri="{FF2B5EF4-FFF2-40B4-BE49-F238E27FC236}">
              <a16:creationId xmlns:a16="http://schemas.microsoft.com/office/drawing/2014/main" xmlns="" id="{00000000-0008-0000-0600-0000EC020000}"/>
            </a:ext>
          </a:extLst>
        </xdr:cNvPr>
        <xdr:cNvSpPr/>
      </xdr:nvSpPr>
      <xdr:spPr>
        <a:xfrm>
          <a:off x="18605500" y="6655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87306</xdr:rowOff>
    </xdr:from>
    <xdr:ext cx="469744" cy="259045"/>
    <xdr:sp macro="" textlink="">
      <xdr:nvSpPr>
        <xdr:cNvPr id="749" name="テキスト ボックス 748">
          <a:extLst>
            <a:ext uri="{FF2B5EF4-FFF2-40B4-BE49-F238E27FC236}">
              <a16:creationId xmlns:a16="http://schemas.microsoft.com/office/drawing/2014/main" xmlns="" id="{00000000-0008-0000-0600-0000ED020000}"/>
            </a:ext>
          </a:extLst>
        </xdr:cNvPr>
        <xdr:cNvSpPr txBox="1"/>
      </xdr:nvSpPr>
      <xdr:spPr>
        <a:xfrm>
          <a:off x="18421428" y="6430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xmlns="" id="{00000000-0008-0000-0600-0000E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xmlns="" id="{00000000-0008-0000-0600-0000E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xmlns="" id="{00000000-0008-0000-0600-0000F0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xmlns="" id="{00000000-0008-0000-0600-0000F1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xmlns="" id="{00000000-0008-0000-0600-0000F2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5" name="楕円 754">
          <a:extLst>
            <a:ext uri="{FF2B5EF4-FFF2-40B4-BE49-F238E27FC236}">
              <a16:creationId xmlns:a16="http://schemas.microsoft.com/office/drawing/2014/main" xmlns="" id="{00000000-0008-0000-0600-0000F3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56" name="投資及び出資金該当値テキスト">
          <a:extLst>
            <a:ext uri="{FF2B5EF4-FFF2-40B4-BE49-F238E27FC236}">
              <a16:creationId xmlns:a16="http://schemas.microsoft.com/office/drawing/2014/main" xmlns="" id="{00000000-0008-0000-0600-0000F402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57" name="楕円 756">
          <a:extLst>
            <a:ext uri="{FF2B5EF4-FFF2-40B4-BE49-F238E27FC236}">
              <a16:creationId xmlns:a16="http://schemas.microsoft.com/office/drawing/2014/main" xmlns="" id="{00000000-0008-0000-0600-0000F5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58" name="テキスト ボックス 757">
          <a:extLst>
            <a:ext uri="{FF2B5EF4-FFF2-40B4-BE49-F238E27FC236}">
              <a16:creationId xmlns:a16="http://schemas.microsoft.com/office/drawing/2014/main" xmlns="" id="{00000000-0008-0000-0600-0000F6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59" name="楕円 758">
          <a:extLst>
            <a:ext uri="{FF2B5EF4-FFF2-40B4-BE49-F238E27FC236}">
              <a16:creationId xmlns:a16="http://schemas.microsoft.com/office/drawing/2014/main" xmlns="" id="{00000000-0008-0000-0600-0000F7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0" name="テキスト ボックス 759">
          <a:extLst>
            <a:ext uri="{FF2B5EF4-FFF2-40B4-BE49-F238E27FC236}">
              <a16:creationId xmlns:a16="http://schemas.microsoft.com/office/drawing/2014/main" xmlns="" id="{00000000-0008-0000-0600-0000F8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1" name="楕円 760">
          <a:extLst>
            <a:ext uri="{FF2B5EF4-FFF2-40B4-BE49-F238E27FC236}">
              <a16:creationId xmlns:a16="http://schemas.microsoft.com/office/drawing/2014/main" xmlns="" id="{00000000-0008-0000-0600-0000F9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2" name="テキスト ボックス 761">
          <a:extLst>
            <a:ext uri="{FF2B5EF4-FFF2-40B4-BE49-F238E27FC236}">
              <a16:creationId xmlns:a16="http://schemas.microsoft.com/office/drawing/2014/main" xmlns="" id="{00000000-0008-0000-0600-0000FA02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3" name="楕円 762">
          <a:extLst>
            <a:ext uri="{FF2B5EF4-FFF2-40B4-BE49-F238E27FC236}">
              <a16:creationId xmlns:a16="http://schemas.microsoft.com/office/drawing/2014/main" xmlns="" id="{00000000-0008-0000-0600-0000FB02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4" name="テキスト ボックス 763">
          <a:extLst>
            <a:ext uri="{FF2B5EF4-FFF2-40B4-BE49-F238E27FC236}">
              <a16:creationId xmlns:a16="http://schemas.microsoft.com/office/drawing/2014/main" xmlns="" id="{00000000-0008-0000-0600-0000FC02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5" name="正方形/長方形 764">
          <a:extLst>
            <a:ext uri="{FF2B5EF4-FFF2-40B4-BE49-F238E27FC236}">
              <a16:creationId xmlns:a16="http://schemas.microsoft.com/office/drawing/2014/main" xmlns="" id="{00000000-0008-0000-0600-0000FD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6" name="正方形/長方形 765">
          <a:extLst>
            <a:ext uri="{FF2B5EF4-FFF2-40B4-BE49-F238E27FC236}">
              <a16:creationId xmlns:a16="http://schemas.microsoft.com/office/drawing/2014/main" xmlns="" id="{00000000-0008-0000-0600-0000FE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7" name="正方形/長方形 766">
          <a:extLst>
            <a:ext uri="{FF2B5EF4-FFF2-40B4-BE49-F238E27FC236}">
              <a16:creationId xmlns:a16="http://schemas.microsoft.com/office/drawing/2014/main" xmlns="" id="{00000000-0008-0000-0600-0000FF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8" name="正方形/長方形 767">
          <a:extLst>
            <a:ext uri="{FF2B5EF4-FFF2-40B4-BE49-F238E27FC236}">
              <a16:creationId xmlns:a16="http://schemas.microsoft.com/office/drawing/2014/main" xmlns="" id="{00000000-0008-0000-0600-00000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9" name="正方形/長方形 768">
          <a:extLst>
            <a:ext uri="{FF2B5EF4-FFF2-40B4-BE49-F238E27FC236}">
              <a16:creationId xmlns:a16="http://schemas.microsoft.com/office/drawing/2014/main" xmlns="" id="{00000000-0008-0000-0600-00000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0" name="正方形/長方形 769">
          <a:extLst>
            <a:ext uri="{FF2B5EF4-FFF2-40B4-BE49-F238E27FC236}">
              <a16:creationId xmlns:a16="http://schemas.microsoft.com/office/drawing/2014/main" xmlns="" id="{00000000-0008-0000-0600-00000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1" name="正方形/長方形 770">
          <a:extLst>
            <a:ext uri="{FF2B5EF4-FFF2-40B4-BE49-F238E27FC236}">
              <a16:creationId xmlns:a16="http://schemas.microsoft.com/office/drawing/2014/main" xmlns="" id="{00000000-0008-0000-0600-00000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2" name="正方形/長方形 771">
          <a:extLst>
            <a:ext uri="{FF2B5EF4-FFF2-40B4-BE49-F238E27FC236}">
              <a16:creationId xmlns:a16="http://schemas.microsoft.com/office/drawing/2014/main" xmlns="" id="{00000000-0008-0000-0600-00000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3" name="テキスト ボックス 772">
          <a:extLst>
            <a:ext uri="{FF2B5EF4-FFF2-40B4-BE49-F238E27FC236}">
              <a16:creationId xmlns:a16="http://schemas.microsoft.com/office/drawing/2014/main" xmlns="" id="{00000000-0008-0000-0600-00000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4" name="直線コネクタ 773">
          <a:extLst>
            <a:ext uri="{FF2B5EF4-FFF2-40B4-BE49-F238E27FC236}">
              <a16:creationId xmlns:a16="http://schemas.microsoft.com/office/drawing/2014/main" xmlns="" id="{00000000-0008-0000-0600-00000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5" name="直線コネクタ 774">
          <a:extLst>
            <a:ext uri="{FF2B5EF4-FFF2-40B4-BE49-F238E27FC236}">
              <a16:creationId xmlns:a16="http://schemas.microsoft.com/office/drawing/2014/main" xmlns="" id="{00000000-0008-0000-0600-000007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6" name="テキスト ボックス 775">
          <a:extLst>
            <a:ext uri="{FF2B5EF4-FFF2-40B4-BE49-F238E27FC236}">
              <a16:creationId xmlns:a16="http://schemas.microsoft.com/office/drawing/2014/main" xmlns="" id="{00000000-0008-0000-0600-000008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7" name="直線コネクタ 776">
          <a:extLst>
            <a:ext uri="{FF2B5EF4-FFF2-40B4-BE49-F238E27FC236}">
              <a16:creationId xmlns:a16="http://schemas.microsoft.com/office/drawing/2014/main" xmlns="" id="{00000000-0008-0000-0600-000009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78" name="テキスト ボックス 777">
          <a:extLst>
            <a:ext uri="{FF2B5EF4-FFF2-40B4-BE49-F238E27FC236}">
              <a16:creationId xmlns:a16="http://schemas.microsoft.com/office/drawing/2014/main" xmlns="" id="{00000000-0008-0000-0600-00000A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9" name="直線コネクタ 778">
          <a:extLst>
            <a:ext uri="{FF2B5EF4-FFF2-40B4-BE49-F238E27FC236}">
              <a16:creationId xmlns:a16="http://schemas.microsoft.com/office/drawing/2014/main" xmlns="" id="{00000000-0008-0000-0600-00000B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0" name="テキスト ボックス 779">
          <a:extLst>
            <a:ext uri="{FF2B5EF4-FFF2-40B4-BE49-F238E27FC236}">
              <a16:creationId xmlns:a16="http://schemas.microsoft.com/office/drawing/2014/main" xmlns="" id="{00000000-0008-0000-0600-00000C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1" name="直線コネクタ 780">
          <a:extLst>
            <a:ext uri="{FF2B5EF4-FFF2-40B4-BE49-F238E27FC236}">
              <a16:creationId xmlns:a16="http://schemas.microsoft.com/office/drawing/2014/main" xmlns="" id="{00000000-0008-0000-0600-00000D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2" name="テキスト ボックス 781">
          <a:extLst>
            <a:ext uri="{FF2B5EF4-FFF2-40B4-BE49-F238E27FC236}">
              <a16:creationId xmlns:a16="http://schemas.microsoft.com/office/drawing/2014/main" xmlns="" id="{00000000-0008-0000-0600-00000E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3" name="直線コネクタ 782">
          <a:extLst>
            <a:ext uri="{FF2B5EF4-FFF2-40B4-BE49-F238E27FC236}">
              <a16:creationId xmlns:a16="http://schemas.microsoft.com/office/drawing/2014/main" xmlns="" id="{00000000-0008-0000-0600-00000F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84" name="テキスト ボックス 783">
          <a:extLst>
            <a:ext uri="{FF2B5EF4-FFF2-40B4-BE49-F238E27FC236}">
              <a16:creationId xmlns:a16="http://schemas.microsoft.com/office/drawing/2014/main" xmlns="" id="{00000000-0008-0000-0600-000010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xmlns="" id="{00000000-0008-0000-06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6" name="テキスト ボックス 785">
          <a:extLst>
            <a:ext uri="{FF2B5EF4-FFF2-40B4-BE49-F238E27FC236}">
              <a16:creationId xmlns:a16="http://schemas.microsoft.com/office/drawing/2014/main" xmlns="" id="{00000000-0008-0000-0600-000012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貸付金グラフ枠">
          <a:extLst>
            <a:ext uri="{FF2B5EF4-FFF2-40B4-BE49-F238E27FC236}">
              <a16:creationId xmlns:a16="http://schemas.microsoft.com/office/drawing/2014/main" xmlns="" id="{00000000-0008-0000-06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134328</xdr:rowOff>
    </xdr:from>
    <xdr:to>
      <xdr:col>116</xdr:col>
      <xdr:colOff>62864</xdr:colOff>
      <xdr:row>59</xdr:row>
      <xdr:rowOff>44450</xdr:rowOff>
    </xdr:to>
    <xdr:cxnSp macro="">
      <xdr:nvCxnSpPr>
        <xdr:cNvPr id="788" name="直線コネクタ 787">
          <a:extLst>
            <a:ext uri="{FF2B5EF4-FFF2-40B4-BE49-F238E27FC236}">
              <a16:creationId xmlns:a16="http://schemas.microsoft.com/office/drawing/2014/main" xmlns="" id="{00000000-0008-0000-0600-000014030000}"/>
            </a:ext>
          </a:extLst>
        </xdr:cNvPr>
        <xdr:cNvCxnSpPr/>
      </xdr:nvCxnSpPr>
      <xdr:spPr>
        <a:xfrm flipV="1">
          <a:off x="22159595" y="8706828"/>
          <a:ext cx="1269" cy="1453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58221</xdr:rowOff>
    </xdr:from>
    <xdr:ext cx="249299" cy="259045"/>
    <xdr:sp macro="" textlink="">
      <xdr:nvSpPr>
        <xdr:cNvPr id="789" name="貸付金最小値テキスト">
          <a:extLst>
            <a:ext uri="{FF2B5EF4-FFF2-40B4-BE49-F238E27FC236}">
              <a16:creationId xmlns:a16="http://schemas.microsoft.com/office/drawing/2014/main" xmlns="" id="{00000000-0008-0000-0600-000015030000}"/>
            </a:ext>
          </a:extLst>
        </xdr:cNvPr>
        <xdr:cNvSpPr txBox="1"/>
      </xdr:nvSpPr>
      <xdr:spPr>
        <a:xfrm>
          <a:off x="22212300" y="101737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0" name="直線コネクタ 789">
          <a:extLst>
            <a:ext uri="{FF2B5EF4-FFF2-40B4-BE49-F238E27FC236}">
              <a16:creationId xmlns:a16="http://schemas.microsoft.com/office/drawing/2014/main" xmlns="" id="{00000000-0008-0000-0600-000016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81005</xdr:rowOff>
    </xdr:from>
    <xdr:ext cx="599010" cy="259045"/>
    <xdr:sp macro="" textlink="">
      <xdr:nvSpPr>
        <xdr:cNvPr id="791" name="貸付金最大値テキスト">
          <a:extLst>
            <a:ext uri="{FF2B5EF4-FFF2-40B4-BE49-F238E27FC236}">
              <a16:creationId xmlns:a16="http://schemas.microsoft.com/office/drawing/2014/main" xmlns="" id="{00000000-0008-0000-0600-000017030000}"/>
            </a:ext>
          </a:extLst>
        </xdr:cNvPr>
        <xdr:cNvSpPr txBox="1"/>
      </xdr:nvSpPr>
      <xdr:spPr>
        <a:xfrm>
          <a:off x="22212300" y="84820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134328</xdr:rowOff>
    </xdr:from>
    <xdr:to>
      <xdr:col>116</xdr:col>
      <xdr:colOff>152400</xdr:colOff>
      <xdr:row>50</xdr:row>
      <xdr:rowOff>134328</xdr:rowOff>
    </xdr:to>
    <xdr:cxnSp macro="">
      <xdr:nvCxnSpPr>
        <xdr:cNvPr id="792" name="直線コネクタ 791">
          <a:extLst>
            <a:ext uri="{FF2B5EF4-FFF2-40B4-BE49-F238E27FC236}">
              <a16:creationId xmlns:a16="http://schemas.microsoft.com/office/drawing/2014/main" xmlns="" id="{00000000-0008-0000-0600-000018030000}"/>
            </a:ext>
          </a:extLst>
        </xdr:cNvPr>
        <xdr:cNvCxnSpPr/>
      </xdr:nvCxnSpPr>
      <xdr:spPr>
        <a:xfrm>
          <a:off x="22072600" y="8706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153060</xdr:rowOff>
    </xdr:from>
    <xdr:to>
      <xdr:col>116</xdr:col>
      <xdr:colOff>63500</xdr:colOff>
      <xdr:row>59</xdr:row>
      <xdr:rowOff>37592</xdr:rowOff>
    </xdr:to>
    <xdr:cxnSp macro="">
      <xdr:nvCxnSpPr>
        <xdr:cNvPr id="793" name="直線コネクタ 792">
          <a:extLst>
            <a:ext uri="{FF2B5EF4-FFF2-40B4-BE49-F238E27FC236}">
              <a16:creationId xmlns:a16="http://schemas.microsoft.com/office/drawing/2014/main" xmlns="" id="{00000000-0008-0000-0600-000019030000}"/>
            </a:ext>
          </a:extLst>
        </xdr:cNvPr>
        <xdr:cNvCxnSpPr/>
      </xdr:nvCxnSpPr>
      <xdr:spPr>
        <a:xfrm flipV="1">
          <a:off x="21323300" y="10097160"/>
          <a:ext cx="838200" cy="55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102671</xdr:rowOff>
    </xdr:from>
    <xdr:ext cx="469744" cy="259045"/>
    <xdr:sp macro="" textlink="">
      <xdr:nvSpPr>
        <xdr:cNvPr id="794" name="貸付金平均値テキスト">
          <a:extLst>
            <a:ext uri="{FF2B5EF4-FFF2-40B4-BE49-F238E27FC236}">
              <a16:creationId xmlns:a16="http://schemas.microsoft.com/office/drawing/2014/main" xmlns="" id="{00000000-0008-0000-0600-00001A030000}"/>
            </a:ext>
          </a:extLst>
        </xdr:cNvPr>
        <xdr:cNvSpPr txBox="1"/>
      </xdr:nvSpPr>
      <xdr:spPr>
        <a:xfrm>
          <a:off x="22212300" y="100467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124244</xdr:rowOff>
    </xdr:from>
    <xdr:to>
      <xdr:col>116</xdr:col>
      <xdr:colOff>114300</xdr:colOff>
      <xdr:row>59</xdr:row>
      <xdr:rowOff>54394</xdr:rowOff>
    </xdr:to>
    <xdr:sp macro="" textlink="">
      <xdr:nvSpPr>
        <xdr:cNvPr id="795" name="フローチャート: 判断 794">
          <a:extLst>
            <a:ext uri="{FF2B5EF4-FFF2-40B4-BE49-F238E27FC236}">
              <a16:creationId xmlns:a16="http://schemas.microsoft.com/office/drawing/2014/main" xmlns="" id="{00000000-0008-0000-0600-00001B030000}"/>
            </a:ext>
          </a:extLst>
        </xdr:cNvPr>
        <xdr:cNvSpPr/>
      </xdr:nvSpPr>
      <xdr:spPr>
        <a:xfrm>
          <a:off x="22110700" y="10068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37579</xdr:rowOff>
    </xdr:from>
    <xdr:to>
      <xdr:col>111</xdr:col>
      <xdr:colOff>177800</xdr:colOff>
      <xdr:row>59</xdr:row>
      <xdr:rowOff>37592</xdr:rowOff>
    </xdr:to>
    <xdr:cxnSp macro="">
      <xdr:nvCxnSpPr>
        <xdr:cNvPr id="796" name="直線コネクタ 795">
          <a:extLst>
            <a:ext uri="{FF2B5EF4-FFF2-40B4-BE49-F238E27FC236}">
              <a16:creationId xmlns:a16="http://schemas.microsoft.com/office/drawing/2014/main" xmlns="" id="{00000000-0008-0000-0600-00001C030000}"/>
            </a:ext>
          </a:extLst>
        </xdr:cNvPr>
        <xdr:cNvCxnSpPr/>
      </xdr:nvCxnSpPr>
      <xdr:spPr>
        <a:xfrm>
          <a:off x="20434300" y="10153129"/>
          <a:ext cx="889000" cy="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130772</xdr:rowOff>
    </xdr:from>
    <xdr:to>
      <xdr:col>112</xdr:col>
      <xdr:colOff>38100</xdr:colOff>
      <xdr:row>59</xdr:row>
      <xdr:rowOff>60922</xdr:rowOff>
    </xdr:to>
    <xdr:sp macro="" textlink="">
      <xdr:nvSpPr>
        <xdr:cNvPr id="797" name="フローチャート: 判断 796">
          <a:extLst>
            <a:ext uri="{FF2B5EF4-FFF2-40B4-BE49-F238E27FC236}">
              <a16:creationId xmlns:a16="http://schemas.microsoft.com/office/drawing/2014/main" xmlns="" id="{00000000-0008-0000-0600-00001D030000}"/>
            </a:ext>
          </a:extLst>
        </xdr:cNvPr>
        <xdr:cNvSpPr/>
      </xdr:nvSpPr>
      <xdr:spPr>
        <a:xfrm>
          <a:off x="21272500" y="1007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77449</xdr:rowOff>
    </xdr:from>
    <xdr:ext cx="469744" cy="259045"/>
    <xdr:sp macro="" textlink="">
      <xdr:nvSpPr>
        <xdr:cNvPr id="798" name="テキスト ボックス 797">
          <a:extLst>
            <a:ext uri="{FF2B5EF4-FFF2-40B4-BE49-F238E27FC236}">
              <a16:creationId xmlns:a16="http://schemas.microsoft.com/office/drawing/2014/main" xmlns="" id="{00000000-0008-0000-0600-00001E030000}"/>
            </a:ext>
          </a:extLst>
        </xdr:cNvPr>
        <xdr:cNvSpPr txBox="1"/>
      </xdr:nvSpPr>
      <xdr:spPr>
        <a:xfrm>
          <a:off x="21088428" y="9850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35954</xdr:rowOff>
    </xdr:from>
    <xdr:to>
      <xdr:col>107</xdr:col>
      <xdr:colOff>50800</xdr:colOff>
      <xdr:row>59</xdr:row>
      <xdr:rowOff>37579</xdr:rowOff>
    </xdr:to>
    <xdr:cxnSp macro="">
      <xdr:nvCxnSpPr>
        <xdr:cNvPr id="799" name="直線コネクタ 798">
          <a:extLst>
            <a:ext uri="{FF2B5EF4-FFF2-40B4-BE49-F238E27FC236}">
              <a16:creationId xmlns:a16="http://schemas.microsoft.com/office/drawing/2014/main" xmlns="" id="{00000000-0008-0000-0600-00001F030000}"/>
            </a:ext>
          </a:extLst>
        </xdr:cNvPr>
        <xdr:cNvCxnSpPr/>
      </xdr:nvCxnSpPr>
      <xdr:spPr>
        <a:xfrm>
          <a:off x="19545300" y="10151504"/>
          <a:ext cx="889000" cy="1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130594</xdr:rowOff>
    </xdr:from>
    <xdr:to>
      <xdr:col>107</xdr:col>
      <xdr:colOff>101600</xdr:colOff>
      <xdr:row>59</xdr:row>
      <xdr:rowOff>60744</xdr:rowOff>
    </xdr:to>
    <xdr:sp macro="" textlink="">
      <xdr:nvSpPr>
        <xdr:cNvPr id="800" name="フローチャート: 判断 799">
          <a:extLst>
            <a:ext uri="{FF2B5EF4-FFF2-40B4-BE49-F238E27FC236}">
              <a16:creationId xmlns:a16="http://schemas.microsoft.com/office/drawing/2014/main" xmlns="" id="{00000000-0008-0000-0600-000020030000}"/>
            </a:ext>
          </a:extLst>
        </xdr:cNvPr>
        <xdr:cNvSpPr/>
      </xdr:nvSpPr>
      <xdr:spPr>
        <a:xfrm>
          <a:off x="20383500" y="10074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77271</xdr:rowOff>
    </xdr:from>
    <xdr:ext cx="469744" cy="259045"/>
    <xdr:sp macro="" textlink="">
      <xdr:nvSpPr>
        <xdr:cNvPr id="801" name="テキスト ボックス 800">
          <a:extLst>
            <a:ext uri="{FF2B5EF4-FFF2-40B4-BE49-F238E27FC236}">
              <a16:creationId xmlns:a16="http://schemas.microsoft.com/office/drawing/2014/main" xmlns="" id="{00000000-0008-0000-0600-000021030000}"/>
            </a:ext>
          </a:extLst>
        </xdr:cNvPr>
        <xdr:cNvSpPr txBox="1"/>
      </xdr:nvSpPr>
      <xdr:spPr>
        <a:xfrm>
          <a:off x="20199428" y="9849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35954</xdr:rowOff>
    </xdr:from>
    <xdr:to>
      <xdr:col>102</xdr:col>
      <xdr:colOff>114300</xdr:colOff>
      <xdr:row>59</xdr:row>
      <xdr:rowOff>36030</xdr:rowOff>
    </xdr:to>
    <xdr:cxnSp macro="">
      <xdr:nvCxnSpPr>
        <xdr:cNvPr id="802" name="直線コネクタ 801">
          <a:extLst>
            <a:ext uri="{FF2B5EF4-FFF2-40B4-BE49-F238E27FC236}">
              <a16:creationId xmlns:a16="http://schemas.microsoft.com/office/drawing/2014/main" xmlns="" id="{00000000-0008-0000-0600-000022030000}"/>
            </a:ext>
          </a:extLst>
        </xdr:cNvPr>
        <xdr:cNvCxnSpPr/>
      </xdr:nvCxnSpPr>
      <xdr:spPr>
        <a:xfrm flipV="1">
          <a:off x="18656300" y="10151504"/>
          <a:ext cx="88900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122657</xdr:rowOff>
    </xdr:from>
    <xdr:to>
      <xdr:col>102</xdr:col>
      <xdr:colOff>165100</xdr:colOff>
      <xdr:row>59</xdr:row>
      <xdr:rowOff>52807</xdr:rowOff>
    </xdr:to>
    <xdr:sp macro="" textlink="">
      <xdr:nvSpPr>
        <xdr:cNvPr id="803" name="フローチャート: 判断 802">
          <a:extLst>
            <a:ext uri="{FF2B5EF4-FFF2-40B4-BE49-F238E27FC236}">
              <a16:creationId xmlns:a16="http://schemas.microsoft.com/office/drawing/2014/main" xmlns="" id="{00000000-0008-0000-0600-000023030000}"/>
            </a:ext>
          </a:extLst>
        </xdr:cNvPr>
        <xdr:cNvSpPr/>
      </xdr:nvSpPr>
      <xdr:spPr>
        <a:xfrm>
          <a:off x="19494500" y="1006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69334</xdr:rowOff>
    </xdr:from>
    <xdr:ext cx="469744" cy="259045"/>
    <xdr:sp macro="" textlink="">
      <xdr:nvSpPr>
        <xdr:cNvPr id="804" name="テキスト ボックス 803">
          <a:extLst>
            <a:ext uri="{FF2B5EF4-FFF2-40B4-BE49-F238E27FC236}">
              <a16:creationId xmlns:a16="http://schemas.microsoft.com/office/drawing/2014/main" xmlns="" id="{00000000-0008-0000-0600-000024030000}"/>
            </a:ext>
          </a:extLst>
        </xdr:cNvPr>
        <xdr:cNvSpPr txBox="1"/>
      </xdr:nvSpPr>
      <xdr:spPr>
        <a:xfrm>
          <a:off x="19310428" y="9841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119583</xdr:rowOff>
    </xdr:from>
    <xdr:to>
      <xdr:col>98</xdr:col>
      <xdr:colOff>38100</xdr:colOff>
      <xdr:row>59</xdr:row>
      <xdr:rowOff>49733</xdr:rowOff>
    </xdr:to>
    <xdr:sp macro="" textlink="">
      <xdr:nvSpPr>
        <xdr:cNvPr id="805" name="フローチャート: 判断 804">
          <a:extLst>
            <a:ext uri="{FF2B5EF4-FFF2-40B4-BE49-F238E27FC236}">
              <a16:creationId xmlns:a16="http://schemas.microsoft.com/office/drawing/2014/main" xmlns="" id="{00000000-0008-0000-0600-000025030000}"/>
            </a:ext>
          </a:extLst>
        </xdr:cNvPr>
        <xdr:cNvSpPr/>
      </xdr:nvSpPr>
      <xdr:spPr>
        <a:xfrm>
          <a:off x="18605500" y="10063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66260</xdr:rowOff>
    </xdr:from>
    <xdr:ext cx="469744" cy="259045"/>
    <xdr:sp macro="" textlink="">
      <xdr:nvSpPr>
        <xdr:cNvPr id="806" name="テキスト ボックス 805">
          <a:extLst>
            <a:ext uri="{FF2B5EF4-FFF2-40B4-BE49-F238E27FC236}">
              <a16:creationId xmlns:a16="http://schemas.microsoft.com/office/drawing/2014/main" xmlns="" id="{00000000-0008-0000-0600-000026030000}"/>
            </a:ext>
          </a:extLst>
        </xdr:cNvPr>
        <xdr:cNvSpPr txBox="1"/>
      </xdr:nvSpPr>
      <xdr:spPr>
        <a:xfrm>
          <a:off x="18421428" y="9838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xmlns="" id="{00000000-0008-0000-06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xmlns="" id="{00000000-0008-0000-06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xmlns="" id="{00000000-0008-0000-06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xmlns="" id="{00000000-0008-0000-06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xmlns="" id="{00000000-0008-0000-06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102260</xdr:rowOff>
    </xdr:from>
    <xdr:to>
      <xdr:col>116</xdr:col>
      <xdr:colOff>114300</xdr:colOff>
      <xdr:row>59</xdr:row>
      <xdr:rowOff>32410</xdr:rowOff>
    </xdr:to>
    <xdr:sp macro="" textlink="">
      <xdr:nvSpPr>
        <xdr:cNvPr id="812" name="楕円 811">
          <a:extLst>
            <a:ext uri="{FF2B5EF4-FFF2-40B4-BE49-F238E27FC236}">
              <a16:creationId xmlns:a16="http://schemas.microsoft.com/office/drawing/2014/main" xmlns="" id="{00000000-0008-0000-0600-00002C030000}"/>
            </a:ext>
          </a:extLst>
        </xdr:cNvPr>
        <xdr:cNvSpPr/>
      </xdr:nvSpPr>
      <xdr:spPr>
        <a:xfrm>
          <a:off x="22110700" y="10046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61637</xdr:rowOff>
    </xdr:from>
    <xdr:ext cx="469744" cy="259045"/>
    <xdr:sp macro="" textlink="">
      <xdr:nvSpPr>
        <xdr:cNvPr id="813" name="貸付金該当値テキスト">
          <a:extLst>
            <a:ext uri="{FF2B5EF4-FFF2-40B4-BE49-F238E27FC236}">
              <a16:creationId xmlns:a16="http://schemas.microsoft.com/office/drawing/2014/main" xmlns="" id="{00000000-0008-0000-0600-00002D030000}"/>
            </a:ext>
          </a:extLst>
        </xdr:cNvPr>
        <xdr:cNvSpPr txBox="1"/>
      </xdr:nvSpPr>
      <xdr:spPr>
        <a:xfrm>
          <a:off x="22212300" y="9834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158242</xdr:rowOff>
    </xdr:from>
    <xdr:to>
      <xdr:col>112</xdr:col>
      <xdr:colOff>38100</xdr:colOff>
      <xdr:row>59</xdr:row>
      <xdr:rowOff>88392</xdr:rowOff>
    </xdr:to>
    <xdr:sp macro="" textlink="">
      <xdr:nvSpPr>
        <xdr:cNvPr id="814" name="楕円 813">
          <a:extLst>
            <a:ext uri="{FF2B5EF4-FFF2-40B4-BE49-F238E27FC236}">
              <a16:creationId xmlns:a16="http://schemas.microsoft.com/office/drawing/2014/main" xmlns="" id="{00000000-0008-0000-0600-00002E030000}"/>
            </a:ext>
          </a:extLst>
        </xdr:cNvPr>
        <xdr:cNvSpPr/>
      </xdr:nvSpPr>
      <xdr:spPr>
        <a:xfrm>
          <a:off x="21272500" y="10102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79519</xdr:rowOff>
    </xdr:from>
    <xdr:ext cx="378565" cy="259045"/>
    <xdr:sp macro="" textlink="">
      <xdr:nvSpPr>
        <xdr:cNvPr id="815" name="テキスト ボックス 814">
          <a:extLst>
            <a:ext uri="{FF2B5EF4-FFF2-40B4-BE49-F238E27FC236}">
              <a16:creationId xmlns:a16="http://schemas.microsoft.com/office/drawing/2014/main" xmlns="" id="{00000000-0008-0000-0600-00002F030000}"/>
            </a:ext>
          </a:extLst>
        </xdr:cNvPr>
        <xdr:cNvSpPr txBox="1"/>
      </xdr:nvSpPr>
      <xdr:spPr>
        <a:xfrm>
          <a:off x="21134017" y="101950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158229</xdr:rowOff>
    </xdr:from>
    <xdr:to>
      <xdr:col>107</xdr:col>
      <xdr:colOff>101600</xdr:colOff>
      <xdr:row>59</xdr:row>
      <xdr:rowOff>88379</xdr:rowOff>
    </xdr:to>
    <xdr:sp macro="" textlink="">
      <xdr:nvSpPr>
        <xdr:cNvPr id="816" name="楕円 815">
          <a:extLst>
            <a:ext uri="{FF2B5EF4-FFF2-40B4-BE49-F238E27FC236}">
              <a16:creationId xmlns:a16="http://schemas.microsoft.com/office/drawing/2014/main" xmlns="" id="{00000000-0008-0000-0600-000030030000}"/>
            </a:ext>
          </a:extLst>
        </xdr:cNvPr>
        <xdr:cNvSpPr/>
      </xdr:nvSpPr>
      <xdr:spPr>
        <a:xfrm>
          <a:off x="20383500" y="10102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79506</xdr:rowOff>
    </xdr:from>
    <xdr:ext cx="378565" cy="259045"/>
    <xdr:sp macro="" textlink="">
      <xdr:nvSpPr>
        <xdr:cNvPr id="817" name="テキスト ボックス 816">
          <a:extLst>
            <a:ext uri="{FF2B5EF4-FFF2-40B4-BE49-F238E27FC236}">
              <a16:creationId xmlns:a16="http://schemas.microsoft.com/office/drawing/2014/main" xmlns="" id="{00000000-0008-0000-0600-000031030000}"/>
            </a:ext>
          </a:extLst>
        </xdr:cNvPr>
        <xdr:cNvSpPr txBox="1"/>
      </xdr:nvSpPr>
      <xdr:spPr>
        <a:xfrm>
          <a:off x="20245017" y="101950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156604</xdr:rowOff>
    </xdr:from>
    <xdr:to>
      <xdr:col>102</xdr:col>
      <xdr:colOff>165100</xdr:colOff>
      <xdr:row>59</xdr:row>
      <xdr:rowOff>86754</xdr:rowOff>
    </xdr:to>
    <xdr:sp macro="" textlink="">
      <xdr:nvSpPr>
        <xdr:cNvPr id="818" name="楕円 817">
          <a:extLst>
            <a:ext uri="{FF2B5EF4-FFF2-40B4-BE49-F238E27FC236}">
              <a16:creationId xmlns:a16="http://schemas.microsoft.com/office/drawing/2014/main" xmlns="" id="{00000000-0008-0000-0600-000032030000}"/>
            </a:ext>
          </a:extLst>
        </xdr:cNvPr>
        <xdr:cNvSpPr/>
      </xdr:nvSpPr>
      <xdr:spPr>
        <a:xfrm>
          <a:off x="19494500" y="10100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77881</xdr:rowOff>
    </xdr:from>
    <xdr:ext cx="378565" cy="259045"/>
    <xdr:sp macro="" textlink="">
      <xdr:nvSpPr>
        <xdr:cNvPr id="819" name="テキスト ボックス 818">
          <a:extLst>
            <a:ext uri="{FF2B5EF4-FFF2-40B4-BE49-F238E27FC236}">
              <a16:creationId xmlns:a16="http://schemas.microsoft.com/office/drawing/2014/main" xmlns="" id="{00000000-0008-0000-0600-000033030000}"/>
            </a:ext>
          </a:extLst>
        </xdr:cNvPr>
        <xdr:cNvSpPr txBox="1"/>
      </xdr:nvSpPr>
      <xdr:spPr>
        <a:xfrm>
          <a:off x="19356017" y="101934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156680</xdr:rowOff>
    </xdr:from>
    <xdr:to>
      <xdr:col>98</xdr:col>
      <xdr:colOff>38100</xdr:colOff>
      <xdr:row>59</xdr:row>
      <xdr:rowOff>86830</xdr:rowOff>
    </xdr:to>
    <xdr:sp macro="" textlink="">
      <xdr:nvSpPr>
        <xdr:cNvPr id="820" name="楕円 819">
          <a:extLst>
            <a:ext uri="{FF2B5EF4-FFF2-40B4-BE49-F238E27FC236}">
              <a16:creationId xmlns:a16="http://schemas.microsoft.com/office/drawing/2014/main" xmlns="" id="{00000000-0008-0000-0600-000034030000}"/>
            </a:ext>
          </a:extLst>
        </xdr:cNvPr>
        <xdr:cNvSpPr/>
      </xdr:nvSpPr>
      <xdr:spPr>
        <a:xfrm>
          <a:off x="18605500" y="1010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77957</xdr:rowOff>
    </xdr:from>
    <xdr:ext cx="378565" cy="259045"/>
    <xdr:sp macro="" textlink="">
      <xdr:nvSpPr>
        <xdr:cNvPr id="821" name="テキスト ボックス 820">
          <a:extLst>
            <a:ext uri="{FF2B5EF4-FFF2-40B4-BE49-F238E27FC236}">
              <a16:creationId xmlns:a16="http://schemas.microsoft.com/office/drawing/2014/main" xmlns="" id="{00000000-0008-0000-0600-000035030000}"/>
            </a:ext>
          </a:extLst>
        </xdr:cNvPr>
        <xdr:cNvSpPr txBox="1"/>
      </xdr:nvSpPr>
      <xdr:spPr>
        <a:xfrm>
          <a:off x="18467017" y="101935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2" name="正方形/長方形 821">
          <a:extLst>
            <a:ext uri="{FF2B5EF4-FFF2-40B4-BE49-F238E27FC236}">
              <a16:creationId xmlns:a16="http://schemas.microsoft.com/office/drawing/2014/main" xmlns="" id="{00000000-0008-0000-0600-000036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3" name="正方形/長方形 822">
          <a:extLst>
            <a:ext uri="{FF2B5EF4-FFF2-40B4-BE49-F238E27FC236}">
              <a16:creationId xmlns:a16="http://schemas.microsoft.com/office/drawing/2014/main" xmlns="" id="{00000000-0008-0000-0600-000037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4" name="正方形/長方形 823">
          <a:extLst>
            <a:ext uri="{FF2B5EF4-FFF2-40B4-BE49-F238E27FC236}">
              <a16:creationId xmlns:a16="http://schemas.microsoft.com/office/drawing/2014/main" xmlns="" id="{00000000-0008-0000-0600-000038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5" name="正方形/長方形 824">
          <a:extLst>
            <a:ext uri="{FF2B5EF4-FFF2-40B4-BE49-F238E27FC236}">
              <a16:creationId xmlns:a16="http://schemas.microsoft.com/office/drawing/2014/main" xmlns="" id="{00000000-0008-0000-0600-000039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6" name="正方形/長方形 825">
          <a:extLst>
            <a:ext uri="{FF2B5EF4-FFF2-40B4-BE49-F238E27FC236}">
              <a16:creationId xmlns:a16="http://schemas.microsoft.com/office/drawing/2014/main" xmlns="" id="{00000000-0008-0000-0600-00003A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7" name="正方形/長方形 826">
          <a:extLst>
            <a:ext uri="{FF2B5EF4-FFF2-40B4-BE49-F238E27FC236}">
              <a16:creationId xmlns:a16="http://schemas.microsoft.com/office/drawing/2014/main" xmlns="" id="{00000000-0008-0000-0600-00003B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8" name="正方形/長方形 827">
          <a:extLst>
            <a:ext uri="{FF2B5EF4-FFF2-40B4-BE49-F238E27FC236}">
              <a16:creationId xmlns:a16="http://schemas.microsoft.com/office/drawing/2014/main" xmlns="" id="{00000000-0008-0000-0600-00003C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9" name="正方形/長方形 828">
          <a:extLst>
            <a:ext uri="{FF2B5EF4-FFF2-40B4-BE49-F238E27FC236}">
              <a16:creationId xmlns:a16="http://schemas.microsoft.com/office/drawing/2014/main" xmlns="" id="{00000000-0008-0000-0600-00003D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0" name="テキスト ボックス 829">
          <a:extLst>
            <a:ext uri="{FF2B5EF4-FFF2-40B4-BE49-F238E27FC236}">
              <a16:creationId xmlns:a16="http://schemas.microsoft.com/office/drawing/2014/main" xmlns="" id="{00000000-0008-0000-0600-00003E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1" name="直線コネクタ 830">
          <a:extLst>
            <a:ext uri="{FF2B5EF4-FFF2-40B4-BE49-F238E27FC236}">
              <a16:creationId xmlns:a16="http://schemas.microsoft.com/office/drawing/2014/main" xmlns="" id="{00000000-0008-0000-0600-00003F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2" name="テキスト ボックス 831">
          <a:extLst>
            <a:ext uri="{FF2B5EF4-FFF2-40B4-BE49-F238E27FC236}">
              <a16:creationId xmlns:a16="http://schemas.microsoft.com/office/drawing/2014/main" xmlns="" id="{00000000-0008-0000-0600-000040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33" name="直線コネクタ 832">
          <a:extLst>
            <a:ext uri="{FF2B5EF4-FFF2-40B4-BE49-F238E27FC236}">
              <a16:creationId xmlns:a16="http://schemas.microsoft.com/office/drawing/2014/main" xmlns="" id="{00000000-0008-0000-0600-000041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4" name="テキスト ボックス 833">
          <a:extLst>
            <a:ext uri="{FF2B5EF4-FFF2-40B4-BE49-F238E27FC236}">
              <a16:creationId xmlns:a16="http://schemas.microsoft.com/office/drawing/2014/main" xmlns="" id="{00000000-0008-0000-0600-000042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5" name="直線コネクタ 834">
          <a:extLst>
            <a:ext uri="{FF2B5EF4-FFF2-40B4-BE49-F238E27FC236}">
              <a16:creationId xmlns:a16="http://schemas.microsoft.com/office/drawing/2014/main" xmlns="" id="{00000000-0008-0000-0600-000043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6" name="テキスト ボックス 835">
          <a:extLst>
            <a:ext uri="{FF2B5EF4-FFF2-40B4-BE49-F238E27FC236}">
              <a16:creationId xmlns:a16="http://schemas.microsoft.com/office/drawing/2014/main" xmlns="" id="{00000000-0008-0000-0600-000044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7" name="直線コネクタ 836">
          <a:extLst>
            <a:ext uri="{FF2B5EF4-FFF2-40B4-BE49-F238E27FC236}">
              <a16:creationId xmlns:a16="http://schemas.microsoft.com/office/drawing/2014/main" xmlns="" id="{00000000-0008-0000-0600-000045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8" name="テキスト ボックス 837">
          <a:extLst>
            <a:ext uri="{FF2B5EF4-FFF2-40B4-BE49-F238E27FC236}">
              <a16:creationId xmlns:a16="http://schemas.microsoft.com/office/drawing/2014/main" xmlns="" id="{00000000-0008-0000-0600-000046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9" name="直線コネクタ 838">
          <a:extLst>
            <a:ext uri="{FF2B5EF4-FFF2-40B4-BE49-F238E27FC236}">
              <a16:creationId xmlns:a16="http://schemas.microsoft.com/office/drawing/2014/main" xmlns="" id="{00000000-0008-0000-0600-000047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5642</xdr:rowOff>
    </xdr:from>
    <xdr:ext cx="595419" cy="259045"/>
    <xdr:sp macro="" textlink="">
      <xdr:nvSpPr>
        <xdr:cNvPr id="840" name="テキスト ボックス 839">
          <a:extLst>
            <a:ext uri="{FF2B5EF4-FFF2-40B4-BE49-F238E27FC236}">
              <a16:creationId xmlns:a16="http://schemas.microsoft.com/office/drawing/2014/main" xmlns="" id="{00000000-0008-0000-0600-000048030000}"/>
            </a:ext>
          </a:extLst>
        </xdr:cNvPr>
        <xdr:cNvSpPr txBox="1"/>
      </xdr:nvSpPr>
      <xdr:spPr>
        <a:xfrm>
          <a:off x="17692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1" name="直線コネクタ 840">
          <a:extLst>
            <a:ext uri="{FF2B5EF4-FFF2-40B4-BE49-F238E27FC236}">
              <a16:creationId xmlns:a16="http://schemas.microsoft.com/office/drawing/2014/main" xmlns="" id="{00000000-0008-0000-0600-000049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42" name="テキスト ボックス 841">
          <a:extLst>
            <a:ext uri="{FF2B5EF4-FFF2-40B4-BE49-F238E27FC236}">
              <a16:creationId xmlns:a16="http://schemas.microsoft.com/office/drawing/2014/main" xmlns="" id="{00000000-0008-0000-0600-00004A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3" name="直線コネクタ 842">
          <a:extLst>
            <a:ext uri="{FF2B5EF4-FFF2-40B4-BE49-F238E27FC236}">
              <a16:creationId xmlns:a16="http://schemas.microsoft.com/office/drawing/2014/main" xmlns="" id="{00000000-0008-0000-0600-00004B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4" name="テキスト ボックス 843">
          <a:extLst>
            <a:ext uri="{FF2B5EF4-FFF2-40B4-BE49-F238E27FC236}">
              <a16:creationId xmlns:a16="http://schemas.microsoft.com/office/drawing/2014/main" xmlns="" id="{00000000-0008-0000-0600-00004C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xmlns="" id="{00000000-0008-0000-0600-00004D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6" name="テキスト ボックス 845">
          <a:extLst>
            <a:ext uri="{FF2B5EF4-FFF2-40B4-BE49-F238E27FC236}">
              <a16:creationId xmlns:a16="http://schemas.microsoft.com/office/drawing/2014/main" xmlns="" id="{00000000-0008-0000-0600-00004E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xmlns="" id="{00000000-0008-0000-0600-00004F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26467</xdr:rowOff>
    </xdr:from>
    <xdr:to>
      <xdr:col>116</xdr:col>
      <xdr:colOff>62864</xdr:colOff>
      <xdr:row>79</xdr:row>
      <xdr:rowOff>141018</xdr:rowOff>
    </xdr:to>
    <xdr:cxnSp macro="">
      <xdr:nvCxnSpPr>
        <xdr:cNvPr id="848" name="直線コネクタ 847">
          <a:extLst>
            <a:ext uri="{FF2B5EF4-FFF2-40B4-BE49-F238E27FC236}">
              <a16:creationId xmlns:a16="http://schemas.microsoft.com/office/drawing/2014/main" xmlns="" id="{00000000-0008-0000-0600-000050030000}"/>
            </a:ext>
          </a:extLst>
        </xdr:cNvPr>
        <xdr:cNvCxnSpPr/>
      </xdr:nvCxnSpPr>
      <xdr:spPr>
        <a:xfrm flipV="1">
          <a:off x="22159595" y="12199417"/>
          <a:ext cx="1269" cy="14861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144845</xdr:rowOff>
    </xdr:from>
    <xdr:ext cx="534377" cy="259045"/>
    <xdr:sp macro="" textlink="">
      <xdr:nvSpPr>
        <xdr:cNvPr id="849" name="繰出金最小値テキスト">
          <a:extLst>
            <a:ext uri="{FF2B5EF4-FFF2-40B4-BE49-F238E27FC236}">
              <a16:creationId xmlns:a16="http://schemas.microsoft.com/office/drawing/2014/main" xmlns="" id="{00000000-0008-0000-0600-000051030000}"/>
            </a:ext>
          </a:extLst>
        </xdr:cNvPr>
        <xdr:cNvSpPr txBox="1"/>
      </xdr:nvSpPr>
      <xdr:spPr>
        <a:xfrm>
          <a:off x="22212300" y="13689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141018</xdr:rowOff>
    </xdr:from>
    <xdr:to>
      <xdr:col>116</xdr:col>
      <xdr:colOff>152400</xdr:colOff>
      <xdr:row>79</xdr:row>
      <xdr:rowOff>141018</xdr:rowOff>
    </xdr:to>
    <xdr:cxnSp macro="">
      <xdr:nvCxnSpPr>
        <xdr:cNvPr id="850" name="直線コネクタ 849">
          <a:extLst>
            <a:ext uri="{FF2B5EF4-FFF2-40B4-BE49-F238E27FC236}">
              <a16:creationId xmlns:a16="http://schemas.microsoft.com/office/drawing/2014/main" xmlns="" id="{00000000-0008-0000-0600-000052030000}"/>
            </a:ext>
          </a:extLst>
        </xdr:cNvPr>
        <xdr:cNvCxnSpPr/>
      </xdr:nvCxnSpPr>
      <xdr:spPr>
        <a:xfrm>
          <a:off x="22072600" y="13685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144594</xdr:rowOff>
    </xdr:from>
    <xdr:ext cx="599010" cy="259045"/>
    <xdr:sp macro="" textlink="">
      <xdr:nvSpPr>
        <xdr:cNvPr id="851" name="繰出金最大値テキスト">
          <a:extLst>
            <a:ext uri="{FF2B5EF4-FFF2-40B4-BE49-F238E27FC236}">
              <a16:creationId xmlns:a16="http://schemas.microsoft.com/office/drawing/2014/main" xmlns="" id="{00000000-0008-0000-0600-000053030000}"/>
            </a:ext>
          </a:extLst>
        </xdr:cNvPr>
        <xdr:cNvSpPr txBox="1"/>
      </xdr:nvSpPr>
      <xdr:spPr>
        <a:xfrm>
          <a:off x="22212300" y="119746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162,652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26467</xdr:rowOff>
    </xdr:from>
    <xdr:to>
      <xdr:col>116</xdr:col>
      <xdr:colOff>152400</xdr:colOff>
      <xdr:row>71</xdr:row>
      <xdr:rowOff>26467</xdr:rowOff>
    </xdr:to>
    <xdr:cxnSp macro="">
      <xdr:nvCxnSpPr>
        <xdr:cNvPr id="852" name="直線コネクタ 851">
          <a:extLst>
            <a:ext uri="{FF2B5EF4-FFF2-40B4-BE49-F238E27FC236}">
              <a16:creationId xmlns:a16="http://schemas.microsoft.com/office/drawing/2014/main" xmlns="" id="{00000000-0008-0000-0600-000054030000}"/>
            </a:ext>
          </a:extLst>
        </xdr:cNvPr>
        <xdr:cNvCxnSpPr/>
      </xdr:nvCxnSpPr>
      <xdr:spPr>
        <a:xfrm>
          <a:off x="22072600" y="121994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159784</xdr:rowOff>
    </xdr:from>
    <xdr:to>
      <xdr:col>116</xdr:col>
      <xdr:colOff>63500</xdr:colOff>
      <xdr:row>77</xdr:row>
      <xdr:rowOff>3944</xdr:rowOff>
    </xdr:to>
    <xdr:cxnSp macro="">
      <xdr:nvCxnSpPr>
        <xdr:cNvPr id="853" name="直線コネクタ 852">
          <a:extLst>
            <a:ext uri="{FF2B5EF4-FFF2-40B4-BE49-F238E27FC236}">
              <a16:creationId xmlns:a16="http://schemas.microsoft.com/office/drawing/2014/main" xmlns="" id="{00000000-0008-0000-0600-000055030000}"/>
            </a:ext>
          </a:extLst>
        </xdr:cNvPr>
        <xdr:cNvCxnSpPr/>
      </xdr:nvCxnSpPr>
      <xdr:spPr>
        <a:xfrm>
          <a:off x="21323300" y="13189984"/>
          <a:ext cx="838200" cy="15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144663</xdr:rowOff>
    </xdr:from>
    <xdr:ext cx="534377" cy="259045"/>
    <xdr:sp macro="" textlink="">
      <xdr:nvSpPr>
        <xdr:cNvPr id="854" name="繰出金平均値テキスト">
          <a:extLst>
            <a:ext uri="{FF2B5EF4-FFF2-40B4-BE49-F238E27FC236}">
              <a16:creationId xmlns:a16="http://schemas.microsoft.com/office/drawing/2014/main" xmlns="" id="{00000000-0008-0000-0600-000056030000}"/>
            </a:ext>
          </a:extLst>
        </xdr:cNvPr>
        <xdr:cNvSpPr txBox="1"/>
      </xdr:nvSpPr>
      <xdr:spPr>
        <a:xfrm>
          <a:off x="22212300" y="130034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121786</xdr:rowOff>
    </xdr:from>
    <xdr:to>
      <xdr:col>116</xdr:col>
      <xdr:colOff>114300</xdr:colOff>
      <xdr:row>77</xdr:row>
      <xdr:rowOff>51936</xdr:rowOff>
    </xdr:to>
    <xdr:sp macro="" textlink="">
      <xdr:nvSpPr>
        <xdr:cNvPr id="855" name="フローチャート: 判断 854">
          <a:extLst>
            <a:ext uri="{FF2B5EF4-FFF2-40B4-BE49-F238E27FC236}">
              <a16:creationId xmlns:a16="http://schemas.microsoft.com/office/drawing/2014/main" xmlns="" id="{00000000-0008-0000-0600-000057030000}"/>
            </a:ext>
          </a:extLst>
        </xdr:cNvPr>
        <xdr:cNvSpPr/>
      </xdr:nvSpPr>
      <xdr:spPr>
        <a:xfrm>
          <a:off x="22110700" y="13151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135857</xdr:rowOff>
    </xdr:from>
    <xdr:to>
      <xdr:col>111</xdr:col>
      <xdr:colOff>177800</xdr:colOff>
      <xdr:row>76</xdr:row>
      <xdr:rowOff>159784</xdr:rowOff>
    </xdr:to>
    <xdr:cxnSp macro="">
      <xdr:nvCxnSpPr>
        <xdr:cNvPr id="856" name="直線コネクタ 855">
          <a:extLst>
            <a:ext uri="{FF2B5EF4-FFF2-40B4-BE49-F238E27FC236}">
              <a16:creationId xmlns:a16="http://schemas.microsoft.com/office/drawing/2014/main" xmlns="" id="{00000000-0008-0000-0600-000058030000}"/>
            </a:ext>
          </a:extLst>
        </xdr:cNvPr>
        <xdr:cNvCxnSpPr/>
      </xdr:nvCxnSpPr>
      <xdr:spPr>
        <a:xfrm>
          <a:off x="20434300" y="13166057"/>
          <a:ext cx="889000" cy="23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89847</xdr:rowOff>
    </xdr:from>
    <xdr:to>
      <xdr:col>112</xdr:col>
      <xdr:colOff>38100</xdr:colOff>
      <xdr:row>77</xdr:row>
      <xdr:rowOff>19997</xdr:rowOff>
    </xdr:to>
    <xdr:sp macro="" textlink="">
      <xdr:nvSpPr>
        <xdr:cNvPr id="857" name="フローチャート: 判断 856">
          <a:extLst>
            <a:ext uri="{FF2B5EF4-FFF2-40B4-BE49-F238E27FC236}">
              <a16:creationId xmlns:a16="http://schemas.microsoft.com/office/drawing/2014/main" xmlns="" id="{00000000-0008-0000-0600-000059030000}"/>
            </a:ext>
          </a:extLst>
        </xdr:cNvPr>
        <xdr:cNvSpPr/>
      </xdr:nvSpPr>
      <xdr:spPr>
        <a:xfrm>
          <a:off x="21272500" y="13120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36524</xdr:rowOff>
    </xdr:from>
    <xdr:ext cx="534377" cy="259045"/>
    <xdr:sp macro="" textlink="">
      <xdr:nvSpPr>
        <xdr:cNvPr id="858" name="テキスト ボックス 857">
          <a:extLst>
            <a:ext uri="{FF2B5EF4-FFF2-40B4-BE49-F238E27FC236}">
              <a16:creationId xmlns:a16="http://schemas.microsoft.com/office/drawing/2014/main" xmlns="" id="{00000000-0008-0000-0600-00005A030000}"/>
            </a:ext>
          </a:extLst>
        </xdr:cNvPr>
        <xdr:cNvSpPr txBox="1"/>
      </xdr:nvSpPr>
      <xdr:spPr>
        <a:xfrm>
          <a:off x="21056111" y="12895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135857</xdr:rowOff>
    </xdr:from>
    <xdr:to>
      <xdr:col>107</xdr:col>
      <xdr:colOff>50800</xdr:colOff>
      <xdr:row>77</xdr:row>
      <xdr:rowOff>12990</xdr:rowOff>
    </xdr:to>
    <xdr:cxnSp macro="">
      <xdr:nvCxnSpPr>
        <xdr:cNvPr id="859" name="直線コネクタ 858">
          <a:extLst>
            <a:ext uri="{FF2B5EF4-FFF2-40B4-BE49-F238E27FC236}">
              <a16:creationId xmlns:a16="http://schemas.microsoft.com/office/drawing/2014/main" xmlns="" id="{00000000-0008-0000-0600-00005B030000}"/>
            </a:ext>
          </a:extLst>
        </xdr:cNvPr>
        <xdr:cNvCxnSpPr/>
      </xdr:nvCxnSpPr>
      <xdr:spPr>
        <a:xfrm flipV="1">
          <a:off x="19545300" y="13166057"/>
          <a:ext cx="889000" cy="48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101202</xdr:rowOff>
    </xdr:from>
    <xdr:to>
      <xdr:col>107</xdr:col>
      <xdr:colOff>101600</xdr:colOff>
      <xdr:row>77</xdr:row>
      <xdr:rowOff>31352</xdr:rowOff>
    </xdr:to>
    <xdr:sp macro="" textlink="">
      <xdr:nvSpPr>
        <xdr:cNvPr id="860" name="フローチャート: 判断 859">
          <a:extLst>
            <a:ext uri="{FF2B5EF4-FFF2-40B4-BE49-F238E27FC236}">
              <a16:creationId xmlns:a16="http://schemas.microsoft.com/office/drawing/2014/main" xmlns="" id="{00000000-0008-0000-0600-00005C030000}"/>
            </a:ext>
          </a:extLst>
        </xdr:cNvPr>
        <xdr:cNvSpPr/>
      </xdr:nvSpPr>
      <xdr:spPr>
        <a:xfrm>
          <a:off x="20383500" y="13131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22479</xdr:rowOff>
    </xdr:from>
    <xdr:ext cx="534377" cy="259045"/>
    <xdr:sp macro="" textlink="">
      <xdr:nvSpPr>
        <xdr:cNvPr id="861" name="テキスト ボックス 860">
          <a:extLst>
            <a:ext uri="{FF2B5EF4-FFF2-40B4-BE49-F238E27FC236}">
              <a16:creationId xmlns:a16="http://schemas.microsoft.com/office/drawing/2014/main" xmlns="" id="{00000000-0008-0000-0600-00005D030000}"/>
            </a:ext>
          </a:extLst>
        </xdr:cNvPr>
        <xdr:cNvSpPr txBox="1"/>
      </xdr:nvSpPr>
      <xdr:spPr>
        <a:xfrm>
          <a:off x="20167111" y="13224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12990</xdr:rowOff>
    </xdr:from>
    <xdr:to>
      <xdr:col>102</xdr:col>
      <xdr:colOff>114300</xdr:colOff>
      <xdr:row>77</xdr:row>
      <xdr:rowOff>14514</xdr:rowOff>
    </xdr:to>
    <xdr:cxnSp macro="">
      <xdr:nvCxnSpPr>
        <xdr:cNvPr id="862" name="直線コネクタ 861">
          <a:extLst>
            <a:ext uri="{FF2B5EF4-FFF2-40B4-BE49-F238E27FC236}">
              <a16:creationId xmlns:a16="http://schemas.microsoft.com/office/drawing/2014/main" xmlns="" id="{00000000-0008-0000-0600-00005E030000}"/>
            </a:ext>
          </a:extLst>
        </xdr:cNvPr>
        <xdr:cNvCxnSpPr/>
      </xdr:nvCxnSpPr>
      <xdr:spPr>
        <a:xfrm flipV="1">
          <a:off x="18656300" y="13214640"/>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94844</xdr:rowOff>
    </xdr:from>
    <xdr:to>
      <xdr:col>102</xdr:col>
      <xdr:colOff>165100</xdr:colOff>
      <xdr:row>77</xdr:row>
      <xdr:rowOff>24994</xdr:rowOff>
    </xdr:to>
    <xdr:sp macro="" textlink="">
      <xdr:nvSpPr>
        <xdr:cNvPr id="863" name="フローチャート: 判断 862">
          <a:extLst>
            <a:ext uri="{FF2B5EF4-FFF2-40B4-BE49-F238E27FC236}">
              <a16:creationId xmlns:a16="http://schemas.microsoft.com/office/drawing/2014/main" xmlns="" id="{00000000-0008-0000-0600-00005F030000}"/>
            </a:ext>
          </a:extLst>
        </xdr:cNvPr>
        <xdr:cNvSpPr/>
      </xdr:nvSpPr>
      <xdr:spPr>
        <a:xfrm>
          <a:off x="19494500" y="13125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41521</xdr:rowOff>
    </xdr:from>
    <xdr:ext cx="534377" cy="259045"/>
    <xdr:sp macro="" textlink="">
      <xdr:nvSpPr>
        <xdr:cNvPr id="864" name="テキスト ボックス 863">
          <a:extLst>
            <a:ext uri="{FF2B5EF4-FFF2-40B4-BE49-F238E27FC236}">
              <a16:creationId xmlns:a16="http://schemas.microsoft.com/office/drawing/2014/main" xmlns="" id="{00000000-0008-0000-0600-000060030000}"/>
            </a:ext>
          </a:extLst>
        </xdr:cNvPr>
        <xdr:cNvSpPr txBox="1"/>
      </xdr:nvSpPr>
      <xdr:spPr>
        <a:xfrm>
          <a:off x="19278111" y="12900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81083</xdr:rowOff>
    </xdr:from>
    <xdr:to>
      <xdr:col>98</xdr:col>
      <xdr:colOff>38100</xdr:colOff>
      <xdr:row>77</xdr:row>
      <xdr:rowOff>11233</xdr:rowOff>
    </xdr:to>
    <xdr:sp macro="" textlink="">
      <xdr:nvSpPr>
        <xdr:cNvPr id="865" name="フローチャート: 判断 864">
          <a:extLst>
            <a:ext uri="{FF2B5EF4-FFF2-40B4-BE49-F238E27FC236}">
              <a16:creationId xmlns:a16="http://schemas.microsoft.com/office/drawing/2014/main" xmlns="" id="{00000000-0008-0000-0600-000061030000}"/>
            </a:ext>
          </a:extLst>
        </xdr:cNvPr>
        <xdr:cNvSpPr/>
      </xdr:nvSpPr>
      <xdr:spPr>
        <a:xfrm>
          <a:off x="18605500" y="13111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27761</xdr:rowOff>
    </xdr:from>
    <xdr:ext cx="534377" cy="259045"/>
    <xdr:sp macro="" textlink="">
      <xdr:nvSpPr>
        <xdr:cNvPr id="866" name="テキスト ボックス 865">
          <a:extLst>
            <a:ext uri="{FF2B5EF4-FFF2-40B4-BE49-F238E27FC236}">
              <a16:creationId xmlns:a16="http://schemas.microsoft.com/office/drawing/2014/main" xmlns="" id="{00000000-0008-0000-0600-000062030000}"/>
            </a:ext>
          </a:extLst>
        </xdr:cNvPr>
        <xdr:cNvSpPr txBox="1"/>
      </xdr:nvSpPr>
      <xdr:spPr>
        <a:xfrm>
          <a:off x="18389111" y="12886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xmlns="" id="{00000000-0008-0000-0600-000063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xmlns="" id="{00000000-0008-0000-0600-000064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xmlns="" id="{00000000-0008-0000-0600-000065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xmlns="" id="{00000000-0008-0000-0600-000066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xmlns="" id="{00000000-0008-0000-0600-000067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124594</xdr:rowOff>
    </xdr:from>
    <xdr:to>
      <xdr:col>116</xdr:col>
      <xdr:colOff>114300</xdr:colOff>
      <xdr:row>77</xdr:row>
      <xdr:rowOff>54744</xdr:rowOff>
    </xdr:to>
    <xdr:sp macro="" textlink="">
      <xdr:nvSpPr>
        <xdr:cNvPr id="872" name="楕円 871">
          <a:extLst>
            <a:ext uri="{FF2B5EF4-FFF2-40B4-BE49-F238E27FC236}">
              <a16:creationId xmlns:a16="http://schemas.microsoft.com/office/drawing/2014/main" xmlns="" id="{00000000-0008-0000-0600-000068030000}"/>
            </a:ext>
          </a:extLst>
        </xdr:cNvPr>
        <xdr:cNvSpPr/>
      </xdr:nvSpPr>
      <xdr:spPr>
        <a:xfrm>
          <a:off x="22110700" y="13154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103021</xdr:rowOff>
    </xdr:from>
    <xdr:ext cx="534377" cy="259045"/>
    <xdr:sp macro="" textlink="">
      <xdr:nvSpPr>
        <xdr:cNvPr id="873" name="繰出金該当値テキスト">
          <a:extLst>
            <a:ext uri="{FF2B5EF4-FFF2-40B4-BE49-F238E27FC236}">
              <a16:creationId xmlns:a16="http://schemas.microsoft.com/office/drawing/2014/main" xmlns="" id="{00000000-0008-0000-0600-000069030000}"/>
            </a:ext>
          </a:extLst>
        </xdr:cNvPr>
        <xdr:cNvSpPr txBox="1"/>
      </xdr:nvSpPr>
      <xdr:spPr>
        <a:xfrm>
          <a:off x="22212300" y="13133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108984</xdr:rowOff>
    </xdr:from>
    <xdr:to>
      <xdr:col>112</xdr:col>
      <xdr:colOff>38100</xdr:colOff>
      <xdr:row>77</xdr:row>
      <xdr:rowOff>39134</xdr:rowOff>
    </xdr:to>
    <xdr:sp macro="" textlink="">
      <xdr:nvSpPr>
        <xdr:cNvPr id="874" name="楕円 873">
          <a:extLst>
            <a:ext uri="{FF2B5EF4-FFF2-40B4-BE49-F238E27FC236}">
              <a16:creationId xmlns:a16="http://schemas.microsoft.com/office/drawing/2014/main" xmlns="" id="{00000000-0008-0000-0600-00006A030000}"/>
            </a:ext>
          </a:extLst>
        </xdr:cNvPr>
        <xdr:cNvSpPr/>
      </xdr:nvSpPr>
      <xdr:spPr>
        <a:xfrm>
          <a:off x="21272500" y="13139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30261</xdr:rowOff>
    </xdr:from>
    <xdr:ext cx="534377" cy="259045"/>
    <xdr:sp macro="" textlink="">
      <xdr:nvSpPr>
        <xdr:cNvPr id="875" name="テキスト ボックス 874">
          <a:extLst>
            <a:ext uri="{FF2B5EF4-FFF2-40B4-BE49-F238E27FC236}">
              <a16:creationId xmlns:a16="http://schemas.microsoft.com/office/drawing/2014/main" xmlns="" id="{00000000-0008-0000-0600-00006B030000}"/>
            </a:ext>
          </a:extLst>
        </xdr:cNvPr>
        <xdr:cNvSpPr txBox="1"/>
      </xdr:nvSpPr>
      <xdr:spPr>
        <a:xfrm>
          <a:off x="21056111" y="13231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85057</xdr:rowOff>
    </xdr:from>
    <xdr:to>
      <xdr:col>107</xdr:col>
      <xdr:colOff>101600</xdr:colOff>
      <xdr:row>77</xdr:row>
      <xdr:rowOff>15207</xdr:rowOff>
    </xdr:to>
    <xdr:sp macro="" textlink="">
      <xdr:nvSpPr>
        <xdr:cNvPr id="876" name="楕円 875">
          <a:extLst>
            <a:ext uri="{FF2B5EF4-FFF2-40B4-BE49-F238E27FC236}">
              <a16:creationId xmlns:a16="http://schemas.microsoft.com/office/drawing/2014/main" xmlns="" id="{00000000-0008-0000-0600-00006C030000}"/>
            </a:ext>
          </a:extLst>
        </xdr:cNvPr>
        <xdr:cNvSpPr/>
      </xdr:nvSpPr>
      <xdr:spPr>
        <a:xfrm>
          <a:off x="20383500" y="1311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31735</xdr:rowOff>
    </xdr:from>
    <xdr:ext cx="534377" cy="259045"/>
    <xdr:sp macro="" textlink="">
      <xdr:nvSpPr>
        <xdr:cNvPr id="877" name="テキスト ボックス 876">
          <a:extLst>
            <a:ext uri="{FF2B5EF4-FFF2-40B4-BE49-F238E27FC236}">
              <a16:creationId xmlns:a16="http://schemas.microsoft.com/office/drawing/2014/main" xmlns="" id="{00000000-0008-0000-0600-00006D030000}"/>
            </a:ext>
          </a:extLst>
        </xdr:cNvPr>
        <xdr:cNvSpPr txBox="1"/>
      </xdr:nvSpPr>
      <xdr:spPr>
        <a:xfrm>
          <a:off x="20167111" y="12890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133640</xdr:rowOff>
    </xdr:from>
    <xdr:to>
      <xdr:col>102</xdr:col>
      <xdr:colOff>165100</xdr:colOff>
      <xdr:row>77</xdr:row>
      <xdr:rowOff>63790</xdr:rowOff>
    </xdr:to>
    <xdr:sp macro="" textlink="">
      <xdr:nvSpPr>
        <xdr:cNvPr id="878" name="楕円 877">
          <a:extLst>
            <a:ext uri="{FF2B5EF4-FFF2-40B4-BE49-F238E27FC236}">
              <a16:creationId xmlns:a16="http://schemas.microsoft.com/office/drawing/2014/main" xmlns="" id="{00000000-0008-0000-0600-00006E030000}"/>
            </a:ext>
          </a:extLst>
        </xdr:cNvPr>
        <xdr:cNvSpPr/>
      </xdr:nvSpPr>
      <xdr:spPr>
        <a:xfrm>
          <a:off x="19494500" y="1316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54917</xdr:rowOff>
    </xdr:from>
    <xdr:ext cx="534377" cy="259045"/>
    <xdr:sp macro="" textlink="">
      <xdr:nvSpPr>
        <xdr:cNvPr id="879" name="テキスト ボックス 878">
          <a:extLst>
            <a:ext uri="{FF2B5EF4-FFF2-40B4-BE49-F238E27FC236}">
              <a16:creationId xmlns:a16="http://schemas.microsoft.com/office/drawing/2014/main" xmlns="" id="{00000000-0008-0000-0600-00006F030000}"/>
            </a:ext>
          </a:extLst>
        </xdr:cNvPr>
        <xdr:cNvSpPr txBox="1"/>
      </xdr:nvSpPr>
      <xdr:spPr>
        <a:xfrm>
          <a:off x="19278111" y="13256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135164</xdr:rowOff>
    </xdr:from>
    <xdr:to>
      <xdr:col>98</xdr:col>
      <xdr:colOff>38100</xdr:colOff>
      <xdr:row>77</xdr:row>
      <xdr:rowOff>65314</xdr:rowOff>
    </xdr:to>
    <xdr:sp macro="" textlink="">
      <xdr:nvSpPr>
        <xdr:cNvPr id="880" name="楕円 879">
          <a:extLst>
            <a:ext uri="{FF2B5EF4-FFF2-40B4-BE49-F238E27FC236}">
              <a16:creationId xmlns:a16="http://schemas.microsoft.com/office/drawing/2014/main" xmlns="" id="{00000000-0008-0000-0600-000070030000}"/>
            </a:ext>
          </a:extLst>
        </xdr:cNvPr>
        <xdr:cNvSpPr/>
      </xdr:nvSpPr>
      <xdr:spPr>
        <a:xfrm>
          <a:off x="18605500" y="13165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56441</xdr:rowOff>
    </xdr:from>
    <xdr:ext cx="534377" cy="259045"/>
    <xdr:sp macro="" textlink="">
      <xdr:nvSpPr>
        <xdr:cNvPr id="881" name="テキスト ボックス 880">
          <a:extLst>
            <a:ext uri="{FF2B5EF4-FFF2-40B4-BE49-F238E27FC236}">
              <a16:creationId xmlns:a16="http://schemas.microsoft.com/office/drawing/2014/main" xmlns="" id="{00000000-0008-0000-0600-000071030000}"/>
            </a:ext>
          </a:extLst>
        </xdr:cNvPr>
        <xdr:cNvSpPr txBox="1"/>
      </xdr:nvSpPr>
      <xdr:spPr>
        <a:xfrm>
          <a:off x="18389111" y="13258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xmlns="" id="{00000000-0008-0000-0600-00007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xmlns="" id="{00000000-0008-0000-0600-000073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xmlns="" id="{00000000-0008-0000-0600-000074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xmlns="" id="{00000000-0008-0000-0600-000075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xmlns="" id="{00000000-0008-0000-0600-000076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xmlns="" id="{00000000-0008-0000-0600-000077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xmlns="" id="{00000000-0008-0000-0600-000078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xmlns="" id="{00000000-0008-0000-0600-000079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xmlns="" id="{00000000-0008-0000-0600-00007A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xmlns="" id="{00000000-0008-0000-0600-00007B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2" name="直線コネクタ 891">
          <a:extLst>
            <a:ext uri="{FF2B5EF4-FFF2-40B4-BE49-F238E27FC236}">
              <a16:creationId xmlns:a16="http://schemas.microsoft.com/office/drawing/2014/main" xmlns="" id="{00000000-0008-0000-0600-00007C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3" name="テキスト ボックス 892">
          <a:extLst>
            <a:ext uri="{FF2B5EF4-FFF2-40B4-BE49-F238E27FC236}">
              <a16:creationId xmlns:a16="http://schemas.microsoft.com/office/drawing/2014/main" xmlns="" id="{00000000-0008-0000-0600-00007D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4" name="直線コネクタ 893">
          <a:extLst>
            <a:ext uri="{FF2B5EF4-FFF2-40B4-BE49-F238E27FC236}">
              <a16:creationId xmlns:a16="http://schemas.microsoft.com/office/drawing/2014/main" xmlns="" id="{00000000-0008-0000-0600-00007E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5" name="テキスト ボックス 894">
          <a:extLst>
            <a:ext uri="{FF2B5EF4-FFF2-40B4-BE49-F238E27FC236}">
              <a16:creationId xmlns:a16="http://schemas.microsoft.com/office/drawing/2014/main" xmlns="" id="{00000000-0008-0000-0600-00007F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6" name="前年度繰上充用金グラフ枠">
          <a:extLst>
            <a:ext uri="{FF2B5EF4-FFF2-40B4-BE49-F238E27FC236}">
              <a16:creationId xmlns:a16="http://schemas.microsoft.com/office/drawing/2014/main" xmlns="" id="{00000000-0008-0000-0600-000080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7" name="直線コネクタ 896">
          <a:extLst>
            <a:ext uri="{FF2B5EF4-FFF2-40B4-BE49-F238E27FC236}">
              <a16:creationId xmlns:a16="http://schemas.microsoft.com/office/drawing/2014/main" xmlns="" id="{00000000-0008-0000-0600-000081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8" name="前年度繰上充用金最小値テキスト">
          <a:extLst>
            <a:ext uri="{FF2B5EF4-FFF2-40B4-BE49-F238E27FC236}">
              <a16:creationId xmlns:a16="http://schemas.microsoft.com/office/drawing/2014/main" xmlns="" id="{00000000-0008-0000-0600-000082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9" name="直線コネクタ 898">
          <a:extLst>
            <a:ext uri="{FF2B5EF4-FFF2-40B4-BE49-F238E27FC236}">
              <a16:creationId xmlns:a16="http://schemas.microsoft.com/office/drawing/2014/main" xmlns="" id="{00000000-0008-0000-0600-000083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0" name="前年度繰上充用金最大値テキスト">
          <a:extLst>
            <a:ext uri="{FF2B5EF4-FFF2-40B4-BE49-F238E27FC236}">
              <a16:creationId xmlns:a16="http://schemas.microsoft.com/office/drawing/2014/main" xmlns="" id="{00000000-0008-0000-0600-000084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xmlns=""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2" name="直線コネクタ 901">
          <a:extLst>
            <a:ext uri="{FF2B5EF4-FFF2-40B4-BE49-F238E27FC236}">
              <a16:creationId xmlns:a16="http://schemas.microsoft.com/office/drawing/2014/main" xmlns="" id="{00000000-0008-0000-0600-000086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3" name="前年度繰上充用金平均値テキスト">
          <a:extLst>
            <a:ext uri="{FF2B5EF4-FFF2-40B4-BE49-F238E27FC236}">
              <a16:creationId xmlns:a16="http://schemas.microsoft.com/office/drawing/2014/main" xmlns="" id="{00000000-0008-0000-0600-000087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4" name="フローチャート: 判断 903">
          <a:extLst>
            <a:ext uri="{FF2B5EF4-FFF2-40B4-BE49-F238E27FC236}">
              <a16:creationId xmlns:a16="http://schemas.microsoft.com/office/drawing/2014/main" xmlns="" id="{00000000-0008-0000-0600-000088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5" name="直線コネクタ 904">
          <a:extLst>
            <a:ext uri="{FF2B5EF4-FFF2-40B4-BE49-F238E27FC236}">
              <a16:creationId xmlns:a16="http://schemas.microsoft.com/office/drawing/2014/main" xmlns="" id="{00000000-0008-0000-0600-000089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6" name="フローチャート: 判断 905">
          <a:extLst>
            <a:ext uri="{FF2B5EF4-FFF2-40B4-BE49-F238E27FC236}">
              <a16:creationId xmlns:a16="http://schemas.microsoft.com/office/drawing/2014/main" xmlns="" id="{00000000-0008-0000-0600-00008A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xmlns="" id="{00000000-0008-0000-0600-00008B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8" name="直線コネクタ 907">
          <a:extLst>
            <a:ext uri="{FF2B5EF4-FFF2-40B4-BE49-F238E27FC236}">
              <a16:creationId xmlns:a16="http://schemas.microsoft.com/office/drawing/2014/main" xmlns="" id="{00000000-0008-0000-0600-00008C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9" name="フローチャート: 判断 908">
          <a:extLst>
            <a:ext uri="{FF2B5EF4-FFF2-40B4-BE49-F238E27FC236}">
              <a16:creationId xmlns:a16="http://schemas.microsoft.com/office/drawing/2014/main" xmlns="" id="{00000000-0008-0000-0600-00008D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xmlns="" id="{00000000-0008-0000-0600-00008E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1" name="直線コネクタ 910">
          <a:extLst>
            <a:ext uri="{FF2B5EF4-FFF2-40B4-BE49-F238E27FC236}">
              <a16:creationId xmlns:a16="http://schemas.microsoft.com/office/drawing/2014/main" xmlns="" id="{00000000-0008-0000-0600-00008F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2" name="フローチャート: 判断 911">
          <a:extLst>
            <a:ext uri="{FF2B5EF4-FFF2-40B4-BE49-F238E27FC236}">
              <a16:creationId xmlns:a16="http://schemas.microsoft.com/office/drawing/2014/main" xmlns="" id="{00000000-0008-0000-0600-000090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xmlns="" id="{00000000-0008-0000-0600-000091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4" name="フローチャート: 判断 913">
          <a:extLst>
            <a:ext uri="{FF2B5EF4-FFF2-40B4-BE49-F238E27FC236}">
              <a16:creationId xmlns:a16="http://schemas.microsoft.com/office/drawing/2014/main" xmlns="" id="{00000000-0008-0000-0600-000092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xmlns="" id="{00000000-0008-0000-0600-000093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xmlns="" id="{00000000-0008-0000-0600-000094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xmlns="" id="{00000000-0008-0000-0600-000095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xmlns="" id="{00000000-0008-0000-0600-000096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xmlns="" id="{00000000-0008-0000-0600-000097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xmlns="" id="{00000000-0008-0000-0600-000098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1" name="楕円 920">
          <a:extLst>
            <a:ext uri="{FF2B5EF4-FFF2-40B4-BE49-F238E27FC236}">
              <a16:creationId xmlns:a16="http://schemas.microsoft.com/office/drawing/2014/main" xmlns="" id="{00000000-0008-0000-0600-000099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2" name="前年度繰上充用金該当値テキスト">
          <a:extLst>
            <a:ext uri="{FF2B5EF4-FFF2-40B4-BE49-F238E27FC236}">
              <a16:creationId xmlns:a16="http://schemas.microsoft.com/office/drawing/2014/main" xmlns="" id="{00000000-0008-0000-0600-00009A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3" name="楕円 922">
          <a:extLst>
            <a:ext uri="{FF2B5EF4-FFF2-40B4-BE49-F238E27FC236}">
              <a16:creationId xmlns:a16="http://schemas.microsoft.com/office/drawing/2014/main" xmlns="" id="{00000000-0008-0000-0600-00009B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xmlns="" id="{00000000-0008-0000-0600-00009C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5" name="楕円 924">
          <a:extLst>
            <a:ext uri="{FF2B5EF4-FFF2-40B4-BE49-F238E27FC236}">
              <a16:creationId xmlns:a16="http://schemas.microsoft.com/office/drawing/2014/main" xmlns="" id="{00000000-0008-0000-0600-00009D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xmlns="" id="{00000000-0008-0000-0600-00009E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7" name="楕円 926">
          <a:extLst>
            <a:ext uri="{FF2B5EF4-FFF2-40B4-BE49-F238E27FC236}">
              <a16:creationId xmlns:a16="http://schemas.microsoft.com/office/drawing/2014/main" xmlns="" id="{00000000-0008-0000-0600-00009F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xmlns="" id="{00000000-0008-0000-0600-0000A0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9" name="楕円 928">
          <a:extLst>
            <a:ext uri="{FF2B5EF4-FFF2-40B4-BE49-F238E27FC236}">
              <a16:creationId xmlns:a16="http://schemas.microsoft.com/office/drawing/2014/main" xmlns="" id="{00000000-0008-0000-0600-0000A1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xmlns="" id="{00000000-0008-0000-0600-0000A2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1" name="正方形/長方形 930">
          <a:extLst>
            <a:ext uri="{FF2B5EF4-FFF2-40B4-BE49-F238E27FC236}">
              <a16:creationId xmlns:a16="http://schemas.microsoft.com/office/drawing/2014/main" xmlns="" id="{00000000-0008-0000-0600-0000A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2" name="正方形/長方形 931">
          <a:extLst>
            <a:ext uri="{FF2B5EF4-FFF2-40B4-BE49-F238E27FC236}">
              <a16:creationId xmlns:a16="http://schemas.microsoft.com/office/drawing/2014/main" xmlns="" id="{00000000-0008-0000-0600-0000A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3" name="テキスト ボックス 932">
          <a:extLst>
            <a:ext uri="{FF2B5EF4-FFF2-40B4-BE49-F238E27FC236}">
              <a16:creationId xmlns:a16="http://schemas.microsoft.com/office/drawing/2014/main" xmlns="" id="{00000000-0008-0000-0600-0000A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人件費は、住民一人当たり</a:t>
          </a:r>
          <a:r>
            <a:rPr kumimoji="1" lang="ja-JP" altLang="en-US" sz="1100">
              <a:solidFill>
                <a:schemeClr val="dk1"/>
              </a:solidFill>
              <a:effectLst/>
              <a:latin typeface="+mn-lt"/>
              <a:ea typeface="+mn-ea"/>
              <a:cs typeface="+mn-cs"/>
            </a:rPr>
            <a:t>１２４，２４２</a:t>
          </a:r>
          <a:r>
            <a:rPr kumimoji="1" lang="ja-JP" altLang="ja-JP" sz="1100">
              <a:solidFill>
                <a:schemeClr val="dk1"/>
              </a:solidFill>
              <a:effectLst/>
              <a:latin typeface="+mn-lt"/>
              <a:ea typeface="+mn-ea"/>
              <a:cs typeface="+mn-cs"/>
            </a:rPr>
            <a:t>円となっており、</a:t>
          </a:r>
          <a:r>
            <a:rPr kumimoji="1" lang="ja-JP" altLang="en-US" sz="1100">
              <a:solidFill>
                <a:schemeClr val="dk1"/>
              </a:solidFill>
              <a:effectLst/>
              <a:latin typeface="+mn-lt"/>
              <a:ea typeface="+mn-ea"/>
              <a:cs typeface="+mn-cs"/>
            </a:rPr>
            <a:t>会計年度任用職員分が増加したことで</a:t>
          </a:r>
          <a:r>
            <a:rPr kumimoji="1" lang="ja-JP" altLang="ja-JP" sz="1100">
              <a:solidFill>
                <a:schemeClr val="dk1"/>
              </a:solidFill>
              <a:effectLst/>
              <a:latin typeface="+mn-lt"/>
              <a:ea typeface="+mn-ea"/>
              <a:cs typeface="+mn-cs"/>
            </a:rPr>
            <a:t>前年度に比べ</a:t>
          </a:r>
          <a:r>
            <a:rPr kumimoji="1" lang="ja-JP" altLang="en-US" sz="1100">
              <a:solidFill>
                <a:schemeClr val="dk1"/>
              </a:solidFill>
              <a:effectLst/>
              <a:latin typeface="+mn-lt"/>
              <a:ea typeface="+mn-ea"/>
              <a:cs typeface="+mn-cs"/>
            </a:rPr>
            <a:t>３０，０２７</a:t>
          </a:r>
          <a:r>
            <a:rPr kumimoji="1" lang="ja-JP" altLang="ja-JP" sz="1100">
              <a:solidFill>
                <a:schemeClr val="dk1"/>
              </a:solidFill>
              <a:effectLst/>
              <a:latin typeface="+mn-lt"/>
              <a:ea typeface="+mn-ea"/>
              <a:cs typeface="+mn-cs"/>
            </a:rPr>
            <a:t>円の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（３</a:t>
          </a:r>
          <a:r>
            <a:rPr kumimoji="1" lang="ja-JP" altLang="en-US" sz="1100">
              <a:solidFill>
                <a:schemeClr val="dk1"/>
              </a:solidFill>
              <a:effectLst/>
              <a:latin typeface="+mn-lt"/>
              <a:ea typeface="+mn-ea"/>
              <a:cs typeface="+mn-cs"/>
            </a:rPr>
            <a:t>１</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８ポイント増</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となった。</a:t>
          </a:r>
          <a:r>
            <a:rPr kumimoji="1" lang="ja-JP" altLang="ja-JP" sz="1100">
              <a:solidFill>
                <a:schemeClr val="dk1"/>
              </a:solidFill>
              <a:effectLst/>
              <a:latin typeface="+mn-lt"/>
              <a:ea typeface="+mn-ea"/>
              <a:cs typeface="+mn-cs"/>
            </a:rPr>
            <a:t>類似団体平均と比べても</a:t>
          </a:r>
          <a:r>
            <a:rPr kumimoji="1" lang="ja-JP" altLang="en-US" sz="1100">
              <a:solidFill>
                <a:schemeClr val="dk1"/>
              </a:solidFill>
              <a:effectLst/>
              <a:latin typeface="+mn-lt"/>
              <a:ea typeface="+mn-ea"/>
              <a:cs typeface="+mn-cs"/>
            </a:rPr>
            <a:t>若干</a:t>
          </a:r>
          <a:r>
            <a:rPr kumimoji="1" lang="ja-JP" altLang="ja-JP" sz="1100">
              <a:solidFill>
                <a:schemeClr val="dk1"/>
              </a:solidFill>
              <a:effectLst/>
              <a:latin typeface="+mn-lt"/>
              <a:ea typeface="+mn-ea"/>
              <a:cs typeface="+mn-cs"/>
            </a:rPr>
            <a:t>低い水準にあ</a:t>
          </a:r>
          <a:r>
            <a:rPr kumimoji="1" lang="ja-JP" altLang="en-US" sz="1100">
              <a:solidFill>
                <a:schemeClr val="dk1"/>
              </a:solidFill>
              <a:effectLst/>
              <a:latin typeface="+mn-lt"/>
              <a:ea typeface="+mn-ea"/>
              <a:cs typeface="+mn-cs"/>
            </a:rPr>
            <a:t>るものの</a:t>
          </a:r>
          <a:r>
            <a:rPr kumimoji="1" lang="ja-JP" altLang="ja-JP" sz="1100">
              <a:solidFill>
                <a:schemeClr val="dk1"/>
              </a:solidFill>
              <a:effectLst/>
              <a:latin typeface="+mn-lt"/>
              <a:ea typeface="+mn-ea"/>
              <a:cs typeface="+mn-cs"/>
            </a:rPr>
            <a:t>、定員適正化計画に基づき全体の職員数の抑制を</a:t>
          </a:r>
          <a:r>
            <a:rPr kumimoji="1" lang="ja-JP" altLang="en-US" sz="1100">
              <a:solidFill>
                <a:schemeClr val="dk1"/>
              </a:solidFill>
              <a:effectLst/>
              <a:latin typeface="+mn-lt"/>
              <a:ea typeface="+mn-ea"/>
              <a:cs typeface="+mn-cs"/>
            </a:rPr>
            <a:t>今後も</a:t>
          </a:r>
          <a:r>
            <a:rPr kumimoji="1" lang="ja-JP" altLang="ja-JP" sz="1100">
              <a:solidFill>
                <a:schemeClr val="dk1"/>
              </a:solidFill>
              <a:effectLst/>
              <a:latin typeface="+mn-lt"/>
              <a:ea typeface="+mn-ea"/>
              <a:cs typeface="+mn-cs"/>
            </a:rPr>
            <a:t>図</a:t>
          </a:r>
          <a:r>
            <a:rPr kumimoji="1" lang="ja-JP" altLang="en-US" sz="1100">
              <a:solidFill>
                <a:schemeClr val="dk1"/>
              </a:solidFill>
              <a:effectLst/>
              <a:latin typeface="+mn-lt"/>
              <a:ea typeface="+mn-ea"/>
              <a:cs typeface="+mn-cs"/>
            </a:rPr>
            <a:t>る必要がある。</a:t>
          </a:r>
          <a:endParaRPr lang="ja-JP" altLang="ja-JP" sz="1400">
            <a:effectLst/>
          </a:endParaRPr>
        </a:p>
        <a:p>
          <a:r>
            <a:rPr kumimoji="1" lang="ja-JP" altLang="ja-JP" sz="1100">
              <a:solidFill>
                <a:schemeClr val="dk1"/>
              </a:solidFill>
              <a:effectLst/>
              <a:latin typeface="+mn-lt"/>
              <a:ea typeface="+mn-ea"/>
              <a:cs typeface="+mn-cs"/>
            </a:rPr>
            <a:t>扶助費は</a:t>
          </a:r>
          <a:r>
            <a:rPr kumimoji="1" lang="ja-JP" altLang="en-US" sz="1100">
              <a:solidFill>
                <a:schemeClr val="dk1"/>
              </a:solidFill>
              <a:effectLst/>
              <a:latin typeface="+mn-lt"/>
              <a:ea typeface="+mn-ea"/>
              <a:cs typeface="+mn-cs"/>
            </a:rPr>
            <a:t>前年度より１，９４８円減となったが、</a:t>
          </a:r>
          <a:r>
            <a:rPr lang="ja-JP" altLang="ja-JP" sz="1100" b="0" i="0" baseline="0">
              <a:solidFill>
                <a:schemeClr val="dk1"/>
              </a:solidFill>
              <a:effectLst/>
              <a:latin typeface="+mn-lt"/>
              <a:ea typeface="+mn-ea"/>
              <a:cs typeface="+mn-cs"/>
            </a:rPr>
            <a:t>児童手当や保育委託料、障害者自立支援事業等の経費</a:t>
          </a:r>
          <a:r>
            <a:rPr lang="ja-JP" altLang="en-US" sz="1100" b="0" i="0" baseline="0">
              <a:solidFill>
                <a:schemeClr val="dk1"/>
              </a:solidFill>
              <a:effectLst/>
              <a:latin typeface="+mn-lt"/>
              <a:ea typeface="+mn-ea"/>
              <a:cs typeface="+mn-cs"/>
            </a:rPr>
            <a:t>は依然として大きな割合を占めており</a:t>
          </a:r>
          <a:r>
            <a:rPr lang="ja-JP" altLang="ja-JP" sz="1100" b="0" i="0" baseline="0">
              <a:solidFill>
                <a:schemeClr val="dk1"/>
              </a:solidFill>
              <a:effectLst/>
              <a:latin typeface="+mn-lt"/>
              <a:ea typeface="+mn-ea"/>
              <a:cs typeface="+mn-cs"/>
            </a:rPr>
            <a:t>、子育て支援及び障害者自立支援の充実・推進を背景に</a:t>
          </a:r>
          <a:r>
            <a:rPr lang="ja-JP" altLang="en-US" sz="1100" b="0" i="0" baseline="0">
              <a:solidFill>
                <a:schemeClr val="dk1"/>
              </a:solidFill>
              <a:effectLst/>
              <a:latin typeface="+mn-lt"/>
              <a:ea typeface="+mn-ea"/>
              <a:cs typeface="+mn-cs"/>
            </a:rPr>
            <a:t>今後も</a:t>
          </a:r>
          <a:r>
            <a:rPr lang="ja-JP" altLang="ja-JP" sz="1100" b="0" i="0" baseline="0">
              <a:solidFill>
                <a:schemeClr val="dk1"/>
              </a:solidFill>
              <a:effectLst/>
              <a:latin typeface="+mn-lt"/>
              <a:ea typeface="+mn-ea"/>
              <a:cs typeface="+mn-cs"/>
            </a:rPr>
            <a:t>増加傾向にある。</a:t>
          </a:r>
          <a:endParaRPr lang="en-US" altLang="ja-JP" sz="1100" b="0" i="0" baseline="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補助費等が前年度より</a:t>
          </a:r>
          <a:r>
            <a:rPr kumimoji="1" lang="ja-JP" altLang="en-US" sz="1100">
              <a:solidFill>
                <a:schemeClr val="dk1"/>
              </a:solidFill>
              <a:effectLst/>
              <a:latin typeface="+mn-lt"/>
              <a:ea typeface="+mn-ea"/>
              <a:cs typeface="+mn-cs"/>
            </a:rPr>
            <a:t>１１４，４０３円</a:t>
          </a:r>
          <a:r>
            <a:rPr kumimoji="1" lang="ja-JP" altLang="ja-JP" sz="1100">
              <a:solidFill>
                <a:schemeClr val="dk1"/>
              </a:solidFill>
              <a:effectLst/>
              <a:latin typeface="+mn-lt"/>
              <a:ea typeface="+mn-ea"/>
              <a:cs typeface="+mn-cs"/>
            </a:rPr>
            <a:t>増加（</a:t>
          </a:r>
          <a:r>
            <a:rPr kumimoji="1" lang="ja-JP" altLang="en-US" sz="1100">
              <a:solidFill>
                <a:schemeClr val="dk1"/>
              </a:solidFill>
              <a:effectLst/>
              <a:latin typeface="+mn-lt"/>
              <a:ea typeface="+mn-ea"/>
              <a:cs typeface="+mn-cs"/>
            </a:rPr>
            <a:t>１２４ポイント増</a:t>
          </a:r>
          <a:r>
            <a:rPr kumimoji="1" lang="ja-JP" altLang="ja-JP" sz="1100">
              <a:solidFill>
                <a:schemeClr val="dk1"/>
              </a:solidFill>
              <a:effectLst/>
              <a:latin typeface="+mn-lt"/>
              <a:ea typeface="+mn-ea"/>
              <a:cs typeface="+mn-cs"/>
            </a:rPr>
            <a:t>）しているが、</a:t>
          </a:r>
          <a:r>
            <a:rPr kumimoji="1" lang="ja-JP" altLang="en-US" sz="1100">
              <a:solidFill>
                <a:schemeClr val="dk1"/>
              </a:solidFill>
              <a:effectLst/>
              <a:latin typeface="+mn-lt"/>
              <a:ea typeface="+mn-ea"/>
              <a:cs typeface="+mn-cs"/>
            </a:rPr>
            <a:t>新型コロナウイルス感染症の全国的な拡大を受け、特別定額給付金や中小企業に対する補助金等が増加したことが要因である。</a:t>
          </a:r>
          <a:endParaRPr lang="ja-JP" altLang="ja-JP" sz="1400">
            <a:effectLst/>
          </a:endParaRPr>
        </a:p>
        <a:p>
          <a:r>
            <a:rPr kumimoji="1" lang="ja-JP" altLang="ja-JP" sz="1100">
              <a:solidFill>
                <a:schemeClr val="dk1"/>
              </a:solidFill>
              <a:effectLst/>
              <a:latin typeface="+mn-lt"/>
              <a:ea typeface="+mn-ea"/>
              <a:cs typeface="+mn-cs"/>
            </a:rPr>
            <a:t>普通建設事業費</a:t>
          </a:r>
          <a:r>
            <a:rPr kumimoji="1" lang="ja-JP" altLang="en-US" sz="1100">
              <a:solidFill>
                <a:schemeClr val="dk1"/>
              </a:solidFill>
              <a:effectLst/>
              <a:latin typeface="+mn-lt"/>
              <a:ea typeface="+mn-ea"/>
              <a:cs typeface="+mn-cs"/>
            </a:rPr>
            <a:t>（うち新規整備分）</a:t>
          </a:r>
          <a:r>
            <a:rPr kumimoji="1" lang="ja-JP" altLang="ja-JP" sz="1100">
              <a:solidFill>
                <a:schemeClr val="dk1"/>
              </a:solidFill>
              <a:effectLst/>
              <a:latin typeface="+mn-lt"/>
              <a:ea typeface="+mn-ea"/>
              <a:cs typeface="+mn-cs"/>
            </a:rPr>
            <a:t>は、</a:t>
          </a:r>
          <a:r>
            <a:rPr kumimoji="1" lang="ja-JP" altLang="en-US" sz="1100">
              <a:solidFill>
                <a:schemeClr val="dk1"/>
              </a:solidFill>
              <a:effectLst/>
              <a:latin typeface="+mn-lt"/>
              <a:ea typeface="+mn-ea"/>
              <a:cs typeface="+mn-cs"/>
            </a:rPr>
            <a:t>前年度の</a:t>
          </a:r>
          <a:r>
            <a:rPr kumimoji="1" lang="ja-JP" altLang="ja-JP" sz="1100">
              <a:solidFill>
                <a:schemeClr val="dk1"/>
              </a:solidFill>
              <a:effectLst/>
              <a:latin typeface="+mn-lt"/>
              <a:ea typeface="+mn-ea"/>
              <a:cs typeface="+mn-cs"/>
            </a:rPr>
            <a:t>子育て交流施設</a:t>
          </a:r>
          <a:r>
            <a:rPr kumimoji="1" lang="ja-JP" altLang="en-US" sz="1100">
              <a:solidFill>
                <a:schemeClr val="dk1"/>
              </a:solidFill>
              <a:effectLst/>
              <a:latin typeface="+mn-lt"/>
              <a:ea typeface="+mn-ea"/>
              <a:cs typeface="+mn-cs"/>
            </a:rPr>
            <a:t>整備事業完了</a:t>
          </a:r>
          <a:r>
            <a:rPr kumimoji="1" lang="ja-JP" altLang="ja-JP" sz="1100">
              <a:solidFill>
                <a:schemeClr val="dk1"/>
              </a:solidFill>
              <a:effectLst/>
              <a:latin typeface="+mn-lt"/>
              <a:ea typeface="+mn-ea"/>
              <a:cs typeface="+mn-cs"/>
            </a:rPr>
            <a:t>に伴い大幅に</a:t>
          </a:r>
          <a:r>
            <a:rPr kumimoji="1" lang="ja-JP" altLang="en-US" sz="1100">
              <a:solidFill>
                <a:schemeClr val="dk1"/>
              </a:solidFill>
              <a:effectLst/>
              <a:latin typeface="+mn-lt"/>
              <a:ea typeface="+mn-ea"/>
              <a:cs typeface="+mn-cs"/>
            </a:rPr>
            <a:t>減少</a:t>
          </a:r>
          <a:r>
            <a:rPr lang="ja-JP" altLang="ja-JP" sz="1100" b="0" i="0" baseline="0">
              <a:solidFill>
                <a:schemeClr val="dk1"/>
              </a:solidFill>
              <a:effectLst/>
              <a:latin typeface="+mn-lt"/>
              <a:ea typeface="+mn-ea"/>
              <a:cs typeface="+mn-cs"/>
            </a:rPr>
            <a:t>している。一方、公債費については平成１</a:t>
          </a:r>
          <a:r>
            <a:rPr lang="ja-JP" altLang="en-US" sz="1100" b="0" i="0" baseline="0">
              <a:solidFill>
                <a:schemeClr val="dk1"/>
              </a:solidFill>
              <a:effectLst/>
              <a:latin typeface="+mn-lt"/>
              <a:ea typeface="+mn-ea"/>
              <a:cs typeface="+mn-cs"/>
            </a:rPr>
            <a:t>６</a:t>
          </a:r>
          <a:r>
            <a:rPr lang="ja-JP" altLang="ja-JP" sz="1100" b="0" i="0" baseline="0">
              <a:solidFill>
                <a:schemeClr val="dk1"/>
              </a:solidFill>
              <a:effectLst/>
              <a:latin typeface="+mn-lt"/>
              <a:ea typeface="+mn-ea"/>
              <a:cs typeface="+mn-cs"/>
            </a:rPr>
            <a:t>年度以前に借入したもののうち前年度末で償還が終了したものが多く、前年度比△７．６</a:t>
          </a:r>
          <a:r>
            <a:rPr lang="ja-JP" altLang="en-US" sz="1100" b="0" i="0" baseline="0">
              <a:solidFill>
                <a:schemeClr val="dk1"/>
              </a:solidFill>
              <a:effectLst/>
              <a:latin typeface="+mn-lt"/>
              <a:ea typeface="+mn-ea"/>
              <a:cs typeface="+mn-cs"/>
            </a:rPr>
            <a:t>３ポイント</a:t>
          </a:r>
          <a:r>
            <a:rPr lang="ja-JP" altLang="ja-JP" sz="1100" b="0" i="0" baseline="0">
              <a:solidFill>
                <a:schemeClr val="dk1"/>
              </a:solidFill>
              <a:effectLst/>
              <a:latin typeface="+mn-lt"/>
              <a:ea typeface="+mn-ea"/>
              <a:cs typeface="+mn-cs"/>
            </a:rPr>
            <a:t>となっている。</a:t>
          </a:r>
          <a:endParaRPr lang="ja-JP" altLang="ja-JP" sz="1400">
            <a:effectLst/>
          </a:endParaRPr>
        </a:p>
        <a:p>
          <a:r>
            <a:rPr kumimoji="1" lang="ja-JP" altLang="ja-JP" sz="1100">
              <a:solidFill>
                <a:schemeClr val="dk1"/>
              </a:solidFill>
              <a:effectLst/>
              <a:latin typeface="+mn-lt"/>
              <a:ea typeface="+mn-ea"/>
              <a:cs typeface="+mn-cs"/>
            </a:rPr>
            <a:t>繰出金は、国民健康保険特別会計や後期高齢者医療特別会計、介護保険特別会計において増加傾向にあ</a:t>
          </a:r>
          <a:r>
            <a:rPr kumimoji="1" lang="ja-JP" altLang="en-US" sz="1100">
              <a:solidFill>
                <a:schemeClr val="dk1"/>
              </a:solidFill>
              <a:effectLst/>
              <a:latin typeface="+mn-lt"/>
              <a:ea typeface="+mn-ea"/>
              <a:cs typeface="+mn-cs"/>
            </a:rPr>
            <a:t>り、</a:t>
          </a:r>
          <a:r>
            <a:rPr kumimoji="1" lang="ja-JP" altLang="ja-JP" sz="1100">
              <a:solidFill>
                <a:schemeClr val="dk1"/>
              </a:solidFill>
              <a:effectLst/>
              <a:latin typeface="+mn-lt"/>
              <a:ea typeface="+mn-ea"/>
              <a:cs typeface="+mn-cs"/>
            </a:rPr>
            <a:t>類似団体</a:t>
          </a:r>
          <a:r>
            <a:rPr kumimoji="1" lang="ja-JP" altLang="en-US" sz="1100">
              <a:solidFill>
                <a:schemeClr val="dk1"/>
              </a:solidFill>
              <a:effectLst/>
              <a:latin typeface="+mn-lt"/>
              <a:ea typeface="+mn-ea"/>
              <a:cs typeface="+mn-cs"/>
            </a:rPr>
            <a:t>内平均</a:t>
          </a:r>
          <a:r>
            <a:rPr kumimoji="1" lang="ja-JP" altLang="ja-JP" sz="1100">
              <a:solidFill>
                <a:schemeClr val="dk1"/>
              </a:solidFill>
              <a:effectLst/>
              <a:latin typeface="+mn-lt"/>
              <a:ea typeface="+mn-ea"/>
              <a:cs typeface="+mn-cs"/>
            </a:rPr>
            <a:t>と</a:t>
          </a:r>
          <a:r>
            <a:rPr kumimoji="1" lang="ja-JP" altLang="en-US" sz="1100">
              <a:solidFill>
                <a:schemeClr val="dk1"/>
              </a:solidFill>
              <a:effectLst/>
              <a:latin typeface="+mn-lt"/>
              <a:ea typeface="+mn-ea"/>
              <a:cs typeface="+mn-cs"/>
            </a:rPr>
            <a:t>ほぼ同程度である</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積立金は、ふるさと基金への積立てを主な要因として、２７年度以降において増加傾向にある。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xmlns=""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xmlns=""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xmlns=""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山形県三川町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xmlns=""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7,377
7,342
33.22
7,748,752
7,504,413
240,473
2,835,822
5,953,479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117.8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xmlns=""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xmlns=""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xmlns=""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xmlns=""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xmlns=""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xmlns=""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xmlns=""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xmlns=""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xmlns=""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xmlns=""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xmlns=""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xmlns=""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xmlns=""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xmlns=""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xmlns=""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xmlns=""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xmlns=""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xmlns=""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xmlns=""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xmlns=""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xmlns=""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xmlns=""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xmlns=""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xmlns=""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xmlns=""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xmlns=""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xmlns=""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xmlns=""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xmlns="" id="{00000000-0008-0000-07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xmlns=""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xmlns="" id="{00000000-0008-0000-07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xmlns=""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xmlns="" id="{00000000-0008-0000-07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xmlns=""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a:extLst>
            <a:ext uri="{FF2B5EF4-FFF2-40B4-BE49-F238E27FC236}">
              <a16:creationId xmlns:a16="http://schemas.microsoft.com/office/drawing/2014/main" xmlns="" id="{00000000-0008-0000-0700-000036000000}"/>
            </a:ext>
          </a:extLst>
        </xdr:cNvPr>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xmlns=""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xmlns="" id="{00000000-0008-0000-0700-000038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xmlns=""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113085</xdr:rowOff>
    </xdr:from>
    <xdr:to>
      <xdr:col>24</xdr:col>
      <xdr:colOff>62865</xdr:colOff>
      <xdr:row>40</xdr:row>
      <xdr:rowOff>3030</xdr:rowOff>
    </xdr:to>
    <xdr:cxnSp macro="">
      <xdr:nvCxnSpPr>
        <xdr:cNvPr id="58" name="直線コネクタ 57">
          <a:extLst>
            <a:ext uri="{FF2B5EF4-FFF2-40B4-BE49-F238E27FC236}">
              <a16:creationId xmlns:a16="http://schemas.microsoft.com/office/drawing/2014/main" xmlns="" id="{00000000-0008-0000-0700-00003A000000}"/>
            </a:ext>
          </a:extLst>
        </xdr:cNvPr>
        <xdr:cNvCxnSpPr/>
      </xdr:nvCxnSpPr>
      <xdr:spPr>
        <a:xfrm flipV="1">
          <a:off x="4633595" y="5256585"/>
          <a:ext cx="1270" cy="1604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6857</xdr:rowOff>
    </xdr:from>
    <xdr:ext cx="469744" cy="259045"/>
    <xdr:sp macro="" textlink="">
      <xdr:nvSpPr>
        <xdr:cNvPr id="59" name="議会費最小値テキスト">
          <a:extLst>
            <a:ext uri="{FF2B5EF4-FFF2-40B4-BE49-F238E27FC236}">
              <a16:creationId xmlns:a16="http://schemas.microsoft.com/office/drawing/2014/main" xmlns="" id="{00000000-0008-0000-0700-00003B000000}"/>
            </a:ext>
          </a:extLst>
        </xdr:cNvPr>
        <xdr:cNvSpPr txBox="1"/>
      </xdr:nvSpPr>
      <xdr:spPr>
        <a:xfrm>
          <a:off x="4686300" y="6864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3030</xdr:rowOff>
    </xdr:from>
    <xdr:to>
      <xdr:col>24</xdr:col>
      <xdr:colOff>152400</xdr:colOff>
      <xdr:row>40</xdr:row>
      <xdr:rowOff>3030</xdr:rowOff>
    </xdr:to>
    <xdr:cxnSp macro="">
      <xdr:nvCxnSpPr>
        <xdr:cNvPr id="60" name="直線コネクタ 59">
          <a:extLst>
            <a:ext uri="{FF2B5EF4-FFF2-40B4-BE49-F238E27FC236}">
              <a16:creationId xmlns:a16="http://schemas.microsoft.com/office/drawing/2014/main" xmlns="" id="{00000000-0008-0000-0700-00003C000000}"/>
            </a:ext>
          </a:extLst>
        </xdr:cNvPr>
        <xdr:cNvCxnSpPr/>
      </xdr:nvCxnSpPr>
      <xdr:spPr>
        <a:xfrm>
          <a:off x="4546600" y="6861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59762</xdr:rowOff>
    </xdr:from>
    <xdr:ext cx="534377" cy="259045"/>
    <xdr:sp macro="" textlink="">
      <xdr:nvSpPr>
        <xdr:cNvPr id="61" name="議会費最大値テキスト">
          <a:extLst>
            <a:ext uri="{FF2B5EF4-FFF2-40B4-BE49-F238E27FC236}">
              <a16:creationId xmlns:a16="http://schemas.microsoft.com/office/drawing/2014/main" xmlns="" id="{00000000-0008-0000-0700-00003D000000}"/>
            </a:ext>
          </a:extLst>
        </xdr:cNvPr>
        <xdr:cNvSpPr txBox="1"/>
      </xdr:nvSpPr>
      <xdr:spPr>
        <a:xfrm>
          <a:off x="4686300" y="5031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15,363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113085</xdr:rowOff>
    </xdr:from>
    <xdr:to>
      <xdr:col>24</xdr:col>
      <xdr:colOff>152400</xdr:colOff>
      <xdr:row>30</xdr:row>
      <xdr:rowOff>113085</xdr:rowOff>
    </xdr:to>
    <xdr:cxnSp macro="">
      <xdr:nvCxnSpPr>
        <xdr:cNvPr id="62" name="直線コネクタ 61">
          <a:extLst>
            <a:ext uri="{FF2B5EF4-FFF2-40B4-BE49-F238E27FC236}">
              <a16:creationId xmlns:a16="http://schemas.microsoft.com/office/drawing/2014/main" xmlns="" id="{00000000-0008-0000-0700-00003E000000}"/>
            </a:ext>
          </a:extLst>
        </xdr:cNvPr>
        <xdr:cNvCxnSpPr/>
      </xdr:nvCxnSpPr>
      <xdr:spPr>
        <a:xfrm>
          <a:off x="4546600" y="5256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113574</xdr:rowOff>
    </xdr:from>
    <xdr:to>
      <xdr:col>24</xdr:col>
      <xdr:colOff>63500</xdr:colOff>
      <xdr:row>36</xdr:row>
      <xdr:rowOff>145578</xdr:rowOff>
    </xdr:to>
    <xdr:cxnSp macro="">
      <xdr:nvCxnSpPr>
        <xdr:cNvPr id="63" name="直線コネクタ 62">
          <a:extLst>
            <a:ext uri="{FF2B5EF4-FFF2-40B4-BE49-F238E27FC236}">
              <a16:creationId xmlns:a16="http://schemas.microsoft.com/office/drawing/2014/main" xmlns="" id="{00000000-0008-0000-0700-00003F000000}"/>
            </a:ext>
          </a:extLst>
        </xdr:cNvPr>
        <xdr:cNvCxnSpPr/>
      </xdr:nvCxnSpPr>
      <xdr:spPr>
        <a:xfrm>
          <a:off x="3797300" y="6285774"/>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46136</xdr:rowOff>
    </xdr:from>
    <xdr:ext cx="469744" cy="259045"/>
    <xdr:sp macro="" textlink="">
      <xdr:nvSpPr>
        <xdr:cNvPr id="64" name="議会費平均値テキスト">
          <a:extLst>
            <a:ext uri="{FF2B5EF4-FFF2-40B4-BE49-F238E27FC236}">
              <a16:creationId xmlns:a16="http://schemas.microsoft.com/office/drawing/2014/main" xmlns="" id="{00000000-0008-0000-0700-000040000000}"/>
            </a:ext>
          </a:extLst>
        </xdr:cNvPr>
        <xdr:cNvSpPr txBox="1"/>
      </xdr:nvSpPr>
      <xdr:spPr>
        <a:xfrm>
          <a:off x="4686300" y="604688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23259</xdr:rowOff>
    </xdr:from>
    <xdr:to>
      <xdr:col>24</xdr:col>
      <xdr:colOff>114300</xdr:colOff>
      <xdr:row>36</xdr:row>
      <xdr:rowOff>124859</xdr:rowOff>
    </xdr:to>
    <xdr:sp macro="" textlink="">
      <xdr:nvSpPr>
        <xdr:cNvPr id="65" name="フローチャート: 判断 64">
          <a:extLst>
            <a:ext uri="{FF2B5EF4-FFF2-40B4-BE49-F238E27FC236}">
              <a16:creationId xmlns:a16="http://schemas.microsoft.com/office/drawing/2014/main" xmlns="" id="{00000000-0008-0000-0700-000041000000}"/>
            </a:ext>
          </a:extLst>
        </xdr:cNvPr>
        <xdr:cNvSpPr/>
      </xdr:nvSpPr>
      <xdr:spPr>
        <a:xfrm>
          <a:off x="4584700" y="6195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103451</xdr:rowOff>
    </xdr:from>
    <xdr:to>
      <xdr:col>19</xdr:col>
      <xdr:colOff>177800</xdr:colOff>
      <xdr:row>36</xdr:row>
      <xdr:rowOff>113574</xdr:rowOff>
    </xdr:to>
    <xdr:cxnSp macro="">
      <xdr:nvCxnSpPr>
        <xdr:cNvPr id="66" name="直線コネクタ 65">
          <a:extLst>
            <a:ext uri="{FF2B5EF4-FFF2-40B4-BE49-F238E27FC236}">
              <a16:creationId xmlns:a16="http://schemas.microsoft.com/office/drawing/2014/main" xmlns="" id="{00000000-0008-0000-0700-000042000000}"/>
            </a:ext>
          </a:extLst>
        </xdr:cNvPr>
        <xdr:cNvCxnSpPr/>
      </xdr:nvCxnSpPr>
      <xdr:spPr>
        <a:xfrm>
          <a:off x="2908300" y="6275651"/>
          <a:ext cx="889000" cy="10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147193</xdr:rowOff>
    </xdr:from>
    <xdr:to>
      <xdr:col>20</xdr:col>
      <xdr:colOff>38100</xdr:colOff>
      <xdr:row>36</xdr:row>
      <xdr:rowOff>77343</xdr:rowOff>
    </xdr:to>
    <xdr:sp macro="" textlink="">
      <xdr:nvSpPr>
        <xdr:cNvPr id="67" name="フローチャート: 判断 66">
          <a:extLst>
            <a:ext uri="{FF2B5EF4-FFF2-40B4-BE49-F238E27FC236}">
              <a16:creationId xmlns:a16="http://schemas.microsoft.com/office/drawing/2014/main" xmlns="" id="{00000000-0008-0000-0700-000043000000}"/>
            </a:ext>
          </a:extLst>
        </xdr:cNvPr>
        <xdr:cNvSpPr/>
      </xdr:nvSpPr>
      <xdr:spPr>
        <a:xfrm>
          <a:off x="3746500" y="6147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93870</xdr:rowOff>
    </xdr:from>
    <xdr:ext cx="469744" cy="259045"/>
    <xdr:sp macro="" textlink="">
      <xdr:nvSpPr>
        <xdr:cNvPr id="68" name="テキスト ボックス 67">
          <a:extLst>
            <a:ext uri="{FF2B5EF4-FFF2-40B4-BE49-F238E27FC236}">
              <a16:creationId xmlns:a16="http://schemas.microsoft.com/office/drawing/2014/main" xmlns="" id="{00000000-0008-0000-0700-000044000000}"/>
            </a:ext>
          </a:extLst>
        </xdr:cNvPr>
        <xdr:cNvSpPr txBox="1"/>
      </xdr:nvSpPr>
      <xdr:spPr>
        <a:xfrm>
          <a:off x="3562428" y="5923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103451</xdr:rowOff>
    </xdr:from>
    <xdr:to>
      <xdr:col>15</xdr:col>
      <xdr:colOff>50800</xdr:colOff>
      <xdr:row>36</xdr:row>
      <xdr:rowOff>122718</xdr:rowOff>
    </xdr:to>
    <xdr:cxnSp macro="">
      <xdr:nvCxnSpPr>
        <xdr:cNvPr id="69" name="直線コネクタ 68">
          <a:extLst>
            <a:ext uri="{FF2B5EF4-FFF2-40B4-BE49-F238E27FC236}">
              <a16:creationId xmlns:a16="http://schemas.microsoft.com/office/drawing/2014/main" xmlns="" id="{00000000-0008-0000-0700-000045000000}"/>
            </a:ext>
          </a:extLst>
        </xdr:cNvPr>
        <xdr:cNvCxnSpPr/>
      </xdr:nvCxnSpPr>
      <xdr:spPr>
        <a:xfrm flipV="1">
          <a:off x="2019300" y="6275651"/>
          <a:ext cx="889000" cy="19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25545</xdr:rowOff>
    </xdr:from>
    <xdr:to>
      <xdr:col>15</xdr:col>
      <xdr:colOff>101600</xdr:colOff>
      <xdr:row>36</xdr:row>
      <xdr:rowOff>127145</xdr:rowOff>
    </xdr:to>
    <xdr:sp macro="" textlink="">
      <xdr:nvSpPr>
        <xdr:cNvPr id="70" name="フローチャート: 判断 69">
          <a:extLst>
            <a:ext uri="{FF2B5EF4-FFF2-40B4-BE49-F238E27FC236}">
              <a16:creationId xmlns:a16="http://schemas.microsoft.com/office/drawing/2014/main" xmlns="" id="{00000000-0008-0000-0700-000046000000}"/>
            </a:ext>
          </a:extLst>
        </xdr:cNvPr>
        <xdr:cNvSpPr/>
      </xdr:nvSpPr>
      <xdr:spPr>
        <a:xfrm>
          <a:off x="2857500" y="6197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143672</xdr:rowOff>
    </xdr:from>
    <xdr:ext cx="469744" cy="259045"/>
    <xdr:sp macro="" textlink="">
      <xdr:nvSpPr>
        <xdr:cNvPr id="71" name="テキスト ボックス 70">
          <a:extLst>
            <a:ext uri="{FF2B5EF4-FFF2-40B4-BE49-F238E27FC236}">
              <a16:creationId xmlns:a16="http://schemas.microsoft.com/office/drawing/2014/main" xmlns="" id="{00000000-0008-0000-0700-000047000000}"/>
            </a:ext>
          </a:extLst>
        </xdr:cNvPr>
        <xdr:cNvSpPr txBox="1"/>
      </xdr:nvSpPr>
      <xdr:spPr>
        <a:xfrm>
          <a:off x="2673428" y="5972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134965</xdr:rowOff>
    </xdr:from>
    <xdr:to>
      <xdr:col>10</xdr:col>
      <xdr:colOff>114300</xdr:colOff>
      <xdr:row>36</xdr:row>
      <xdr:rowOff>122718</xdr:rowOff>
    </xdr:to>
    <xdr:cxnSp macro="">
      <xdr:nvCxnSpPr>
        <xdr:cNvPr id="72" name="直線コネクタ 71">
          <a:extLst>
            <a:ext uri="{FF2B5EF4-FFF2-40B4-BE49-F238E27FC236}">
              <a16:creationId xmlns:a16="http://schemas.microsoft.com/office/drawing/2014/main" xmlns="" id="{00000000-0008-0000-0700-000048000000}"/>
            </a:ext>
          </a:extLst>
        </xdr:cNvPr>
        <xdr:cNvCxnSpPr/>
      </xdr:nvCxnSpPr>
      <xdr:spPr>
        <a:xfrm>
          <a:off x="1130300" y="6135715"/>
          <a:ext cx="889000" cy="159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31750</xdr:rowOff>
    </xdr:from>
    <xdr:to>
      <xdr:col>10</xdr:col>
      <xdr:colOff>165100</xdr:colOff>
      <xdr:row>36</xdr:row>
      <xdr:rowOff>133350</xdr:rowOff>
    </xdr:to>
    <xdr:sp macro="" textlink="">
      <xdr:nvSpPr>
        <xdr:cNvPr id="73" name="フローチャート: 判断 72">
          <a:extLst>
            <a:ext uri="{FF2B5EF4-FFF2-40B4-BE49-F238E27FC236}">
              <a16:creationId xmlns:a16="http://schemas.microsoft.com/office/drawing/2014/main" xmlns="" id="{00000000-0008-0000-0700-000049000000}"/>
            </a:ext>
          </a:extLst>
        </xdr:cNvPr>
        <xdr:cNvSpPr/>
      </xdr:nvSpPr>
      <xdr:spPr>
        <a:xfrm>
          <a:off x="1968500" y="6203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149877</xdr:rowOff>
    </xdr:from>
    <xdr:ext cx="469744" cy="259045"/>
    <xdr:sp macro="" textlink="">
      <xdr:nvSpPr>
        <xdr:cNvPr id="74" name="テキスト ボックス 73">
          <a:extLst>
            <a:ext uri="{FF2B5EF4-FFF2-40B4-BE49-F238E27FC236}">
              <a16:creationId xmlns:a16="http://schemas.microsoft.com/office/drawing/2014/main" xmlns="" id="{00000000-0008-0000-0700-00004A000000}"/>
            </a:ext>
          </a:extLst>
        </xdr:cNvPr>
        <xdr:cNvSpPr txBox="1"/>
      </xdr:nvSpPr>
      <xdr:spPr>
        <a:xfrm>
          <a:off x="1784428" y="5979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15258</xdr:rowOff>
    </xdr:from>
    <xdr:to>
      <xdr:col>6</xdr:col>
      <xdr:colOff>38100</xdr:colOff>
      <xdr:row>36</xdr:row>
      <xdr:rowOff>116858</xdr:rowOff>
    </xdr:to>
    <xdr:sp macro="" textlink="">
      <xdr:nvSpPr>
        <xdr:cNvPr id="75" name="フローチャート: 判断 74">
          <a:extLst>
            <a:ext uri="{FF2B5EF4-FFF2-40B4-BE49-F238E27FC236}">
              <a16:creationId xmlns:a16="http://schemas.microsoft.com/office/drawing/2014/main" xmlns="" id="{00000000-0008-0000-0700-00004B000000}"/>
            </a:ext>
          </a:extLst>
        </xdr:cNvPr>
        <xdr:cNvSpPr/>
      </xdr:nvSpPr>
      <xdr:spPr>
        <a:xfrm>
          <a:off x="1079500" y="6187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107985</xdr:rowOff>
    </xdr:from>
    <xdr:ext cx="469744" cy="259045"/>
    <xdr:sp macro="" textlink="">
      <xdr:nvSpPr>
        <xdr:cNvPr id="76" name="テキスト ボックス 75">
          <a:extLst>
            <a:ext uri="{FF2B5EF4-FFF2-40B4-BE49-F238E27FC236}">
              <a16:creationId xmlns:a16="http://schemas.microsoft.com/office/drawing/2014/main" xmlns="" id="{00000000-0008-0000-0700-00004C000000}"/>
            </a:ext>
          </a:extLst>
        </xdr:cNvPr>
        <xdr:cNvSpPr txBox="1"/>
      </xdr:nvSpPr>
      <xdr:spPr>
        <a:xfrm>
          <a:off x="895428" y="6280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xmlns=""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xmlns=""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xmlns=""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xmlns=""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xmlns=""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94778</xdr:rowOff>
    </xdr:from>
    <xdr:to>
      <xdr:col>24</xdr:col>
      <xdr:colOff>114300</xdr:colOff>
      <xdr:row>37</xdr:row>
      <xdr:rowOff>24928</xdr:rowOff>
    </xdr:to>
    <xdr:sp macro="" textlink="">
      <xdr:nvSpPr>
        <xdr:cNvPr id="82" name="楕円 81">
          <a:extLst>
            <a:ext uri="{FF2B5EF4-FFF2-40B4-BE49-F238E27FC236}">
              <a16:creationId xmlns:a16="http://schemas.microsoft.com/office/drawing/2014/main" xmlns="" id="{00000000-0008-0000-0700-000052000000}"/>
            </a:ext>
          </a:extLst>
        </xdr:cNvPr>
        <xdr:cNvSpPr/>
      </xdr:nvSpPr>
      <xdr:spPr>
        <a:xfrm>
          <a:off x="4584700" y="6266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73205</xdr:rowOff>
    </xdr:from>
    <xdr:ext cx="469744" cy="259045"/>
    <xdr:sp macro="" textlink="">
      <xdr:nvSpPr>
        <xdr:cNvPr id="83" name="議会費該当値テキスト">
          <a:extLst>
            <a:ext uri="{FF2B5EF4-FFF2-40B4-BE49-F238E27FC236}">
              <a16:creationId xmlns:a16="http://schemas.microsoft.com/office/drawing/2014/main" xmlns="" id="{00000000-0008-0000-0700-000053000000}"/>
            </a:ext>
          </a:extLst>
        </xdr:cNvPr>
        <xdr:cNvSpPr txBox="1"/>
      </xdr:nvSpPr>
      <xdr:spPr>
        <a:xfrm>
          <a:off x="4686300" y="6245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62774</xdr:rowOff>
    </xdr:from>
    <xdr:to>
      <xdr:col>20</xdr:col>
      <xdr:colOff>38100</xdr:colOff>
      <xdr:row>36</xdr:row>
      <xdr:rowOff>164374</xdr:rowOff>
    </xdr:to>
    <xdr:sp macro="" textlink="">
      <xdr:nvSpPr>
        <xdr:cNvPr id="84" name="楕円 83">
          <a:extLst>
            <a:ext uri="{FF2B5EF4-FFF2-40B4-BE49-F238E27FC236}">
              <a16:creationId xmlns:a16="http://schemas.microsoft.com/office/drawing/2014/main" xmlns="" id="{00000000-0008-0000-0700-000054000000}"/>
            </a:ext>
          </a:extLst>
        </xdr:cNvPr>
        <xdr:cNvSpPr/>
      </xdr:nvSpPr>
      <xdr:spPr>
        <a:xfrm>
          <a:off x="3746500" y="6234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155501</xdr:rowOff>
    </xdr:from>
    <xdr:ext cx="469744" cy="259045"/>
    <xdr:sp macro="" textlink="">
      <xdr:nvSpPr>
        <xdr:cNvPr id="85" name="テキスト ボックス 84">
          <a:extLst>
            <a:ext uri="{FF2B5EF4-FFF2-40B4-BE49-F238E27FC236}">
              <a16:creationId xmlns:a16="http://schemas.microsoft.com/office/drawing/2014/main" xmlns="" id="{00000000-0008-0000-0700-000055000000}"/>
            </a:ext>
          </a:extLst>
        </xdr:cNvPr>
        <xdr:cNvSpPr txBox="1"/>
      </xdr:nvSpPr>
      <xdr:spPr>
        <a:xfrm>
          <a:off x="3562428" y="6327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52651</xdr:rowOff>
    </xdr:from>
    <xdr:to>
      <xdr:col>15</xdr:col>
      <xdr:colOff>101600</xdr:colOff>
      <xdr:row>36</xdr:row>
      <xdr:rowOff>154251</xdr:rowOff>
    </xdr:to>
    <xdr:sp macro="" textlink="">
      <xdr:nvSpPr>
        <xdr:cNvPr id="86" name="楕円 85">
          <a:extLst>
            <a:ext uri="{FF2B5EF4-FFF2-40B4-BE49-F238E27FC236}">
              <a16:creationId xmlns:a16="http://schemas.microsoft.com/office/drawing/2014/main" xmlns="" id="{00000000-0008-0000-0700-000056000000}"/>
            </a:ext>
          </a:extLst>
        </xdr:cNvPr>
        <xdr:cNvSpPr/>
      </xdr:nvSpPr>
      <xdr:spPr>
        <a:xfrm>
          <a:off x="2857500" y="6224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145378</xdr:rowOff>
    </xdr:from>
    <xdr:ext cx="469744" cy="259045"/>
    <xdr:sp macro="" textlink="">
      <xdr:nvSpPr>
        <xdr:cNvPr id="87" name="テキスト ボックス 86">
          <a:extLst>
            <a:ext uri="{FF2B5EF4-FFF2-40B4-BE49-F238E27FC236}">
              <a16:creationId xmlns:a16="http://schemas.microsoft.com/office/drawing/2014/main" xmlns="" id="{00000000-0008-0000-0700-000057000000}"/>
            </a:ext>
          </a:extLst>
        </xdr:cNvPr>
        <xdr:cNvSpPr txBox="1"/>
      </xdr:nvSpPr>
      <xdr:spPr>
        <a:xfrm>
          <a:off x="2673428" y="6317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71918</xdr:rowOff>
    </xdr:from>
    <xdr:to>
      <xdr:col>10</xdr:col>
      <xdr:colOff>165100</xdr:colOff>
      <xdr:row>37</xdr:row>
      <xdr:rowOff>2068</xdr:rowOff>
    </xdr:to>
    <xdr:sp macro="" textlink="">
      <xdr:nvSpPr>
        <xdr:cNvPr id="88" name="楕円 87">
          <a:extLst>
            <a:ext uri="{FF2B5EF4-FFF2-40B4-BE49-F238E27FC236}">
              <a16:creationId xmlns:a16="http://schemas.microsoft.com/office/drawing/2014/main" xmlns="" id="{00000000-0008-0000-0700-000058000000}"/>
            </a:ext>
          </a:extLst>
        </xdr:cNvPr>
        <xdr:cNvSpPr/>
      </xdr:nvSpPr>
      <xdr:spPr>
        <a:xfrm>
          <a:off x="1968500" y="6244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164645</xdr:rowOff>
    </xdr:from>
    <xdr:ext cx="469744" cy="259045"/>
    <xdr:sp macro="" textlink="">
      <xdr:nvSpPr>
        <xdr:cNvPr id="89" name="テキスト ボックス 88">
          <a:extLst>
            <a:ext uri="{FF2B5EF4-FFF2-40B4-BE49-F238E27FC236}">
              <a16:creationId xmlns:a16="http://schemas.microsoft.com/office/drawing/2014/main" xmlns="" id="{00000000-0008-0000-0700-000059000000}"/>
            </a:ext>
          </a:extLst>
        </xdr:cNvPr>
        <xdr:cNvSpPr txBox="1"/>
      </xdr:nvSpPr>
      <xdr:spPr>
        <a:xfrm>
          <a:off x="1784428" y="6336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84165</xdr:rowOff>
    </xdr:from>
    <xdr:to>
      <xdr:col>6</xdr:col>
      <xdr:colOff>38100</xdr:colOff>
      <xdr:row>36</xdr:row>
      <xdr:rowOff>14315</xdr:rowOff>
    </xdr:to>
    <xdr:sp macro="" textlink="">
      <xdr:nvSpPr>
        <xdr:cNvPr id="90" name="楕円 89">
          <a:extLst>
            <a:ext uri="{FF2B5EF4-FFF2-40B4-BE49-F238E27FC236}">
              <a16:creationId xmlns:a16="http://schemas.microsoft.com/office/drawing/2014/main" xmlns="" id="{00000000-0008-0000-0700-00005A000000}"/>
            </a:ext>
          </a:extLst>
        </xdr:cNvPr>
        <xdr:cNvSpPr/>
      </xdr:nvSpPr>
      <xdr:spPr>
        <a:xfrm>
          <a:off x="1079500" y="6084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30842</xdr:rowOff>
    </xdr:from>
    <xdr:ext cx="469744" cy="259045"/>
    <xdr:sp macro="" textlink="">
      <xdr:nvSpPr>
        <xdr:cNvPr id="91" name="テキスト ボックス 90">
          <a:extLst>
            <a:ext uri="{FF2B5EF4-FFF2-40B4-BE49-F238E27FC236}">
              <a16:creationId xmlns:a16="http://schemas.microsoft.com/office/drawing/2014/main" xmlns="" id="{00000000-0008-0000-0700-00005B000000}"/>
            </a:ext>
          </a:extLst>
        </xdr:cNvPr>
        <xdr:cNvSpPr txBox="1"/>
      </xdr:nvSpPr>
      <xdr:spPr>
        <a:xfrm>
          <a:off x="895428" y="5860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xmlns=""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xmlns=""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xmlns=""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xmlns=""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xmlns=""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xmlns=""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xmlns=""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xmlns=""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xmlns=""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xmlns=""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xmlns="" id="{00000000-0008-0000-0700-000066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xmlns="" id="{00000000-0008-0000-0700-000067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xmlns="" id="{00000000-0008-0000-0700-000068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xmlns="" id="{00000000-0008-0000-0700-000069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xmlns="" id="{00000000-0008-0000-0700-00006A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xmlns="" id="{00000000-0008-0000-0700-00006B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xmlns="" id="{00000000-0008-0000-0700-00006C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xmlns="" id="{00000000-0008-0000-0700-00006D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xmlns="" id="{00000000-0008-0000-0700-00006E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21970</xdr:rowOff>
    </xdr:from>
    <xdr:ext cx="685572" cy="259045"/>
    <xdr:sp macro="" textlink="">
      <xdr:nvSpPr>
        <xdr:cNvPr id="111" name="テキスト ボックス 110">
          <a:extLst>
            <a:ext uri="{FF2B5EF4-FFF2-40B4-BE49-F238E27FC236}">
              <a16:creationId xmlns:a16="http://schemas.microsoft.com/office/drawing/2014/main" xmlns="" id="{00000000-0008-0000-0700-00006F000000}"/>
            </a:ext>
          </a:extLst>
        </xdr:cNvPr>
        <xdr:cNvSpPr txBox="1"/>
      </xdr:nvSpPr>
      <xdr:spPr>
        <a:xfrm>
          <a:off x="76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xmlns="" id="{00000000-0008-0000-0700-000070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3" name="テキスト ボックス 112">
          <a:extLst>
            <a:ext uri="{FF2B5EF4-FFF2-40B4-BE49-F238E27FC236}">
              <a16:creationId xmlns:a16="http://schemas.microsoft.com/office/drawing/2014/main" xmlns="" id="{00000000-0008-0000-0700-000071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xmlns="" id="{00000000-0008-0000-0700-000072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5" name="テキスト ボックス 114">
          <a:extLst>
            <a:ext uri="{FF2B5EF4-FFF2-40B4-BE49-F238E27FC236}">
              <a16:creationId xmlns:a16="http://schemas.microsoft.com/office/drawing/2014/main" xmlns="" id="{00000000-0008-0000-0700-000073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総務費グラフ枠">
          <a:extLst>
            <a:ext uri="{FF2B5EF4-FFF2-40B4-BE49-F238E27FC236}">
              <a16:creationId xmlns:a16="http://schemas.microsoft.com/office/drawing/2014/main" xmlns="" id="{00000000-0008-0000-0700-000074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49444</xdr:rowOff>
    </xdr:from>
    <xdr:to>
      <xdr:col>24</xdr:col>
      <xdr:colOff>62865</xdr:colOff>
      <xdr:row>58</xdr:row>
      <xdr:rowOff>94000</xdr:rowOff>
    </xdr:to>
    <xdr:cxnSp macro="">
      <xdr:nvCxnSpPr>
        <xdr:cNvPr id="117" name="直線コネクタ 116">
          <a:extLst>
            <a:ext uri="{FF2B5EF4-FFF2-40B4-BE49-F238E27FC236}">
              <a16:creationId xmlns:a16="http://schemas.microsoft.com/office/drawing/2014/main" xmlns="" id="{00000000-0008-0000-0700-000075000000}"/>
            </a:ext>
          </a:extLst>
        </xdr:cNvPr>
        <xdr:cNvCxnSpPr/>
      </xdr:nvCxnSpPr>
      <xdr:spPr>
        <a:xfrm flipV="1">
          <a:off x="4633595" y="8621944"/>
          <a:ext cx="1270" cy="1416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97827</xdr:rowOff>
    </xdr:from>
    <xdr:ext cx="599010" cy="259045"/>
    <xdr:sp macro="" textlink="">
      <xdr:nvSpPr>
        <xdr:cNvPr id="118" name="総務費最小値テキスト">
          <a:extLst>
            <a:ext uri="{FF2B5EF4-FFF2-40B4-BE49-F238E27FC236}">
              <a16:creationId xmlns:a16="http://schemas.microsoft.com/office/drawing/2014/main" xmlns="" id="{00000000-0008-0000-0700-000076000000}"/>
            </a:ext>
          </a:extLst>
        </xdr:cNvPr>
        <xdr:cNvSpPr txBox="1"/>
      </xdr:nvSpPr>
      <xdr:spPr>
        <a:xfrm>
          <a:off x="4686300" y="100419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94000</xdr:rowOff>
    </xdr:from>
    <xdr:to>
      <xdr:col>24</xdr:col>
      <xdr:colOff>152400</xdr:colOff>
      <xdr:row>58</xdr:row>
      <xdr:rowOff>94000</xdr:rowOff>
    </xdr:to>
    <xdr:cxnSp macro="">
      <xdr:nvCxnSpPr>
        <xdr:cNvPr id="119" name="直線コネクタ 118">
          <a:extLst>
            <a:ext uri="{FF2B5EF4-FFF2-40B4-BE49-F238E27FC236}">
              <a16:creationId xmlns:a16="http://schemas.microsoft.com/office/drawing/2014/main" xmlns="" id="{00000000-0008-0000-0700-000077000000}"/>
            </a:ext>
          </a:extLst>
        </xdr:cNvPr>
        <xdr:cNvCxnSpPr/>
      </xdr:nvCxnSpPr>
      <xdr:spPr>
        <a:xfrm>
          <a:off x="4546600" y="10038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167571</xdr:rowOff>
    </xdr:from>
    <xdr:ext cx="690189" cy="259045"/>
    <xdr:sp macro="" textlink="">
      <xdr:nvSpPr>
        <xdr:cNvPr id="120" name="総務費最大値テキスト">
          <a:extLst>
            <a:ext uri="{FF2B5EF4-FFF2-40B4-BE49-F238E27FC236}">
              <a16:creationId xmlns:a16="http://schemas.microsoft.com/office/drawing/2014/main" xmlns="" id="{00000000-0008-0000-0700-000078000000}"/>
            </a:ext>
          </a:extLst>
        </xdr:cNvPr>
        <xdr:cNvSpPr txBox="1"/>
      </xdr:nvSpPr>
      <xdr:spPr>
        <a:xfrm>
          <a:off x="4686300" y="839717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1,462,912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49444</xdr:rowOff>
    </xdr:from>
    <xdr:to>
      <xdr:col>24</xdr:col>
      <xdr:colOff>152400</xdr:colOff>
      <xdr:row>50</xdr:row>
      <xdr:rowOff>49444</xdr:rowOff>
    </xdr:to>
    <xdr:cxnSp macro="">
      <xdr:nvCxnSpPr>
        <xdr:cNvPr id="121" name="直線コネクタ 120">
          <a:extLst>
            <a:ext uri="{FF2B5EF4-FFF2-40B4-BE49-F238E27FC236}">
              <a16:creationId xmlns:a16="http://schemas.microsoft.com/office/drawing/2014/main" xmlns="" id="{00000000-0008-0000-0700-000079000000}"/>
            </a:ext>
          </a:extLst>
        </xdr:cNvPr>
        <xdr:cNvCxnSpPr/>
      </xdr:nvCxnSpPr>
      <xdr:spPr>
        <a:xfrm>
          <a:off x="4546600" y="8621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15587</xdr:rowOff>
    </xdr:from>
    <xdr:to>
      <xdr:col>24</xdr:col>
      <xdr:colOff>63500</xdr:colOff>
      <xdr:row>58</xdr:row>
      <xdr:rowOff>130880</xdr:rowOff>
    </xdr:to>
    <xdr:cxnSp macro="">
      <xdr:nvCxnSpPr>
        <xdr:cNvPr id="122" name="直線コネクタ 121">
          <a:extLst>
            <a:ext uri="{FF2B5EF4-FFF2-40B4-BE49-F238E27FC236}">
              <a16:creationId xmlns:a16="http://schemas.microsoft.com/office/drawing/2014/main" xmlns="" id="{00000000-0008-0000-0700-00007A000000}"/>
            </a:ext>
          </a:extLst>
        </xdr:cNvPr>
        <xdr:cNvCxnSpPr/>
      </xdr:nvCxnSpPr>
      <xdr:spPr>
        <a:xfrm flipV="1">
          <a:off x="3797300" y="9959687"/>
          <a:ext cx="838200" cy="115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128167</xdr:rowOff>
    </xdr:from>
    <xdr:ext cx="599010" cy="259045"/>
    <xdr:sp macro="" textlink="">
      <xdr:nvSpPr>
        <xdr:cNvPr id="123" name="総務費平均値テキスト">
          <a:extLst>
            <a:ext uri="{FF2B5EF4-FFF2-40B4-BE49-F238E27FC236}">
              <a16:creationId xmlns:a16="http://schemas.microsoft.com/office/drawing/2014/main" xmlns="" id="{00000000-0008-0000-0700-00007B000000}"/>
            </a:ext>
          </a:extLst>
        </xdr:cNvPr>
        <xdr:cNvSpPr txBox="1"/>
      </xdr:nvSpPr>
      <xdr:spPr>
        <a:xfrm>
          <a:off x="4686300" y="97293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105290</xdr:rowOff>
    </xdr:from>
    <xdr:to>
      <xdr:col>24</xdr:col>
      <xdr:colOff>114300</xdr:colOff>
      <xdr:row>58</xdr:row>
      <xdr:rowOff>35440</xdr:rowOff>
    </xdr:to>
    <xdr:sp macro="" textlink="">
      <xdr:nvSpPr>
        <xdr:cNvPr id="124" name="フローチャート: 判断 123">
          <a:extLst>
            <a:ext uri="{FF2B5EF4-FFF2-40B4-BE49-F238E27FC236}">
              <a16:creationId xmlns:a16="http://schemas.microsoft.com/office/drawing/2014/main" xmlns="" id="{00000000-0008-0000-0700-00007C000000}"/>
            </a:ext>
          </a:extLst>
        </xdr:cNvPr>
        <xdr:cNvSpPr/>
      </xdr:nvSpPr>
      <xdr:spPr>
        <a:xfrm>
          <a:off x="4584700" y="98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130880</xdr:rowOff>
    </xdr:from>
    <xdr:to>
      <xdr:col>19</xdr:col>
      <xdr:colOff>177800</xdr:colOff>
      <xdr:row>58</xdr:row>
      <xdr:rowOff>160026</xdr:rowOff>
    </xdr:to>
    <xdr:cxnSp macro="">
      <xdr:nvCxnSpPr>
        <xdr:cNvPr id="125" name="直線コネクタ 124">
          <a:extLst>
            <a:ext uri="{FF2B5EF4-FFF2-40B4-BE49-F238E27FC236}">
              <a16:creationId xmlns:a16="http://schemas.microsoft.com/office/drawing/2014/main" xmlns="" id="{00000000-0008-0000-0700-00007D000000}"/>
            </a:ext>
          </a:extLst>
        </xdr:cNvPr>
        <xdr:cNvCxnSpPr/>
      </xdr:nvCxnSpPr>
      <xdr:spPr>
        <a:xfrm flipV="1">
          <a:off x="2908300" y="10074980"/>
          <a:ext cx="889000" cy="29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79711</xdr:rowOff>
    </xdr:from>
    <xdr:to>
      <xdr:col>20</xdr:col>
      <xdr:colOff>38100</xdr:colOff>
      <xdr:row>59</xdr:row>
      <xdr:rowOff>9861</xdr:rowOff>
    </xdr:to>
    <xdr:sp macro="" textlink="">
      <xdr:nvSpPr>
        <xdr:cNvPr id="126" name="フローチャート: 判断 125">
          <a:extLst>
            <a:ext uri="{FF2B5EF4-FFF2-40B4-BE49-F238E27FC236}">
              <a16:creationId xmlns:a16="http://schemas.microsoft.com/office/drawing/2014/main" xmlns="" id="{00000000-0008-0000-0700-00007E000000}"/>
            </a:ext>
          </a:extLst>
        </xdr:cNvPr>
        <xdr:cNvSpPr/>
      </xdr:nvSpPr>
      <xdr:spPr>
        <a:xfrm>
          <a:off x="3746500" y="1002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26388</xdr:rowOff>
    </xdr:from>
    <xdr:ext cx="599010" cy="259045"/>
    <xdr:sp macro="" textlink="">
      <xdr:nvSpPr>
        <xdr:cNvPr id="127" name="テキスト ボックス 126">
          <a:extLst>
            <a:ext uri="{FF2B5EF4-FFF2-40B4-BE49-F238E27FC236}">
              <a16:creationId xmlns:a16="http://schemas.microsoft.com/office/drawing/2014/main" xmlns="" id="{00000000-0008-0000-0700-00007F000000}"/>
            </a:ext>
          </a:extLst>
        </xdr:cNvPr>
        <xdr:cNvSpPr txBox="1"/>
      </xdr:nvSpPr>
      <xdr:spPr>
        <a:xfrm>
          <a:off x="3497795" y="97990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160026</xdr:rowOff>
    </xdr:from>
    <xdr:to>
      <xdr:col>15</xdr:col>
      <xdr:colOff>50800</xdr:colOff>
      <xdr:row>58</xdr:row>
      <xdr:rowOff>170781</xdr:rowOff>
    </xdr:to>
    <xdr:cxnSp macro="">
      <xdr:nvCxnSpPr>
        <xdr:cNvPr id="128" name="直線コネクタ 127">
          <a:extLst>
            <a:ext uri="{FF2B5EF4-FFF2-40B4-BE49-F238E27FC236}">
              <a16:creationId xmlns:a16="http://schemas.microsoft.com/office/drawing/2014/main" xmlns="" id="{00000000-0008-0000-0700-000080000000}"/>
            </a:ext>
          </a:extLst>
        </xdr:cNvPr>
        <xdr:cNvCxnSpPr/>
      </xdr:nvCxnSpPr>
      <xdr:spPr>
        <a:xfrm flipV="1">
          <a:off x="2019300" y="10104126"/>
          <a:ext cx="889000" cy="10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79711</xdr:rowOff>
    </xdr:from>
    <xdr:to>
      <xdr:col>15</xdr:col>
      <xdr:colOff>101600</xdr:colOff>
      <xdr:row>59</xdr:row>
      <xdr:rowOff>9861</xdr:rowOff>
    </xdr:to>
    <xdr:sp macro="" textlink="">
      <xdr:nvSpPr>
        <xdr:cNvPr id="129" name="フローチャート: 判断 128">
          <a:extLst>
            <a:ext uri="{FF2B5EF4-FFF2-40B4-BE49-F238E27FC236}">
              <a16:creationId xmlns:a16="http://schemas.microsoft.com/office/drawing/2014/main" xmlns="" id="{00000000-0008-0000-0700-000081000000}"/>
            </a:ext>
          </a:extLst>
        </xdr:cNvPr>
        <xdr:cNvSpPr/>
      </xdr:nvSpPr>
      <xdr:spPr>
        <a:xfrm>
          <a:off x="2857500" y="1002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26388</xdr:rowOff>
    </xdr:from>
    <xdr:ext cx="599010" cy="259045"/>
    <xdr:sp macro="" textlink="">
      <xdr:nvSpPr>
        <xdr:cNvPr id="130" name="テキスト ボックス 129">
          <a:extLst>
            <a:ext uri="{FF2B5EF4-FFF2-40B4-BE49-F238E27FC236}">
              <a16:creationId xmlns:a16="http://schemas.microsoft.com/office/drawing/2014/main" xmlns="" id="{00000000-0008-0000-0700-000082000000}"/>
            </a:ext>
          </a:extLst>
        </xdr:cNvPr>
        <xdr:cNvSpPr txBox="1"/>
      </xdr:nvSpPr>
      <xdr:spPr>
        <a:xfrm>
          <a:off x="2608795" y="97990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153553</xdr:rowOff>
    </xdr:from>
    <xdr:to>
      <xdr:col>10</xdr:col>
      <xdr:colOff>114300</xdr:colOff>
      <xdr:row>58</xdr:row>
      <xdr:rowOff>170781</xdr:rowOff>
    </xdr:to>
    <xdr:cxnSp macro="">
      <xdr:nvCxnSpPr>
        <xdr:cNvPr id="131" name="直線コネクタ 130">
          <a:extLst>
            <a:ext uri="{FF2B5EF4-FFF2-40B4-BE49-F238E27FC236}">
              <a16:creationId xmlns:a16="http://schemas.microsoft.com/office/drawing/2014/main" xmlns="" id="{00000000-0008-0000-0700-000083000000}"/>
            </a:ext>
          </a:extLst>
        </xdr:cNvPr>
        <xdr:cNvCxnSpPr/>
      </xdr:nvCxnSpPr>
      <xdr:spPr>
        <a:xfrm>
          <a:off x="1130300" y="10097653"/>
          <a:ext cx="889000" cy="17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74127</xdr:rowOff>
    </xdr:from>
    <xdr:to>
      <xdr:col>10</xdr:col>
      <xdr:colOff>165100</xdr:colOff>
      <xdr:row>59</xdr:row>
      <xdr:rowOff>4277</xdr:rowOff>
    </xdr:to>
    <xdr:sp macro="" textlink="">
      <xdr:nvSpPr>
        <xdr:cNvPr id="132" name="フローチャート: 判断 131">
          <a:extLst>
            <a:ext uri="{FF2B5EF4-FFF2-40B4-BE49-F238E27FC236}">
              <a16:creationId xmlns:a16="http://schemas.microsoft.com/office/drawing/2014/main" xmlns="" id="{00000000-0008-0000-0700-000084000000}"/>
            </a:ext>
          </a:extLst>
        </xdr:cNvPr>
        <xdr:cNvSpPr/>
      </xdr:nvSpPr>
      <xdr:spPr>
        <a:xfrm>
          <a:off x="1968500" y="10018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20804</xdr:rowOff>
    </xdr:from>
    <xdr:ext cx="599010" cy="259045"/>
    <xdr:sp macro="" textlink="">
      <xdr:nvSpPr>
        <xdr:cNvPr id="133" name="テキスト ボックス 132">
          <a:extLst>
            <a:ext uri="{FF2B5EF4-FFF2-40B4-BE49-F238E27FC236}">
              <a16:creationId xmlns:a16="http://schemas.microsoft.com/office/drawing/2014/main" xmlns="" id="{00000000-0008-0000-0700-000085000000}"/>
            </a:ext>
          </a:extLst>
        </xdr:cNvPr>
        <xdr:cNvSpPr txBox="1"/>
      </xdr:nvSpPr>
      <xdr:spPr>
        <a:xfrm>
          <a:off x="1719795" y="9793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74029</xdr:rowOff>
    </xdr:from>
    <xdr:to>
      <xdr:col>6</xdr:col>
      <xdr:colOff>38100</xdr:colOff>
      <xdr:row>59</xdr:row>
      <xdr:rowOff>4179</xdr:rowOff>
    </xdr:to>
    <xdr:sp macro="" textlink="">
      <xdr:nvSpPr>
        <xdr:cNvPr id="134" name="フローチャート: 判断 133">
          <a:extLst>
            <a:ext uri="{FF2B5EF4-FFF2-40B4-BE49-F238E27FC236}">
              <a16:creationId xmlns:a16="http://schemas.microsoft.com/office/drawing/2014/main" xmlns="" id="{00000000-0008-0000-0700-000086000000}"/>
            </a:ext>
          </a:extLst>
        </xdr:cNvPr>
        <xdr:cNvSpPr/>
      </xdr:nvSpPr>
      <xdr:spPr>
        <a:xfrm>
          <a:off x="1079500" y="10018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20706</xdr:rowOff>
    </xdr:from>
    <xdr:ext cx="599010" cy="259045"/>
    <xdr:sp macro="" textlink="">
      <xdr:nvSpPr>
        <xdr:cNvPr id="135" name="テキスト ボックス 134">
          <a:extLst>
            <a:ext uri="{FF2B5EF4-FFF2-40B4-BE49-F238E27FC236}">
              <a16:creationId xmlns:a16="http://schemas.microsoft.com/office/drawing/2014/main" xmlns="" id="{00000000-0008-0000-0700-000087000000}"/>
            </a:ext>
          </a:extLst>
        </xdr:cNvPr>
        <xdr:cNvSpPr txBox="1"/>
      </xdr:nvSpPr>
      <xdr:spPr>
        <a:xfrm>
          <a:off x="830795" y="9793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xmlns="" id="{00000000-0008-0000-0700-000088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xmlns="" id="{00000000-0008-0000-0700-000089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xmlns="" id="{00000000-0008-0000-0700-00008A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xmlns="" id="{00000000-0008-0000-0700-00008B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xmlns="" id="{00000000-0008-0000-0700-00008C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136237</xdr:rowOff>
    </xdr:from>
    <xdr:to>
      <xdr:col>24</xdr:col>
      <xdr:colOff>114300</xdr:colOff>
      <xdr:row>58</xdr:row>
      <xdr:rowOff>66387</xdr:rowOff>
    </xdr:to>
    <xdr:sp macro="" textlink="">
      <xdr:nvSpPr>
        <xdr:cNvPr id="141" name="楕円 140">
          <a:extLst>
            <a:ext uri="{FF2B5EF4-FFF2-40B4-BE49-F238E27FC236}">
              <a16:creationId xmlns:a16="http://schemas.microsoft.com/office/drawing/2014/main" xmlns="" id="{00000000-0008-0000-0700-00008D000000}"/>
            </a:ext>
          </a:extLst>
        </xdr:cNvPr>
        <xdr:cNvSpPr/>
      </xdr:nvSpPr>
      <xdr:spPr>
        <a:xfrm>
          <a:off x="4584700" y="9908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83717</xdr:rowOff>
    </xdr:from>
    <xdr:ext cx="599010" cy="259045"/>
    <xdr:sp macro="" textlink="">
      <xdr:nvSpPr>
        <xdr:cNvPr id="142" name="総務費該当値テキスト">
          <a:extLst>
            <a:ext uri="{FF2B5EF4-FFF2-40B4-BE49-F238E27FC236}">
              <a16:creationId xmlns:a16="http://schemas.microsoft.com/office/drawing/2014/main" xmlns="" id="{00000000-0008-0000-0700-00008E000000}"/>
            </a:ext>
          </a:extLst>
        </xdr:cNvPr>
        <xdr:cNvSpPr txBox="1"/>
      </xdr:nvSpPr>
      <xdr:spPr>
        <a:xfrm>
          <a:off x="4686300" y="9856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80080</xdr:rowOff>
    </xdr:from>
    <xdr:to>
      <xdr:col>20</xdr:col>
      <xdr:colOff>38100</xdr:colOff>
      <xdr:row>59</xdr:row>
      <xdr:rowOff>10230</xdr:rowOff>
    </xdr:to>
    <xdr:sp macro="" textlink="">
      <xdr:nvSpPr>
        <xdr:cNvPr id="143" name="楕円 142">
          <a:extLst>
            <a:ext uri="{FF2B5EF4-FFF2-40B4-BE49-F238E27FC236}">
              <a16:creationId xmlns:a16="http://schemas.microsoft.com/office/drawing/2014/main" xmlns="" id="{00000000-0008-0000-0700-00008F000000}"/>
            </a:ext>
          </a:extLst>
        </xdr:cNvPr>
        <xdr:cNvSpPr/>
      </xdr:nvSpPr>
      <xdr:spPr>
        <a:xfrm>
          <a:off x="3746500" y="10024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59</xdr:row>
      <xdr:rowOff>1357</xdr:rowOff>
    </xdr:from>
    <xdr:ext cx="599010" cy="259045"/>
    <xdr:sp macro="" textlink="">
      <xdr:nvSpPr>
        <xdr:cNvPr id="144" name="テキスト ボックス 143">
          <a:extLst>
            <a:ext uri="{FF2B5EF4-FFF2-40B4-BE49-F238E27FC236}">
              <a16:creationId xmlns:a16="http://schemas.microsoft.com/office/drawing/2014/main" xmlns="" id="{00000000-0008-0000-0700-000090000000}"/>
            </a:ext>
          </a:extLst>
        </xdr:cNvPr>
        <xdr:cNvSpPr txBox="1"/>
      </xdr:nvSpPr>
      <xdr:spPr>
        <a:xfrm>
          <a:off x="3497795" y="10116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109226</xdr:rowOff>
    </xdr:from>
    <xdr:to>
      <xdr:col>15</xdr:col>
      <xdr:colOff>101600</xdr:colOff>
      <xdr:row>59</xdr:row>
      <xdr:rowOff>39376</xdr:rowOff>
    </xdr:to>
    <xdr:sp macro="" textlink="">
      <xdr:nvSpPr>
        <xdr:cNvPr id="145" name="楕円 144">
          <a:extLst>
            <a:ext uri="{FF2B5EF4-FFF2-40B4-BE49-F238E27FC236}">
              <a16:creationId xmlns:a16="http://schemas.microsoft.com/office/drawing/2014/main" xmlns="" id="{00000000-0008-0000-0700-000091000000}"/>
            </a:ext>
          </a:extLst>
        </xdr:cNvPr>
        <xdr:cNvSpPr/>
      </xdr:nvSpPr>
      <xdr:spPr>
        <a:xfrm>
          <a:off x="2857500" y="10053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59</xdr:row>
      <xdr:rowOff>30503</xdr:rowOff>
    </xdr:from>
    <xdr:ext cx="599010" cy="259045"/>
    <xdr:sp macro="" textlink="">
      <xdr:nvSpPr>
        <xdr:cNvPr id="146" name="テキスト ボックス 145">
          <a:extLst>
            <a:ext uri="{FF2B5EF4-FFF2-40B4-BE49-F238E27FC236}">
              <a16:creationId xmlns:a16="http://schemas.microsoft.com/office/drawing/2014/main" xmlns="" id="{00000000-0008-0000-0700-000092000000}"/>
            </a:ext>
          </a:extLst>
        </xdr:cNvPr>
        <xdr:cNvSpPr txBox="1"/>
      </xdr:nvSpPr>
      <xdr:spPr>
        <a:xfrm>
          <a:off x="2608795" y="101460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119981</xdr:rowOff>
    </xdr:from>
    <xdr:to>
      <xdr:col>10</xdr:col>
      <xdr:colOff>165100</xdr:colOff>
      <xdr:row>59</xdr:row>
      <xdr:rowOff>50131</xdr:rowOff>
    </xdr:to>
    <xdr:sp macro="" textlink="">
      <xdr:nvSpPr>
        <xdr:cNvPr id="147" name="楕円 146">
          <a:extLst>
            <a:ext uri="{FF2B5EF4-FFF2-40B4-BE49-F238E27FC236}">
              <a16:creationId xmlns:a16="http://schemas.microsoft.com/office/drawing/2014/main" xmlns="" id="{00000000-0008-0000-0700-000093000000}"/>
            </a:ext>
          </a:extLst>
        </xdr:cNvPr>
        <xdr:cNvSpPr/>
      </xdr:nvSpPr>
      <xdr:spPr>
        <a:xfrm>
          <a:off x="1968500" y="10064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41258</xdr:rowOff>
    </xdr:from>
    <xdr:ext cx="534377" cy="259045"/>
    <xdr:sp macro="" textlink="">
      <xdr:nvSpPr>
        <xdr:cNvPr id="148" name="テキスト ボックス 147">
          <a:extLst>
            <a:ext uri="{FF2B5EF4-FFF2-40B4-BE49-F238E27FC236}">
              <a16:creationId xmlns:a16="http://schemas.microsoft.com/office/drawing/2014/main" xmlns="" id="{00000000-0008-0000-0700-000094000000}"/>
            </a:ext>
          </a:extLst>
        </xdr:cNvPr>
        <xdr:cNvSpPr txBox="1"/>
      </xdr:nvSpPr>
      <xdr:spPr>
        <a:xfrm>
          <a:off x="1752111" y="10156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102753</xdr:rowOff>
    </xdr:from>
    <xdr:to>
      <xdr:col>6</xdr:col>
      <xdr:colOff>38100</xdr:colOff>
      <xdr:row>59</xdr:row>
      <xdr:rowOff>32903</xdr:rowOff>
    </xdr:to>
    <xdr:sp macro="" textlink="">
      <xdr:nvSpPr>
        <xdr:cNvPr id="149" name="楕円 148">
          <a:extLst>
            <a:ext uri="{FF2B5EF4-FFF2-40B4-BE49-F238E27FC236}">
              <a16:creationId xmlns:a16="http://schemas.microsoft.com/office/drawing/2014/main" xmlns="" id="{00000000-0008-0000-0700-000095000000}"/>
            </a:ext>
          </a:extLst>
        </xdr:cNvPr>
        <xdr:cNvSpPr/>
      </xdr:nvSpPr>
      <xdr:spPr>
        <a:xfrm>
          <a:off x="1079500" y="10046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59</xdr:row>
      <xdr:rowOff>24030</xdr:rowOff>
    </xdr:from>
    <xdr:ext cx="599010" cy="259045"/>
    <xdr:sp macro="" textlink="">
      <xdr:nvSpPr>
        <xdr:cNvPr id="150" name="テキスト ボックス 149">
          <a:extLst>
            <a:ext uri="{FF2B5EF4-FFF2-40B4-BE49-F238E27FC236}">
              <a16:creationId xmlns:a16="http://schemas.microsoft.com/office/drawing/2014/main" xmlns="" id="{00000000-0008-0000-0700-000096000000}"/>
            </a:ext>
          </a:extLst>
        </xdr:cNvPr>
        <xdr:cNvSpPr txBox="1"/>
      </xdr:nvSpPr>
      <xdr:spPr>
        <a:xfrm>
          <a:off x="830795" y="10139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xmlns="" id="{00000000-0008-0000-07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xmlns="" id="{00000000-0008-0000-0700-000098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xmlns="" id="{00000000-0008-0000-0700-000099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xmlns="" id="{00000000-0008-0000-0700-00009A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xmlns="" id="{00000000-0008-0000-0700-00009B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xmlns="" id="{00000000-0008-0000-0700-00009C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xmlns="" id="{00000000-0008-0000-0700-00009D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xmlns="" id="{00000000-0008-0000-07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xmlns="" id="{00000000-0008-0000-0700-00009F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xmlns="" id="{00000000-0008-0000-0700-0000A0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61" name="テキスト ボックス 160">
          <a:extLst>
            <a:ext uri="{FF2B5EF4-FFF2-40B4-BE49-F238E27FC236}">
              <a16:creationId xmlns:a16="http://schemas.microsoft.com/office/drawing/2014/main" xmlns="" id="{00000000-0008-0000-0700-0000A1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25400</xdr:rowOff>
    </xdr:from>
    <xdr:to>
      <xdr:col>28</xdr:col>
      <xdr:colOff>114300</xdr:colOff>
      <xdr:row>78</xdr:row>
      <xdr:rowOff>25400</xdr:rowOff>
    </xdr:to>
    <xdr:cxnSp macro="">
      <xdr:nvCxnSpPr>
        <xdr:cNvPr id="162" name="直線コネクタ 161">
          <a:extLst>
            <a:ext uri="{FF2B5EF4-FFF2-40B4-BE49-F238E27FC236}">
              <a16:creationId xmlns:a16="http://schemas.microsoft.com/office/drawing/2014/main" xmlns="" id="{00000000-0008-0000-0700-0000A2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54627</xdr:rowOff>
    </xdr:from>
    <xdr:ext cx="595419" cy="259045"/>
    <xdr:sp macro="" textlink="">
      <xdr:nvSpPr>
        <xdr:cNvPr id="163" name="テキスト ボックス 162">
          <a:extLst>
            <a:ext uri="{FF2B5EF4-FFF2-40B4-BE49-F238E27FC236}">
              <a16:creationId xmlns:a16="http://schemas.microsoft.com/office/drawing/2014/main" xmlns="" id="{00000000-0008-0000-0700-0000A3000000}"/>
            </a:ext>
          </a:extLst>
        </xdr:cNvPr>
        <xdr:cNvSpPr txBox="1"/>
      </xdr:nvSpPr>
      <xdr:spPr>
        <a:xfrm>
          <a:off x="166581" y="1325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xmlns="" id="{00000000-0008-0000-07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a:extLst>
            <a:ext uri="{FF2B5EF4-FFF2-40B4-BE49-F238E27FC236}">
              <a16:creationId xmlns:a16="http://schemas.microsoft.com/office/drawing/2014/main" xmlns="" id="{00000000-0008-0000-0700-0000A5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6" name="直線コネクタ 165">
          <a:extLst>
            <a:ext uri="{FF2B5EF4-FFF2-40B4-BE49-F238E27FC236}">
              <a16:creationId xmlns:a16="http://schemas.microsoft.com/office/drawing/2014/main" xmlns="" id="{00000000-0008-0000-0700-0000A6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70</xdr:row>
      <xdr:rowOff>111777</xdr:rowOff>
    </xdr:from>
    <xdr:ext cx="595419" cy="259045"/>
    <xdr:sp macro="" textlink="">
      <xdr:nvSpPr>
        <xdr:cNvPr id="167" name="テキスト ボックス 166">
          <a:extLst>
            <a:ext uri="{FF2B5EF4-FFF2-40B4-BE49-F238E27FC236}">
              <a16:creationId xmlns:a16="http://schemas.microsoft.com/office/drawing/2014/main" xmlns="" id="{00000000-0008-0000-0700-0000A7000000}"/>
            </a:ext>
          </a:extLst>
        </xdr:cNvPr>
        <xdr:cNvSpPr txBox="1"/>
      </xdr:nvSpPr>
      <xdr:spPr>
        <a:xfrm>
          <a:off x="166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xmlns=""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xmlns=""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xmlns=""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133665</xdr:rowOff>
    </xdr:from>
    <xdr:to>
      <xdr:col>24</xdr:col>
      <xdr:colOff>62865</xdr:colOff>
      <xdr:row>77</xdr:row>
      <xdr:rowOff>147118</xdr:rowOff>
    </xdr:to>
    <xdr:cxnSp macro="">
      <xdr:nvCxnSpPr>
        <xdr:cNvPr id="171" name="直線コネクタ 170">
          <a:extLst>
            <a:ext uri="{FF2B5EF4-FFF2-40B4-BE49-F238E27FC236}">
              <a16:creationId xmlns:a16="http://schemas.microsoft.com/office/drawing/2014/main" xmlns="" id="{00000000-0008-0000-0700-0000AB000000}"/>
            </a:ext>
          </a:extLst>
        </xdr:cNvPr>
        <xdr:cNvCxnSpPr/>
      </xdr:nvCxnSpPr>
      <xdr:spPr>
        <a:xfrm flipV="1">
          <a:off x="4633595" y="12135165"/>
          <a:ext cx="1270" cy="1213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150945</xdr:rowOff>
    </xdr:from>
    <xdr:ext cx="599010" cy="259045"/>
    <xdr:sp macro="" textlink="">
      <xdr:nvSpPr>
        <xdr:cNvPr id="172" name="民生費最小値テキスト">
          <a:extLst>
            <a:ext uri="{FF2B5EF4-FFF2-40B4-BE49-F238E27FC236}">
              <a16:creationId xmlns:a16="http://schemas.microsoft.com/office/drawing/2014/main" xmlns="" id="{00000000-0008-0000-0700-0000AC000000}"/>
            </a:ext>
          </a:extLst>
        </xdr:cNvPr>
        <xdr:cNvSpPr txBox="1"/>
      </xdr:nvSpPr>
      <xdr:spPr>
        <a:xfrm>
          <a:off x="4686300" y="133525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147118</xdr:rowOff>
    </xdr:from>
    <xdr:to>
      <xdr:col>24</xdr:col>
      <xdr:colOff>152400</xdr:colOff>
      <xdr:row>77</xdr:row>
      <xdr:rowOff>147118</xdr:rowOff>
    </xdr:to>
    <xdr:cxnSp macro="">
      <xdr:nvCxnSpPr>
        <xdr:cNvPr id="173" name="直線コネクタ 172">
          <a:extLst>
            <a:ext uri="{FF2B5EF4-FFF2-40B4-BE49-F238E27FC236}">
              <a16:creationId xmlns:a16="http://schemas.microsoft.com/office/drawing/2014/main" xmlns="" id="{00000000-0008-0000-0700-0000AD000000}"/>
            </a:ext>
          </a:extLst>
        </xdr:cNvPr>
        <xdr:cNvCxnSpPr/>
      </xdr:nvCxnSpPr>
      <xdr:spPr>
        <a:xfrm>
          <a:off x="4546600" y="133487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80342</xdr:rowOff>
    </xdr:from>
    <xdr:ext cx="599010" cy="259045"/>
    <xdr:sp macro="" textlink="">
      <xdr:nvSpPr>
        <xdr:cNvPr id="174" name="民生費最大値テキスト">
          <a:extLst>
            <a:ext uri="{FF2B5EF4-FFF2-40B4-BE49-F238E27FC236}">
              <a16:creationId xmlns:a16="http://schemas.microsoft.com/office/drawing/2014/main" xmlns="" id="{00000000-0008-0000-0700-0000AE000000}"/>
            </a:ext>
          </a:extLst>
        </xdr:cNvPr>
        <xdr:cNvSpPr txBox="1"/>
      </xdr:nvSpPr>
      <xdr:spPr>
        <a:xfrm>
          <a:off x="4686300" y="119103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321,056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133665</xdr:rowOff>
    </xdr:from>
    <xdr:to>
      <xdr:col>24</xdr:col>
      <xdr:colOff>152400</xdr:colOff>
      <xdr:row>70</xdr:row>
      <xdr:rowOff>133665</xdr:rowOff>
    </xdr:to>
    <xdr:cxnSp macro="">
      <xdr:nvCxnSpPr>
        <xdr:cNvPr id="175" name="直線コネクタ 174">
          <a:extLst>
            <a:ext uri="{FF2B5EF4-FFF2-40B4-BE49-F238E27FC236}">
              <a16:creationId xmlns:a16="http://schemas.microsoft.com/office/drawing/2014/main" xmlns="" id="{00000000-0008-0000-0700-0000AF000000}"/>
            </a:ext>
          </a:extLst>
        </xdr:cNvPr>
        <xdr:cNvCxnSpPr/>
      </xdr:nvCxnSpPr>
      <xdr:spPr>
        <a:xfrm>
          <a:off x="4546600" y="12135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71</xdr:row>
      <xdr:rowOff>106496</xdr:rowOff>
    </xdr:from>
    <xdr:to>
      <xdr:col>24</xdr:col>
      <xdr:colOff>63500</xdr:colOff>
      <xdr:row>75</xdr:row>
      <xdr:rowOff>64605</xdr:rowOff>
    </xdr:to>
    <xdr:cxnSp macro="">
      <xdr:nvCxnSpPr>
        <xdr:cNvPr id="176" name="直線コネクタ 175">
          <a:extLst>
            <a:ext uri="{FF2B5EF4-FFF2-40B4-BE49-F238E27FC236}">
              <a16:creationId xmlns:a16="http://schemas.microsoft.com/office/drawing/2014/main" xmlns="" id="{00000000-0008-0000-0700-0000B0000000}"/>
            </a:ext>
          </a:extLst>
        </xdr:cNvPr>
        <xdr:cNvCxnSpPr/>
      </xdr:nvCxnSpPr>
      <xdr:spPr>
        <a:xfrm>
          <a:off x="3797300" y="12279446"/>
          <a:ext cx="838200" cy="643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80677</xdr:rowOff>
    </xdr:from>
    <xdr:ext cx="599010" cy="259045"/>
    <xdr:sp macro="" textlink="">
      <xdr:nvSpPr>
        <xdr:cNvPr id="177" name="民生費平均値テキスト">
          <a:extLst>
            <a:ext uri="{FF2B5EF4-FFF2-40B4-BE49-F238E27FC236}">
              <a16:creationId xmlns:a16="http://schemas.microsoft.com/office/drawing/2014/main" xmlns="" id="{00000000-0008-0000-0700-0000B1000000}"/>
            </a:ext>
          </a:extLst>
        </xdr:cNvPr>
        <xdr:cNvSpPr txBox="1"/>
      </xdr:nvSpPr>
      <xdr:spPr>
        <a:xfrm>
          <a:off x="4686300" y="129394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102250</xdr:rowOff>
    </xdr:from>
    <xdr:to>
      <xdr:col>24</xdr:col>
      <xdr:colOff>114300</xdr:colOff>
      <xdr:row>76</xdr:row>
      <xdr:rowOff>32401</xdr:rowOff>
    </xdr:to>
    <xdr:sp macro="" textlink="">
      <xdr:nvSpPr>
        <xdr:cNvPr id="178" name="フローチャート: 判断 177">
          <a:extLst>
            <a:ext uri="{FF2B5EF4-FFF2-40B4-BE49-F238E27FC236}">
              <a16:creationId xmlns:a16="http://schemas.microsoft.com/office/drawing/2014/main" xmlns="" id="{00000000-0008-0000-0700-0000B2000000}"/>
            </a:ext>
          </a:extLst>
        </xdr:cNvPr>
        <xdr:cNvSpPr/>
      </xdr:nvSpPr>
      <xdr:spPr>
        <a:xfrm>
          <a:off x="4584700" y="1296100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71</xdr:row>
      <xdr:rowOff>106496</xdr:rowOff>
    </xdr:from>
    <xdr:to>
      <xdr:col>19</xdr:col>
      <xdr:colOff>177800</xdr:colOff>
      <xdr:row>76</xdr:row>
      <xdr:rowOff>87460</xdr:rowOff>
    </xdr:to>
    <xdr:cxnSp macro="">
      <xdr:nvCxnSpPr>
        <xdr:cNvPr id="179" name="直線コネクタ 178">
          <a:extLst>
            <a:ext uri="{FF2B5EF4-FFF2-40B4-BE49-F238E27FC236}">
              <a16:creationId xmlns:a16="http://schemas.microsoft.com/office/drawing/2014/main" xmlns="" id="{00000000-0008-0000-0700-0000B3000000}"/>
            </a:ext>
          </a:extLst>
        </xdr:cNvPr>
        <xdr:cNvCxnSpPr/>
      </xdr:nvCxnSpPr>
      <xdr:spPr>
        <a:xfrm flipV="1">
          <a:off x="2908300" y="12279446"/>
          <a:ext cx="889000" cy="838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127465</xdr:rowOff>
    </xdr:from>
    <xdr:to>
      <xdr:col>20</xdr:col>
      <xdr:colOff>38100</xdr:colOff>
      <xdr:row>76</xdr:row>
      <xdr:rowOff>57615</xdr:rowOff>
    </xdr:to>
    <xdr:sp macro="" textlink="">
      <xdr:nvSpPr>
        <xdr:cNvPr id="180" name="フローチャート: 判断 179">
          <a:extLst>
            <a:ext uri="{FF2B5EF4-FFF2-40B4-BE49-F238E27FC236}">
              <a16:creationId xmlns:a16="http://schemas.microsoft.com/office/drawing/2014/main" xmlns="" id="{00000000-0008-0000-0700-0000B4000000}"/>
            </a:ext>
          </a:extLst>
        </xdr:cNvPr>
        <xdr:cNvSpPr/>
      </xdr:nvSpPr>
      <xdr:spPr>
        <a:xfrm>
          <a:off x="3746500" y="1298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48742</xdr:rowOff>
    </xdr:from>
    <xdr:ext cx="599010" cy="259045"/>
    <xdr:sp macro="" textlink="">
      <xdr:nvSpPr>
        <xdr:cNvPr id="181" name="テキスト ボックス 180">
          <a:extLst>
            <a:ext uri="{FF2B5EF4-FFF2-40B4-BE49-F238E27FC236}">
              <a16:creationId xmlns:a16="http://schemas.microsoft.com/office/drawing/2014/main" xmlns="" id="{00000000-0008-0000-0700-0000B5000000}"/>
            </a:ext>
          </a:extLst>
        </xdr:cNvPr>
        <xdr:cNvSpPr txBox="1"/>
      </xdr:nvSpPr>
      <xdr:spPr>
        <a:xfrm>
          <a:off x="3497795" y="130789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87460</xdr:rowOff>
    </xdr:from>
    <xdr:to>
      <xdr:col>15</xdr:col>
      <xdr:colOff>50800</xdr:colOff>
      <xdr:row>76</xdr:row>
      <xdr:rowOff>127002</xdr:rowOff>
    </xdr:to>
    <xdr:cxnSp macro="">
      <xdr:nvCxnSpPr>
        <xdr:cNvPr id="182" name="直線コネクタ 181">
          <a:extLst>
            <a:ext uri="{FF2B5EF4-FFF2-40B4-BE49-F238E27FC236}">
              <a16:creationId xmlns:a16="http://schemas.microsoft.com/office/drawing/2014/main" xmlns="" id="{00000000-0008-0000-0700-0000B6000000}"/>
            </a:ext>
          </a:extLst>
        </xdr:cNvPr>
        <xdr:cNvCxnSpPr/>
      </xdr:nvCxnSpPr>
      <xdr:spPr>
        <a:xfrm flipV="1">
          <a:off x="2019300" y="13117660"/>
          <a:ext cx="889000" cy="39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2764</xdr:rowOff>
    </xdr:from>
    <xdr:to>
      <xdr:col>15</xdr:col>
      <xdr:colOff>101600</xdr:colOff>
      <xdr:row>76</xdr:row>
      <xdr:rowOff>104364</xdr:rowOff>
    </xdr:to>
    <xdr:sp macro="" textlink="">
      <xdr:nvSpPr>
        <xdr:cNvPr id="183" name="フローチャート: 判断 182">
          <a:extLst>
            <a:ext uri="{FF2B5EF4-FFF2-40B4-BE49-F238E27FC236}">
              <a16:creationId xmlns:a16="http://schemas.microsoft.com/office/drawing/2014/main" xmlns="" id="{00000000-0008-0000-0700-0000B7000000}"/>
            </a:ext>
          </a:extLst>
        </xdr:cNvPr>
        <xdr:cNvSpPr/>
      </xdr:nvSpPr>
      <xdr:spPr>
        <a:xfrm>
          <a:off x="2857500" y="1303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120890</xdr:rowOff>
    </xdr:from>
    <xdr:ext cx="599010" cy="259045"/>
    <xdr:sp macro="" textlink="">
      <xdr:nvSpPr>
        <xdr:cNvPr id="184" name="テキスト ボックス 183">
          <a:extLst>
            <a:ext uri="{FF2B5EF4-FFF2-40B4-BE49-F238E27FC236}">
              <a16:creationId xmlns:a16="http://schemas.microsoft.com/office/drawing/2014/main" xmlns="" id="{00000000-0008-0000-0700-0000B8000000}"/>
            </a:ext>
          </a:extLst>
        </xdr:cNvPr>
        <xdr:cNvSpPr txBox="1"/>
      </xdr:nvSpPr>
      <xdr:spPr>
        <a:xfrm>
          <a:off x="2608795" y="128081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127002</xdr:rowOff>
    </xdr:from>
    <xdr:to>
      <xdr:col>10</xdr:col>
      <xdr:colOff>114300</xdr:colOff>
      <xdr:row>77</xdr:row>
      <xdr:rowOff>16256</xdr:rowOff>
    </xdr:to>
    <xdr:cxnSp macro="">
      <xdr:nvCxnSpPr>
        <xdr:cNvPr id="185" name="直線コネクタ 184">
          <a:extLst>
            <a:ext uri="{FF2B5EF4-FFF2-40B4-BE49-F238E27FC236}">
              <a16:creationId xmlns:a16="http://schemas.microsoft.com/office/drawing/2014/main" xmlns="" id="{00000000-0008-0000-0700-0000B9000000}"/>
            </a:ext>
          </a:extLst>
        </xdr:cNvPr>
        <xdr:cNvCxnSpPr/>
      </xdr:nvCxnSpPr>
      <xdr:spPr>
        <a:xfrm flipV="1">
          <a:off x="1130300" y="13157202"/>
          <a:ext cx="889000" cy="60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166052</xdr:rowOff>
    </xdr:from>
    <xdr:to>
      <xdr:col>10</xdr:col>
      <xdr:colOff>165100</xdr:colOff>
      <xdr:row>76</xdr:row>
      <xdr:rowOff>96202</xdr:rowOff>
    </xdr:to>
    <xdr:sp macro="" textlink="">
      <xdr:nvSpPr>
        <xdr:cNvPr id="186" name="フローチャート: 判断 185">
          <a:extLst>
            <a:ext uri="{FF2B5EF4-FFF2-40B4-BE49-F238E27FC236}">
              <a16:creationId xmlns:a16="http://schemas.microsoft.com/office/drawing/2014/main" xmlns="" id="{00000000-0008-0000-0700-0000BA000000}"/>
            </a:ext>
          </a:extLst>
        </xdr:cNvPr>
        <xdr:cNvSpPr/>
      </xdr:nvSpPr>
      <xdr:spPr>
        <a:xfrm>
          <a:off x="1968500" y="13024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112730</xdr:rowOff>
    </xdr:from>
    <xdr:ext cx="599010" cy="259045"/>
    <xdr:sp macro="" textlink="">
      <xdr:nvSpPr>
        <xdr:cNvPr id="187" name="テキスト ボックス 186">
          <a:extLst>
            <a:ext uri="{FF2B5EF4-FFF2-40B4-BE49-F238E27FC236}">
              <a16:creationId xmlns:a16="http://schemas.microsoft.com/office/drawing/2014/main" xmlns="" id="{00000000-0008-0000-0700-0000BB000000}"/>
            </a:ext>
          </a:extLst>
        </xdr:cNvPr>
        <xdr:cNvSpPr txBox="1"/>
      </xdr:nvSpPr>
      <xdr:spPr>
        <a:xfrm>
          <a:off x="1719795" y="12800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146359</xdr:rowOff>
    </xdr:from>
    <xdr:to>
      <xdr:col>6</xdr:col>
      <xdr:colOff>38100</xdr:colOff>
      <xdr:row>76</xdr:row>
      <xdr:rowOff>76509</xdr:rowOff>
    </xdr:to>
    <xdr:sp macro="" textlink="">
      <xdr:nvSpPr>
        <xdr:cNvPr id="188" name="フローチャート: 判断 187">
          <a:extLst>
            <a:ext uri="{FF2B5EF4-FFF2-40B4-BE49-F238E27FC236}">
              <a16:creationId xmlns:a16="http://schemas.microsoft.com/office/drawing/2014/main" xmlns="" id="{00000000-0008-0000-0700-0000BC000000}"/>
            </a:ext>
          </a:extLst>
        </xdr:cNvPr>
        <xdr:cNvSpPr/>
      </xdr:nvSpPr>
      <xdr:spPr>
        <a:xfrm>
          <a:off x="1079500" y="13005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93036</xdr:rowOff>
    </xdr:from>
    <xdr:ext cx="599010" cy="259045"/>
    <xdr:sp macro="" textlink="">
      <xdr:nvSpPr>
        <xdr:cNvPr id="189" name="テキスト ボックス 188">
          <a:extLst>
            <a:ext uri="{FF2B5EF4-FFF2-40B4-BE49-F238E27FC236}">
              <a16:creationId xmlns:a16="http://schemas.microsoft.com/office/drawing/2014/main" xmlns="" id="{00000000-0008-0000-0700-0000BD000000}"/>
            </a:ext>
          </a:extLst>
        </xdr:cNvPr>
        <xdr:cNvSpPr txBox="1"/>
      </xdr:nvSpPr>
      <xdr:spPr>
        <a:xfrm>
          <a:off x="830795" y="12780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xmlns=""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xmlns=""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xmlns=""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xmlns=""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xmlns=""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13805</xdr:rowOff>
    </xdr:from>
    <xdr:to>
      <xdr:col>24</xdr:col>
      <xdr:colOff>114300</xdr:colOff>
      <xdr:row>75</xdr:row>
      <xdr:rowOff>115405</xdr:rowOff>
    </xdr:to>
    <xdr:sp macro="" textlink="">
      <xdr:nvSpPr>
        <xdr:cNvPr id="195" name="楕円 194">
          <a:extLst>
            <a:ext uri="{FF2B5EF4-FFF2-40B4-BE49-F238E27FC236}">
              <a16:creationId xmlns:a16="http://schemas.microsoft.com/office/drawing/2014/main" xmlns="" id="{00000000-0008-0000-0700-0000C3000000}"/>
            </a:ext>
          </a:extLst>
        </xdr:cNvPr>
        <xdr:cNvSpPr/>
      </xdr:nvSpPr>
      <xdr:spPr>
        <a:xfrm>
          <a:off x="4584700" y="12872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36682</xdr:rowOff>
    </xdr:from>
    <xdr:ext cx="599010" cy="259045"/>
    <xdr:sp macro="" textlink="">
      <xdr:nvSpPr>
        <xdr:cNvPr id="196" name="民生費該当値テキスト">
          <a:extLst>
            <a:ext uri="{FF2B5EF4-FFF2-40B4-BE49-F238E27FC236}">
              <a16:creationId xmlns:a16="http://schemas.microsoft.com/office/drawing/2014/main" xmlns="" id="{00000000-0008-0000-0700-0000C4000000}"/>
            </a:ext>
          </a:extLst>
        </xdr:cNvPr>
        <xdr:cNvSpPr txBox="1"/>
      </xdr:nvSpPr>
      <xdr:spPr>
        <a:xfrm>
          <a:off x="4686300" y="127239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71</xdr:row>
      <xdr:rowOff>55696</xdr:rowOff>
    </xdr:from>
    <xdr:to>
      <xdr:col>20</xdr:col>
      <xdr:colOff>38100</xdr:colOff>
      <xdr:row>71</xdr:row>
      <xdr:rowOff>157296</xdr:rowOff>
    </xdr:to>
    <xdr:sp macro="" textlink="">
      <xdr:nvSpPr>
        <xdr:cNvPr id="197" name="楕円 196">
          <a:extLst>
            <a:ext uri="{FF2B5EF4-FFF2-40B4-BE49-F238E27FC236}">
              <a16:creationId xmlns:a16="http://schemas.microsoft.com/office/drawing/2014/main" xmlns="" id="{00000000-0008-0000-0700-0000C5000000}"/>
            </a:ext>
          </a:extLst>
        </xdr:cNvPr>
        <xdr:cNvSpPr/>
      </xdr:nvSpPr>
      <xdr:spPr>
        <a:xfrm>
          <a:off x="3746500" y="12228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70</xdr:row>
      <xdr:rowOff>2373</xdr:rowOff>
    </xdr:from>
    <xdr:ext cx="599010" cy="259045"/>
    <xdr:sp macro="" textlink="">
      <xdr:nvSpPr>
        <xdr:cNvPr id="198" name="テキスト ボックス 197">
          <a:extLst>
            <a:ext uri="{FF2B5EF4-FFF2-40B4-BE49-F238E27FC236}">
              <a16:creationId xmlns:a16="http://schemas.microsoft.com/office/drawing/2014/main" xmlns="" id="{00000000-0008-0000-0700-0000C6000000}"/>
            </a:ext>
          </a:extLst>
        </xdr:cNvPr>
        <xdr:cNvSpPr txBox="1"/>
      </xdr:nvSpPr>
      <xdr:spPr>
        <a:xfrm>
          <a:off x="3497795" y="12003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36660</xdr:rowOff>
    </xdr:from>
    <xdr:to>
      <xdr:col>15</xdr:col>
      <xdr:colOff>101600</xdr:colOff>
      <xdr:row>76</xdr:row>
      <xdr:rowOff>138260</xdr:rowOff>
    </xdr:to>
    <xdr:sp macro="" textlink="">
      <xdr:nvSpPr>
        <xdr:cNvPr id="199" name="楕円 198">
          <a:extLst>
            <a:ext uri="{FF2B5EF4-FFF2-40B4-BE49-F238E27FC236}">
              <a16:creationId xmlns:a16="http://schemas.microsoft.com/office/drawing/2014/main" xmlns="" id="{00000000-0008-0000-0700-0000C7000000}"/>
            </a:ext>
          </a:extLst>
        </xdr:cNvPr>
        <xdr:cNvSpPr/>
      </xdr:nvSpPr>
      <xdr:spPr>
        <a:xfrm>
          <a:off x="2857500" y="13066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129387</xdr:rowOff>
    </xdr:from>
    <xdr:ext cx="599010" cy="259045"/>
    <xdr:sp macro="" textlink="">
      <xdr:nvSpPr>
        <xdr:cNvPr id="200" name="テキスト ボックス 199">
          <a:extLst>
            <a:ext uri="{FF2B5EF4-FFF2-40B4-BE49-F238E27FC236}">
              <a16:creationId xmlns:a16="http://schemas.microsoft.com/office/drawing/2014/main" xmlns="" id="{00000000-0008-0000-0700-0000C8000000}"/>
            </a:ext>
          </a:extLst>
        </xdr:cNvPr>
        <xdr:cNvSpPr txBox="1"/>
      </xdr:nvSpPr>
      <xdr:spPr>
        <a:xfrm>
          <a:off x="2608795" y="13159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76202</xdr:rowOff>
    </xdr:from>
    <xdr:to>
      <xdr:col>10</xdr:col>
      <xdr:colOff>165100</xdr:colOff>
      <xdr:row>77</xdr:row>
      <xdr:rowOff>6352</xdr:rowOff>
    </xdr:to>
    <xdr:sp macro="" textlink="">
      <xdr:nvSpPr>
        <xdr:cNvPr id="201" name="楕円 200">
          <a:extLst>
            <a:ext uri="{FF2B5EF4-FFF2-40B4-BE49-F238E27FC236}">
              <a16:creationId xmlns:a16="http://schemas.microsoft.com/office/drawing/2014/main" xmlns="" id="{00000000-0008-0000-0700-0000C9000000}"/>
            </a:ext>
          </a:extLst>
        </xdr:cNvPr>
        <xdr:cNvSpPr/>
      </xdr:nvSpPr>
      <xdr:spPr>
        <a:xfrm>
          <a:off x="1968500" y="13106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168929</xdr:rowOff>
    </xdr:from>
    <xdr:ext cx="599010" cy="259045"/>
    <xdr:sp macro="" textlink="">
      <xdr:nvSpPr>
        <xdr:cNvPr id="202" name="テキスト ボックス 201">
          <a:extLst>
            <a:ext uri="{FF2B5EF4-FFF2-40B4-BE49-F238E27FC236}">
              <a16:creationId xmlns:a16="http://schemas.microsoft.com/office/drawing/2014/main" xmlns="" id="{00000000-0008-0000-0700-0000CA000000}"/>
            </a:ext>
          </a:extLst>
        </xdr:cNvPr>
        <xdr:cNvSpPr txBox="1"/>
      </xdr:nvSpPr>
      <xdr:spPr>
        <a:xfrm>
          <a:off x="1719795" y="13199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136906</xdr:rowOff>
    </xdr:from>
    <xdr:to>
      <xdr:col>6</xdr:col>
      <xdr:colOff>38100</xdr:colOff>
      <xdr:row>77</xdr:row>
      <xdr:rowOff>67056</xdr:rowOff>
    </xdr:to>
    <xdr:sp macro="" textlink="">
      <xdr:nvSpPr>
        <xdr:cNvPr id="203" name="楕円 202">
          <a:extLst>
            <a:ext uri="{FF2B5EF4-FFF2-40B4-BE49-F238E27FC236}">
              <a16:creationId xmlns:a16="http://schemas.microsoft.com/office/drawing/2014/main" xmlns="" id="{00000000-0008-0000-0700-0000CB000000}"/>
            </a:ext>
          </a:extLst>
        </xdr:cNvPr>
        <xdr:cNvSpPr/>
      </xdr:nvSpPr>
      <xdr:spPr>
        <a:xfrm>
          <a:off x="1079500" y="13167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58183</xdr:rowOff>
    </xdr:from>
    <xdr:ext cx="599010" cy="259045"/>
    <xdr:sp macro="" textlink="">
      <xdr:nvSpPr>
        <xdr:cNvPr id="204" name="テキスト ボックス 203">
          <a:extLst>
            <a:ext uri="{FF2B5EF4-FFF2-40B4-BE49-F238E27FC236}">
              <a16:creationId xmlns:a16="http://schemas.microsoft.com/office/drawing/2014/main" xmlns="" id="{00000000-0008-0000-0700-0000CC000000}"/>
            </a:ext>
          </a:extLst>
        </xdr:cNvPr>
        <xdr:cNvSpPr txBox="1"/>
      </xdr:nvSpPr>
      <xdr:spPr>
        <a:xfrm>
          <a:off x="830795" y="132598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xmlns=""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xmlns=""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xmlns=""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xmlns=""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xmlns=""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xmlns=""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xmlns=""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xmlns=""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xmlns=""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xmlns=""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25400</xdr:rowOff>
    </xdr:from>
    <xdr:to>
      <xdr:col>28</xdr:col>
      <xdr:colOff>114300</xdr:colOff>
      <xdr:row>98</xdr:row>
      <xdr:rowOff>25400</xdr:rowOff>
    </xdr:to>
    <xdr:cxnSp macro="">
      <xdr:nvCxnSpPr>
        <xdr:cNvPr id="215" name="直線コネクタ 214">
          <a:extLst>
            <a:ext uri="{FF2B5EF4-FFF2-40B4-BE49-F238E27FC236}">
              <a16:creationId xmlns:a16="http://schemas.microsoft.com/office/drawing/2014/main" xmlns="" id="{00000000-0008-0000-0700-0000D7000000}"/>
            </a:ext>
          </a:extLst>
        </xdr:cNvPr>
        <xdr:cNvCxnSpPr/>
      </xdr:nvCxnSpPr>
      <xdr:spPr>
        <a:xfrm>
          <a:off x="762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54627</xdr:rowOff>
    </xdr:from>
    <xdr:ext cx="248786" cy="259045"/>
    <xdr:sp macro="" textlink="">
      <xdr:nvSpPr>
        <xdr:cNvPr id="216" name="テキスト ボックス 215">
          <a:extLst>
            <a:ext uri="{FF2B5EF4-FFF2-40B4-BE49-F238E27FC236}">
              <a16:creationId xmlns:a16="http://schemas.microsoft.com/office/drawing/2014/main" xmlns="" id="{00000000-0008-0000-0700-0000D8000000}"/>
            </a:ext>
          </a:extLst>
        </xdr:cNvPr>
        <xdr:cNvSpPr txBox="1"/>
      </xdr:nvSpPr>
      <xdr:spPr>
        <a:xfrm>
          <a:off x="513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xmlns=""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xmlns=""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82550</xdr:rowOff>
    </xdr:from>
    <xdr:to>
      <xdr:col>28</xdr:col>
      <xdr:colOff>114300</xdr:colOff>
      <xdr:row>91</xdr:row>
      <xdr:rowOff>82550</xdr:rowOff>
    </xdr:to>
    <xdr:cxnSp macro="">
      <xdr:nvCxnSpPr>
        <xdr:cNvPr id="219" name="直線コネクタ 218">
          <a:extLst>
            <a:ext uri="{FF2B5EF4-FFF2-40B4-BE49-F238E27FC236}">
              <a16:creationId xmlns:a16="http://schemas.microsoft.com/office/drawing/2014/main" xmlns="" id="{00000000-0008-0000-0700-0000DB000000}"/>
            </a:ext>
          </a:extLst>
        </xdr:cNvPr>
        <xdr:cNvCxnSpPr/>
      </xdr:nvCxnSpPr>
      <xdr:spPr>
        <a:xfrm>
          <a:off x="762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90</xdr:row>
      <xdr:rowOff>111777</xdr:rowOff>
    </xdr:from>
    <xdr:ext cx="595419" cy="259045"/>
    <xdr:sp macro="" textlink="">
      <xdr:nvSpPr>
        <xdr:cNvPr id="220" name="テキスト ボックス 219">
          <a:extLst>
            <a:ext uri="{FF2B5EF4-FFF2-40B4-BE49-F238E27FC236}">
              <a16:creationId xmlns:a16="http://schemas.microsoft.com/office/drawing/2014/main" xmlns="" id="{00000000-0008-0000-0700-0000DC000000}"/>
            </a:ext>
          </a:extLst>
        </xdr:cNvPr>
        <xdr:cNvSpPr txBox="1"/>
      </xdr:nvSpPr>
      <xdr:spPr>
        <a:xfrm>
          <a:off x="166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xmlns="" id="{00000000-0008-0000-07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xmlns="" id="{00000000-0008-0000-07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衛生費グラフ枠">
          <a:extLst>
            <a:ext uri="{FF2B5EF4-FFF2-40B4-BE49-F238E27FC236}">
              <a16:creationId xmlns:a16="http://schemas.microsoft.com/office/drawing/2014/main" xmlns="" id="{00000000-0008-0000-07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128093</xdr:rowOff>
    </xdr:from>
    <xdr:to>
      <xdr:col>24</xdr:col>
      <xdr:colOff>62865</xdr:colOff>
      <xdr:row>97</xdr:row>
      <xdr:rowOff>80590</xdr:rowOff>
    </xdr:to>
    <xdr:cxnSp macro="">
      <xdr:nvCxnSpPr>
        <xdr:cNvPr id="224" name="直線コネクタ 223">
          <a:extLst>
            <a:ext uri="{FF2B5EF4-FFF2-40B4-BE49-F238E27FC236}">
              <a16:creationId xmlns:a16="http://schemas.microsoft.com/office/drawing/2014/main" xmlns="" id="{00000000-0008-0000-0700-0000E0000000}"/>
            </a:ext>
          </a:extLst>
        </xdr:cNvPr>
        <xdr:cNvCxnSpPr/>
      </xdr:nvCxnSpPr>
      <xdr:spPr>
        <a:xfrm flipV="1">
          <a:off x="4633595" y="15558593"/>
          <a:ext cx="1270" cy="11526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84417</xdr:rowOff>
    </xdr:from>
    <xdr:ext cx="534377" cy="259045"/>
    <xdr:sp macro="" textlink="">
      <xdr:nvSpPr>
        <xdr:cNvPr id="225" name="衛生費最小値テキスト">
          <a:extLst>
            <a:ext uri="{FF2B5EF4-FFF2-40B4-BE49-F238E27FC236}">
              <a16:creationId xmlns:a16="http://schemas.microsoft.com/office/drawing/2014/main" xmlns="" id="{00000000-0008-0000-0700-0000E1000000}"/>
            </a:ext>
          </a:extLst>
        </xdr:cNvPr>
        <xdr:cNvSpPr txBox="1"/>
      </xdr:nvSpPr>
      <xdr:spPr>
        <a:xfrm>
          <a:off x="4686300" y="16715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80590</xdr:rowOff>
    </xdr:from>
    <xdr:to>
      <xdr:col>24</xdr:col>
      <xdr:colOff>152400</xdr:colOff>
      <xdr:row>97</xdr:row>
      <xdr:rowOff>80590</xdr:rowOff>
    </xdr:to>
    <xdr:cxnSp macro="">
      <xdr:nvCxnSpPr>
        <xdr:cNvPr id="226" name="直線コネクタ 225">
          <a:extLst>
            <a:ext uri="{FF2B5EF4-FFF2-40B4-BE49-F238E27FC236}">
              <a16:creationId xmlns:a16="http://schemas.microsoft.com/office/drawing/2014/main" xmlns="" id="{00000000-0008-0000-0700-0000E2000000}"/>
            </a:ext>
          </a:extLst>
        </xdr:cNvPr>
        <xdr:cNvCxnSpPr/>
      </xdr:nvCxnSpPr>
      <xdr:spPr>
        <a:xfrm>
          <a:off x="4546600" y="16711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74770</xdr:rowOff>
    </xdr:from>
    <xdr:ext cx="599010" cy="259045"/>
    <xdr:sp macro="" textlink="">
      <xdr:nvSpPr>
        <xdr:cNvPr id="227" name="衛生費最大値テキスト">
          <a:extLst>
            <a:ext uri="{FF2B5EF4-FFF2-40B4-BE49-F238E27FC236}">
              <a16:creationId xmlns:a16="http://schemas.microsoft.com/office/drawing/2014/main" xmlns="" id="{00000000-0008-0000-0700-0000E3000000}"/>
            </a:ext>
          </a:extLst>
        </xdr:cNvPr>
        <xdr:cNvSpPr txBox="1"/>
      </xdr:nvSpPr>
      <xdr:spPr>
        <a:xfrm>
          <a:off x="4686300" y="15333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222,031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128093</xdr:rowOff>
    </xdr:from>
    <xdr:to>
      <xdr:col>24</xdr:col>
      <xdr:colOff>152400</xdr:colOff>
      <xdr:row>90</xdr:row>
      <xdr:rowOff>128093</xdr:rowOff>
    </xdr:to>
    <xdr:cxnSp macro="">
      <xdr:nvCxnSpPr>
        <xdr:cNvPr id="228" name="直線コネクタ 227">
          <a:extLst>
            <a:ext uri="{FF2B5EF4-FFF2-40B4-BE49-F238E27FC236}">
              <a16:creationId xmlns:a16="http://schemas.microsoft.com/office/drawing/2014/main" xmlns="" id="{00000000-0008-0000-0700-0000E4000000}"/>
            </a:ext>
          </a:extLst>
        </xdr:cNvPr>
        <xdr:cNvCxnSpPr/>
      </xdr:nvCxnSpPr>
      <xdr:spPr>
        <a:xfrm>
          <a:off x="4546600" y="155585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92</xdr:row>
      <xdr:rowOff>86088</xdr:rowOff>
    </xdr:from>
    <xdr:to>
      <xdr:col>24</xdr:col>
      <xdr:colOff>63500</xdr:colOff>
      <xdr:row>97</xdr:row>
      <xdr:rowOff>79863</xdr:rowOff>
    </xdr:to>
    <xdr:cxnSp macro="">
      <xdr:nvCxnSpPr>
        <xdr:cNvPr id="229" name="直線コネクタ 228">
          <a:extLst>
            <a:ext uri="{FF2B5EF4-FFF2-40B4-BE49-F238E27FC236}">
              <a16:creationId xmlns:a16="http://schemas.microsoft.com/office/drawing/2014/main" xmlns="" id="{00000000-0008-0000-0700-0000E5000000}"/>
            </a:ext>
          </a:extLst>
        </xdr:cNvPr>
        <xdr:cNvCxnSpPr/>
      </xdr:nvCxnSpPr>
      <xdr:spPr>
        <a:xfrm flipV="1">
          <a:off x="3797300" y="15859488"/>
          <a:ext cx="838200" cy="85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73854</xdr:rowOff>
    </xdr:from>
    <xdr:ext cx="534377" cy="259045"/>
    <xdr:sp macro="" textlink="">
      <xdr:nvSpPr>
        <xdr:cNvPr id="230" name="衛生費平均値テキスト">
          <a:extLst>
            <a:ext uri="{FF2B5EF4-FFF2-40B4-BE49-F238E27FC236}">
              <a16:creationId xmlns:a16="http://schemas.microsoft.com/office/drawing/2014/main" xmlns="" id="{00000000-0008-0000-0700-0000E6000000}"/>
            </a:ext>
          </a:extLst>
        </xdr:cNvPr>
        <xdr:cNvSpPr txBox="1"/>
      </xdr:nvSpPr>
      <xdr:spPr>
        <a:xfrm>
          <a:off x="4686300" y="163616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95427</xdr:rowOff>
    </xdr:from>
    <xdr:to>
      <xdr:col>24</xdr:col>
      <xdr:colOff>114300</xdr:colOff>
      <xdr:row>96</xdr:row>
      <xdr:rowOff>25577</xdr:rowOff>
    </xdr:to>
    <xdr:sp macro="" textlink="">
      <xdr:nvSpPr>
        <xdr:cNvPr id="231" name="フローチャート: 判断 230">
          <a:extLst>
            <a:ext uri="{FF2B5EF4-FFF2-40B4-BE49-F238E27FC236}">
              <a16:creationId xmlns:a16="http://schemas.microsoft.com/office/drawing/2014/main" xmlns="" id="{00000000-0008-0000-0700-0000E7000000}"/>
            </a:ext>
          </a:extLst>
        </xdr:cNvPr>
        <xdr:cNvSpPr/>
      </xdr:nvSpPr>
      <xdr:spPr>
        <a:xfrm>
          <a:off x="4584700" y="16383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79863</xdr:rowOff>
    </xdr:from>
    <xdr:to>
      <xdr:col>19</xdr:col>
      <xdr:colOff>177800</xdr:colOff>
      <xdr:row>97</xdr:row>
      <xdr:rowOff>86768</xdr:rowOff>
    </xdr:to>
    <xdr:cxnSp macro="">
      <xdr:nvCxnSpPr>
        <xdr:cNvPr id="232" name="直線コネクタ 231">
          <a:extLst>
            <a:ext uri="{FF2B5EF4-FFF2-40B4-BE49-F238E27FC236}">
              <a16:creationId xmlns:a16="http://schemas.microsoft.com/office/drawing/2014/main" xmlns="" id="{00000000-0008-0000-0700-0000E8000000}"/>
            </a:ext>
          </a:extLst>
        </xdr:cNvPr>
        <xdr:cNvCxnSpPr/>
      </xdr:nvCxnSpPr>
      <xdr:spPr>
        <a:xfrm flipV="1">
          <a:off x="2908300" y="16710513"/>
          <a:ext cx="889000" cy="6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120298</xdr:rowOff>
    </xdr:from>
    <xdr:to>
      <xdr:col>20</xdr:col>
      <xdr:colOff>38100</xdr:colOff>
      <xdr:row>96</xdr:row>
      <xdr:rowOff>50448</xdr:rowOff>
    </xdr:to>
    <xdr:sp macro="" textlink="">
      <xdr:nvSpPr>
        <xdr:cNvPr id="233" name="フローチャート: 判断 232">
          <a:extLst>
            <a:ext uri="{FF2B5EF4-FFF2-40B4-BE49-F238E27FC236}">
              <a16:creationId xmlns:a16="http://schemas.microsoft.com/office/drawing/2014/main" xmlns="" id="{00000000-0008-0000-0700-0000E9000000}"/>
            </a:ext>
          </a:extLst>
        </xdr:cNvPr>
        <xdr:cNvSpPr/>
      </xdr:nvSpPr>
      <xdr:spPr>
        <a:xfrm>
          <a:off x="3746500" y="16408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66975</xdr:rowOff>
    </xdr:from>
    <xdr:ext cx="534377" cy="259045"/>
    <xdr:sp macro="" textlink="">
      <xdr:nvSpPr>
        <xdr:cNvPr id="234" name="テキスト ボックス 233">
          <a:extLst>
            <a:ext uri="{FF2B5EF4-FFF2-40B4-BE49-F238E27FC236}">
              <a16:creationId xmlns:a16="http://schemas.microsoft.com/office/drawing/2014/main" xmlns="" id="{00000000-0008-0000-0700-0000EA000000}"/>
            </a:ext>
          </a:extLst>
        </xdr:cNvPr>
        <xdr:cNvSpPr txBox="1"/>
      </xdr:nvSpPr>
      <xdr:spPr>
        <a:xfrm>
          <a:off x="3530111" y="16183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84545</xdr:rowOff>
    </xdr:from>
    <xdr:to>
      <xdr:col>15</xdr:col>
      <xdr:colOff>50800</xdr:colOff>
      <xdr:row>97</xdr:row>
      <xdr:rowOff>86768</xdr:rowOff>
    </xdr:to>
    <xdr:cxnSp macro="">
      <xdr:nvCxnSpPr>
        <xdr:cNvPr id="235" name="直線コネクタ 234">
          <a:extLst>
            <a:ext uri="{FF2B5EF4-FFF2-40B4-BE49-F238E27FC236}">
              <a16:creationId xmlns:a16="http://schemas.microsoft.com/office/drawing/2014/main" xmlns="" id="{00000000-0008-0000-0700-0000EB000000}"/>
            </a:ext>
          </a:extLst>
        </xdr:cNvPr>
        <xdr:cNvCxnSpPr/>
      </xdr:nvCxnSpPr>
      <xdr:spPr>
        <a:xfrm>
          <a:off x="2019300" y="16715195"/>
          <a:ext cx="889000" cy="2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150960</xdr:rowOff>
    </xdr:from>
    <xdr:to>
      <xdr:col>15</xdr:col>
      <xdr:colOff>101600</xdr:colOff>
      <xdr:row>96</xdr:row>
      <xdr:rowOff>81110</xdr:rowOff>
    </xdr:to>
    <xdr:sp macro="" textlink="">
      <xdr:nvSpPr>
        <xdr:cNvPr id="236" name="フローチャート: 判断 235">
          <a:extLst>
            <a:ext uri="{FF2B5EF4-FFF2-40B4-BE49-F238E27FC236}">
              <a16:creationId xmlns:a16="http://schemas.microsoft.com/office/drawing/2014/main" xmlns="" id="{00000000-0008-0000-0700-0000EC000000}"/>
            </a:ext>
          </a:extLst>
        </xdr:cNvPr>
        <xdr:cNvSpPr/>
      </xdr:nvSpPr>
      <xdr:spPr>
        <a:xfrm>
          <a:off x="2857500" y="16438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97637</xdr:rowOff>
    </xdr:from>
    <xdr:ext cx="534377" cy="259045"/>
    <xdr:sp macro="" textlink="">
      <xdr:nvSpPr>
        <xdr:cNvPr id="237" name="テキスト ボックス 236">
          <a:extLst>
            <a:ext uri="{FF2B5EF4-FFF2-40B4-BE49-F238E27FC236}">
              <a16:creationId xmlns:a16="http://schemas.microsoft.com/office/drawing/2014/main" xmlns="" id="{00000000-0008-0000-0700-0000ED000000}"/>
            </a:ext>
          </a:extLst>
        </xdr:cNvPr>
        <xdr:cNvSpPr txBox="1"/>
      </xdr:nvSpPr>
      <xdr:spPr>
        <a:xfrm>
          <a:off x="2641111" y="16213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77578</xdr:rowOff>
    </xdr:from>
    <xdr:to>
      <xdr:col>10</xdr:col>
      <xdr:colOff>114300</xdr:colOff>
      <xdr:row>97</xdr:row>
      <xdr:rowOff>84545</xdr:rowOff>
    </xdr:to>
    <xdr:cxnSp macro="">
      <xdr:nvCxnSpPr>
        <xdr:cNvPr id="238" name="直線コネクタ 237">
          <a:extLst>
            <a:ext uri="{FF2B5EF4-FFF2-40B4-BE49-F238E27FC236}">
              <a16:creationId xmlns:a16="http://schemas.microsoft.com/office/drawing/2014/main" xmlns="" id="{00000000-0008-0000-0700-0000EE000000}"/>
            </a:ext>
          </a:extLst>
        </xdr:cNvPr>
        <xdr:cNvCxnSpPr/>
      </xdr:nvCxnSpPr>
      <xdr:spPr>
        <a:xfrm>
          <a:off x="1130300" y="16708228"/>
          <a:ext cx="889000" cy="6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137957</xdr:rowOff>
    </xdr:from>
    <xdr:to>
      <xdr:col>10</xdr:col>
      <xdr:colOff>165100</xdr:colOff>
      <xdr:row>96</xdr:row>
      <xdr:rowOff>68107</xdr:rowOff>
    </xdr:to>
    <xdr:sp macro="" textlink="">
      <xdr:nvSpPr>
        <xdr:cNvPr id="239" name="フローチャート: 判断 238">
          <a:extLst>
            <a:ext uri="{FF2B5EF4-FFF2-40B4-BE49-F238E27FC236}">
              <a16:creationId xmlns:a16="http://schemas.microsoft.com/office/drawing/2014/main" xmlns="" id="{00000000-0008-0000-0700-0000EF000000}"/>
            </a:ext>
          </a:extLst>
        </xdr:cNvPr>
        <xdr:cNvSpPr/>
      </xdr:nvSpPr>
      <xdr:spPr>
        <a:xfrm>
          <a:off x="1968500" y="16425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84634</xdr:rowOff>
    </xdr:from>
    <xdr:ext cx="534377" cy="259045"/>
    <xdr:sp macro="" textlink="">
      <xdr:nvSpPr>
        <xdr:cNvPr id="240" name="テキスト ボックス 239">
          <a:extLst>
            <a:ext uri="{FF2B5EF4-FFF2-40B4-BE49-F238E27FC236}">
              <a16:creationId xmlns:a16="http://schemas.microsoft.com/office/drawing/2014/main" xmlns="" id="{00000000-0008-0000-0700-0000F0000000}"/>
            </a:ext>
          </a:extLst>
        </xdr:cNvPr>
        <xdr:cNvSpPr txBox="1"/>
      </xdr:nvSpPr>
      <xdr:spPr>
        <a:xfrm>
          <a:off x="1752111" y="16200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114354</xdr:rowOff>
    </xdr:from>
    <xdr:to>
      <xdr:col>6</xdr:col>
      <xdr:colOff>38100</xdr:colOff>
      <xdr:row>96</xdr:row>
      <xdr:rowOff>44504</xdr:rowOff>
    </xdr:to>
    <xdr:sp macro="" textlink="">
      <xdr:nvSpPr>
        <xdr:cNvPr id="241" name="フローチャート: 判断 240">
          <a:extLst>
            <a:ext uri="{FF2B5EF4-FFF2-40B4-BE49-F238E27FC236}">
              <a16:creationId xmlns:a16="http://schemas.microsoft.com/office/drawing/2014/main" xmlns="" id="{00000000-0008-0000-0700-0000F1000000}"/>
            </a:ext>
          </a:extLst>
        </xdr:cNvPr>
        <xdr:cNvSpPr/>
      </xdr:nvSpPr>
      <xdr:spPr>
        <a:xfrm>
          <a:off x="1079500" y="16402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61031</xdr:rowOff>
    </xdr:from>
    <xdr:ext cx="534377" cy="259045"/>
    <xdr:sp macro="" textlink="">
      <xdr:nvSpPr>
        <xdr:cNvPr id="242" name="テキスト ボックス 241">
          <a:extLst>
            <a:ext uri="{FF2B5EF4-FFF2-40B4-BE49-F238E27FC236}">
              <a16:creationId xmlns:a16="http://schemas.microsoft.com/office/drawing/2014/main" xmlns="" id="{00000000-0008-0000-0700-0000F2000000}"/>
            </a:ext>
          </a:extLst>
        </xdr:cNvPr>
        <xdr:cNvSpPr txBox="1"/>
      </xdr:nvSpPr>
      <xdr:spPr>
        <a:xfrm>
          <a:off x="863111" y="16177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xmlns="" id="{00000000-0008-0000-07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xmlns="" id="{00000000-0008-0000-07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xmlns="" id="{00000000-0008-0000-07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xmlns="" id="{00000000-0008-0000-07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xmlns="" id="{00000000-0008-0000-07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35288</xdr:rowOff>
    </xdr:from>
    <xdr:to>
      <xdr:col>24</xdr:col>
      <xdr:colOff>114300</xdr:colOff>
      <xdr:row>92</xdr:row>
      <xdr:rowOff>136888</xdr:rowOff>
    </xdr:to>
    <xdr:sp macro="" textlink="">
      <xdr:nvSpPr>
        <xdr:cNvPr id="248" name="楕円 247">
          <a:extLst>
            <a:ext uri="{FF2B5EF4-FFF2-40B4-BE49-F238E27FC236}">
              <a16:creationId xmlns:a16="http://schemas.microsoft.com/office/drawing/2014/main" xmlns="" id="{00000000-0008-0000-0700-0000F8000000}"/>
            </a:ext>
          </a:extLst>
        </xdr:cNvPr>
        <xdr:cNvSpPr/>
      </xdr:nvSpPr>
      <xdr:spPr>
        <a:xfrm>
          <a:off x="4584700" y="15808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58165</xdr:rowOff>
    </xdr:from>
    <xdr:ext cx="599010" cy="259045"/>
    <xdr:sp macro="" textlink="">
      <xdr:nvSpPr>
        <xdr:cNvPr id="249" name="衛生費該当値テキスト">
          <a:extLst>
            <a:ext uri="{FF2B5EF4-FFF2-40B4-BE49-F238E27FC236}">
              <a16:creationId xmlns:a16="http://schemas.microsoft.com/office/drawing/2014/main" xmlns="" id="{00000000-0008-0000-0700-0000F9000000}"/>
            </a:ext>
          </a:extLst>
        </xdr:cNvPr>
        <xdr:cNvSpPr txBox="1"/>
      </xdr:nvSpPr>
      <xdr:spPr>
        <a:xfrm>
          <a:off x="4686300" y="156601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29063</xdr:rowOff>
    </xdr:from>
    <xdr:to>
      <xdr:col>20</xdr:col>
      <xdr:colOff>38100</xdr:colOff>
      <xdr:row>97</xdr:row>
      <xdr:rowOff>130663</xdr:rowOff>
    </xdr:to>
    <xdr:sp macro="" textlink="">
      <xdr:nvSpPr>
        <xdr:cNvPr id="250" name="楕円 249">
          <a:extLst>
            <a:ext uri="{FF2B5EF4-FFF2-40B4-BE49-F238E27FC236}">
              <a16:creationId xmlns:a16="http://schemas.microsoft.com/office/drawing/2014/main" xmlns="" id="{00000000-0008-0000-0700-0000FA000000}"/>
            </a:ext>
          </a:extLst>
        </xdr:cNvPr>
        <xdr:cNvSpPr/>
      </xdr:nvSpPr>
      <xdr:spPr>
        <a:xfrm>
          <a:off x="3746500" y="16659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121790</xdr:rowOff>
    </xdr:from>
    <xdr:ext cx="534377" cy="259045"/>
    <xdr:sp macro="" textlink="">
      <xdr:nvSpPr>
        <xdr:cNvPr id="251" name="テキスト ボックス 250">
          <a:extLst>
            <a:ext uri="{FF2B5EF4-FFF2-40B4-BE49-F238E27FC236}">
              <a16:creationId xmlns:a16="http://schemas.microsoft.com/office/drawing/2014/main" xmlns="" id="{00000000-0008-0000-0700-0000FB000000}"/>
            </a:ext>
          </a:extLst>
        </xdr:cNvPr>
        <xdr:cNvSpPr txBox="1"/>
      </xdr:nvSpPr>
      <xdr:spPr>
        <a:xfrm>
          <a:off x="3530111" y="16752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35968</xdr:rowOff>
    </xdr:from>
    <xdr:to>
      <xdr:col>15</xdr:col>
      <xdr:colOff>101600</xdr:colOff>
      <xdr:row>97</xdr:row>
      <xdr:rowOff>137568</xdr:rowOff>
    </xdr:to>
    <xdr:sp macro="" textlink="">
      <xdr:nvSpPr>
        <xdr:cNvPr id="252" name="楕円 251">
          <a:extLst>
            <a:ext uri="{FF2B5EF4-FFF2-40B4-BE49-F238E27FC236}">
              <a16:creationId xmlns:a16="http://schemas.microsoft.com/office/drawing/2014/main" xmlns="" id="{00000000-0008-0000-0700-0000FC000000}"/>
            </a:ext>
          </a:extLst>
        </xdr:cNvPr>
        <xdr:cNvSpPr/>
      </xdr:nvSpPr>
      <xdr:spPr>
        <a:xfrm>
          <a:off x="2857500" y="16666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128695</xdr:rowOff>
    </xdr:from>
    <xdr:ext cx="534377" cy="259045"/>
    <xdr:sp macro="" textlink="">
      <xdr:nvSpPr>
        <xdr:cNvPr id="253" name="テキスト ボックス 252">
          <a:extLst>
            <a:ext uri="{FF2B5EF4-FFF2-40B4-BE49-F238E27FC236}">
              <a16:creationId xmlns:a16="http://schemas.microsoft.com/office/drawing/2014/main" xmlns="" id="{00000000-0008-0000-0700-0000FD000000}"/>
            </a:ext>
          </a:extLst>
        </xdr:cNvPr>
        <xdr:cNvSpPr txBox="1"/>
      </xdr:nvSpPr>
      <xdr:spPr>
        <a:xfrm>
          <a:off x="2641111" y="16759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33745</xdr:rowOff>
    </xdr:from>
    <xdr:to>
      <xdr:col>10</xdr:col>
      <xdr:colOff>165100</xdr:colOff>
      <xdr:row>97</xdr:row>
      <xdr:rowOff>135345</xdr:rowOff>
    </xdr:to>
    <xdr:sp macro="" textlink="">
      <xdr:nvSpPr>
        <xdr:cNvPr id="254" name="楕円 253">
          <a:extLst>
            <a:ext uri="{FF2B5EF4-FFF2-40B4-BE49-F238E27FC236}">
              <a16:creationId xmlns:a16="http://schemas.microsoft.com/office/drawing/2014/main" xmlns="" id="{00000000-0008-0000-0700-0000FE000000}"/>
            </a:ext>
          </a:extLst>
        </xdr:cNvPr>
        <xdr:cNvSpPr/>
      </xdr:nvSpPr>
      <xdr:spPr>
        <a:xfrm>
          <a:off x="1968500" y="16664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126472</xdr:rowOff>
    </xdr:from>
    <xdr:ext cx="534377" cy="259045"/>
    <xdr:sp macro="" textlink="">
      <xdr:nvSpPr>
        <xdr:cNvPr id="255" name="テキスト ボックス 254">
          <a:extLst>
            <a:ext uri="{FF2B5EF4-FFF2-40B4-BE49-F238E27FC236}">
              <a16:creationId xmlns:a16="http://schemas.microsoft.com/office/drawing/2014/main" xmlns="" id="{00000000-0008-0000-0700-0000FF000000}"/>
            </a:ext>
          </a:extLst>
        </xdr:cNvPr>
        <xdr:cNvSpPr txBox="1"/>
      </xdr:nvSpPr>
      <xdr:spPr>
        <a:xfrm>
          <a:off x="1752111" y="16757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26778</xdr:rowOff>
    </xdr:from>
    <xdr:to>
      <xdr:col>6</xdr:col>
      <xdr:colOff>38100</xdr:colOff>
      <xdr:row>97</xdr:row>
      <xdr:rowOff>128378</xdr:rowOff>
    </xdr:to>
    <xdr:sp macro="" textlink="">
      <xdr:nvSpPr>
        <xdr:cNvPr id="256" name="楕円 255">
          <a:extLst>
            <a:ext uri="{FF2B5EF4-FFF2-40B4-BE49-F238E27FC236}">
              <a16:creationId xmlns:a16="http://schemas.microsoft.com/office/drawing/2014/main" xmlns="" id="{00000000-0008-0000-0700-000000010000}"/>
            </a:ext>
          </a:extLst>
        </xdr:cNvPr>
        <xdr:cNvSpPr/>
      </xdr:nvSpPr>
      <xdr:spPr>
        <a:xfrm>
          <a:off x="1079500" y="16657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119505</xdr:rowOff>
    </xdr:from>
    <xdr:ext cx="534377" cy="259045"/>
    <xdr:sp macro="" textlink="">
      <xdr:nvSpPr>
        <xdr:cNvPr id="257" name="テキスト ボックス 256">
          <a:extLst>
            <a:ext uri="{FF2B5EF4-FFF2-40B4-BE49-F238E27FC236}">
              <a16:creationId xmlns:a16="http://schemas.microsoft.com/office/drawing/2014/main" xmlns="" id="{00000000-0008-0000-0700-000001010000}"/>
            </a:ext>
          </a:extLst>
        </xdr:cNvPr>
        <xdr:cNvSpPr txBox="1"/>
      </xdr:nvSpPr>
      <xdr:spPr>
        <a:xfrm>
          <a:off x="863111" y="16750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xmlns="" id="{00000000-0008-0000-07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xmlns="" id="{00000000-0008-0000-07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xmlns="" id="{00000000-0008-0000-07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xmlns="" id="{00000000-0008-0000-07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xmlns="" id="{00000000-0008-0000-07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xmlns="" id="{00000000-0008-0000-07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xmlns="" id="{00000000-0008-0000-07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xmlns="" id="{00000000-0008-0000-07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xmlns="" id="{00000000-0008-0000-07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xmlns="" id="{00000000-0008-0000-07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68" name="直線コネクタ 267">
          <a:extLst>
            <a:ext uri="{FF2B5EF4-FFF2-40B4-BE49-F238E27FC236}">
              <a16:creationId xmlns:a16="http://schemas.microsoft.com/office/drawing/2014/main" xmlns="" id="{00000000-0008-0000-0700-00000C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69" name="テキスト ボックス 268">
          <a:extLst>
            <a:ext uri="{FF2B5EF4-FFF2-40B4-BE49-F238E27FC236}">
              <a16:creationId xmlns:a16="http://schemas.microsoft.com/office/drawing/2014/main" xmlns="" id="{00000000-0008-0000-0700-00000D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0" name="直線コネクタ 269">
          <a:extLst>
            <a:ext uri="{FF2B5EF4-FFF2-40B4-BE49-F238E27FC236}">
              <a16:creationId xmlns:a16="http://schemas.microsoft.com/office/drawing/2014/main" xmlns="" id="{00000000-0008-0000-0700-00000E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1" name="テキスト ボックス 270">
          <a:extLst>
            <a:ext uri="{FF2B5EF4-FFF2-40B4-BE49-F238E27FC236}">
              <a16:creationId xmlns:a16="http://schemas.microsoft.com/office/drawing/2014/main" xmlns="" id="{00000000-0008-0000-0700-00000F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2" name="直線コネクタ 271">
          <a:extLst>
            <a:ext uri="{FF2B5EF4-FFF2-40B4-BE49-F238E27FC236}">
              <a16:creationId xmlns:a16="http://schemas.microsoft.com/office/drawing/2014/main" xmlns="" id="{00000000-0008-0000-0700-000010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3" name="テキスト ボックス 272">
          <a:extLst>
            <a:ext uri="{FF2B5EF4-FFF2-40B4-BE49-F238E27FC236}">
              <a16:creationId xmlns:a16="http://schemas.microsoft.com/office/drawing/2014/main" xmlns="" id="{00000000-0008-0000-0700-000011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4" name="直線コネクタ 273">
          <a:extLst>
            <a:ext uri="{FF2B5EF4-FFF2-40B4-BE49-F238E27FC236}">
              <a16:creationId xmlns:a16="http://schemas.microsoft.com/office/drawing/2014/main" xmlns="" id="{00000000-0008-0000-0700-000012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5" name="テキスト ボックス 274">
          <a:extLst>
            <a:ext uri="{FF2B5EF4-FFF2-40B4-BE49-F238E27FC236}">
              <a16:creationId xmlns:a16="http://schemas.microsoft.com/office/drawing/2014/main" xmlns="" id="{00000000-0008-0000-0700-000013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6" name="直線コネクタ 275">
          <a:extLst>
            <a:ext uri="{FF2B5EF4-FFF2-40B4-BE49-F238E27FC236}">
              <a16:creationId xmlns:a16="http://schemas.microsoft.com/office/drawing/2014/main" xmlns="" id="{00000000-0008-0000-0700-000014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7" name="テキスト ボックス 276">
          <a:extLst>
            <a:ext uri="{FF2B5EF4-FFF2-40B4-BE49-F238E27FC236}">
              <a16:creationId xmlns:a16="http://schemas.microsoft.com/office/drawing/2014/main" xmlns="" id="{00000000-0008-0000-0700-000015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8" name="労働費グラフ枠">
          <a:extLst>
            <a:ext uri="{FF2B5EF4-FFF2-40B4-BE49-F238E27FC236}">
              <a16:creationId xmlns:a16="http://schemas.microsoft.com/office/drawing/2014/main" xmlns="" id="{00000000-0008-0000-0700-000016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15799</xdr:rowOff>
    </xdr:from>
    <xdr:to>
      <xdr:col>54</xdr:col>
      <xdr:colOff>189865</xdr:colOff>
      <xdr:row>38</xdr:row>
      <xdr:rowOff>139700</xdr:rowOff>
    </xdr:to>
    <xdr:cxnSp macro="">
      <xdr:nvCxnSpPr>
        <xdr:cNvPr id="279" name="直線コネクタ 278">
          <a:extLst>
            <a:ext uri="{FF2B5EF4-FFF2-40B4-BE49-F238E27FC236}">
              <a16:creationId xmlns:a16="http://schemas.microsoft.com/office/drawing/2014/main" xmlns="" id="{00000000-0008-0000-0700-000017010000}"/>
            </a:ext>
          </a:extLst>
        </xdr:cNvPr>
        <xdr:cNvCxnSpPr/>
      </xdr:nvCxnSpPr>
      <xdr:spPr>
        <a:xfrm flipV="1">
          <a:off x="10475595" y="5330749"/>
          <a:ext cx="1270" cy="13240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0" name="労働費最小値テキスト">
          <a:extLst>
            <a:ext uri="{FF2B5EF4-FFF2-40B4-BE49-F238E27FC236}">
              <a16:creationId xmlns:a16="http://schemas.microsoft.com/office/drawing/2014/main" xmlns="" id="{00000000-0008-0000-0700-000018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1" name="直線コネクタ 280">
          <a:extLst>
            <a:ext uri="{FF2B5EF4-FFF2-40B4-BE49-F238E27FC236}">
              <a16:creationId xmlns:a16="http://schemas.microsoft.com/office/drawing/2014/main" xmlns="" id="{00000000-0008-0000-0700-000019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133926</xdr:rowOff>
    </xdr:from>
    <xdr:ext cx="469744" cy="259045"/>
    <xdr:sp macro="" textlink="">
      <xdr:nvSpPr>
        <xdr:cNvPr id="282" name="労働費最大値テキスト">
          <a:extLst>
            <a:ext uri="{FF2B5EF4-FFF2-40B4-BE49-F238E27FC236}">
              <a16:creationId xmlns:a16="http://schemas.microsoft.com/office/drawing/2014/main" xmlns="" id="{00000000-0008-0000-0700-00001A010000}"/>
            </a:ext>
          </a:extLst>
        </xdr:cNvPr>
        <xdr:cNvSpPr txBox="1"/>
      </xdr:nvSpPr>
      <xdr:spPr>
        <a:xfrm>
          <a:off x="10528300" y="5105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2,896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15799</xdr:rowOff>
    </xdr:from>
    <xdr:to>
      <xdr:col>55</xdr:col>
      <xdr:colOff>88900</xdr:colOff>
      <xdr:row>31</xdr:row>
      <xdr:rowOff>15799</xdr:rowOff>
    </xdr:to>
    <xdr:cxnSp macro="">
      <xdr:nvCxnSpPr>
        <xdr:cNvPr id="283" name="直線コネクタ 282">
          <a:extLst>
            <a:ext uri="{FF2B5EF4-FFF2-40B4-BE49-F238E27FC236}">
              <a16:creationId xmlns:a16="http://schemas.microsoft.com/office/drawing/2014/main" xmlns="" id="{00000000-0008-0000-0700-00001B010000}"/>
            </a:ext>
          </a:extLst>
        </xdr:cNvPr>
        <xdr:cNvCxnSpPr/>
      </xdr:nvCxnSpPr>
      <xdr:spPr>
        <a:xfrm>
          <a:off x="10388600" y="5330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27229</xdr:rowOff>
    </xdr:from>
    <xdr:to>
      <xdr:col>55</xdr:col>
      <xdr:colOff>0</xdr:colOff>
      <xdr:row>37</xdr:row>
      <xdr:rowOff>52832</xdr:rowOff>
    </xdr:to>
    <xdr:cxnSp macro="">
      <xdr:nvCxnSpPr>
        <xdr:cNvPr id="284" name="直線コネクタ 283">
          <a:extLst>
            <a:ext uri="{FF2B5EF4-FFF2-40B4-BE49-F238E27FC236}">
              <a16:creationId xmlns:a16="http://schemas.microsoft.com/office/drawing/2014/main" xmlns="" id="{00000000-0008-0000-0700-00001C010000}"/>
            </a:ext>
          </a:extLst>
        </xdr:cNvPr>
        <xdr:cNvCxnSpPr/>
      </xdr:nvCxnSpPr>
      <xdr:spPr>
        <a:xfrm flipV="1">
          <a:off x="9639300" y="6370879"/>
          <a:ext cx="838200" cy="25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46753</xdr:rowOff>
    </xdr:from>
    <xdr:ext cx="378565" cy="259045"/>
    <xdr:sp macro="" textlink="">
      <xdr:nvSpPr>
        <xdr:cNvPr id="285" name="労働費平均値テキスト">
          <a:extLst>
            <a:ext uri="{FF2B5EF4-FFF2-40B4-BE49-F238E27FC236}">
              <a16:creationId xmlns:a16="http://schemas.microsoft.com/office/drawing/2014/main" xmlns="" id="{00000000-0008-0000-0700-00001D010000}"/>
            </a:ext>
          </a:extLst>
        </xdr:cNvPr>
        <xdr:cNvSpPr txBox="1"/>
      </xdr:nvSpPr>
      <xdr:spPr>
        <a:xfrm>
          <a:off x="10528300" y="639040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68326</xdr:rowOff>
    </xdr:from>
    <xdr:to>
      <xdr:col>55</xdr:col>
      <xdr:colOff>50800</xdr:colOff>
      <xdr:row>37</xdr:row>
      <xdr:rowOff>169926</xdr:rowOff>
    </xdr:to>
    <xdr:sp macro="" textlink="">
      <xdr:nvSpPr>
        <xdr:cNvPr id="286" name="フローチャート: 判断 285">
          <a:extLst>
            <a:ext uri="{FF2B5EF4-FFF2-40B4-BE49-F238E27FC236}">
              <a16:creationId xmlns:a16="http://schemas.microsoft.com/office/drawing/2014/main" xmlns="" id="{00000000-0008-0000-0700-00001E010000}"/>
            </a:ext>
          </a:extLst>
        </xdr:cNvPr>
        <xdr:cNvSpPr/>
      </xdr:nvSpPr>
      <xdr:spPr>
        <a:xfrm>
          <a:off x="10426700" y="6411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51918</xdr:rowOff>
    </xdr:from>
    <xdr:to>
      <xdr:col>50</xdr:col>
      <xdr:colOff>114300</xdr:colOff>
      <xdr:row>37</xdr:row>
      <xdr:rowOff>52832</xdr:rowOff>
    </xdr:to>
    <xdr:cxnSp macro="">
      <xdr:nvCxnSpPr>
        <xdr:cNvPr id="287" name="直線コネクタ 286">
          <a:extLst>
            <a:ext uri="{FF2B5EF4-FFF2-40B4-BE49-F238E27FC236}">
              <a16:creationId xmlns:a16="http://schemas.microsoft.com/office/drawing/2014/main" xmlns="" id="{00000000-0008-0000-0700-00001F010000}"/>
            </a:ext>
          </a:extLst>
        </xdr:cNvPr>
        <xdr:cNvCxnSpPr/>
      </xdr:nvCxnSpPr>
      <xdr:spPr>
        <a:xfrm>
          <a:off x="8750300" y="6395568"/>
          <a:ext cx="8890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84328</xdr:rowOff>
    </xdr:from>
    <xdr:to>
      <xdr:col>50</xdr:col>
      <xdr:colOff>165100</xdr:colOff>
      <xdr:row>38</xdr:row>
      <xdr:rowOff>14478</xdr:rowOff>
    </xdr:to>
    <xdr:sp macro="" textlink="">
      <xdr:nvSpPr>
        <xdr:cNvPr id="288" name="フローチャート: 判断 287">
          <a:extLst>
            <a:ext uri="{FF2B5EF4-FFF2-40B4-BE49-F238E27FC236}">
              <a16:creationId xmlns:a16="http://schemas.microsoft.com/office/drawing/2014/main" xmlns="" id="{00000000-0008-0000-0700-000020010000}"/>
            </a:ext>
          </a:extLst>
        </xdr:cNvPr>
        <xdr:cNvSpPr/>
      </xdr:nvSpPr>
      <xdr:spPr>
        <a:xfrm>
          <a:off x="9588500" y="6427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5605</xdr:rowOff>
    </xdr:from>
    <xdr:ext cx="378565" cy="259045"/>
    <xdr:sp macro="" textlink="">
      <xdr:nvSpPr>
        <xdr:cNvPr id="289" name="テキスト ボックス 288">
          <a:extLst>
            <a:ext uri="{FF2B5EF4-FFF2-40B4-BE49-F238E27FC236}">
              <a16:creationId xmlns:a16="http://schemas.microsoft.com/office/drawing/2014/main" xmlns="" id="{00000000-0008-0000-0700-000021010000}"/>
            </a:ext>
          </a:extLst>
        </xdr:cNvPr>
        <xdr:cNvSpPr txBox="1"/>
      </xdr:nvSpPr>
      <xdr:spPr>
        <a:xfrm>
          <a:off x="9450017" y="65207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164389</xdr:rowOff>
    </xdr:from>
    <xdr:to>
      <xdr:col>45</xdr:col>
      <xdr:colOff>177800</xdr:colOff>
      <xdr:row>37</xdr:row>
      <xdr:rowOff>51918</xdr:rowOff>
    </xdr:to>
    <xdr:cxnSp macro="">
      <xdr:nvCxnSpPr>
        <xdr:cNvPr id="290" name="直線コネクタ 289">
          <a:extLst>
            <a:ext uri="{FF2B5EF4-FFF2-40B4-BE49-F238E27FC236}">
              <a16:creationId xmlns:a16="http://schemas.microsoft.com/office/drawing/2014/main" xmlns="" id="{00000000-0008-0000-0700-000022010000}"/>
            </a:ext>
          </a:extLst>
        </xdr:cNvPr>
        <xdr:cNvCxnSpPr/>
      </xdr:nvCxnSpPr>
      <xdr:spPr>
        <a:xfrm>
          <a:off x="7861300" y="6336589"/>
          <a:ext cx="889000" cy="58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78384</xdr:rowOff>
    </xdr:from>
    <xdr:to>
      <xdr:col>46</xdr:col>
      <xdr:colOff>38100</xdr:colOff>
      <xdr:row>38</xdr:row>
      <xdr:rowOff>8534</xdr:rowOff>
    </xdr:to>
    <xdr:sp macro="" textlink="">
      <xdr:nvSpPr>
        <xdr:cNvPr id="291" name="フローチャート: 判断 290">
          <a:extLst>
            <a:ext uri="{FF2B5EF4-FFF2-40B4-BE49-F238E27FC236}">
              <a16:creationId xmlns:a16="http://schemas.microsoft.com/office/drawing/2014/main" xmlns="" id="{00000000-0008-0000-0700-000023010000}"/>
            </a:ext>
          </a:extLst>
        </xdr:cNvPr>
        <xdr:cNvSpPr/>
      </xdr:nvSpPr>
      <xdr:spPr>
        <a:xfrm>
          <a:off x="8699500" y="6422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171111</xdr:rowOff>
    </xdr:from>
    <xdr:ext cx="378565" cy="259045"/>
    <xdr:sp macro="" textlink="">
      <xdr:nvSpPr>
        <xdr:cNvPr id="292" name="テキスト ボックス 291">
          <a:extLst>
            <a:ext uri="{FF2B5EF4-FFF2-40B4-BE49-F238E27FC236}">
              <a16:creationId xmlns:a16="http://schemas.microsoft.com/office/drawing/2014/main" xmlns="" id="{00000000-0008-0000-0700-000024010000}"/>
            </a:ext>
          </a:extLst>
        </xdr:cNvPr>
        <xdr:cNvSpPr txBox="1"/>
      </xdr:nvSpPr>
      <xdr:spPr>
        <a:xfrm>
          <a:off x="8561017" y="65147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26772</xdr:rowOff>
    </xdr:from>
    <xdr:to>
      <xdr:col>41</xdr:col>
      <xdr:colOff>50800</xdr:colOff>
      <xdr:row>36</xdr:row>
      <xdr:rowOff>164389</xdr:rowOff>
    </xdr:to>
    <xdr:cxnSp macro="">
      <xdr:nvCxnSpPr>
        <xdr:cNvPr id="293" name="直線コネクタ 292">
          <a:extLst>
            <a:ext uri="{FF2B5EF4-FFF2-40B4-BE49-F238E27FC236}">
              <a16:creationId xmlns:a16="http://schemas.microsoft.com/office/drawing/2014/main" xmlns="" id="{00000000-0008-0000-0700-000025010000}"/>
            </a:ext>
          </a:extLst>
        </xdr:cNvPr>
        <xdr:cNvCxnSpPr/>
      </xdr:nvCxnSpPr>
      <xdr:spPr>
        <a:xfrm>
          <a:off x="6972300" y="6027522"/>
          <a:ext cx="889000" cy="309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46381</xdr:rowOff>
    </xdr:from>
    <xdr:to>
      <xdr:col>41</xdr:col>
      <xdr:colOff>101600</xdr:colOff>
      <xdr:row>37</xdr:row>
      <xdr:rowOff>147981</xdr:rowOff>
    </xdr:to>
    <xdr:sp macro="" textlink="">
      <xdr:nvSpPr>
        <xdr:cNvPr id="294" name="フローチャート: 判断 293">
          <a:extLst>
            <a:ext uri="{FF2B5EF4-FFF2-40B4-BE49-F238E27FC236}">
              <a16:creationId xmlns:a16="http://schemas.microsoft.com/office/drawing/2014/main" xmlns="" id="{00000000-0008-0000-0700-000026010000}"/>
            </a:ext>
          </a:extLst>
        </xdr:cNvPr>
        <xdr:cNvSpPr/>
      </xdr:nvSpPr>
      <xdr:spPr>
        <a:xfrm>
          <a:off x="7810500" y="6390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139107</xdr:rowOff>
    </xdr:from>
    <xdr:ext cx="378565" cy="259045"/>
    <xdr:sp macro="" textlink="">
      <xdr:nvSpPr>
        <xdr:cNvPr id="295" name="テキスト ボックス 294">
          <a:extLst>
            <a:ext uri="{FF2B5EF4-FFF2-40B4-BE49-F238E27FC236}">
              <a16:creationId xmlns:a16="http://schemas.microsoft.com/office/drawing/2014/main" xmlns="" id="{00000000-0008-0000-0700-000027010000}"/>
            </a:ext>
          </a:extLst>
        </xdr:cNvPr>
        <xdr:cNvSpPr txBox="1"/>
      </xdr:nvSpPr>
      <xdr:spPr>
        <a:xfrm>
          <a:off x="7672017" y="64827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13005</xdr:rowOff>
    </xdr:from>
    <xdr:to>
      <xdr:col>36</xdr:col>
      <xdr:colOff>165100</xdr:colOff>
      <xdr:row>36</xdr:row>
      <xdr:rowOff>114605</xdr:rowOff>
    </xdr:to>
    <xdr:sp macro="" textlink="">
      <xdr:nvSpPr>
        <xdr:cNvPr id="296" name="フローチャート: 判断 295">
          <a:extLst>
            <a:ext uri="{FF2B5EF4-FFF2-40B4-BE49-F238E27FC236}">
              <a16:creationId xmlns:a16="http://schemas.microsoft.com/office/drawing/2014/main" xmlns="" id="{00000000-0008-0000-0700-000028010000}"/>
            </a:ext>
          </a:extLst>
        </xdr:cNvPr>
        <xdr:cNvSpPr/>
      </xdr:nvSpPr>
      <xdr:spPr>
        <a:xfrm>
          <a:off x="6921500" y="6185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105732</xdr:rowOff>
    </xdr:from>
    <xdr:ext cx="378565" cy="259045"/>
    <xdr:sp macro="" textlink="">
      <xdr:nvSpPr>
        <xdr:cNvPr id="297" name="テキスト ボックス 296">
          <a:extLst>
            <a:ext uri="{FF2B5EF4-FFF2-40B4-BE49-F238E27FC236}">
              <a16:creationId xmlns:a16="http://schemas.microsoft.com/office/drawing/2014/main" xmlns="" id="{00000000-0008-0000-0700-000029010000}"/>
            </a:ext>
          </a:extLst>
        </xdr:cNvPr>
        <xdr:cNvSpPr txBox="1"/>
      </xdr:nvSpPr>
      <xdr:spPr>
        <a:xfrm>
          <a:off x="6783017" y="62779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298" name="テキスト ボックス 297">
          <a:extLst>
            <a:ext uri="{FF2B5EF4-FFF2-40B4-BE49-F238E27FC236}">
              <a16:creationId xmlns:a16="http://schemas.microsoft.com/office/drawing/2014/main" xmlns="" id="{00000000-0008-0000-0700-00002A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299" name="テキスト ボックス 298">
          <a:extLst>
            <a:ext uri="{FF2B5EF4-FFF2-40B4-BE49-F238E27FC236}">
              <a16:creationId xmlns:a16="http://schemas.microsoft.com/office/drawing/2014/main" xmlns="" id="{00000000-0008-0000-0700-00002B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0" name="テキスト ボックス 299">
          <a:extLst>
            <a:ext uri="{FF2B5EF4-FFF2-40B4-BE49-F238E27FC236}">
              <a16:creationId xmlns:a16="http://schemas.microsoft.com/office/drawing/2014/main" xmlns="" id="{00000000-0008-0000-0700-00002C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xmlns="" id="{00000000-0008-0000-0700-00002D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xmlns="" id="{00000000-0008-0000-0700-00002E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147879</xdr:rowOff>
    </xdr:from>
    <xdr:to>
      <xdr:col>55</xdr:col>
      <xdr:colOff>50800</xdr:colOff>
      <xdr:row>37</xdr:row>
      <xdr:rowOff>78029</xdr:rowOff>
    </xdr:to>
    <xdr:sp macro="" textlink="">
      <xdr:nvSpPr>
        <xdr:cNvPr id="303" name="楕円 302">
          <a:extLst>
            <a:ext uri="{FF2B5EF4-FFF2-40B4-BE49-F238E27FC236}">
              <a16:creationId xmlns:a16="http://schemas.microsoft.com/office/drawing/2014/main" xmlns="" id="{00000000-0008-0000-0700-00002F010000}"/>
            </a:ext>
          </a:extLst>
        </xdr:cNvPr>
        <xdr:cNvSpPr/>
      </xdr:nvSpPr>
      <xdr:spPr>
        <a:xfrm>
          <a:off x="10426700" y="6320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170756</xdr:rowOff>
    </xdr:from>
    <xdr:ext cx="378565" cy="259045"/>
    <xdr:sp macro="" textlink="">
      <xdr:nvSpPr>
        <xdr:cNvPr id="304" name="労働費該当値テキスト">
          <a:extLst>
            <a:ext uri="{FF2B5EF4-FFF2-40B4-BE49-F238E27FC236}">
              <a16:creationId xmlns:a16="http://schemas.microsoft.com/office/drawing/2014/main" xmlns="" id="{00000000-0008-0000-0700-000030010000}"/>
            </a:ext>
          </a:extLst>
        </xdr:cNvPr>
        <xdr:cNvSpPr txBox="1"/>
      </xdr:nvSpPr>
      <xdr:spPr>
        <a:xfrm>
          <a:off x="10528300" y="61715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2032</xdr:rowOff>
    </xdr:from>
    <xdr:to>
      <xdr:col>50</xdr:col>
      <xdr:colOff>165100</xdr:colOff>
      <xdr:row>37</xdr:row>
      <xdr:rowOff>103632</xdr:rowOff>
    </xdr:to>
    <xdr:sp macro="" textlink="">
      <xdr:nvSpPr>
        <xdr:cNvPr id="305" name="楕円 304">
          <a:extLst>
            <a:ext uri="{FF2B5EF4-FFF2-40B4-BE49-F238E27FC236}">
              <a16:creationId xmlns:a16="http://schemas.microsoft.com/office/drawing/2014/main" xmlns="" id="{00000000-0008-0000-0700-000031010000}"/>
            </a:ext>
          </a:extLst>
        </xdr:cNvPr>
        <xdr:cNvSpPr/>
      </xdr:nvSpPr>
      <xdr:spPr>
        <a:xfrm>
          <a:off x="9588500" y="6345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120159</xdr:rowOff>
    </xdr:from>
    <xdr:ext cx="378565" cy="259045"/>
    <xdr:sp macro="" textlink="">
      <xdr:nvSpPr>
        <xdr:cNvPr id="306" name="テキスト ボックス 305">
          <a:extLst>
            <a:ext uri="{FF2B5EF4-FFF2-40B4-BE49-F238E27FC236}">
              <a16:creationId xmlns:a16="http://schemas.microsoft.com/office/drawing/2014/main" xmlns="" id="{00000000-0008-0000-0700-000032010000}"/>
            </a:ext>
          </a:extLst>
        </xdr:cNvPr>
        <xdr:cNvSpPr txBox="1"/>
      </xdr:nvSpPr>
      <xdr:spPr>
        <a:xfrm>
          <a:off x="9450017" y="61209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1118</xdr:rowOff>
    </xdr:from>
    <xdr:to>
      <xdr:col>46</xdr:col>
      <xdr:colOff>38100</xdr:colOff>
      <xdr:row>37</xdr:row>
      <xdr:rowOff>102718</xdr:rowOff>
    </xdr:to>
    <xdr:sp macro="" textlink="">
      <xdr:nvSpPr>
        <xdr:cNvPr id="307" name="楕円 306">
          <a:extLst>
            <a:ext uri="{FF2B5EF4-FFF2-40B4-BE49-F238E27FC236}">
              <a16:creationId xmlns:a16="http://schemas.microsoft.com/office/drawing/2014/main" xmlns="" id="{00000000-0008-0000-0700-000033010000}"/>
            </a:ext>
          </a:extLst>
        </xdr:cNvPr>
        <xdr:cNvSpPr/>
      </xdr:nvSpPr>
      <xdr:spPr>
        <a:xfrm>
          <a:off x="8699500" y="6344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119245</xdr:rowOff>
    </xdr:from>
    <xdr:ext cx="378565" cy="259045"/>
    <xdr:sp macro="" textlink="">
      <xdr:nvSpPr>
        <xdr:cNvPr id="308" name="テキスト ボックス 307">
          <a:extLst>
            <a:ext uri="{FF2B5EF4-FFF2-40B4-BE49-F238E27FC236}">
              <a16:creationId xmlns:a16="http://schemas.microsoft.com/office/drawing/2014/main" xmlns="" id="{00000000-0008-0000-0700-000034010000}"/>
            </a:ext>
          </a:extLst>
        </xdr:cNvPr>
        <xdr:cNvSpPr txBox="1"/>
      </xdr:nvSpPr>
      <xdr:spPr>
        <a:xfrm>
          <a:off x="8561017" y="61199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113589</xdr:rowOff>
    </xdr:from>
    <xdr:to>
      <xdr:col>41</xdr:col>
      <xdr:colOff>101600</xdr:colOff>
      <xdr:row>37</xdr:row>
      <xdr:rowOff>43739</xdr:rowOff>
    </xdr:to>
    <xdr:sp macro="" textlink="">
      <xdr:nvSpPr>
        <xdr:cNvPr id="309" name="楕円 308">
          <a:extLst>
            <a:ext uri="{FF2B5EF4-FFF2-40B4-BE49-F238E27FC236}">
              <a16:creationId xmlns:a16="http://schemas.microsoft.com/office/drawing/2014/main" xmlns="" id="{00000000-0008-0000-0700-000035010000}"/>
            </a:ext>
          </a:extLst>
        </xdr:cNvPr>
        <xdr:cNvSpPr/>
      </xdr:nvSpPr>
      <xdr:spPr>
        <a:xfrm>
          <a:off x="7810500" y="6285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60266</xdr:rowOff>
    </xdr:from>
    <xdr:ext cx="378565" cy="259045"/>
    <xdr:sp macro="" textlink="">
      <xdr:nvSpPr>
        <xdr:cNvPr id="310" name="テキスト ボックス 309">
          <a:extLst>
            <a:ext uri="{FF2B5EF4-FFF2-40B4-BE49-F238E27FC236}">
              <a16:creationId xmlns:a16="http://schemas.microsoft.com/office/drawing/2014/main" xmlns="" id="{00000000-0008-0000-0700-000036010000}"/>
            </a:ext>
          </a:extLst>
        </xdr:cNvPr>
        <xdr:cNvSpPr txBox="1"/>
      </xdr:nvSpPr>
      <xdr:spPr>
        <a:xfrm>
          <a:off x="7672017" y="60610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147422</xdr:rowOff>
    </xdr:from>
    <xdr:to>
      <xdr:col>36</xdr:col>
      <xdr:colOff>165100</xdr:colOff>
      <xdr:row>35</xdr:row>
      <xdr:rowOff>77572</xdr:rowOff>
    </xdr:to>
    <xdr:sp macro="" textlink="">
      <xdr:nvSpPr>
        <xdr:cNvPr id="311" name="楕円 310">
          <a:extLst>
            <a:ext uri="{FF2B5EF4-FFF2-40B4-BE49-F238E27FC236}">
              <a16:creationId xmlns:a16="http://schemas.microsoft.com/office/drawing/2014/main" xmlns="" id="{00000000-0008-0000-0700-000037010000}"/>
            </a:ext>
          </a:extLst>
        </xdr:cNvPr>
        <xdr:cNvSpPr/>
      </xdr:nvSpPr>
      <xdr:spPr>
        <a:xfrm>
          <a:off x="6921500" y="5976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33</xdr:row>
      <xdr:rowOff>94099</xdr:rowOff>
    </xdr:from>
    <xdr:ext cx="469744" cy="259045"/>
    <xdr:sp macro="" textlink="">
      <xdr:nvSpPr>
        <xdr:cNvPr id="312" name="テキスト ボックス 311">
          <a:extLst>
            <a:ext uri="{FF2B5EF4-FFF2-40B4-BE49-F238E27FC236}">
              <a16:creationId xmlns:a16="http://schemas.microsoft.com/office/drawing/2014/main" xmlns="" id="{00000000-0008-0000-0700-000038010000}"/>
            </a:ext>
          </a:extLst>
        </xdr:cNvPr>
        <xdr:cNvSpPr txBox="1"/>
      </xdr:nvSpPr>
      <xdr:spPr>
        <a:xfrm>
          <a:off x="6737428" y="5751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3" name="正方形/長方形 312">
          <a:extLst>
            <a:ext uri="{FF2B5EF4-FFF2-40B4-BE49-F238E27FC236}">
              <a16:creationId xmlns:a16="http://schemas.microsoft.com/office/drawing/2014/main" xmlns="" id="{00000000-0008-0000-0700-000039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4" name="正方形/長方形 313">
          <a:extLst>
            <a:ext uri="{FF2B5EF4-FFF2-40B4-BE49-F238E27FC236}">
              <a16:creationId xmlns:a16="http://schemas.microsoft.com/office/drawing/2014/main" xmlns="" id="{00000000-0008-0000-0700-00003A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5" name="正方形/長方形 314">
          <a:extLst>
            <a:ext uri="{FF2B5EF4-FFF2-40B4-BE49-F238E27FC236}">
              <a16:creationId xmlns:a16="http://schemas.microsoft.com/office/drawing/2014/main" xmlns="" id="{00000000-0008-0000-0700-00003B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6" name="正方形/長方形 315">
          <a:extLst>
            <a:ext uri="{FF2B5EF4-FFF2-40B4-BE49-F238E27FC236}">
              <a16:creationId xmlns:a16="http://schemas.microsoft.com/office/drawing/2014/main" xmlns="" id="{00000000-0008-0000-0700-00003C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7" name="正方形/長方形 316">
          <a:extLst>
            <a:ext uri="{FF2B5EF4-FFF2-40B4-BE49-F238E27FC236}">
              <a16:creationId xmlns:a16="http://schemas.microsoft.com/office/drawing/2014/main" xmlns="" id="{00000000-0008-0000-0700-00003D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18" name="正方形/長方形 317">
          <a:extLst>
            <a:ext uri="{FF2B5EF4-FFF2-40B4-BE49-F238E27FC236}">
              <a16:creationId xmlns:a16="http://schemas.microsoft.com/office/drawing/2014/main" xmlns="" id="{00000000-0008-0000-0700-00003E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19" name="正方形/長方形 318">
          <a:extLst>
            <a:ext uri="{FF2B5EF4-FFF2-40B4-BE49-F238E27FC236}">
              <a16:creationId xmlns:a16="http://schemas.microsoft.com/office/drawing/2014/main" xmlns="" id="{00000000-0008-0000-0700-00003F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0" name="正方形/長方形 319">
          <a:extLst>
            <a:ext uri="{FF2B5EF4-FFF2-40B4-BE49-F238E27FC236}">
              <a16:creationId xmlns:a16="http://schemas.microsoft.com/office/drawing/2014/main" xmlns="" id="{00000000-0008-0000-0700-000040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1" name="テキスト ボックス 320">
          <a:extLst>
            <a:ext uri="{FF2B5EF4-FFF2-40B4-BE49-F238E27FC236}">
              <a16:creationId xmlns:a16="http://schemas.microsoft.com/office/drawing/2014/main" xmlns="" id="{00000000-0008-0000-0700-000041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2" name="直線コネクタ 321">
          <a:extLst>
            <a:ext uri="{FF2B5EF4-FFF2-40B4-BE49-F238E27FC236}">
              <a16:creationId xmlns:a16="http://schemas.microsoft.com/office/drawing/2014/main" xmlns="" id="{00000000-0008-0000-0700-000042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3" name="直線コネクタ 322">
          <a:extLst>
            <a:ext uri="{FF2B5EF4-FFF2-40B4-BE49-F238E27FC236}">
              <a16:creationId xmlns:a16="http://schemas.microsoft.com/office/drawing/2014/main" xmlns="" id="{00000000-0008-0000-0700-000043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4" name="テキスト ボックス 323">
          <a:extLst>
            <a:ext uri="{FF2B5EF4-FFF2-40B4-BE49-F238E27FC236}">
              <a16:creationId xmlns:a16="http://schemas.microsoft.com/office/drawing/2014/main" xmlns="" id="{00000000-0008-0000-0700-000044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5" name="直線コネクタ 324">
          <a:extLst>
            <a:ext uri="{FF2B5EF4-FFF2-40B4-BE49-F238E27FC236}">
              <a16:creationId xmlns:a16="http://schemas.microsoft.com/office/drawing/2014/main" xmlns="" id="{00000000-0008-0000-0700-000045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26" name="テキスト ボックス 325">
          <a:extLst>
            <a:ext uri="{FF2B5EF4-FFF2-40B4-BE49-F238E27FC236}">
              <a16:creationId xmlns:a16="http://schemas.microsoft.com/office/drawing/2014/main" xmlns="" id="{00000000-0008-0000-0700-000046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7" name="直線コネクタ 326">
          <a:extLst>
            <a:ext uri="{FF2B5EF4-FFF2-40B4-BE49-F238E27FC236}">
              <a16:creationId xmlns:a16="http://schemas.microsoft.com/office/drawing/2014/main" xmlns="" id="{00000000-0008-0000-0700-000047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28" name="テキスト ボックス 327">
          <a:extLst>
            <a:ext uri="{FF2B5EF4-FFF2-40B4-BE49-F238E27FC236}">
              <a16:creationId xmlns:a16="http://schemas.microsoft.com/office/drawing/2014/main" xmlns="" id="{00000000-0008-0000-0700-000048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29" name="直線コネクタ 328">
          <a:extLst>
            <a:ext uri="{FF2B5EF4-FFF2-40B4-BE49-F238E27FC236}">
              <a16:creationId xmlns:a16="http://schemas.microsoft.com/office/drawing/2014/main" xmlns="" id="{00000000-0008-0000-0700-000049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0" name="テキスト ボックス 329">
          <a:extLst>
            <a:ext uri="{FF2B5EF4-FFF2-40B4-BE49-F238E27FC236}">
              <a16:creationId xmlns:a16="http://schemas.microsoft.com/office/drawing/2014/main" xmlns="" id="{00000000-0008-0000-0700-00004A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1" name="直線コネクタ 330">
          <a:extLst>
            <a:ext uri="{FF2B5EF4-FFF2-40B4-BE49-F238E27FC236}">
              <a16:creationId xmlns:a16="http://schemas.microsoft.com/office/drawing/2014/main" xmlns="" id="{00000000-0008-0000-0700-00004B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2" name="テキスト ボックス 331">
          <a:extLst>
            <a:ext uri="{FF2B5EF4-FFF2-40B4-BE49-F238E27FC236}">
              <a16:creationId xmlns:a16="http://schemas.microsoft.com/office/drawing/2014/main" xmlns="" id="{00000000-0008-0000-0700-00004C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3" name="直線コネクタ 332">
          <a:extLst>
            <a:ext uri="{FF2B5EF4-FFF2-40B4-BE49-F238E27FC236}">
              <a16:creationId xmlns:a16="http://schemas.microsoft.com/office/drawing/2014/main" xmlns="" id="{00000000-0008-0000-0700-00004D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4" name="テキスト ボックス 333">
          <a:extLst>
            <a:ext uri="{FF2B5EF4-FFF2-40B4-BE49-F238E27FC236}">
              <a16:creationId xmlns:a16="http://schemas.microsoft.com/office/drawing/2014/main" xmlns="" id="{00000000-0008-0000-0700-00004E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5" name="農林水産業費グラフ枠">
          <a:extLst>
            <a:ext uri="{FF2B5EF4-FFF2-40B4-BE49-F238E27FC236}">
              <a16:creationId xmlns:a16="http://schemas.microsoft.com/office/drawing/2014/main" xmlns="" id="{00000000-0008-0000-0700-00004F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16521</xdr:rowOff>
    </xdr:from>
    <xdr:to>
      <xdr:col>54</xdr:col>
      <xdr:colOff>189865</xdr:colOff>
      <xdr:row>59</xdr:row>
      <xdr:rowOff>41951</xdr:rowOff>
    </xdr:to>
    <xdr:cxnSp macro="">
      <xdr:nvCxnSpPr>
        <xdr:cNvPr id="336" name="直線コネクタ 335">
          <a:extLst>
            <a:ext uri="{FF2B5EF4-FFF2-40B4-BE49-F238E27FC236}">
              <a16:creationId xmlns:a16="http://schemas.microsoft.com/office/drawing/2014/main" xmlns="" id="{00000000-0008-0000-0700-000050010000}"/>
            </a:ext>
          </a:extLst>
        </xdr:cNvPr>
        <xdr:cNvCxnSpPr/>
      </xdr:nvCxnSpPr>
      <xdr:spPr>
        <a:xfrm flipV="1">
          <a:off x="10475595" y="8760471"/>
          <a:ext cx="1270" cy="1397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45778</xdr:rowOff>
    </xdr:from>
    <xdr:ext cx="469744" cy="259045"/>
    <xdr:sp macro="" textlink="">
      <xdr:nvSpPr>
        <xdr:cNvPr id="337" name="農林水産業費最小値テキスト">
          <a:extLst>
            <a:ext uri="{FF2B5EF4-FFF2-40B4-BE49-F238E27FC236}">
              <a16:creationId xmlns:a16="http://schemas.microsoft.com/office/drawing/2014/main" xmlns="" id="{00000000-0008-0000-0700-000051010000}"/>
            </a:ext>
          </a:extLst>
        </xdr:cNvPr>
        <xdr:cNvSpPr txBox="1"/>
      </xdr:nvSpPr>
      <xdr:spPr>
        <a:xfrm>
          <a:off x="10528300" y="10161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41951</xdr:rowOff>
    </xdr:from>
    <xdr:to>
      <xdr:col>55</xdr:col>
      <xdr:colOff>88900</xdr:colOff>
      <xdr:row>59</xdr:row>
      <xdr:rowOff>41951</xdr:rowOff>
    </xdr:to>
    <xdr:cxnSp macro="">
      <xdr:nvCxnSpPr>
        <xdr:cNvPr id="338" name="直線コネクタ 337">
          <a:extLst>
            <a:ext uri="{FF2B5EF4-FFF2-40B4-BE49-F238E27FC236}">
              <a16:creationId xmlns:a16="http://schemas.microsoft.com/office/drawing/2014/main" xmlns="" id="{00000000-0008-0000-0700-000052010000}"/>
            </a:ext>
          </a:extLst>
        </xdr:cNvPr>
        <xdr:cNvCxnSpPr/>
      </xdr:nvCxnSpPr>
      <xdr:spPr>
        <a:xfrm>
          <a:off x="10388600" y="101575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134648</xdr:rowOff>
    </xdr:from>
    <xdr:ext cx="690189" cy="259045"/>
    <xdr:sp macro="" textlink="">
      <xdr:nvSpPr>
        <xdr:cNvPr id="339" name="農林水産業費最大値テキスト">
          <a:extLst>
            <a:ext uri="{FF2B5EF4-FFF2-40B4-BE49-F238E27FC236}">
              <a16:creationId xmlns:a16="http://schemas.microsoft.com/office/drawing/2014/main" xmlns="" id="{00000000-0008-0000-0700-000053010000}"/>
            </a:ext>
          </a:extLst>
        </xdr:cNvPr>
        <xdr:cNvSpPr txBox="1"/>
      </xdr:nvSpPr>
      <xdr:spPr>
        <a:xfrm>
          <a:off x="10528300" y="853569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1,101,991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16521</xdr:rowOff>
    </xdr:from>
    <xdr:to>
      <xdr:col>55</xdr:col>
      <xdr:colOff>88900</xdr:colOff>
      <xdr:row>51</xdr:row>
      <xdr:rowOff>16521</xdr:rowOff>
    </xdr:to>
    <xdr:cxnSp macro="">
      <xdr:nvCxnSpPr>
        <xdr:cNvPr id="340" name="直線コネクタ 339">
          <a:extLst>
            <a:ext uri="{FF2B5EF4-FFF2-40B4-BE49-F238E27FC236}">
              <a16:creationId xmlns:a16="http://schemas.microsoft.com/office/drawing/2014/main" xmlns="" id="{00000000-0008-0000-0700-000054010000}"/>
            </a:ext>
          </a:extLst>
        </xdr:cNvPr>
        <xdr:cNvCxnSpPr/>
      </xdr:nvCxnSpPr>
      <xdr:spPr>
        <a:xfrm>
          <a:off x="10388600" y="87604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153845</xdr:rowOff>
    </xdr:from>
    <xdr:to>
      <xdr:col>55</xdr:col>
      <xdr:colOff>0</xdr:colOff>
      <xdr:row>58</xdr:row>
      <xdr:rowOff>156044</xdr:rowOff>
    </xdr:to>
    <xdr:cxnSp macro="">
      <xdr:nvCxnSpPr>
        <xdr:cNvPr id="341" name="直線コネクタ 340">
          <a:extLst>
            <a:ext uri="{FF2B5EF4-FFF2-40B4-BE49-F238E27FC236}">
              <a16:creationId xmlns:a16="http://schemas.microsoft.com/office/drawing/2014/main" xmlns="" id="{00000000-0008-0000-0700-000055010000}"/>
            </a:ext>
          </a:extLst>
        </xdr:cNvPr>
        <xdr:cNvCxnSpPr/>
      </xdr:nvCxnSpPr>
      <xdr:spPr>
        <a:xfrm flipV="1">
          <a:off x="9639300" y="10097945"/>
          <a:ext cx="838200" cy="2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119271</xdr:rowOff>
    </xdr:from>
    <xdr:ext cx="534377" cy="259045"/>
    <xdr:sp macro="" textlink="">
      <xdr:nvSpPr>
        <xdr:cNvPr id="342" name="農林水産業費平均値テキスト">
          <a:extLst>
            <a:ext uri="{FF2B5EF4-FFF2-40B4-BE49-F238E27FC236}">
              <a16:creationId xmlns:a16="http://schemas.microsoft.com/office/drawing/2014/main" xmlns="" id="{00000000-0008-0000-0700-000056010000}"/>
            </a:ext>
          </a:extLst>
        </xdr:cNvPr>
        <xdr:cNvSpPr txBox="1"/>
      </xdr:nvSpPr>
      <xdr:spPr>
        <a:xfrm>
          <a:off x="10528300" y="98919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96394</xdr:rowOff>
    </xdr:from>
    <xdr:to>
      <xdr:col>55</xdr:col>
      <xdr:colOff>50800</xdr:colOff>
      <xdr:row>59</xdr:row>
      <xdr:rowOff>26544</xdr:rowOff>
    </xdr:to>
    <xdr:sp macro="" textlink="">
      <xdr:nvSpPr>
        <xdr:cNvPr id="343" name="フローチャート: 判断 342">
          <a:extLst>
            <a:ext uri="{FF2B5EF4-FFF2-40B4-BE49-F238E27FC236}">
              <a16:creationId xmlns:a16="http://schemas.microsoft.com/office/drawing/2014/main" xmlns="" id="{00000000-0008-0000-0700-000057010000}"/>
            </a:ext>
          </a:extLst>
        </xdr:cNvPr>
        <xdr:cNvSpPr/>
      </xdr:nvSpPr>
      <xdr:spPr>
        <a:xfrm>
          <a:off x="10426700" y="10040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151978</xdr:rowOff>
    </xdr:from>
    <xdr:to>
      <xdr:col>50</xdr:col>
      <xdr:colOff>114300</xdr:colOff>
      <xdr:row>58</xdr:row>
      <xdr:rowOff>156044</xdr:rowOff>
    </xdr:to>
    <xdr:cxnSp macro="">
      <xdr:nvCxnSpPr>
        <xdr:cNvPr id="344" name="直線コネクタ 343">
          <a:extLst>
            <a:ext uri="{FF2B5EF4-FFF2-40B4-BE49-F238E27FC236}">
              <a16:creationId xmlns:a16="http://schemas.microsoft.com/office/drawing/2014/main" xmlns="" id="{00000000-0008-0000-0700-000058010000}"/>
            </a:ext>
          </a:extLst>
        </xdr:cNvPr>
        <xdr:cNvCxnSpPr/>
      </xdr:nvCxnSpPr>
      <xdr:spPr>
        <a:xfrm>
          <a:off x="8750300" y="10096078"/>
          <a:ext cx="889000" cy="4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99392</xdr:rowOff>
    </xdr:from>
    <xdr:to>
      <xdr:col>50</xdr:col>
      <xdr:colOff>165100</xdr:colOff>
      <xdr:row>59</xdr:row>
      <xdr:rowOff>29542</xdr:rowOff>
    </xdr:to>
    <xdr:sp macro="" textlink="">
      <xdr:nvSpPr>
        <xdr:cNvPr id="345" name="フローチャート: 判断 344">
          <a:extLst>
            <a:ext uri="{FF2B5EF4-FFF2-40B4-BE49-F238E27FC236}">
              <a16:creationId xmlns:a16="http://schemas.microsoft.com/office/drawing/2014/main" xmlns="" id="{00000000-0008-0000-0700-000059010000}"/>
            </a:ext>
          </a:extLst>
        </xdr:cNvPr>
        <xdr:cNvSpPr/>
      </xdr:nvSpPr>
      <xdr:spPr>
        <a:xfrm>
          <a:off x="9588500" y="10043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46069</xdr:rowOff>
    </xdr:from>
    <xdr:ext cx="534377" cy="259045"/>
    <xdr:sp macro="" textlink="">
      <xdr:nvSpPr>
        <xdr:cNvPr id="346" name="テキスト ボックス 345">
          <a:extLst>
            <a:ext uri="{FF2B5EF4-FFF2-40B4-BE49-F238E27FC236}">
              <a16:creationId xmlns:a16="http://schemas.microsoft.com/office/drawing/2014/main" xmlns="" id="{00000000-0008-0000-0700-00005A010000}"/>
            </a:ext>
          </a:extLst>
        </xdr:cNvPr>
        <xdr:cNvSpPr txBox="1"/>
      </xdr:nvSpPr>
      <xdr:spPr>
        <a:xfrm>
          <a:off x="9372111" y="9818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151978</xdr:rowOff>
    </xdr:from>
    <xdr:to>
      <xdr:col>45</xdr:col>
      <xdr:colOff>177800</xdr:colOff>
      <xdr:row>58</xdr:row>
      <xdr:rowOff>154235</xdr:rowOff>
    </xdr:to>
    <xdr:cxnSp macro="">
      <xdr:nvCxnSpPr>
        <xdr:cNvPr id="347" name="直線コネクタ 346">
          <a:extLst>
            <a:ext uri="{FF2B5EF4-FFF2-40B4-BE49-F238E27FC236}">
              <a16:creationId xmlns:a16="http://schemas.microsoft.com/office/drawing/2014/main" xmlns="" id="{00000000-0008-0000-0700-00005B010000}"/>
            </a:ext>
          </a:extLst>
        </xdr:cNvPr>
        <xdr:cNvCxnSpPr/>
      </xdr:nvCxnSpPr>
      <xdr:spPr>
        <a:xfrm flipV="1">
          <a:off x="7861300" y="10096078"/>
          <a:ext cx="889000" cy="2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105722</xdr:rowOff>
    </xdr:from>
    <xdr:to>
      <xdr:col>46</xdr:col>
      <xdr:colOff>38100</xdr:colOff>
      <xdr:row>59</xdr:row>
      <xdr:rowOff>35872</xdr:rowOff>
    </xdr:to>
    <xdr:sp macro="" textlink="">
      <xdr:nvSpPr>
        <xdr:cNvPr id="348" name="フローチャート: 判断 347">
          <a:extLst>
            <a:ext uri="{FF2B5EF4-FFF2-40B4-BE49-F238E27FC236}">
              <a16:creationId xmlns:a16="http://schemas.microsoft.com/office/drawing/2014/main" xmlns="" id="{00000000-0008-0000-0700-00005C010000}"/>
            </a:ext>
          </a:extLst>
        </xdr:cNvPr>
        <xdr:cNvSpPr/>
      </xdr:nvSpPr>
      <xdr:spPr>
        <a:xfrm>
          <a:off x="8699500" y="1004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26999</xdr:rowOff>
    </xdr:from>
    <xdr:ext cx="534377" cy="259045"/>
    <xdr:sp macro="" textlink="">
      <xdr:nvSpPr>
        <xdr:cNvPr id="349" name="テキスト ボックス 348">
          <a:extLst>
            <a:ext uri="{FF2B5EF4-FFF2-40B4-BE49-F238E27FC236}">
              <a16:creationId xmlns:a16="http://schemas.microsoft.com/office/drawing/2014/main" xmlns="" id="{00000000-0008-0000-0700-00005D010000}"/>
            </a:ext>
          </a:extLst>
        </xdr:cNvPr>
        <xdr:cNvSpPr txBox="1"/>
      </xdr:nvSpPr>
      <xdr:spPr>
        <a:xfrm>
          <a:off x="8483111" y="10142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154235</xdr:rowOff>
    </xdr:from>
    <xdr:to>
      <xdr:col>41</xdr:col>
      <xdr:colOff>50800</xdr:colOff>
      <xdr:row>58</xdr:row>
      <xdr:rowOff>155074</xdr:rowOff>
    </xdr:to>
    <xdr:cxnSp macro="">
      <xdr:nvCxnSpPr>
        <xdr:cNvPr id="350" name="直線コネクタ 349">
          <a:extLst>
            <a:ext uri="{FF2B5EF4-FFF2-40B4-BE49-F238E27FC236}">
              <a16:creationId xmlns:a16="http://schemas.microsoft.com/office/drawing/2014/main" xmlns="" id="{00000000-0008-0000-0700-00005E010000}"/>
            </a:ext>
          </a:extLst>
        </xdr:cNvPr>
        <xdr:cNvCxnSpPr/>
      </xdr:nvCxnSpPr>
      <xdr:spPr>
        <a:xfrm flipV="1">
          <a:off x="6972300" y="10098335"/>
          <a:ext cx="889000" cy="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90994</xdr:rowOff>
    </xdr:from>
    <xdr:to>
      <xdr:col>41</xdr:col>
      <xdr:colOff>101600</xdr:colOff>
      <xdr:row>59</xdr:row>
      <xdr:rowOff>21144</xdr:rowOff>
    </xdr:to>
    <xdr:sp macro="" textlink="">
      <xdr:nvSpPr>
        <xdr:cNvPr id="351" name="フローチャート: 判断 350">
          <a:extLst>
            <a:ext uri="{FF2B5EF4-FFF2-40B4-BE49-F238E27FC236}">
              <a16:creationId xmlns:a16="http://schemas.microsoft.com/office/drawing/2014/main" xmlns="" id="{00000000-0008-0000-0700-00005F010000}"/>
            </a:ext>
          </a:extLst>
        </xdr:cNvPr>
        <xdr:cNvSpPr/>
      </xdr:nvSpPr>
      <xdr:spPr>
        <a:xfrm>
          <a:off x="7810500" y="10035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37671</xdr:rowOff>
    </xdr:from>
    <xdr:ext cx="534377" cy="259045"/>
    <xdr:sp macro="" textlink="">
      <xdr:nvSpPr>
        <xdr:cNvPr id="352" name="テキスト ボックス 351">
          <a:extLst>
            <a:ext uri="{FF2B5EF4-FFF2-40B4-BE49-F238E27FC236}">
              <a16:creationId xmlns:a16="http://schemas.microsoft.com/office/drawing/2014/main" xmlns="" id="{00000000-0008-0000-0700-000060010000}"/>
            </a:ext>
          </a:extLst>
        </xdr:cNvPr>
        <xdr:cNvSpPr txBox="1"/>
      </xdr:nvSpPr>
      <xdr:spPr>
        <a:xfrm>
          <a:off x="7594111" y="9810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97949</xdr:rowOff>
    </xdr:from>
    <xdr:to>
      <xdr:col>36</xdr:col>
      <xdr:colOff>165100</xdr:colOff>
      <xdr:row>59</xdr:row>
      <xdr:rowOff>28099</xdr:rowOff>
    </xdr:to>
    <xdr:sp macro="" textlink="">
      <xdr:nvSpPr>
        <xdr:cNvPr id="353" name="フローチャート: 判断 352">
          <a:extLst>
            <a:ext uri="{FF2B5EF4-FFF2-40B4-BE49-F238E27FC236}">
              <a16:creationId xmlns:a16="http://schemas.microsoft.com/office/drawing/2014/main" xmlns="" id="{00000000-0008-0000-0700-000061010000}"/>
            </a:ext>
          </a:extLst>
        </xdr:cNvPr>
        <xdr:cNvSpPr/>
      </xdr:nvSpPr>
      <xdr:spPr>
        <a:xfrm>
          <a:off x="6921500" y="10042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44626</xdr:rowOff>
    </xdr:from>
    <xdr:ext cx="534377" cy="259045"/>
    <xdr:sp macro="" textlink="">
      <xdr:nvSpPr>
        <xdr:cNvPr id="354" name="テキスト ボックス 353">
          <a:extLst>
            <a:ext uri="{FF2B5EF4-FFF2-40B4-BE49-F238E27FC236}">
              <a16:creationId xmlns:a16="http://schemas.microsoft.com/office/drawing/2014/main" xmlns="" id="{00000000-0008-0000-0700-000062010000}"/>
            </a:ext>
          </a:extLst>
        </xdr:cNvPr>
        <xdr:cNvSpPr txBox="1"/>
      </xdr:nvSpPr>
      <xdr:spPr>
        <a:xfrm>
          <a:off x="6705111" y="9817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5" name="テキスト ボックス 354">
          <a:extLst>
            <a:ext uri="{FF2B5EF4-FFF2-40B4-BE49-F238E27FC236}">
              <a16:creationId xmlns:a16="http://schemas.microsoft.com/office/drawing/2014/main" xmlns="" id="{00000000-0008-0000-0700-000063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6" name="テキスト ボックス 355">
          <a:extLst>
            <a:ext uri="{FF2B5EF4-FFF2-40B4-BE49-F238E27FC236}">
              <a16:creationId xmlns:a16="http://schemas.microsoft.com/office/drawing/2014/main" xmlns="" id="{00000000-0008-0000-0700-000064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xmlns="" id="{00000000-0008-0000-0700-000065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xmlns="" id="{00000000-0008-0000-0700-000066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xmlns="" id="{00000000-0008-0000-0700-000067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103045</xdr:rowOff>
    </xdr:from>
    <xdr:to>
      <xdr:col>55</xdr:col>
      <xdr:colOff>50800</xdr:colOff>
      <xdr:row>59</xdr:row>
      <xdr:rowOff>33195</xdr:rowOff>
    </xdr:to>
    <xdr:sp macro="" textlink="">
      <xdr:nvSpPr>
        <xdr:cNvPr id="360" name="楕円 359">
          <a:extLst>
            <a:ext uri="{FF2B5EF4-FFF2-40B4-BE49-F238E27FC236}">
              <a16:creationId xmlns:a16="http://schemas.microsoft.com/office/drawing/2014/main" xmlns="" id="{00000000-0008-0000-0700-000068010000}"/>
            </a:ext>
          </a:extLst>
        </xdr:cNvPr>
        <xdr:cNvSpPr/>
      </xdr:nvSpPr>
      <xdr:spPr>
        <a:xfrm>
          <a:off x="10426700" y="1004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74821</xdr:rowOff>
    </xdr:from>
    <xdr:ext cx="534377" cy="259045"/>
    <xdr:sp macro="" textlink="">
      <xdr:nvSpPr>
        <xdr:cNvPr id="361" name="農林水産業費該当値テキスト">
          <a:extLst>
            <a:ext uri="{FF2B5EF4-FFF2-40B4-BE49-F238E27FC236}">
              <a16:creationId xmlns:a16="http://schemas.microsoft.com/office/drawing/2014/main" xmlns="" id="{00000000-0008-0000-0700-000069010000}"/>
            </a:ext>
          </a:extLst>
        </xdr:cNvPr>
        <xdr:cNvSpPr txBox="1"/>
      </xdr:nvSpPr>
      <xdr:spPr>
        <a:xfrm>
          <a:off x="10528300" y="10018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105244</xdr:rowOff>
    </xdr:from>
    <xdr:to>
      <xdr:col>50</xdr:col>
      <xdr:colOff>165100</xdr:colOff>
      <xdr:row>59</xdr:row>
      <xdr:rowOff>35394</xdr:rowOff>
    </xdr:to>
    <xdr:sp macro="" textlink="">
      <xdr:nvSpPr>
        <xdr:cNvPr id="362" name="楕円 361">
          <a:extLst>
            <a:ext uri="{FF2B5EF4-FFF2-40B4-BE49-F238E27FC236}">
              <a16:creationId xmlns:a16="http://schemas.microsoft.com/office/drawing/2014/main" xmlns="" id="{00000000-0008-0000-0700-00006A010000}"/>
            </a:ext>
          </a:extLst>
        </xdr:cNvPr>
        <xdr:cNvSpPr/>
      </xdr:nvSpPr>
      <xdr:spPr>
        <a:xfrm>
          <a:off x="9588500" y="10049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26521</xdr:rowOff>
    </xdr:from>
    <xdr:ext cx="534377" cy="259045"/>
    <xdr:sp macro="" textlink="">
      <xdr:nvSpPr>
        <xdr:cNvPr id="363" name="テキスト ボックス 362">
          <a:extLst>
            <a:ext uri="{FF2B5EF4-FFF2-40B4-BE49-F238E27FC236}">
              <a16:creationId xmlns:a16="http://schemas.microsoft.com/office/drawing/2014/main" xmlns="" id="{00000000-0008-0000-0700-00006B010000}"/>
            </a:ext>
          </a:extLst>
        </xdr:cNvPr>
        <xdr:cNvSpPr txBox="1"/>
      </xdr:nvSpPr>
      <xdr:spPr>
        <a:xfrm>
          <a:off x="9372111" y="10142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101178</xdr:rowOff>
    </xdr:from>
    <xdr:to>
      <xdr:col>46</xdr:col>
      <xdr:colOff>38100</xdr:colOff>
      <xdr:row>59</xdr:row>
      <xdr:rowOff>31328</xdr:rowOff>
    </xdr:to>
    <xdr:sp macro="" textlink="">
      <xdr:nvSpPr>
        <xdr:cNvPr id="364" name="楕円 363">
          <a:extLst>
            <a:ext uri="{FF2B5EF4-FFF2-40B4-BE49-F238E27FC236}">
              <a16:creationId xmlns:a16="http://schemas.microsoft.com/office/drawing/2014/main" xmlns="" id="{00000000-0008-0000-0700-00006C010000}"/>
            </a:ext>
          </a:extLst>
        </xdr:cNvPr>
        <xdr:cNvSpPr/>
      </xdr:nvSpPr>
      <xdr:spPr>
        <a:xfrm>
          <a:off x="8699500" y="10045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47855</xdr:rowOff>
    </xdr:from>
    <xdr:ext cx="534377" cy="259045"/>
    <xdr:sp macro="" textlink="">
      <xdr:nvSpPr>
        <xdr:cNvPr id="365" name="テキスト ボックス 364">
          <a:extLst>
            <a:ext uri="{FF2B5EF4-FFF2-40B4-BE49-F238E27FC236}">
              <a16:creationId xmlns:a16="http://schemas.microsoft.com/office/drawing/2014/main" xmlns="" id="{00000000-0008-0000-0700-00006D010000}"/>
            </a:ext>
          </a:extLst>
        </xdr:cNvPr>
        <xdr:cNvSpPr txBox="1"/>
      </xdr:nvSpPr>
      <xdr:spPr>
        <a:xfrm>
          <a:off x="8483111" y="9820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103435</xdr:rowOff>
    </xdr:from>
    <xdr:to>
      <xdr:col>41</xdr:col>
      <xdr:colOff>101600</xdr:colOff>
      <xdr:row>59</xdr:row>
      <xdr:rowOff>33585</xdr:rowOff>
    </xdr:to>
    <xdr:sp macro="" textlink="">
      <xdr:nvSpPr>
        <xdr:cNvPr id="366" name="楕円 365">
          <a:extLst>
            <a:ext uri="{FF2B5EF4-FFF2-40B4-BE49-F238E27FC236}">
              <a16:creationId xmlns:a16="http://schemas.microsoft.com/office/drawing/2014/main" xmlns="" id="{00000000-0008-0000-0700-00006E010000}"/>
            </a:ext>
          </a:extLst>
        </xdr:cNvPr>
        <xdr:cNvSpPr/>
      </xdr:nvSpPr>
      <xdr:spPr>
        <a:xfrm>
          <a:off x="7810500" y="10047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24712</xdr:rowOff>
    </xdr:from>
    <xdr:ext cx="534377" cy="259045"/>
    <xdr:sp macro="" textlink="">
      <xdr:nvSpPr>
        <xdr:cNvPr id="367" name="テキスト ボックス 366">
          <a:extLst>
            <a:ext uri="{FF2B5EF4-FFF2-40B4-BE49-F238E27FC236}">
              <a16:creationId xmlns:a16="http://schemas.microsoft.com/office/drawing/2014/main" xmlns="" id="{00000000-0008-0000-0700-00006F010000}"/>
            </a:ext>
          </a:extLst>
        </xdr:cNvPr>
        <xdr:cNvSpPr txBox="1"/>
      </xdr:nvSpPr>
      <xdr:spPr>
        <a:xfrm>
          <a:off x="7594111" y="10140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104274</xdr:rowOff>
    </xdr:from>
    <xdr:to>
      <xdr:col>36</xdr:col>
      <xdr:colOff>165100</xdr:colOff>
      <xdr:row>59</xdr:row>
      <xdr:rowOff>34424</xdr:rowOff>
    </xdr:to>
    <xdr:sp macro="" textlink="">
      <xdr:nvSpPr>
        <xdr:cNvPr id="368" name="楕円 367">
          <a:extLst>
            <a:ext uri="{FF2B5EF4-FFF2-40B4-BE49-F238E27FC236}">
              <a16:creationId xmlns:a16="http://schemas.microsoft.com/office/drawing/2014/main" xmlns="" id="{00000000-0008-0000-0700-000070010000}"/>
            </a:ext>
          </a:extLst>
        </xdr:cNvPr>
        <xdr:cNvSpPr/>
      </xdr:nvSpPr>
      <xdr:spPr>
        <a:xfrm>
          <a:off x="6921500" y="10048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25551</xdr:rowOff>
    </xdr:from>
    <xdr:ext cx="534377" cy="259045"/>
    <xdr:sp macro="" textlink="">
      <xdr:nvSpPr>
        <xdr:cNvPr id="369" name="テキスト ボックス 368">
          <a:extLst>
            <a:ext uri="{FF2B5EF4-FFF2-40B4-BE49-F238E27FC236}">
              <a16:creationId xmlns:a16="http://schemas.microsoft.com/office/drawing/2014/main" xmlns="" id="{00000000-0008-0000-0700-000071010000}"/>
            </a:ext>
          </a:extLst>
        </xdr:cNvPr>
        <xdr:cNvSpPr txBox="1"/>
      </xdr:nvSpPr>
      <xdr:spPr>
        <a:xfrm>
          <a:off x="6705111" y="10141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0" name="正方形/長方形 369">
          <a:extLst>
            <a:ext uri="{FF2B5EF4-FFF2-40B4-BE49-F238E27FC236}">
              <a16:creationId xmlns:a16="http://schemas.microsoft.com/office/drawing/2014/main" xmlns="" id="{00000000-0008-0000-0700-000072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1" name="正方形/長方形 370">
          <a:extLst>
            <a:ext uri="{FF2B5EF4-FFF2-40B4-BE49-F238E27FC236}">
              <a16:creationId xmlns:a16="http://schemas.microsoft.com/office/drawing/2014/main" xmlns="" id="{00000000-0008-0000-0700-000073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2" name="正方形/長方形 371">
          <a:extLst>
            <a:ext uri="{FF2B5EF4-FFF2-40B4-BE49-F238E27FC236}">
              <a16:creationId xmlns:a16="http://schemas.microsoft.com/office/drawing/2014/main" xmlns="" id="{00000000-0008-0000-0700-000074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3" name="正方形/長方形 372">
          <a:extLst>
            <a:ext uri="{FF2B5EF4-FFF2-40B4-BE49-F238E27FC236}">
              <a16:creationId xmlns:a16="http://schemas.microsoft.com/office/drawing/2014/main" xmlns="" id="{00000000-0008-0000-0700-000075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4" name="正方形/長方形 373">
          <a:extLst>
            <a:ext uri="{FF2B5EF4-FFF2-40B4-BE49-F238E27FC236}">
              <a16:creationId xmlns:a16="http://schemas.microsoft.com/office/drawing/2014/main" xmlns="" id="{00000000-0008-0000-0700-000076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5" name="正方形/長方形 374">
          <a:extLst>
            <a:ext uri="{FF2B5EF4-FFF2-40B4-BE49-F238E27FC236}">
              <a16:creationId xmlns:a16="http://schemas.microsoft.com/office/drawing/2014/main" xmlns="" id="{00000000-0008-0000-0700-000077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6" name="正方形/長方形 375">
          <a:extLst>
            <a:ext uri="{FF2B5EF4-FFF2-40B4-BE49-F238E27FC236}">
              <a16:creationId xmlns:a16="http://schemas.microsoft.com/office/drawing/2014/main" xmlns="" id="{00000000-0008-0000-0700-000078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7" name="正方形/長方形 376">
          <a:extLst>
            <a:ext uri="{FF2B5EF4-FFF2-40B4-BE49-F238E27FC236}">
              <a16:creationId xmlns:a16="http://schemas.microsoft.com/office/drawing/2014/main" xmlns="" id="{00000000-0008-0000-0700-000079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8" name="テキスト ボックス 377">
          <a:extLst>
            <a:ext uri="{FF2B5EF4-FFF2-40B4-BE49-F238E27FC236}">
              <a16:creationId xmlns:a16="http://schemas.microsoft.com/office/drawing/2014/main" xmlns="" id="{00000000-0008-0000-0700-00007A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9" name="直線コネクタ 378">
          <a:extLst>
            <a:ext uri="{FF2B5EF4-FFF2-40B4-BE49-F238E27FC236}">
              <a16:creationId xmlns:a16="http://schemas.microsoft.com/office/drawing/2014/main" xmlns="" id="{00000000-0008-0000-0700-00007B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0" name="直線コネクタ 379">
          <a:extLst>
            <a:ext uri="{FF2B5EF4-FFF2-40B4-BE49-F238E27FC236}">
              <a16:creationId xmlns:a16="http://schemas.microsoft.com/office/drawing/2014/main" xmlns="" id="{00000000-0008-0000-0700-00007C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1" name="テキスト ボックス 380">
          <a:extLst>
            <a:ext uri="{FF2B5EF4-FFF2-40B4-BE49-F238E27FC236}">
              <a16:creationId xmlns:a16="http://schemas.microsoft.com/office/drawing/2014/main" xmlns="" id="{00000000-0008-0000-0700-00007D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2" name="直線コネクタ 381">
          <a:extLst>
            <a:ext uri="{FF2B5EF4-FFF2-40B4-BE49-F238E27FC236}">
              <a16:creationId xmlns:a16="http://schemas.microsoft.com/office/drawing/2014/main" xmlns="" id="{00000000-0008-0000-0700-00007E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3" name="テキスト ボックス 382">
          <a:extLst>
            <a:ext uri="{FF2B5EF4-FFF2-40B4-BE49-F238E27FC236}">
              <a16:creationId xmlns:a16="http://schemas.microsoft.com/office/drawing/2014/main" xmlns="" id="{00000000-0008-0000-0700-00007F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4" name="直線コネクタ 383">
          <a:extLst>
            <a:ext uri="{FF2B5EF4-FFF2-40B4-BE49-F238E27FC236}">
              <a16:creationId xmlns:a16="http://schemas.microsoft.com/office/drawing/2014/main" xmlns="" id="{00000000-0008-0000-0700-000080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85" name="テキスト ボックス 384">
          <a:extLst>
            <a:ext uri="{FF2B5EF4-FFF2-40B4-BE49-F238E27FC236}">
              <a16:creationId xmlns:a16="http://schemas.microsoft.com/office/drawing/2014/main" xmlns="" id="{00000000-0008-0000-0700-000081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6" name="直線コネクタ 385">
          <a:extLst>
            <a:ext uri="{FF2B5EF4-FFF2-40B4-BE49-F238E27FC236}">
              <a16:creationId xmlns:a16="http://schemas.microsoft.com/office/drawing/2014/main" xmlns="" id="{00000000-0008-0000-0700-000082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87" name="テキスト ボックス 386">
          <a:extLst>
            <a:ext uri="{FF2B5EF4-FFF2-40B4-BE49-F238E27FC236}">
              <a16:creationId xmlns:a16="http://schemas.microsoft.com/office/drawing/2014/main" xmlns="" id="{00000000-0008-0000-0700-000083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8" name="直線コネクタ 387">
          <a:extLst>
            <a:ext uri="{FF2B5EF4-FFF2-40B4-BE49-F238E27FC236}">
              <a16:creationId xmlns:a16="http://schemas.microsoft.com/office/drawing/2014/main" xmlns="" id="{00000000-0008-0000-0700-000084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89" name="テキスト ボックス 388">
          <a:extLst>
            <a:ext uri="{FF2B5EF4-FFF2-40B4-BE49-F238E27FC236}">
              <a16:creationId xmlns:a16="http://schemas.microsoft.com/office/drawing/2014/main" xmlns="" id="{00000000-0008-0000-0700-000085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0" name="商工費グラフ枠">
          <a:extLst>
            <a:ext uri="{FF2B5EF4-FFF2-40B4-BE49-F238E27FC236}">
              <a16:creationId xmlns:a16="http://schemas.microsoft.com/office/drawing/2014/main" xmlns="" id="{00000000-0008-0000-0700-000086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12384</xdr:rowOff>
    </xdr:from>
    <xdr:to>
      <xdr:col>54</xdr:col>
      <xdr:colOff>189865</xdr:colOff>
      <xdr:row>78</xdr:row>
      <xdr:rowOff>127791</xdr:rowOff>
    </xdr:to>
    <xdr:cxnSp macro="">
      <xdr:nvCxnSpPr>
        <xdr:cNvPr id="391" name="直線コネクタ 390">
          <a:extLst>
            <a:ext uri="{FF2B5EF4-FFF2-40B4-BE49-F238E27FC236}">
              <a16:creationId xmlns:a16="http://schemas.microsoft.com/office/drawing/2014/main" xmlns="" id="{00000000-0008-0000-0700-000087010000}"/>
            </a:ext>
          </a:extLst>
        </xdr:cNvPr>
        <xdr:cNvCxnSpPr/>
      </xdr:nvCxnSpPr>
      <xdr:spPr>
        <a:xfrm flipV="1">
          <a:off x="10475595" y="12185334"/>
          <a:ext cx="1270" cy="1315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131618</xdr:rowOff>
    </xdr:from>
    <xdr:ext cx="469744" cy="259045"/>
    <xdr:sp macro="" textlink="">
      <xdr:nvSpPr>
        <xdr:cNvPr id="392" name="商工費最小値テキスト">
          <a:extLst>
            <a:ext uri="{FF2B5EF4-FFF2-40B4-BE49-F238E27FC236}">
              <a16:creationId xmlns:a16="http://schemas.microsoft.com/office/drawing/2014/main" xmlns="" id="{00000000-0008-0000-0700-000088010000}"/>
            </a:ext>
          </a:extLst>
        </xdr:cNvPr>
        <xdr:cNvSpPr txBox="1"/>
      </xdr:nvSpPr>
      <xdr:spPr>
        <a:xfrm>
          <a:off x="10528300" y="13504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127791</xdr:rowOff>
    </xdr:from>
    <xdr:to>
      <xdr:col>55</xdr:col>
      <xdr:colOff>88900</xdr:colOff>
      <xdr:row>78</xdr:row>
      <xdr:rowOff>127791</xdr:rowOff>
    </xdr:to>
    <xdr:cxnSp macro="">
      <xdr:nvCxnSpPr>
        <xdr:cNvPr id="393" name="直線コネクタ 392">
          <a:extLst>
            <a:ext uri="{FF2B5EF4-FFF2-40B4-BE49-F238E27FC236}">
              <a16:creationId xmlns:a16="http://schemas.microsoft.com/office/drawing/2014/main" xmlns="" id="{00000000-0008-0000-0700-000089010000}"/>
            </a:ext>
          </a:extLst>
        </xdr:cNvPr>
        <xdr:cNvCxnSpPr/>
      </xdr:nvCxnSpPr>
      <xdr:spPr>
        <a:xfrm>
          <a:off x="10388600" y="135008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130511</xdr:rowOff>
    </xdr:from>
    <xdr:ext cx="599010" cy="259045"/>
    <xdr:sp macro="" textlink="">
      <xdr:nvSpPr>
        <xdr:cNvPr id="394" name="商工費最大値テキスト">
          <a:extLst>
            <a:ext uri="{FF2B5EF4-FFF2-40B4-BE49-F238E27FC236}">
              <a16:creationId xmlns:a16="http://schemas.microsoft.com/office/drawing/2014/main" xmlns="" id="{00000000-0008-0000-0700-00008A010000}"/>
            </a:ext>
          </a:extLst>
        </xdr:cNvPr>
        <xdr:cNvSpPr txBox="1"/>
      </xdr:nvSpPr>
      <xdr:spPr>
        <a:xfrm>
          <a:off x="10528300" y="11960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290,347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12384</xdr:rowOff>
    </xdr:from>
    <xdr:to>
      <xdr:col>55</xdr:col>
      <xdr:colOff>88900</xdr:colOff>
      <xdr:row>71</xdr:row>
      <xdr:rowOff>12384</xdr:rowOff>
    </xdr:to>
    <xdr:cxnSp macro="">
      <xdr:nvCxnSpPr>
        <xdr:cNvPr id="395" name="直線コネクタ 394">
          <a:extLst>
            <a:ext uri="{FF2B5EF4-FFF2-40B4-BE49-F238E27FC236}">
              <a16:creationId xmlns:a16="http://schemas.microsoft.com/office/drawing/2014/main" xmlns="" id="{00000000-0008-0000-0700-00008B010000}"/>
            </a:ext>
          </a:extLst>
        </xdr:cNvPr>
        <xdr:cNvCxnSpPr/>
      </xdr:nvCxnSpPr>
      <xdr:spPr>
        <a:xfrm>
          <a:off x="10388600" y="12185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87940</xdr:rowOff>
    </xdr:from>
    <xdr:to>
      <xdr:col>55</xdr:col>
      <xdr:colOff>0</xdr:colOff>
      <xdr:row>76</xdr:row>
      <xdr:rowOff>169276</xdr:rowOff>
    </xdr:to>
    <xdr:cxnSp macro="">
      <xdr:nvCxnSpPr>
        <xdr:cNvPr id="396" name="直線コネクタ 395">
          <a:extLst>
            <a:ext uri="{FF2B5EF4-FFF2-40B4-BE49-F238E27FC236}">
              <a16:creationId xmlns:a16="http://schemas.microsoft.com/office/drawing/2014/main" xmlns="" id="{00000000-0008-0000-0700-00008C010000}"/>
            </a:ext>
          </a:extLst>
        </xdr:cNvPr>
        <xdr:cNvCxnSpPr/>
      </xdr:nvCxnSpPr>
      <xdr:spPr>
        <a:xfrm flipV="1">
          <a:off x="9639300" y="13118140"/>
          <a:ext cx="838200" cy="81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94466</xdr:rowOff>
    </xdr:from>
    <xdr:ext cx="534377" cy="259045"/>
    <xdr:sp macro="" textlink="">
      <xdr:nvSpPr>
        <xdr:cNvPr id="397" name="商工費平均値テキスト">
          <a:extLst>
            <a:ext uri="{FF2B5EF4-FFF2-40B4-BE49-F238E27FC236}">
              <a16:creationId xmlns:a16="http://schemas.microsoft.com/office/drawing/2014/main" xmlns="" id="{00000000-0008-0000-0700-00008D010000}"/>
            </a:ext>
          </a:extLst>
        </xdr:cNvPr>
        <xdr:cNvSpPr txBox="1"/>
      </xdr:nvSpPr>
      <xdr:spPr>
        <a:xfrm>
          <a:off x="10528300" y="132961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116039</xdr:rowOff>
    </xdr:from>
    <xdr:to>
      <xdr:col>55</xdr:col>
      <xdr:colOff>50800</xdr:colOff>
      <xdr:row>78</xdr:row>
      <xdr:rowOff>46189</xdr:rowOff>
    </xdr:to>
    <xdr:sp macro="" textlink="">
      <xdr:nvSpPr>
        <xdr:cNvPr id="398" name="フローチャート: 判断 397">
          <a:extLst>
            <a:ext uri="{FF2B5EF4-FFF2-40B4-BE49-F238E27FC236}">
              <a16:creationId xmlns:a16="http://schemas.microsoft.com/office/drawing/2014/main" xmlns="" id="{00000000-0008-0000-0700-00008E010000}"/>
            </a:ext>
          </a:extLst>
        </xdr:cNvPr>
        <xdr:cNvSpPr/>
      </xdr:nvSpPr>
      <xdr:spPr>
        <a:xfrm>
          <a:off x="10426700" y="1331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169276</xdr:rowOff>
    </xdr:from>
    <xdr:to>
      <xdr:col>50</xdr:col>
      <xdr:colOff>114300</xdr:colOff>
      <xdr:row>77</xdr:row>
      <xdr:rowOff>71239</xdr:rowOff>
    </xdr:to>
    <xdr:cxnSp macro="">
      <xdr:nvCxnSpPr>
        <xdr:cNvPr id="399" name="直線コネクタ 398">
          <a:extLst>
            <a:ext uri="{FF2B5EF4-FFF2-40B4-BE49-F238E27FC236}">
              <a16:creationId xmlns:a16="http://schemas.microsoft.com/office/drawing/2014/main" xmlns="" id="{00000000-0008-0000-0700-00008F010000}"/>
            </a:ext>
          </a:extLst>
        </xdr:cNvPr>
        <xdr:cNvCxnSpPr/>
      </xdr:nvCxnSpPr>
      <xdr:spPr>
        <a:xfrm flipV="1">
          <a:off x="8750300" y="13199476"/>
          <a:ext cx="889000" cy="73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5652</xdr:rowOff>
    </xdr:from>
    <xdr:to>
      <xdr:col>50</xdr:col>
      <xdr:colOff>165100</xdr:colOff>
      <xdr:row>78</xdr:row>
      <xdr:rowOff>107252</xdr:rowOff>
    </xdr:to>
    <xdr:sp macro="" textlink="">
      <xdr:nvSpPr>
        <xdr:cNvPr id="400" name="フローチャート: 判断 399">
          <a:extLst>
            <a:ext uri="{FF2B5EF4-FFF2-40B4-BE49-F238E27FC236}">
              <a16:creationId xmlns:a16="http://schemas.microsoft.com/office/drawing/2014/main" xmlns="" id="{00000000-0008-0000-0700-000090010000}"/>
            </a:ext>
          </a:extLst>
        </xdr:cNvPr>
        <xdr:cNvSpPr/>
      </xdr:nvSpPr>
      <xdr:spPr>
        <a:xfrm>
          <a:off x="9588500" y="13378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98379</xdr:rowOff>
    </xdr:from>
    <xdr:ext cx="534377" cy="259045"/>
    <xdr:sp macro="" textlink="">
      <xdr:nvSpPr>
        <xdr:cNvPr id="401" name="テキスト ボックス 400">
          <a:extLst>
            <a:ext uri="{FF2B5EF4-FFF2-40B4-BE49-F238E27FC236}">
              <a16:creationId xmlns:a16="http://schemas.microsoft.com/office/drawing/2014/main" xmlns="" id="{00000000-0008-0000-0700-000091010000}"/>
            </a:ext>
          </a:extLst>
        </xdr:cNvPr>
        <xdr:cNvSpPr txBox="1"/>
      </xdr:nvSpPr>
      <xdr:spPr>
        <a:xfrm>
          <a:off x="9372111" y="13471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66168</xdr:rowOff>
    </xdr:from>
    <xdr:to>
      <xdr:col>45</xdr:col>
      <xdr:colOff>177800</xdr:colOff>
      <xdr:row>77</xdr:row>
      <xdr:rowOff>71239</xdr:rowOff>
    </xdr:to>
    <xdr:cxnSp macro="">
      <xdr:nvCxnSpPr>
        <xdr:cNvPr id="402" name="直線コネクタ 401">
          <a:extLst>
            <a:ext uri="{FF2B5EF4-FFF2-40B4-BE49-F238E27FC236}">
              <a16:creationId xmlns:a16="http://schemas.microsoft.com/office/drawing/2014/main" xmlns="" id="{00000000-0008-0000-0700-000092010000}"/>
            </a:ext>
          </a:extLst>
        </xdr:cNvPr>
        <xdr:cNvCxnSpPr/>
      </xdr:nvCxnSpPr>
      <xdr:spPr>
        <a:xfrm>
          <a:off x="7861300" y="13267818"/>
          <a:ext cx="889000" cy="5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4387</xdr:rowOff>
    </xdr:from>
    <xdr:to>
      <xdr:col>46</xdr:col>
      <xdr:colOff>38100</xdr:colOff>
      <xdr:row>78</xdr:row>
      <xdr:rowOff>105987</xdr:rowOff>
    </xdr:to>
    <xdr:sp macro="" textlink="">
      <xdr:nvSpPr>
        <xdr:cNvPr id="403" name="フローチャート: 判断 402">
          <a:extLst>
            <a:ext uri="{FF2B5EF4-FFF2-40B4-BE49-F238E27FC236}">
              <a16:creationId xmlns:a16="http://schemas.microsoft.com/office/drawing/2014/main" xmlns="" id="{00000000-0008-0000-0700-000093010000}"/>
            </a:ext>
          </a:extLst>
        </xdr:cNvPr>
        <xdr:cNvSpPr/>
      </xdr:nvSpPr>
      <xdr:spPr>
        <a:xfrm>
          <a:off x="8699500" y="1337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97114</xdr:rowOff>
    </xdr:from>
    <xdr:ext cx="534377" cy="259045"/>
    <xdr:sp macro="" textlink="">
      <xdr:nvSpPr>
        <xdr:cNvPr id="404" name="テキスト ボックス 403">
          <a:extLst>
            <a:ext uri="{FF2B5EF4-FFF2-40B4-BE49-F238E27FC236}">
              <a16:creationId xmlns:a16="http://schemas.microsoft.com/office/drawing/2014/main" xmlns="" id="{00000000-0008-0000-0700-000094010000}"/>
            </a:ext>
          </a:extLst>
        </xdr:cNvPr>
        <xdr:cNvSpPr txBox="1"/>
      </xdr:nvSpPr>
      <xdr:spPr>
        <a:xfrm>
          <a:off x="8483111" y="13470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48146</xdr:rowOff>
    </xdr:from>
    <xdr:to>
      <xdr:col>41</xdr:col>
      <xdr:colOff>50800</xdr:colOff>
      <xdr:row>77</xdr:row>
      <xdr:rowOff>66168</xdr:rowOff>
    </xdr:to>
    <xdr:cxnSp macro="">
      <xdr:nvCxnSpPr>
        <xdr:cNvPr id="405" name="直線コネクタ 404">
          <a:extLst>
            <a:ext uri="{FF2B5EF4-FFF2-40B4-BE49-F238E27FC236}">
              <a16:creationId xmlns:a16="http://schemas.microsoft.com/office/drawing/2014/main" xmlns="" id="{00000000-0008-0000-0700-000095010000}"/>
            </a:ext>
          </a:extLst>
        </xdr:cNvPr>
        <xdr:cNvCxnSpPr/>
      </xdr:nvCxnSpPr>
      <xdr:spPr>
        <a:xfrm>
          <a:off x="6972300" y="13249796"/>
          <a:ext cx="889000" cy="18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162967</xdr:rowOff>
    </xdr:from>
    <xdr:to>
      <xdr:col>41</xdr:col>
      <xdr:colOff>101600</xdr:colOff>
      <xdr:row>78</xdr:row>
      <xdr:rowOff>93117</xdr:rowOff>
    </xdr:to>
    <xdr:sp macro="" textlink="">
      <xdr:nvSpPr>
        <xdr:cNvPr id="406" name="フローチャート: 判断 405">
          <a:extLst>
            <a:ext uri="{FF2B5EF4-FFF2-40B4-BE49-F238E27FC236}">
              <a16:creationId xmlns:a16="http://schemas.microsoft.com/office/drawing/2014/main" xmlns="" id="{00000000-0008-0000-0700-000096010000}"/>
            </a:ext>
          </a:extLst>
        </xdr:cNvPr>
        <xdr:cNvSpPr/>
      </xdr:nvSpPr>
      <xdr:spPr>
        <a:xfrm>
          <a:off x="7810500" y="13364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84244</xdr:rowOff>
    </xdr:from>
    <xdr:ext cx="534377" cy="259045"/>
    <xdr:sp macro="" textlink="">
      <xdr:nvSpPr>
        <xdr:cNvPr id="407" name="テキスト ボックス 406">
          <a:extLst>
            <a:ext uri="{FF2B5EF4-FFF2-40B4-BE49-F238E27FC236}">
              <a16:creationId xmlns:a16="http://schemas.microsoft.com/office/drawing/2014/main" xmlns="" id="{00000000-0008-0000-0700-000097010000}"/>
            </a:ext>
          </a:extLst>
        </xdr:cNvPr>
        <xdr:cNvSpPr txBox="1"/>
      </xdr:nvSpPr>
      <xdr:spPr>
        <a:xfrm>
          <a:off x="7594111" y="13457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6517</xdr:rowOff>
    </xdr:from>
    <xdr:to>
      <xdr:col>36</xdr:col>
      <xdr:colOff>165100</xdr:colOff>
      <xdr:row>78</xdr:row>
      <xdr:rowOff>108117</xdr:rowOff>
    </xdr:to>
    <xdr:sp macro="" textlink="">
      <xdr:nvSpPr>
        <xdr:cNvPr id="408" name="フローチャート: 判断 407">
          <a:extLst>
            <a:ext uri="{FF2B5EF4-FFF2-40B4-BE49-F238E27FC236}">
              <a16:creationId xmlns:a16="http://schemas.microsoft.com/office/drawing/2014/main" xmlns="" id="{00000000-0008-0000-0700-000098010000}"/>
            </a:ext>
          </a:extLst>
        </xdr:cNvPr>
        <xdr:cNvSpPr/>
      </xdr:nvSpPr>
      <xdr:spPr>
        <a:xfrm>
          <a:off x="6921500" y="13379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99244</xdr:rowOff>
    </xdr:from>
    <xdr:ext cx="534377" cy="259045"/>
    <xdr:sp macro="" textlink="">
      <xdr:nvSpPr>
        <xdr:cNvPr id="409" name="テキスト ボックス 408">
          <a:extLst>
            <a:ext uri="{FF2B5EF4-FFF2-40B4-BE49-F238E27FC236}">
              <a16:creationId xmlns:a16="http://schemas.microsoft.com/office/drawing/2014/main" xmlns="" id="{00000000-0008-0000-0700-000099010000}"/>
            </a:ext>
          </a:extLst>
        </xdr:cNvPr>
        <xdr:cNvSpPr txBox="1"/>
      </xdr:nvSpPr>
      <xdr:spPr>
        <a:xfrm>
          <a:off x="6705111" y="13472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0" name="テキスト ボックス 409">
          <a:extLst>
            <a:ext uri="{FF2B5EF4-FFF2-40B4-BE49-F238E27FC236}">
              <a16:creationId xmlns:a16="http://schemas.microsoft.com/office/drawing/2014/main" xmlns="" id="{00000000-0008-0000-0700-00009A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1" name="テキスト ボックス 410">
          <a:extLst>
            <a:ext uri="{FF2B5EF4-FFF2-40B4-BE49-F238E27FC236}">
              <a16:creationId xmlns:a16="http://schemas.microsoft.com/office/drawing/2014/main" xmlns="" id="{00000000-0008-0000-0700-00009B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2" name="テキスト ボックス 411">
          <a:extLst>
            <a:ext uri="{FF2B5EF4-FFF2-40B4-BE49-F238E27FC236}">
              <a16:creationId xmlns:a16="http://schemas.microsoft.com/office/drawing/2014/main" xmlns="" id="{00000000-0008-0000-0700-00009C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xmlns="" id="{00000000-0008-0000-0700-00009D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xmlns="" id="{00000000-0008-0000-0700-00009E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37140</xdr:rowOff>
    </xdr:from>
    <xdr:to>
      <xdr:col>55</xdr:col>
      <xdr:colOff>50800</xdr:colOff>
      <xdr:row>76</xdr:row>
      <xdr:rowOff>138740</xdr:rowOff>
    </xdr:to>
    <xdr:sp macro="" textlink="">
      <xdr:nvSpPr>
        <xdr:cNvPr id="415" name="楕円 414">
          <a:extLst>
            <a:ext uri="{FF2B5EF4-FFF2-40B4-BE49-F238E27FC236}">
              <a16:creationId xmlns:a16="http://schemas.microsoft.com/office/drawing/2014/main" xmlns="" id="{00000000-0008-0000-0700-00009F010000}"/>
            </a:ext>
          </a:extLst>
        </xdr:cNvPr>
        <xdr:cNvSpPr/>
      </xdr:nvSpPr>
      <xdr:spPr>
        <a:xfrm>
          <a:off x="10426700" y="13067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60017</xdr:rowOff>
    </xdr:from>
    <xdr:ext cx="534377" cy="259045"/>
    <xdr:sp macro="" textlink="">
      <xdr:nvSpPr>
        <xdr:cNvPr id="416" name="商工費該当値テキスト">
          <a:extLst>
            <a:ext uri="{FF2B5EF4-FFF2-40B4-BE49-F238E27FC236}">
              <a16:creationId xmlns:a16="http://schemas.microsoft.com/office/drawing/2014/main" xmlns="" id="{00000000-0008-0000-0700-0000A0010000}"/>
            </a:ext>
          </a:extLst>
        </xdr:cNvPr>
        <xdr:cNvSpPr txBox="1"/>
      </xdr:nvSpPr>
      <xdr:spPr>
        <a:xfrm>
          <a:off x="10528300" y="12918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118476</xdr:rowOff>
    </xdr:from>
    <xdr:to>
      <xdr:col>50</xdr:col>
      <xdr:colOff>165100</xdr:colOff>
      <xdr:row>77</xdr:row>
      <xdr:rowOff>48626</xdr:rowOff>
    </xdr:to>
    <xdr:sp macro="" textlink="">
      <xdr:nvSpPr>
        <xdr:cNvPr id="417" name="楕円 416">
          <a:extLst>
            <a:ext uri="{FF2B5EF4-FFF2-40B4-BE49-F238E27FC236}">
              <a16:creationId xmlns:a16="http://schemas.microsoft.com/office/drawing/2014/main" xmlns="" id="{00000000-0008-0000-0700-0000A1010000}"/>
            </a:ext>
          </a:extLst>
        </xdr:cNvPr>
        <xdr:cNvSpPr/>
      </xdr:nvSpPr>
      <xdr:spPr>
        <a:xfrm>
          <a:off x="9588500" y="13148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65153</xdr:rowOff>
    </xdr:from>
    <xdr:ext cx="534377" cy="259045"/>
    <xdr:sp macro="" textlink="">
      <xdr:nvSpPr>
        <xdr:cNvPr id="418" name="テキスト ボックス 417">
          <a:extLst>
            <a:ext uri="{FF2B5EF4-FFF2-40B4-BE49-F238E27FC236}">
              <a16:creationId xmlns:a16="http://schemas.microsoft.com/office/drawing/2014/main" xmlns="" id="{00000000-0008-0000-0700-0000A2010000}"/>
            </a:ext>
          </a:extLst>
        </xdr:cNvPr>
        <xdr:cNvSpPr txBox="1"/>
      </xdr:nvSpPr>
      <xdr:spPr>
        <a:xfrm>
          <a:off x="9372111" y="12923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20439</xdr:rowOff>
    </xdr:from>
    <xdr:to>
      <xdr:col>46</xdr:col>
      <xdr:colOff>38100</xdr:colOff>
      <xdr:row>77</xdr:row>
      <xdr:rowOff>122039</xdr:rowOff>
    </xdr:to>
    <xdr:sp macro="" textlink="">
      <xdr:nvSpPr>
        <xdr:cNvPr id="419" name="楕円 418">
          <a:extLst>
            <a:ext uri="{FF2B5EF4-FFF2-40B4-BE49-F238E27FC236}">
              <a16:creationId xmlns:a16="http://schemas.microsoft.com/office/drawing/2014/main" xmlns="" id="{00000000-0008-0000-0700-0000A3010000}"/>
            </a:ext>
          </a:extLst>
        </xdr:cNvPr>
        <xdr:cNvSpPr/>
      </xdr:nvSpPr>
      <xdr:spPr>
        <a:xfrm>
          <a:off x="8699500" y="13222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138566</xdr:rowOff>
    </xdr:from>
    <xdr:ext cx="534377" cy="259045"/>
    <xdr:sp macro="" textlink="">
      <xdr:nvSpPr>
        <xdr:cNvPr id="420" name="テキスト ボックス 419">
          <a:extLst>
            <a:ext uri="{FF2B5EF4-FFF2-40B4-BE49-F238E27FC236}">
              <a16:creationId xmlns:a16="http://schemas.microsoft.com/office/drawing/2014/main" xmlns="" id="{00000000-0008-0000-0700-0000A4010000}"/>
            </a:ext>
          </a:extLst>
        </xdr:cNvPr>
        <xdr:cNvSpPr txBox="1"/>
      </xdr:nvSpPr>
      <xdr:spPr>
        <a:xfrm>
          <a:off x="8483111" y="12997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15368</xdr:rowOff>
    </xdr:from>
    <xdr:to>
      <xdr:col>41</xdr:col>
      <xdr:colOff>101600</xdr:colOff>
      <xdr:row>77</xdr:row>
      <xdr:rowOff>116968</xdr:rowOff>
    </xdr:to>
    <xdr:sp macro="" textlink="">
      <xdr:nvSpPr>
        <xdr:cNvPr id="421" name="楕円 420">
          <a:extLst>
            <a:ext uri="{FF2B5EF4-FFF2-40B4-BE49-F238E27FC236}">
              <a16:creationId xmlns:a16="http://schemas.microsoft.com/office/drawing/2014/main" xmlns="" id="{00000000-0008-0000-0700-0000A5010000}"/>
            </a:ext>
          </a:extLst>
        </xdr:cNvPr>
        <xdr:cNvSpPr/>
      </xdr:nvSpPr>
      <xdr:spPr>
        <a:xfrm>
          <a:off x="7810500" y="13217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133495</xdr:rowOff>
    </xdr:from>
    <xdr:ext cx="534377" cy="259045"/>
    <xdr:sp macro="" textlink="">
      <xdr:nvSpPr>
        <xdr:cNvPr id="422" name="テキスト ボックス 421">
          <a:extLst>
            <a:ext uri="{FF2B5EF4-FFF2-40B4-BE49-F238E27FC236}">
              <a16:creationId xmlns:a16="http://schemas.microsoft.com/office/drawing/2014/main" xmlns="" id="{00000000-0008-0000-0700-0000A6010000}"/>
            </a:ext>
          </a:extLst>
        </xdr:cNvPr>
        <xdr:cNvSpPr txBox="1"/>
      </xdr:nvSpPr>
      <xdr:spPr>
        <a:xfrm>
          <a:off x="7594111" y="12992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168796</xdr:rowOff>
    </xdr:from>
    <xdr:to>
      <xdr:col>36</xdr:col>
      <xdr:colOff>165100</xdr:colOff>
      <xdr:row>77</xdr:row>
      <xdr:rowOff>98946</xdr:rowOff>
    </xdr:to>
    <xdr:sp macro="" textlink="">
      <xdr:nvSpPr>
        <xdr:cNvPr id="423" name="楕円 422">
          <a:extLst>
            <a:ext uri="{FF2B5EF4-FFF2-40B4-BE49-F238E27FC236}">
              <a16:creationId xmlns:a16="http://schemas.microsoft.com/office/drawing/2014/main" xmlns="" id="{00000000-0008-0000-0700-0000A7010000}"/>
            </a:ext>
          </a:extLst>
        </xdr:cNvPr>
        <xdr:cNvSpPr/>
      </xdr:nvSpPr>
      <xdr:spPr>
        <a:xfrm>
          <a:off x="6921500" y="13198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115473</xdr:rowOff>
    </xdr:from>
    <xdr:ext cx="534377" cy="259045"/>
    <xdr:sp macro="" textlink="">
      <xdr:nvSpPr>
        <xdr:cNvPr id="424" name="テキスト ボックス 423">
          <a:extLst>
            <a:ext uri="{FF2B5EF4-FFF2-40B4-BE49-F238E27FC236}">
              <a16:creationId xmlns:a16="http://schemas.microsoft.com/office/drawing/2014/main" xmlns="" id="{00000000-0008-0000-0700-0000A8010000}"/>
            </a:ext>
          </a:extLst>
        </xdr:cNvPr>
        <xdr:cNvSpPr txBox="1"/>
      </xdr:nvSpPr>
      <xdr:spPr>
        <a:xfrm>
          <a:off x="6705111" y="12974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5" name="正方形/長方形 424">
          <a:extLst>
            <a:ext uri="{FF2B5EF4-FFF2-40B4-BE49-F238E27FC236}">
              <a16:creationId xmlns:a16="http://schemas.microsoft.com/office/drawing/2014/main" xmlns="" id="{00000000-0008-0000-0700-0000A9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6" name="正方形/長方形 425">
          <a:extLst>
            <a:ext uri="{FF2B5EF4-FFF2-40B4-BE49-F238E27FC236}">
              <a16:creationId xmlns:a16="http://schemas.microsoft.com/office/drawing/2014/main" xmlns="" id="{00000000-0008-0000-0700-0000AA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7" name="正方形/長方形 426">
          <a:extLst>
            <a:ext uri="{FF2B5EF4-FFF2-40B4-BE49-F238E27FC236}">
              <a16:creationId xmlns:a16="http://schemas.microsoft.com/office/drawing/2014/main" xmlns="" id="{00000000-0008-0000-0700-0000AB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8" name="正方形/長方形 427">
          <a:extLst>
            <a:ext uri="{FF2B5EF4-FFF2-40B4-BE49-F238E27FC236}">
              <a16:creationId xmlns:a16="http://schemas.microsoft.com/office/drawing/2014/main" xmlns="" id="{00000000-0008-0000-0700-0000AC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29" name="正方形/長方形 428">
          <a:extLst>
            <a:ext uri="{FF2B5EF4-FFF2-40B4-BE49-F238E27FC236}">
              <a16:creationId xmlns:a16="http://schemas.microsoft.com/office/drawing/2014/main" xmlns="" id="{00000000-0008-0000-0700-0000AD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0" name="正方形/長方形 429">
          <a:extLst>
            <a:ext uri="{FF2B5EF4-FFF2-40B4-BE49-F238E27FC236}">
              <a16:creationId xmlns:a16="http://schemas.microsoft.com/office/drawing/2014/main" xmlns="" id="{00000000-0008-0000-0700-0000AE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1" name="正方形/長方形 430">
          <a:extLst>
            <a:ext uri="{FF2B5EF4-FFF2-40B4-BE49-F238E27FC236}">
              <a16:creationId xmlns:a16="http://schemas.microsoft.com/office/drawing/2014/main" xmlns="" id="{00000000-0008-0000-0700-0000AF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2" name="正方形/長方形 431">
          <a:extLst>
            <a:ext uri="{FF2B5EF4-FFF2-40B4-BE49-F238E27FC236}">
              <a16:creationId xmlns:a16="http://schemas.microsoft.com/office/drawing/2014/main" xmlns="" id="{00000000-0008-0000-0700-0000B0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3" name="テキスト ボックス 432">
          <a:extLst>
            <a:ext uri="{FF2B5EF4-FFF2-40B4-BE49-F238E27FC236}">
              <a16:creationId xmlns:a16="http://schemas.microsoft.com/office/drawing/2014/main" xmlns="" id="{00000000-0008-0000-0700-0000B1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4" name="直線コネクタ 433">
          <a:extLst>
            <a:ext uri="{FF2B5EF4-FFF2-40B4-BE49-F238E27FC236}">
              <a16:creationId xmlns:a16="http://schemas.microsoft.com/office/drawing/2014/main" xmlns="" id="{00000000-0008-0000-0700-0000B2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5" name="直線コネクタ 434">
          <a:extLst>
            <a:ext uri="{FF2B5EF4-FFF2-40B4-BE49-F238E27FC236}">
              <a16:creationId xmlns:a16="http://schemas.microsoft.com/office/drawing/2014/main" xmlns="" id="{00000000-0008-0000-0700-0000B3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6" name="テキスト ボックス 435">
          <a:extLst>
            <a:ext uri="{FF2B5EF4-FFF2-40B4-BE49-F238E27FC236}">
              <a16:creationId xmlns:a16="http://schemas.microsoft.com/office/drawing/2014/main" xmlns="" id="{00000000-0008-0000-0700-0000B4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37" name="直線コネクタ 436">
          <a:extLst>
            <a:ext uri="{FF2B5EF4-FFF2-40B4-BE49-F238E27FC236}">
              <a16:creationId xmlns:a16="http://schemas.microsoft.com/office/drawing/2014/main" xmlns="" id="{00000000-0008-0000-0700-0000B5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38" name="テキスト ボックス 437">
          <a:extLst>
            <a:ext uri="{FF2B5EF4-FFF2-40B4-BE49-F238E27FC236}">
              <a16:creationId xmlns:a16="http://schemas.microsoft.com/office/drawing/2014/main" xmlns="" id="{00000000-0008-0000-0700-0000B6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39" name="直線コネクタ 438">
          <a:extLst>
            <a:ext uri="{FF2B5EF4-FFF2-40B4-BE49-F238E27FC236}">
              <a16:creationId xmlns:a16="http://schemas.microsoft.com/office/drawing/2014/main" xmlns="" id="{00000000-0008-0000-0700-0000B7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0" name="テキスト ボックス 439">
          <a:extLst>
            <a:ext uri="{FF2B5EF4-FFF2-40B4-BE49-F238E27FC236}">
              <a16:creationId xmlns:a16="http://schemas.microsoft.com/office/drawing/2014/main" xmlns="" id="{00000000-0008-0000-0700-0000B8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1" name="直線コネクタ 440">
          <a:extLst>
            <a:ext uri="{FF2B5EF4-FFF2-40B4-BE49-F238E27FC236}">
              <a16:creationId xmlns:a16="http://schemas.microsoft.com/office/drawing/2014/main" xmlns="" id="{00000000-0008-0000-0700-0000B9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42" name="テキスト ボックス 441">
          <a:extLst>
            <a:ext uri="{FF2B5EF4-FFF2-40B4-BE49-F238E27FC236}">
              <a16:creationId xmlns:a16="http://schemas.microsoft.com/office/drawing/2014/main" xmlns="" id="{00000000-0008-0000-0700-0000BA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3" name="直線コネクタ 442">
          <a:extLst>
            <a:ext uri="{FF2B5EF4-FFF2-40B4-BE49-F238E27FC236}">
              <a16:creationId xmlns:a16="http://schemas.microsoft.com/office/drawing/2014/main" xmlns="" id="{00000000-0008-0000-0700-0000B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44" name="テキスト ボックス 443">
          <a:extLst>
            <a:ext uri="{FF2B5EF4-FFF2-40B4-BE49-F238E27FC236}">
              <a16:creationId xmlns:a16="http://schemas.microsoft.com/office/drawing/2014/main" xmlns="" id="{00000000-0008-0000-0700-0000BC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5" name="土木費グラフ枠">
          <a:extLst>
            <a:ext uri="{FF2B5EF4-FFF2-40B4-BE49-F238E27FC236}">
              <a16:creationId xmlns:a16="http://schemas.microsoft.com/office/drawing/2014/main" xmlns="" id="{00000000-0008-0000-0700-0000B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20589</xdr:rowOff>
    </xdr:from>
    <xdr:to>
      <xdr:col>54</xdr:col>
      <xdr:colOff>189865</xdr:colOff>
      <xdr:row>98</xdr:row>
      <xdr:rowOff>119858</xdr:rowOff>
    </xdr:to>
    <xdr:cxnSp macro="">
      <xdr:nvCxnSpPr>
        <xdr:cNvPr id="446" name="直線コネクタ 445">
          <a:extLst>
            <a:ext uri="{FF2B5EF4-FFF2-40B4-BE49-F238E27FC236}">
              <a16:creationId xmlns:a16="http://schemas.microsoft.com/office/drawing/2014/main" xmlns="" id="{00000000-0008-0000-0700-0000BE010000}"/>
            </a:ext>
          </a:extLst>
        </xdr:cNvPr>
        <xdr:cNvCxnSpPr/>
      </xdr:nvCxnSpPr>
      <xdr:spPr>
        <a:xfrm flipV="1">
          <a:off x="10475595" y="15451089"/>
          <a:ext cx="1270" cy="1470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123685</xdr:rowOff>
    </xdr:from>
    <xdr:ext cx="534377" cy="259045"/>
    <xdr:sp macro="" textlink="">
      <xdr:nvSpPr>
        <xdr:cNvPr id="447" name="土木費最小値テキスト">
          <a:extLst>
            <a:ext uri="{FF2B5EF4-FFF2-40B4-BE49-F238E27FC236}">
              <a16:creationId xmlns:a16="http://schemas.microsoft.com/office/drawing/2014/main" xmlns="" id="{00000000-0008-0000-0700-0000BF010000}"/>
            </a:ext>
          </a:extLst>
        </xdr:cNvPr>
        <xdr:cNvSpPr txBox="1"/>
      </xdr:nvSpPr>
      <xdr:spPr>
        <a:xfrm>
          <a:off x="10528300" y="16925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119858</xdr:rowOff>
    </xdr:from>
    <xdr:to>
      <xdr:col>55</xdr:col>
      <xdr:colOff>88900</xdr:colOff>
      <xdr:row>98</xdr:row>
      <xdr:rowOff>119858</xdr:rowOff>
    </xdr:to>
    <xdr:cxnSp macro="">
      <xdr:nvCxnSpPr>
        <xdr:cNvPr id="448" name="直線コネクタ 447">
          <a:extLst>
            <a:ext uri="{FF2B5EF4-FFF2-40B4-BE49-F238E27FC236}">
              <a16:creationId xmlns:a16="http://schemas.microsoft.com/office/drawing/2014/main" xmlns="" id="{00000000-0008-0000-0700-0000C0010000}"/>
            </a:ext>
          </a:extLst>
        </xdr:cNvPr>
        <xdr:cNvCxnSpPr/>
      </xdr:nvCxnSpPr>
      <xdr:spPr>
        <a:xfrm>
          <a:off x="10388600" y="16921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138716</xdr:rowOff>
    </xdr:from>
    <xdr:ext cx="690189" cy="259045"/>
    <xdr:sp macro="" textlink="">
      <xdr:nvSpPr>
        <xdr:cNvPr id="449" name="土木費最大値テキスト">
          <a:extLst>
            <a:ext uri="{FF2B5EF4-FFF2-40B4-BE49-F238E27FC236}">
              <a16:creationId xmlns:a16="http://schemas.microsoft.com/office/drawing/2014/main" xmlns="" id="{00000000-0008-0000-0700-0000C1010000}"/>
            </a:ext>
          </a:extLst>
        </xdr:cNvPr>
        <xdr:cNvSpPr txBox="1"/>
      </xdr:nvSpPr>
      <xdr:spPr>
        <a:xfrm>
          <a:off x="10528300" y="1522631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1,630,261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20589</xdr:rowOff>
    </xdr:from>
    <xdr:to>
      <xdr:col>55</xdr:col>
      <xdr:colOff>88900</xdr:colOff>
      <xdr:row>90</xdr:row>
      <xdr:rowOff>20589</xdr:rowOff>
    </xdr:to>
    <xdr:cxnSp macro="">
      <xdr:nvCxnSpPr>
        <xdr:cNvPr id="450" name="直線コネクタ 449">
          <a:extLst>
            <a:ext uri="{FF2B5EF4-FFF2-40B4-BE49-F238E27FC236}">
              <a16:creationId xmlns:a16="http://schemas.microsoft.com/office/drawing/2014/main" xmlns="" id="{00000000-0008-0000-0700-0000C2010000}"/>
            </a:ext>
          </a:extLst>
        </xdr:cNvPr>
        <xdr:cNvCxnSpPr/>
      </xdr:nvCxnSpPr>
      <xdr:spPr>
        <a:xfrm>
          <a:off x="10388600" y="15451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60220</xdr:rowOff>
    </xdr:from>
    <xdr:to>
      <xdr:col>55</xdr:col>
      <xdr:colOff>0</xdr:colOff>
      <xdr:row>98</xdr:row>
      <xdr:rowOff>80649</xdr:rowOff>
    </xdr:to>
    <xdr:cxnSp macro="">
      <xdr:nvCxnSpPr>
        <xdr:cNvPr id="451" name="直線コネクタ 450">
          <a:extLst>
            <a:ext uri="{FF2B5EF4-FFF2-40B4-BE49-F238E27FC236}">
              <a16:creationId xmlns:a16="http://schemas.microsoft.com/office/drawing/2014/main" xmlns="" id="{00000000-0008-0000-0700-0000C3010000}"/>
            </a:ext>
          </a:extLst>
        </xdr:cNvPr>
        <xdr:cNvCxnSpPr/>
      </xdr:nvCxnSpPr>
      <xdr:spPr>
        <a:xfrm flipV="1">
          <a:off x="9639300" y="16862320"/>
          <a:ext cx="838200" cy="20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28427</xdr:rowOff>
    </xdr:from>
    <xdr:ext cx="534377" cy="259045"/>
    <xdr:sp macro="" textlink="">
      <xdr:nvSpPr>
        <xdr:cNvPr id="452" name="土木費平均値テキスト">
          <a:extLst>
            <a:ext uri="{FF2B5EF4-FFF2-40B4-BE49-F238E27FC236}">
              <a16:creationId xmlns:a16="http://schemas.microsoft.com/office/drawing/2014/main" xmlns="" id="{00000000-0008-0000-0700-0000C4010000}"/>
            </a:ext>
          </a:extLst>
        </xdr:cNvPr>
        <xdr:cNvSpPr txBox="1"/>
      </xdr:nvSpPr>
      <xdr:spPr>
        <a:xfrm>
          <a:off x="10528300" y="166590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5550</xdr:rowOff>
    </xdr:from>
    <xdr:to>
      <xdr:col>55</xdr:col>
      <xdr:colOff>50800</xdr:colOff>
      <xdr:row>98</xdr:row>
      <xdr:rowOff>107150</xdr:rowOff>
    </xdr:to>
    <xdr:sp macro="" textlink="">
      <xdr:nvSpPr>
        <xdr:cNvPr id="453" name="フローチャート: 判断 452">
          <a:extLst>
            <a:ext uri="{FF2B5EF4-FFF2-40B4-BE49-F238E27FC236}">
              <a16:creationId xmlns:a16="http://schemas.microsoft.com/office/drawing/2014/main" xmlns="" id="{00000000-0008-0000-0700-0000C5010000}"/>
            </a:ext>
          </a:extLst>
        </xdr:cNvPr>
        <xdr:cNvSpPr/>
      </xdr:nvSpPr>
      <xdr:spPr>
        <a:xfrm>
          <a:off x="10426700" y="1680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69590</xdr:rowOff>
    </xdr:from>
    <xdr:to>
      <xdr:col>50</xdr:col>
      <xdr:colOff>114300</xdr:colOff>
      <xdr:row>98</xdr:row>
      <xdr:rowOff>80649</xdr:rowOff>
    </xdr:to>
    <xdr:cxnSp macro="">
      <xdr:nvCxnSpPr>
        <xdr:cNvPr id="454" name="直線コネクタ 453">
          <a:extLst>
            <a:ext uri="{FF2B5EF4-FFF2-40B4-BE49-F238E27FC236}">
              <a16:creationId xmlns:a16="http://schemas.microsoft.com/office/drawing/2014/main" xmlns="" id="{00000000-0008-0000-0700-0000C6010000}"/>
            </a:ext>
          </a:extLst>
        </xdr:cNvPr>
        <xdr:cNvCxnSpPr/>
      </xdr:nvCxnSpPr>
      <xdr:spPr>
        <a:xfrm>
          <a:off x="8750300" y="16871690"/>
          <a:ext cx="889000" cy="11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8706</xdr:rowOff>
    </xdr:from>
    <xdr:to>
      <xdr:col>50</xdr:col>
      <xdr:colOff>165100</xdr:colOff>
      <xdr:row>98</xdr:row>
      <xdr:rowOff>110306</xdr:rowOff>
    </xdr:to>
    <xdr:sp macro="" textlink="">
      <xdr:nvSpPr>
        <xdr:cNvPr id="455" name="フローチャート: 判断 454">
          <a:extLst>
            <a:ext uri="{FF2B5EF4-FFF2-40B4-BE49-F238E27FC236}">
              <a16:creationId xmlns:a16="http://schemas.microsoft.com/office/drawing/2014/main" xmlns="" id="{00000000-0008-0000-0700-0000C7010000}"/>
            </a:ext>
          </a:extLst>
        </xdr:cNvPr>
        <xdr:cNvSpPr/>
      </xdr:nvSpPr>
      <xdr:spPr>
        <a:xfrm>
          <a:off x="9588500" y="16810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126833</xdr:rowOff>
    </xdr:from>
    <xdr:ext cx="534377" cy="259045"/>
    <xdr:sp macro="" textlink="">
      <xdr:nvSpPr>
        <xdr:cNvPr id="456" name="テキスト ボックス 455">
          <a:extLst>
            <a:ext uri="{FF2B5EF4-FFF2-40B4-BE49-F238E27FC236}">
              <a16:creationId xmlns:a16="http://schemas.microsoft.com/office/drawing/2014/main" xmlns="" id="{00000000-0008-0000-0700-0000C8010000}"/>
            </a:ext>
          </a:extLst>
        </xdr:cNvPr>
        <xdr:cNvSpPr txBox="1"/>
      </xdr:nvSpPr>
      <xdr:spPr>
        <a:xfrm>
          <a:off x="9372111" y="16586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69590</xdr:rowOff>
    </xdr:from>
    <xdr:to>
      <xdr:col>45</xdr:col>
      <xdr:colOff>177800</xdr:colOff>
      <xdr:row>98</xdr:row>
      <xdr:rowOff>86930</xdr:rowOff>
    </xdr:to>
    <xdr:cxnSp macro="">
      <xdr:nvCxnSpPr>
        <xdr:cNvPr id="457" name="直線コネクタ 456">
          <a:extLst>
            <a:ext uri="{FF2B5EF4-FFF2-40B4-BE49-F238E27FC236}">
              <a16:creationId xmlns:a16="http://schemas.microsoft.com/office/drawing/2014/main" xmlns="" id="{00000000-0008-0000-0700-0000C9010000}"/>
            </a:ext>
          </a:extLst>
        </xdr:cNvPr>
        <xdr:cNvCxnSpPr/>
      </xdr:nvCxnSpPr>
      <xdr:spPr>
        <a:xfrm flipV="1">
          <a:off x="7861300" y="16871690"/>
          <a:ext cx="889000" cy="17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1724</xdr:rowOff>
    </xdr:from>
    <xdr:to>
      <xdr:col>46</xdr:col>
      <xdr:colOff>38100</xdr:colOff>
      <xdr:row>98</xdr:row>
      <xdr:rowOff>103324</xdr:rowOff>
    </xdr:to>
    <xdr:sp macro="" textlink="">
      <xdr:nvSpPr>
        <xdr:cNvPr id="458" name="フローチャート: 判断 457">
          <a:extLst>
            <a:ext uri="{FF2B5EF4-FFF2-40B4-BE49-F238E27FC236}">
              <a16:creationId xmlns:a16="http://schemas.microsoft.com/office/drawing/2014/main" xmlns="" id="{00000000-0008-0000-0700-0000CA010000}"/>
            </a:ext>
          </a:extLst>
        </xdr:cNvPr>
        <xdr:cNvSpPr/>
      </xdr:nvSpPr>
      <xdr:spPr>
        <a:xfrm>
          <a:off x="8699500" y="16803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119851</xdr:rowOff>
    </xdr:from>
    <xdr:ext cx="534377" cy="259045"/>
    <xdr:sp macro="" textlink="">
      <xdr:nvSpPr>
        <xdr:cNvPr id="459" name="テキスト ボックス 458">
          <a:extLst>
            <a:ext uri="{FF2B5EF4-FFF2-40B4-BE49-F238E27FC236}">
              <a16:creationId xmlns:a16="http://schemas.microsoft.com/office/drawing/2014/main" xmlns="" id="{00000000-0008-0000-0700-0000CB010000}"/>
            </a:ext>
          </a:extLst>
        </xdr:cNvPr>
        <xdr:cNvSpPr txBox="1"/>
      </xdr:nvSpPr>
      <xdr:spPr>
        <a:xfrm>
          <a:off x="8483111" y="16579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86610</xdr:rowOff>
    </xdr:from>
    <xdr:to>
      <xdr:col>41</xdr:col>
      <xdr:colOff>50800</xdr:colOff>
      <xdr:row>98</xdr:row>
      <xdr:rowOff>86930</xdr:rowOff>
    </xdr:to>
    <xdr:cxnSp macro="">
      <xdr:nvCxnSpPr>
        <xdr:cNvPr id="460" name="直線コネクタ 459">
          <a:extLst>
            <a:ext uri="{FF2B5EF4-FFF2-40B4-BE49-F238E27FC236}">
              <a16:creationId xmlns:a16="http://schemas.microsoft.com/office/drawing/2014/main" xmlns="" id="{00000000-0008-0000-0700-0000CC010000}"/>
            </a:ext>
          </a:extLst>
        </xdr:cNvPr>
        <xdr:cNvCxnSpPr/>
      </xdr:nvCxnSpPr>
      <xdr:spPr>
        <a:xfrm>
          <a:off x="6972300" y="16888710"/>
          <a:ext cx="889000" cy="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17112</xdr:rowOff>
    </xdr:from>
    <xdr:to>
      <xdr:col>41</xdr:col>
      <xdr:colOff>101600</xdr:colOff>
      <xdr:row>98</xdr:row>
      <xdr:rowOff>118712</xdr:rowOff>
    </xdr:to>
    <xdr:sp macro="" textlink="">
      <xdr:nvSpPr>
        <xdr:cNvPr id="461" name="フローチャート: 判断 460">
          <a:extLst>
            <a:ext uri="{FF2B5EF4-FFF2-40B4-BE49-F238E27FC236}">
              <a16:creationId xmlns:a16="http://schemas.microsoft.com/office/drawing/2014/main" xmlns="" id="{00000000-0008-0000-0700-0000CD010000}"/>
            </a:ext>
          </a:extLst>
        </xdr:cNvPr>
        <xdr:cNvSpPr/>
      </xdr:nvSpPr>
      <xdr:spPr>
        <a:xfrm>
          <a:off x="7810500" y="16819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135239</xdr:rowOff>
    </xdr:from>
    <xdr:ext cx="534377" cy="259045"/>
    <xdr:sp macro="" textlink="">
      <xdr:nvSpPr>
        <xdr:cNvPr id="462" name="テキスト ボックス 461">
          <a:extLst>
            <a:ext uri="{FF2B5EF4-FFF2-40B4-BE49-F238E27FC236}">
              <a16:creationId xmlns:a16="http://schemas.microsoft.com/office/drawing/2014/main" xmlns="" id="{00000000-0008-0000-0700-0000CE010000}"/>
            </a:ext>
          </a:extLst>
        </xdr:cNvPr>
        <xdr:cNvSpPr txBox="1"/>
      </xdr:nvSpPr>
      <xdr:spPr>
        <a:xfrm>
          <a:off x="7594111" y="16594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8306</xdr:rowOff>
    </xdr:from>
    <xdr:to>
      <xdr:col>36</xdr:col>
      <xdr:colOff>165100</xdr:colOff>
      <xdr:row>98</xdr:row>
      <xdr:rowOff>109906</xdr:rowOff>
    </xdr:to>
    <xdr:sp macro="" textlink="">
      <xdr:nvSpPr>
        <xdr:cNvPr id="463" name="フローチャート: 判断 462">
          <a:extLst>
            <a:ext uri="{FF2B5EF4-FFF2-40B4-BE49-F238E27FC236}">
              <a16:creationId xmlns:a16="http://schemas.microsoft.com/office/drawing/2014/main" xmlns="" id="{00000000-0008-0000-0700-0000CF010000}"/>
            </a:ext>
          </a:extLst>
        </xdr:cNvPr>
        <xdr:cNvSpPr/>
      </xdr:nvSpPr>
      <xdr:spPr>
        <a:xfrm>
          <a:off x="6921500" y="16810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126433</xdr:rowOff>
    </xdr:from>
    <xdr:ext cx="534377" cy="259045"/>
    <xdr:sp macro="" textlink="">
      <xdr:nvSpPr>
        <xdr:cNvPr id="464" name="テキスト ボックス 463">
          <a:extLst>
            <a:ext uri="{FF2B5EF4-FFF2-40B4-BE49-F238E27FC236}">
              <a16:creationId xmlns:a16="http://schemas.microsoft.com/office/drawing/2014/main" xmlns="" id="{00000000-0008-0000-0700-0000D0010000}"/>
            </a:ext>
          </a:extLst>
        </xdr:cNvPr>
        <xdr:cNvSpPr txBox="1"/>
      </xdr:nvSpPr>
      <xdr:spPr>
        <a:xfrm>
          <a:off x="6705111" y="16585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5" name="テキスト ボックス 464">
          <a:extLst>
            <a:ext uri="{FF2B5EF4-FFF2-40B4-BE49-F238E27FC236}">
              <a16:creationId xmlns:a16="http://schemas.microsoft.com/office/drawing/2014/main" xmlns="" id="{00000000-0008-0000-0700-0000D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6" name="テキスト ボックス 465">
          <a:extLst>
            <a:ext uri="{FF2B5EF4-FFF2-40B4-BE49-F238E27FC236}">
              <a16:creationId xmlns:a16="http://schemas.microsoft.com/office/drawing/2014/main" xmlns="" id="{00000000-0008-0000-0700-0000D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7" name="テキスト ボックス 466">
          <a:extLst>
            <a:ext uri="{FF2B5EF4-FFF2-40B4-BE49-F238E27FC236}">
              <a16:creationId xmlns:a16="http://schemas.microsoft.com/office/drawing/2014/main" xmlns="" id="{00000000-0008-0000-0700-0000D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xmlns="" id="{00000000-0008-0000-0700-0000D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xmlns="" id="{00000000-0008-0000-0700-0000D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9420</xdr:rowOff>
    </xdr:from>
    <xdr:to>
      <xdr:col>55</xdr:col>
      <xdr:colOff>50800</xdr:colOff>
      <xdr:row>98</xdr:row>
      <xdr:rowOff>111020</xdr:rowOff>
    </xdr:to>
    <xdr:sp macro="" textlink="">
      <xdr:nvSpPr>
        <xdr:cNvPr id="470" name="楕円 469">
          <a:extLst>
            <a:ext uri="{FF2B5EF4-FFF2-40B4-BE49-F238E27FC236}">
              <a16:creationId xmlns:a16="http://schemas.microsoft.com/office/drawing/2014/main" xmlns="" id="{00000000-0008-0000-0700-0000D6010000}"/>
            </a:ext>
          </a:extLst>
        </xdr:cNvPr>
        <xdr:cNvSpPr/>
      </xdr:nvSpPr>
      <xdr:spPr>
        <a:xfrm>
          <a:off x="10426700" y="16811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155427</xdr:rowOff>
    </xdr:from>
    <xdr:ext cx="534377" cy="259045"/>
    <xdr:sp macro="" textlink="">
      <xdr:nvSpPr>
        <xdr:cNvPr id="471" name="土木費該当値テキスト">
          <a:extLst>
            <a:ext uri="{FF2B5EF4-FFF2-40B4-BE49-F238E27FC236}">
              <a16:creationId xmlns:a16="http://schemas.microsoft.com/office/drawing/2014/main" xmlns="" id="{00000000-0008-0000-0700-0000D7010000}"/>
            </a:ext>
          </a:extLst>
        </xdr:cNvPr>
        <xdr:cNvSpPr txBox="1"/>
      </xdr:nvSpPr>
      <xdr:spPr>
        <a:xfrm>
          <a:off x="10528300" y="16786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29849</xdr:rowOff>
    </xdr:from>
    <xdr:to>
      <xdr:col>50</xdr:col>
      <xdr:colOff>165100</xdr:colOff>
      <xdr:row>98</xdr:row>
      <xdr:rowOff>131449</xdr:rowOff>
    </xdr:to>
    <xdr:sp macro="" textlink="">
      <xdr:nvSpPr>
        <xdr:cNvPr id="472" name="楕円 471">
          <a:extLst>
            <a:ext uri="{FF2B5EF4-FFF2-40B4-BE49-F238E27FC236}">
              <a16:creationId xmlns:a16="http://schemas.microsoft.com/office/drawing/2014/main" xmlns="" id="{00000000-0008-0000-0700-0000D8010000}"/>
            </a:ext>
          </a:extLst>
        </xdr:cNvPr>
        <xdr:cNvSpPr/>
      </xdr:nvSpPr>
      <xdr:spPr>
        <a:xfrm>
          <a:off x="9588500" y="16831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122576</xdr:rowOff>
    </xdr:from>
    <xdr:ext cx="534377" cy="259045"/>
    <xdr:sp macro="" textlink="">
      <xdr:nvSpPr>
        <xdr:cNvPr id="473" name="テキスト ボックス 472">
          <a:extLst>
            <a:ext uri="{FF2B5EF4-FFF2-40B4-BE49-F238E27FC236}">
              <a16:creationId xmlns:a16="http://schemas.microsoft.com/office/drawing/2014/main" xmlns="" id="{00000000-0008-0000-0700-0000D9010000}"/>
            </a:ext>
          </a:extLst>
        </xdr:cNvPr>
        <xdr:cNvSpPr txBox="1"/>
      </xdr:nvSpPr>
      <xdr:spPr>
        <a:xfrm>
          <a:off x="9372111" y="16924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18790</xdr:rowOff>
    </xdr:from>
    <xdr:to>
      <xdr:col>46</xdr:col>
      <xdr:colOff>38100</xdr:colOff>
      <xdr:row>98</xdr:row>
      <xdr:rowOff>120390</xdr:rowOff>
    </xdr:to>
    <xdr:sp macro="" textlink="">
      <xdr:nvSpPr>
        <xdr:cNvPr id="474" name="楕円 473">
          <a:extLst>
            <a:ext uri="{FF2B5EF4-FFF2-40B4-BE49-F238E27FC236}">
              <a16:creationId xmlns:a16="http://schemas.microsoft.com/office/drawing/2014/main" xmlns="" id="{00000000-0008-0000-0700-0000DA010000}"/>
            </a:ext>
          </a:extLst>
        </xdr:cNvPr>
        <xdr:cNvSpPr/>
      </xdr:nvSpPr>
      <xdr:spPr>
        <a:xfrm>
          <a:off x="8699500" y="16820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111517</xdr:rowOff>
    </xdr:from>
    <xdr:ext cx="534377" cy="259045"/>
    <xdr:sp macro="" textlink="">
      <xdr:nvSpPr>
        <xdr:cNvPr id="475" name="テキスト ボックス 474">
          <a:extLst>
            <a:ext uri="{FF2B5EF4-FFF2-40B4-BE49-F238E27FC236}">
              <a16:creationId xmlns:a16="http://schemas.microsoft.com/office/drawing/2014/main" xmlns="" id="{00000000-0008-0000-0700-0000DB010000}"/>
            </a:ext>
          </a:extLst>
        </xdr:cNvPr>
        <xdr:cNvSpPr txBox="1"/>
      </xdr:nvSpPr>
      <xdr:spPr>
        <a:xfrm>
          <a:off x="8483111" y="16913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36130</xdr:rowOff>
    </xdr:from>
    <xdr:to>
      <xdr:col>41</xdr:col>
      <xdr:colOff>101600</xdr:colOff>
      <xdr:row>98</xdr:row>
      <xdr:rowOff>137730</xdr:rowOff>
    </xdr:to>
    <xdr:sp macro="" textlink="">
      <xdr:nvSpPr>
        <xdr:cNvPr id="476" name="楕円 475">
          <a:extLst>
            <a:ext uri="{FF2B5EF4-FFF2-40B4-BE49-F238E27FC236}">
              <a16:creationId xmlns:a16="http://schemas.microsoft.com/office/drawing/2014/main" xmlns="" id="{00000000-0008-0000-0700-0000DC010000}"/>
            </a:ext>
          </a:extLst>
        </xdr:cNvPr>
        <xdr:cNvSpPr/>
      </xdr:nvSpPr>
      <xdr:spPr>
        <a:xfrm>
          <a:off x="7810500" y="16838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128857</xdr:rowOff>
    </xdr:from>
    <xdr:ext cx="534377" cy="259045"/>
    <xdr:sp macro="" textlink="">
      <xdr:nvSpPr>
        <xdr:cNvPr id="477" name="テキスト ボックス 476">
          <a:extLst>
            <a:ext uri="{FF2B5EF4-FFF2-40B4-BE49-F238E27FC236}">
              <a16:creationId xmlns:a16="http://schemas.microsoft.com/office/drawing/2014/main" xmlns="" id="{00000000-0008-0000-0700-0000DD010000}"/>
            </a:ext>
          </a:extLst>
        </xdr:cNvPr>
        <xdr:cNvSpPr txBox="1"/>
      </xdr:nvSpPr>
      <xdr:spPr>
        <a:xfrm>
          <a:off x="7594111" y="16930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35810</xdr:rowOff>
    </xdr:from>
    <xdr:to>
      <xdr:col>36</xdr:col>
      <xdr:colOff>165100</xdr:colOff>
      <xdr:row>98</xdr:row>
      <xdr:rowOff>137410</xdr:rowOff>
    </xdr:to>
    <xdr:sp macro="" textlink="">
      <xdr:nvSpPr>
        <xdr:cNvPr id="478" name="楕円 477">
          <a:extLst>
            <a:ext uri="{FF2B5EF4-FFF2-40B4-BE49-F238E27FC236}">
              <a16:creationId xmlns:a16="http://schemas.microsoft.com/office/drawing/2014/main" xmlns="" id="{00000000-0008-0000-0700-0000DE010000}"/>
            </a:ext>
          </a:extLst>
        </xdr:cNvPr>
        <xdr:cNvSpPr/>
      </xdr:nvSpPr>
      <xdr:spPr>
        <a:xfrm>
          <a:off x="6921500" y="16837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128537</xdr:rowOff>
    </xdr:from>
    <xdr:ext cx="534377" cy="259045"/>
    <xdr:sp macro="" textlink="">
      <xdr:nvSpPr>
        <xdr:cNvPr id="479" name="テキスト ボックス 478">
          <a:extLst>
            <a:ext uri="{FF2B5EF4-FFF2-40B4-BE49-F238E27FC236}">
              <a16:creationId xmlns:a16="http://schemas.microsoft.com/office/drawing/2014/main" xmlns="" id="{00000000-0008-0000-0700-0000DF010000}"/>
            </a:ext>
          </a:extLst>
        </xdr:cNvPr>
        <xdr:cNvSpPr txBox="1"/>
      </xdr:nvSpPr>
      <xdr:spPr>
        <a:xfrm>
          <a:off x="6705111" y="16930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0" name="正方形/長方形 479">
          <a:extLst>
            <a:ext uri="{FF2B5EF4-FFF2-40B4-BE49-F238E27FC236}">
              <a16:creationId xmlns:a16="http://schemas.microsoft.com/office/drawing/2014/main" xmlns="" id="{00000000-0008-0000-0700-0000E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1" name="正方形/長方形 480">
          <a:extLst>
            <a:ext uri="{FF2B5EF4-FFF2-40B4-BE49-F238E27FC236}">
              <a16:creationId xmlns:a16="http://schemas.microsoft.com/office/drawing/2014/main" xmlns="" id="{00000000-0008-0000-0700-0000E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2" name="正方形/長方形 481">
          <a:extLst>
            <a:ext uri="{FF2B5EF4-FFF2-40B4-BE49-F238E27FC236}">
              <a16:creationId xmlns:a16="http://schemas.microsoft.com/office/drawing/2014/main" xmlns="" id="{00000000-0008-0000-0700-0000E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3" name="正方形/長方形 482">
          <a:extLst>
            <a:ext uri="{FF2B5EF4-FFF2-40B4-BE49-F238E27FC236}">
              <a16:creationId xmlns:a16="http://schemas.microsoft.com/office/drawing/2014/main" xmlns="" id="{00000000-0008-0000-0700-0000E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4" name="正方形/長方形 483">
          <a:extLst>
            <a:ext uri="{FF2B5EF4-FFF2-40B4-BE49-F238E27FC236}">
              <a16:creationId xmlns:a16="http://schemas.microsoft.com/office/drawing/2014/main" xmlns="" id="{00000000-0008-0000-0700-0000E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5" name="正方形/長方形 484">
          <a:extLst>
            <a:ext uri="{FF2B5EF4-FFF2-40B4-BE49-F238E27FC236}">
              <a16:creationId xmlns:a16="http://schemas.microsoft.com/office/drawing/2014/main" xmlns="" id="{00000000-0008-0000-0700-0000E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6" name="正方形/長方形 485">
          <a:extLst>
            <a:ext uri="{FF2B5EF4-FFF2-40B4-BE49-F238E27FC236}">
              <a16:creationId xmlns:a16="http://schemas.microsoft.com/office/drawing/2014/main" xmlns="" id="{00000000-0008-0000-0700-0000E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7" name="正方形/長方形 486">
          <a:extLst>
            <a:ext uri="{FF2B5EF4-FFF2-40B4-BE49-F238E27FC236}">
              <a16:creationId xmlns:a16="http://schemas.microsoft.com/office/drawing/2014/main" xmlns="" id="{00000000-0008-0000-0700-0000E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8" name="テキスト ボックス 487">
          <a:extLst>
            <a:ext uri="{FF2B5EF4-FFF2-40B4-BE49-F238E27FC236}">
              <a16:creationId xmlns:a16="http://schemas.microsoft.com/office/drawing/2014/main" xmlns="" id="{00000000-0008-0000-0700-0000E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89" name="直線コネクタ 488">
          <a:extLst>
            <a:ext uri="{FF2B5EF4-FFF2-40B4-BE49-F238E27FC236}">
              <a16:creationId xmlns:a16="http://schemas.microsoft.com/office/drawing/2014/main" xmlns="" id="{00000000-0008-0000-0700-0000E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0" name="直線コネクタ 489">
          <a:extLst>
            <a:ext uri="{FF2B5EF4-FFF2-40B4-BE49-F238E27FC236}">
              <a16:creationId xmlns:a16="http://schemas.microsoft.com/office/drawing/2014/main" xmlns="" id="{00000000-0008-0000-0700-0000EA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1" name="テキスト ボックス 490">
          <a:extLst>
            <a:ext uri="{FF2B5EF4-FFF2-40B4-BE49-F238E27FC236}">
              <a16:creationId xmlns:a16="http://schemas.microsoft.com/office/drawing/2014/main" xmlns="" id="{00000000-0008-0000-0700-0000EB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2" name="直線コネクタ 491">
          <a:extLst>
            <a:ext uri="{FF2B5EF4-FFF2-40B4-BE49-F238E27FC236}">
              <a16:creationId xmlns:a16="http://schemas.microsoft.com/office/drawing/2014/main" xmlns="" id="{00000000-0008-0000-0700-0000EC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3" name="テキスト ボックス 492">
          <a:extLst>
            <a:ext uri="{FF2B5EF4-FFF2-40B4-BE49-F238E27FC236}">
              <a16:creationId xmlns:a16="http://schemas.microsoft.com/office/drawing/2014/main" xmlns="" id="{00000000-0008-0000-0700-0000ED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4" name="直線コネクタ 493">
          <a:extLst>
            <a:ext uri="{FF2B5EF4-FFF2-40B4-BE49-F238E27FC236}">
              <a16:creationId xmlns:a16="http://schemas.microsoft.com/office/drawing/2014/main" xmlns="" id="{00000000-0008-0000-0700-0000EE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495" name="テキスト ボックス 494">
          <a:extLst>
            <a:ext uri="{FF2B5EF4-FFF2-40B4-BE49-F238E27FC236}">
              <a16:creationId xmlns:a16="http://schemas.microsoft.com/office/drawing/2014/main" xmlns="" id="{00000000-0008-0000-0700-0000EF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6" name="直線コネクタ 495">
          <a:extLst>
            <a:ext uri="{FF2B5EF4-FFF2-40B4-BE49-F238E27FC236}">
              <a16:creationId xmlns:a16="http://schemas.microsoft.com/office/drawing/2014/main" xmlns="" id="{00000000-0008-0000-0700-0000F0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497" name="テキスト ボックス 496">
          <a:extLst>
            <a:ext uri="{FF2B5EF4-FFF2-40B4-BE49-F238E27FC236}">
              <a16:creationId xmlns:a16="http://schemas.microsoft.com/office/drawing/2014/main" xmlns="" id="{00000000-0008-0000-0700-0000F1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498" name="直線コネクタ 497">
          <a:extLst>
            <a:ext uri="{FF2B5EF4-FFF2-40B4-BE49-F238E27FC236}">
              <a16:creationId xmlns:a16="http://schemas.microsoft.com/office/drawing/2014/main" xmlns="" id="{00000000-0008-0000-0700-0000F2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499" name="テキスト ボックス 498">
          <a:extLst>
            <a:ext uri="{FF2B5EF4-FFF2-40B4-BE49-F238E27FC236}">
              <a16:creationId xmlns:a16="http://schemas.microsoft.com/office/drawing/2014/main" xmlns="" id="{00000000-0008-0000-0700-0000F3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0" name="消防費グラフ枠">
          <a:extLst>
            <a:ext uri="{FF2B5EF4-FFF2-40B4-BE49-F238E27FC236}">
              <a16:creationId xmlns:a16="http://schemas.microsoft.com/office/drawing/2014/main" xmlns="" id="{00000000-0008-0000-0700-0000F4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29204</xdr:rowOff>
    </xdr:from>
    <xdr:to>
      <xdr:col>85</xdr:col>
      <xdr:colOff>126364</xdr:colOff>
      <xdr:row>38</xdr:row>
      <xdr:rowOff>55118</xdr:rowOff>
    </xdr:to>
    <xdr:cxnSp macro="">
      <xdr:nvCxnSpPr>
        <xdr:cNvPr id="501" name="直線コネクタ 500">
          <a:extLst>
            <a:ext uri="{FF2B5EF4-FFF2-40B4-BE49-F238E27FC236}">
              <a16:creationId xmlns:a16="http://schemas.microsoft.com/office/drawing/2014/main" xmlns="" id="{00000000-0008-0000-0700-0000F5010000}"/>
            </a:ext>
          </a:extLst>
        </xdr:cNvPr>
        <xdr:cNvCxnSpPr/>
      </xdr:nvCxnSpPr>
      <xdr:spPr>
        <a:xfrm flipV="1">
          <a:off x="16317595" y="5515604"/>
          <a:ext cx="1269" cy="10546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58945</xdr:rowOff>
    </xdr:from>
    <xdr:ext cx="534377" cy="259045"/>
    <xdr:sp macro="" textlink="">
      <xdr:nvSpPr>
        <xdr:cNvPr id="502" name="消防費最小値テキスト">
          <a:extLst>
            <a:ext uri="{FF2B5EF4-FFF2-40B4-BE49-F238E27FC236}">
              <a16:creationId xmlns:a16="http://schemas.microsoft.com/office/drawing/2014/main" xmlns="" id="{00000000-0008-0000-0700-0000F6010000}"/>
            </a:ext>
          </a:extLst>
        </xdr:cNvPr>
        <xdr:cNvSpPr txBox="1"/>
      </xdr:nvSpPr>
      <xdr:spPr>
        <a:xfrm>
          <a:off x="16370300" y="6574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55118</xdr:rowOff>
    </xdr:from>
    <xdr:to>
      <xdr:col>86</xdr:col>
      <xdr:colOff>25400</xdr:colOff>
      <xdr:row>38</xdr:row>
      <xdr:rowOff>55118</xdr:rowOff>
    </xdr:to>
    <xdr:cxnSp macro="">
      <xdr:nvCxnSpPr>
        <xdr:cNvPr id="503" name="直線コネクタ 502">
          <a:extLst>
            <a:ext uri="{FF2B5EF4-FFF2-40B4-BE49-F238E27FC236}">
              <a16:creationId xmlns:a16="http://schemas.microsoft.com/office/drawing/2014/main" xmlns="" id="{00000000-0008-0000-0700-0000F7010000}"/>
            </a:ext>
          </a:extLst>
        </xdr:cNvPr>
        <xdr:cNvCxnSpPr/>
      </xdr:nvCxnSpPr>
      <xdr:spPr>
        <a:xfrm>
          <a:off x="16230600" y="6570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147331</xdr:rowOff>
    </xdr:from>
    <xdr:ext cx="599010" cy="259045"/>
    <xdr:sp macro="" textlink="">
      <xdr:nvSpPr>
        <xdr:cNvPr id="504" name="消防費最大値テキスト">
          <a:extLst>
            <a:ext uri="{FF2B5EF4-FFF2-40B4-BE49-F238E27FC236}">
              <a16:creationId xmlns:a16="http://schemas.microsoft.com/office/drawing/2014/main" xmlns="" id="{00000000-0008-0000-0700-0000F8010000}"/>
            </a:ext>
          </a:extLst>
        </xdr:cNvPr>
        <xdr:cNvSpPr txBox="1"/>
      </xdr:nvSpPr>
      <xdr:spPr>
        <a:xfrm>
          <a:off x="16370300" y="5290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249,168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32</xdr:row>
      <xdr:rowOff>29204</xdr:rowOff>
    </xdr:from>
    <xdr:to>
      <xdr:col>86</xdr:col>
      <xdr:colOff>25400</xdr:colOff>
      <xdr:row>32</xdr:row>
      <xdr:rowOff>29204</xdr:rowOff>
    </xdr:to>
    <xdr:cxnSp macro="">
      <xdr:nvCxnSpPr>
        <xdr:cNvPr id="505" name="直線コネクタ 504">
          <a:extLst>
            <a:ext uri="{FF2B5EF4-FFF2-40B4-BE49-F238E27FC236}">
              <a16:creationId xmlns:a16="http://schemas.microsoft.com/office/drawing/2014/main" xmlns="" id="{00000000-0008-0000-0700-0000F9010000}"/>
            </a:ext>
          </a:extLst>
        </xdr:cNvPr>
        <xdr:cNvCxnSpPr/>
      </xdr:nvCxnSpPr>
      <xdr:spPr>
        <a:xfrm>
          <a:off x="16230600" y="5515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164700</xdr:rowOff>
    </xdr:from>
    <xdr:to>
      <xdr:col>85</xdr:col>
      <xdr:colOff>127000</xdr:colOff>
      <xdr:row>37</xdr:row>
      <xdr:rowOff>168810</xdr:rowOff>
    </xdr:to>
    <xdr:cxnSp macro="">
      <xdr:nvCxnSpPr>
        <xdr:cNvPr id="506" name="直線コネクタ 505">
          <a:extLst>
            <a:ext uri="{FF2B5EF4-FFF2-40B4-BE49-F238E27FC236}">
              <a16:creationId xmlns:a16="http://schemas.microsoft.com/office/drawing/2014/main" xmlns="" id="{00000000-0008-0000-0700-0000FA010000}"/>
            </a:ext>
          </a:extLst>
        </xdr:cNvPr>
        <xdr:cNvCxnSpPr/>
      </xdr:nvCxnSpPr>
      <xdr:spPr>
        <a:xfrm flipV="1">
          <a:off x="15481300" y="6508350"/>
          <a:ext cx="838200" cy="4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96726</xdr:rowOff>
    </xdr:from>
    <xdr:ext cx="534377" cy="259045"/>
    <xdr:sp macro="" textlink="">
      <xdr:nvSpPr>
        <xdr:cNvPr id="507" name="消防費平均値テキスト">
          <a:extLst>
            <a:ext uri="{FF2B5EF4-FFF2-40B4-BE49-F238E27FC236}">
              <a16:creationId xmlns:a16="http://schemas.microsoft.com/office/drawing/2014/main" xmlns="" id="{00000000-0008-0000-0700-0000FB010000}"/>
            </a:ext>
          </a:extLst>
        </xdr:cNvPr>
        <xdr:cNvSpPr txBox="1"/>
      </xdr:nvSpPr>
      <xdr:spPr>
        <a:xfrm>
          <a:off x="16370300" y="62689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73849</xdr:rowOff>
    </xdr:from>
    <xdr:to>
      <xdr:col>85</xdr:col>
      <xdr:colOff>177800</xdr:colOff>
      <xdr:row>38</xdr:row>
      <xdr:rowOff>3999</xdr:rowOff>
    </xdr:to>
    <xdr:sp macro="" textlink="">
      <xdr:nvSpPr>
        <xdr:cNvPr id="508" name="フローチャート: 判断 507">
          <a:extLst>
            <a:ext uri="{FF2B5EF4-FFF2-40B4-BE49-F238E27FC236}">
              <a16:creationId xmlns:a16="http://schemas.microsoft.com/office/drawing/2014/main" xmlns="" id="{00000000-0008-0000-0700-0000FC010000}"/>
            </a:ext>
          </a:extLst>
        </xdr:cNvPr>
        <xdr:cNvSpPr/>
      </xdr:nvSpPr>
      <xdr:spPr>
        <a:xfrm>
          <a:off x="16268700" y="6417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168810</xdr:rowOff>
    </xdr:from>
    <xdr:to>
      <xdr:col>81</xdr:col>
      <xdr:colOff>50800</xdr:colOff>
      <xdr:row>38</xdr:row>
      <xdr:rowOff>3015</xdr:rowOff>
    </xdr:to>
    <xdr:cxnSp macro="">
      <xdr:nvCxnSpPr>
        <xdr:cNvPr id="509" name="直線コネクタ 508">
          <a:extLst>
            <a:ext uri="{FF2B5EF4-FFF2-40B4-BE49-F238E27FC236}">
              <a16:creationId xmlns:a16="http://schemas.microsoft.com/office/drawing/2014/main" xmlns="" id="{00000000-0008-0000-0700-0000FD010000}"/>
            </a:ext>
          </a:extLst>
        </xdr:cNvPr>
        <xdr:cNvCxnSpPr/>
      </xdr:nvCxnSpPr>
      <xdr:spPr>
        <a:xfrm flipV="1">
          <a:off x="14592300" y="6512460"/>
          <a:ext cx="889000" cy="5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97646</xdr:rowOff>
    </xdr:from>
    <xdr:to>
      <xdr:col>81</xdr:col>
      <xdr:colOff>101600</xdr:colOff>
      <xdr:row>38</xdr:row>
      <xdr:rowOff>27797</xdr:rowOff>
    </xdr:to>
    <xdr:sp macro="" textlink="">
      <xdr:nvSpPr>
        <xdr:cNvPr id="510" name="フローチャート: 判断 509">
          <a:extLst>
            <a:ext uri="{FF2B5EF4-FFF2-40B4-BE49-F238E27FC236}">
              <a16:creationId xmlns:a16="http://schemas.microsoft.com/office/drawing/2014/main" xmlns="" id="{00000000-0008-0000-0700-0000FE010000}"/>
            </a:ext>
          </a:extLst>
        </xdr:cNvPr>
        <xdr:cNvSpPr/>
      </xdr:nvSpPr>
      <xdr:spPr>
        <a:xfrm>
          <a:off x="15430500" y="644129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44323</xdr:rowOff>
    </xdr:from>
    <xdr:ext cx="534377" cy="259045"/>
    <xdr:sp macro="" textlink="">
      <xdr:nvSpPr>
        <xdr:cNvPr id="511" name="テキスト ボックス 510">
          <a:extLst>
            <a:ext uri="{FF2B5EF4-FFF2-40B4-BE49-F238E27FC236}">
              <a16:creationId xmlns:a16="http://schemas.microsoft.com/office/drawing/2014/main" xmlns="" id="{00000000-0008-0000-0700-0000FF010000}"/>
            </a:ext>
          </a:extLst>
        </xdr:cNvPr>
        <xdr:cNvSpPr txBox="1"/>
      </xdr:nvSpPr>
      <xdr:spPr>
        <a:xfrm>
          <a:off x="15214111" y="6216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2663</xdr:rowOff>
    </xdr:from>
    <xdr:to>
      <xdr:col>76</xdr:col>
      <xdr:colOff>114300</xdr:colOff>
      <xdr:row>38</xdr:row>
      <xdr:rowOff>3015</xdr:rowOff>
    </xdr:to>
    <xdr:cxnSp macro="">
      <xdr:nvCxnSpPr>
        <xdr:cNvPr id="512" name="直線コネクタ 511">
          <a:extLst>
            <a:ext uri="{FF2B5EF4-FFF2-40B4-BE49-F238E27FC236}">
              <a16:creationId xmlns:a16="http://schemas.microsoft.com/office/drawing/2014/main" xmlns="" id="{00000000-0008-0000-0700-000000020000}"/>
            </a:ext>
          </a:extLst>
        </xdr:cNvPr>
        <xdr:cNvCxnSpPr/>
      </xdr:nvCxnSpPr>
      <xdr:spPr>
        <a:xfrm>
          <a:off x="13703300" y="6517763"/>
          <a:ext cx="889000" cy="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113017</xdr:rowOff>
    </xdr:from>
    <xdr:to>
      <xdr:col>76</xdr:col>
      <xdr:colOff>165100</xdr:colOff>
      <xdr:row>38</xdr:row>
      <xdr:rowOff>43167</xdr:rowOff>
    </xdr:to>
    <xdr:sp macro="" textlink="">
      <xdr:nvSpPr>
        <xdr:cNvPr id="513" name="フローチャート: 判断 512">
          <a:extLst>
            <a:ext uri="{FF2B5EF4-FFF2-40B4-BE49-F238E27FC236}">
              <a16:creationId xmlns:a16="http://schemas.microsoft.com/office/drawing/2014/main" xmlns="" id="{00000000-0008-0000-0700-000001020000}"/>
            </a:ext>
          </a:extLst>
        </xdr:cNvPr>
        <xdr:cNvSpPr/>
      </xdr:nvSpPr>
      <xdr:spPr>
        <a:xfrm>
          <a:off x="14541500" y="6456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59694</xdr:rowOff>
    </xdr:from>
    <xdr:ext cx="534377" cy="259045"/>
    <xdr:sp macro="" textlink="">
      <xdr:nvSpPr>
        <xdr:cNvPr id="514" name="テキスト ボックス 513">
          <a:extLst>
            <a:ext uri="{FF2B5EF4-FFF2-40B4-BE49-F238E27FC236}">
              <a16:creationId xmlns:a16="http://schemas.microsoft.com/office/drawing/2014/main" xmlns="" id="{00000000-0008-0000-0700-000002020000}"/>
            </a:ext>
          </a:extLst>
        </xdr:cNvPr>
        <xdr:cNvSpPr txBox="1"/>
      </xdr:nvSpPr>
      <xdr:spPr>
        <a:xfrm>
          <a:off x="14325111" y="6231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28203</xdr:rowOff>
    </xdr:from>
    <xdr:to>
      <xdr:col>71</xdr:col>
      <xdr:colOff>177800</xdr:colOff>
      <xdr:row>38</xdr:row>
      <xdr:rowOff>2663</xdr:rowOff>
    </xdr:to>
    <xdr:cxnSp macro="">
      <xdr:nvCxnSpPr>
        <xdr:cNvPr id="515" name="直線コネクタ 514">
          <a:extLst>
            <a:ext uri="{FF2B5EF4-FFF2-40B4-BE49-F238E27FC236}">
              <a16:creationId xmlns:a16="http://schemas.microsoft.com/office/drawing/2014/main" xmlns="" id="{00000000-0008-0000-0700-000003020000}"/>
            </a:ext>
          </a:extLst>
        </xdr:cNvPr>
        <xdr:cNvCxnSpPr/>
      </xdr:nvCxnSpPr>
      <xdr:spPr>
        <a:xfrm>
          <a:off x="12814300" y="6371853"/>
          <a:ext cx="889000" cy="145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108427</xdr:rowOff>
    </xdr:from>
    <xdr:to>
      <xdr:col>72</xdr:col>
      <xdr:colOff>38100</xdr:colOff>
      <xdr:row>38</xdr:row>
      <xdr:rowOff>38577</xdr:rowOff>
    </xdr:to>
    <xdr:sp macro="" textlink="">
      <xdr:nvSpPr>
        <xdr:cNvPr id="516" name="フローチャート: 判断 515">
          <a:extLst>
            <a:ext uri="{FF2B5EF4-FFF2-40B4-BE49-F238E27FC236}">
              <a16:creationId xmlns:a16="http://schemas.microsoft.com/office/drawing/2014/main" xmlns="" id="{00000000-0008-0000-0700-000004020000}"/>
            </a:ext>
          </a:extLst>
        </xdr:cNvPr>
        <xdr:cNvSpPr/>
      </xdr:nvSpPr>
      <xdr:spPr>
        <a:xfrm>
          <a:off x="13652500" y="6452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55104</xdr:rowOff>
    </xdr:from>
    <xdr:ext cx="534377" cy="259045"/>
    <xdr:sp macro="" textlink="">
      <xdr:nvSpPr>
        <xdr:cNvPr id="517" name="テキスト ボックス 516">
          <a:extLst>
            <a:ext uri="{FF2B5EF4-FFF2-40B4-BE49-F238E27FC236}">
              <a16:creationId xmlns:a16="http://schemas.microsoft.com/office/drawing/2014/main" xmlns="" id="{00000000-0008-0000-0700-000005020000}"/>
            </a:ext>
          </a:extLst>
        </xdr:cNvPr>
        <xdr:cNvSpPr txBox="1"/>
      </xdr:nvSpPr>
      <xdr:spPr>
        <a:xfrm>
          <a:off x="13436111" y="6227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94016</xdr:rowOff>
    </xdr:from>
    <xdr:to>
      <xdr:col>67</xdr:col>
      <xdr:colOff>101600</xdr:colOff>
      <xdr:row>38</xdr:row>
      <xdr:rowOff>24166</xdr:rowOff>
    </xdr:to>
    <xdr:sp macro="" textlink="">
      <xdr:nvSpPr>
        <xdr:cNvPr id="518" name="フローチャート: 判断 517">
          <a:extLst>
            <a:ext uri="{FF2B5EF4-FFF2-40B4-BE49-F238E27FC236}">
              <a16:creationId xmlns:a16="http://schemas.microsoft.com/office/drawing/2014/main" xmlns="" id="{00000000-0008-0000-0700-000006020000}"/>
            </a:ext>
          </a:extLst>
        </xdr:cNvPr>
        <xdr:cNvSpPr/>
      </xdr:nvSpPr>
      <xdr:spPr>
        <a:xfrm>
          <a:off x="12763500" y="6437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15293</xdr:rowOff>
    </xdr:from>
    <xdr:ext cx="534377" cy="259045"/>
    <xdr:sp macro="" textlink="">
      <xdr:nvSpPr>
        <xdr:cNvPr id="519" name="テキスト ボックス 518">
          <a:extLst>
            <a:ext uri="{FF2B5EF4-FFF2-40B4-BE49-F238E27FC236}">
              <a16:creationId xmlns:a16="http://schemas.microsoft.com/office/drawing/2014/main" xmlns="" id="{00000000-0008-0000-0700-000007020000}"/>
            </a:ext>
          </a:extLst>
        </xdr:cNvPr>
        <xdr:cNvSpPr txBox="1"/>
      </xdr:nvSpPr>
      <xdr:spPr>
        <a:xfrm>
          <a:off x="12547111" y="6530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0" name="テキスト ボックス 519">
          <a:extLst>
            <a:ext uri="{FF2B5EF4-FFF2-40B4-BE49-F238E27FC236}">
              <a16:creationId xmlns:a16="http://schemas.microsoft.com/office/drawing/2014/main" xmlns="" id="{00000000-0008-0000-0700-00000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1" name="テキスト ボックス 520">
          <a:extLst>
            <a:ext uri="{FF2B5EF4-FFF2-40B4-BE49-F238E27FC236}">
              <a16:creationId xmlns:a16="http://schemas.microsoft.com/office/drawing/2014/main" xmlns="" id="{00000000-0008-0000-0700-00000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2" name="テキスト ボックス 521">
          <a:extLst>
            <a:ext uri="{FF2B5EF4-FFF2-40B4-BE49-F238E27FC236}">
              <a16:creationId xmlns:a16="http://schemas.microsoft.com/office/drawing/2014/main" xmlns="" id="{00000000-0008-0000-0700-00000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xmlns="" id="{00000000-0008-0000-0700-00000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xmlns="" id="{00000000-0008-0000-0700-00000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113900</xdr:rowOff>
    </xdr:from>
    <xdr:to>
      <xdr:col>85</xdr:col>
      <xdr:colOff>177800</xdr:colOff>
      <xdr:row>38</xdr:row>
      <xdr:rowOff>44050</xdr:rowOff>
    </xdr:to>
    <xdr:sp macro="" textlink="">
      <xdr:nvSpPr>
        <xdr:cNvPr id="525" name="楕円 524">
          <a:extLst>
            <a:ext uri="{FF2B5EF4-FFF2-40B4-BE49-F238E27FC236}">
              <a16:creationId xmlns:a16="http://schemas.microsoft.com/office/drawing/2014/main" xmlns="" id="{00000000-0008-0000-0700-00000D020000}"/>
            </a:ext>
          </a:extLst>
        </xdr:cNvPr>
        <xdr:cNvSpPr/>
      </xdr:nvSpPr>
      <xdr:spPr>
        <a:xfrm>
          <a:off x="16268700" y="6457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52276</xdr:rowOff>
    </xdr:from>
    <xdr:ext cx="534377" cy="259045"/>
    <xdr:sp macro="" textlink="">
      <xdr:nvSpPr>
        <xdr:cNvPr id="526" name="消防費該当値テキスト">
          <a:extLst>
            <a:ext uri="{FF2B5EF4-FFF2-40B4-BE49-F238E27FC236}">
              <a16:creationId xmlns:a16="http://schemas.microsoft.com/office/drawing/2014/main" xmlns="" id="{00000000-0008-0000-0700-00000E020000}"/>
            </a:ext>
          </a:extLst>
        </xdr:cNvPr>
        <xdr:cNvSpPr txBox="1"/>
      </xdr:nvSpPr>
      <xdr:spPr>
        <a:xfrm>
          <a:off x="16370300" y="6395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118010</xdr:rowOff>
    </xdr:from>
    <xdr:to>
      <xdr:col>81</xdr:col>
      <xdr:colOff>101600</xdr:colOff>
      <xdr:row>38</xdr:row>
      <xdr:rowOff>48160</xdr:rowOff>
    </xdr:to>
    <xdr:sp macro="" textlink="">
      <xdr:nvSpPr>
        <xdr:cNvPr id="527" name="楕円 526">
          <a:extLst>
            <a:ext uri="{FF2B5EF4-FFF2-40B4-BE49-F238E27FC236}">
              <a16:creationId xmlns:a16="http://schemas.microsoft.com/office/drawing/2014/main" xmlns="" id="{00000000-0008-0000-0700-00000F020000}"/>
            </a:ext>
          </a:extLst>
        </xdr:cNvPr>
        <xdr:cNvSpPr/>
      </xdr:nvSpPr>
      <xdr:spPr>
        <a:xfrm>
          <a:off x="15430500" y="6461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39287</xdr:rowOff>
    </xdr:from>
    <xdr:ext cx="534377" cy="259045"/>
    <xdr:sp macro="" textlink="">
      <xdr:nvSpPr>
        <xdr:cNvPr id="528" name="テキスト ボックス 527">
          <a:extLst>
            <a:ext uri="{FF2B5EF4-FFF2-40B4-BE49-F238E27FC236}">
              <a16:creationId xmlns:a16="http://schemas.microsoft.com/office/drawing/2014/main" xmlns="" id="{00000000-0008-0000-0700-000010020000}"/>
            </a:ext>
          </a:extLst>
        </xdr:cNvPr>
        <xdr:cNvSpPr txBox="1"/>
      </xdr:nvSpPr>
      <xdr:spPr>
        <a:xfrm>
          <a:off x="15214111" y="6554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123665</xdr:rowOff>
    </xdr:from>
    <xdr:to>
      <xdr:col>76</xdr:col>
      <xdr:colOff>165100</xdr:colOff>
      <xdr:row>38</xdr:row>
      <xdr:rowOff>53815</xdr:rowOff>
    </xdr:to>
    <xdr:sp macro="" textlink="">
      <xdr:nvSpPr>
        <xdr:cNvPr id="529" name="楕円 528">
          <a:extLst>
            <a:ext uri="{FF2B5EF4-FFF2-40B4-BE49-F238E27FC236}">
              <a16:creationId xmlns:a16="http://schemas.microsoft.com/office/drawing/2014/main" xmlns="" id="{00000000-0008-0000-0700-000011020000}"/>
            </a:ext>
          </a:extLst>
        </xdr:cNvPr>
        <xdr:cNvSpPr/>
      </xdr:nvSpPr>
      <xdr:spPr>
        <a:xfrm>
          <a:off x="14541500" y="6467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44942</xdr:rowOff>
    </xdr:from>
    <xdr:ext cx="534377" cy="259045"/>
    <xdr:sp macro="" textlink="">
      <xdr:nvSpPr>
        <xdr:cNvPr id="530" name="テキスト ボックス 529">
          <a:extLst>
            <a:ext uri="{FF2B5EF4-FFF2-40B4-BE49-F238E27FC236}">
              <a16:creationId xmlns:a16="http://schemas.microsoft.com/office/drawing/2014/main" xmlns="" id="{00000000-0008-0000-0700-000012020000}"/>
            </a:ext>
          </a:extLst>
        </xdr:cNvPr>
        <xdr:cNvSpPr txBox="1"/>
      </xdr:nvSpPr>
      <xdr:spPr>
        <a:xfrm>
          <a:off x="14325111" y="6560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123313</xdr:rowOff>
    </xdr:from>
    <xdr:to>
      <xdr:col>72</xdr:col>
      <xdr:colOff>38100</xdr:colOff>
      <xdr:row>38</xdr:row>
      <xdr:rowOff>53463</xdr:rowOff>
    </xdr:to>
    <xdr:sp macro="" textlink="">
      <xdr:nvSpPr>
        <xdr:cNvPr id="531" name="楕円 530">
          <a:extLst>
            <a:ext uri="{FF2B5EF4-FFF2-40B4-BE49-F238E27FC236}">
              <a16:creationId xmlns:a16="http://schemas.microsoft.com/office/drawing/2014/main" xmlns="" id="{00000000-0008-0000-0700-000013020000}"/>
            </a:ext>
          </a:extLst>
        </xdr:cNvPr>
        <xdr:cNvSpPr/>
      </xdr:nvSpPr>
      <xdr:spPr>
        <a:xfrm>
          <a:off x="13652500" y="646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44590</xdr:rowOff>
    </xdr:from>
    <xdr:ext cx="534377" cy="259045"/>
    <xdr:sp macro="" textlink="">
      <xdr:nvSpPr>
        <xdr:cNvPr id="532" name="テキスト ボックス 531">
          <a:extLst>
            <a:ext uri="{FF2B5EF4-FFF2-40B4-BE49-F238E27FC236}">
              <a16:creationId xmlns:a16="http://schemas.microsoft.com/office/drawing/2014/main" xmlns="" id="{00000000-0008-0000-0700-000014020000}"/>
            </a:ext>
          </a:extLst>
        </xdr:cNvPr>
        <xdr:cNvSpPr txBox="1"/>
      </xdr:nvSpPr>
      <xdr:spPr>
        <a:xfrm>
          <a:off x="13436111" y="6559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148853</xdr:rowOff>
    </xdr:from>
    <xdr:to>
      <xdr:col>67</xdr:col>
      <xdr:colOff>101600</xdr:colOff>
      <xdr:row>37</xdr:row>
      <xdr:rowOff>79003</xdr:rowOff>
    </xdr:to>
    <xdr:sp macro="" textlink="">
      <xdr:nvSpPr>
        <xdr:cNvPr id="533" name="楕円 532">
          <a:extLst>
            <a:ext uri="{FF2B5EF4-FFF2-40B4-BE49-F238E27FC236}">
              <a16:creationId xmlns:a16="http://schemas.microsoft.com/office/drawing/2014/main" xmlns="" id="{00000000-0008-0000-0700-000015020000}"/>
            </a:ext>
          </a:extLst>
        </xdr:cNvPr>
        <xdr:cNvSpPr/>
      </xdr:nvSpPr>
      <xdr:spPr>
        <a:xfrm>
          <a:off x="12763500" y="6321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95530</xdr:rowOff>
    </xdr:from>
    <xdr:ext cx="534377" cy="259045"/>
    <xdr:sp macro="" textlink="">
      <xdr:nvSpPr>
        <xdr:cNvPr id="534" name="テキスト ボックス 533">
          <a:extLst>
            <a:ext uri="{FF2B5EF4-FFF2-40B4-BE49-F238E27FC236}">
              <a16:creationId xmlns:a16="http://schemas.microsoft.com/office/drawing/2014/main" xmlns="" id="{00000000-0008-0000-0700-000016020000}"/>
            </a:ext>
          </a:extLst>
        </xdr:cNvPr>
        <xdr:cNvSpPr txBox="1"/>
      </xdr:nvSpPr>
      <xdr:spPr>
        <a:xfrm>
          <a:off x="12547111" y="6096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5" name="正方形/長方形 534">
          <a:extLst>
            <a:ext uri="{FF2B5EF4-FFF2-40B4-BE49-F238E27FC236}">
              <a16:creationId xmlns:a16="http://schemas.microsoft.com/office/drawing/2014/main" xmlns="" id="{00000000-0008-0000-0700-00001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6" name="正方形/長方形 535">
          <a:extLst>
            <a:ext uri="{FF2B5EF4-FFF2-40B4-BE49-F238E27FC236}">
              <a16:creationId xmlns:a16="http://schemas.microsoft.com/office/drawing/2014/main" xmlns="" id="{00000000-0008-0000-0700-00001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37" name="正方形/長方形 536">
          <a:extLst>
            <a:ext uri="{FF2B5EF4-FFF2-40B4-BE49-F238E27FC236}">
              <a16:creationId xmlns:a16="http://schemas.microsoft.com/office/drawing/2014/main" xmlns="" id="{00000000-0008-0000-0700-00001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38" name="正方形/長方形 537">
          <a:extLst>
            <a:ext uri="{FF2B5EF4-FFF2-40B4-BE49-F238E27FC236}">
              <a16:creationId xmlns:a16="http://schemas.microsoft.com/office/drawing/2014/main" xmlns="" id="{00000000-0008-0000-0700-00001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39" name="正方形/長方形 538">
          <a:extLst>
            <a:ext uri="{FF2B5EF4-FFF2-40B4-BE49-F238E27FC236}">
              <a16:creationId xmlns:a16="http://schemas.microsoft.com/office/drawing/2014/main" xmlns="" id="{00000000-0008-0000-0700-00001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0" name="正方形/長方形 539">
          <a:extLst>
            <a:ext uri="{FF2B5EF4-FFF2-40B4-BE49-F238E27FC236}">
              <a16:creationId xmlns:a16="http://schemas.microsoft.com/office/drawing/2014/main" xmlns="" id="{00000000-0008-0000-0700-00001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1" name="正方形/長方形 540">
          <a:extLst>
            <a:ext uri="{FF2B5EF4-FFF2-40B4-BE49-F238E27FC236}">
              <a16:creationId xmlns:a16="http://schemas.microsoft.com/office/drawing/2014/main" xmlns="" id="{00000000-0008-0000-0700-00001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2" name="正方形/長方形 541">
          <a:extLst>
            <a:ext uri="{FF2B5EF4-FFF2-40B4-BE49-F238E27FC236}">
              <a16:creationId xmlns:a16="http://schemas.microsoft.com/office/drawing/2014/main" xmlns="" id="{00000000-0008-0000-0700-00001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3" name="テキスト ボックス 542">
          <a:extLst>
            <a:ext uri="{FF2B5EF4-FFF2-40B4-BE49-F238E27FC236}">
              <a16:creationId xmlns:a16="http://schemas.microsoft.com/office/drawing/2014/main" xmlns="" id="{00000000-0008-0000-0700-00001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4" name="直線コネクタ 543">
          <a:extLst>
            <a:ext uri="{FF2B5EF4-FFF2-40B4-BE49-F238E27FC236}">
              <a16:creationId xmlns:a16="http://schemas.microsoft.com/office/drawing/2014/main" xmlns="" id="{00000000-0008-0000-0700-00002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45" name="直線コネクタ 544">
          <a:extLst>
            <a:ext uri="{FF2B5EF4-FFF2-40B4-BE49-F238E27FC236}">
              <a16:creationId xmlns:a16="http://schemas.microsoft.com/office/drawing/2014/main" xmlns="" id="{00000000-0008-0000-0700-000021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46" name="テキスト ボックス 545">
          <a:extLst>
            <a:ext uri="{FF2B5EF4-FFF2-40B4-BE49-F238E27FC236}">
              <a16:creationId xmlns:a16="http://schemas.microsoft.com/office/drawing/2014/main" xmlns="" id="{00000000-0008-0000-0700-000022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47" name="直線コネクタ 546">
          <a:extLst>
            <a:ext uri="{FF2B5EF4-FFF2-40B4-BE49-F238E27FC236}">
              <a16:creationId xmlns:a16="http://schemas.microsoft.com/office/drawing/2014/main" xmlns="" id="{00000000-0008-0000-0700-000023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48" name="テキスト ボックス 547">
          <a:extLst>
            <a:ext uri="{FF2B5EF4-FFF2-40B4-BE49-F238E27FC236}">
              <a16:creationId xmlns:a16="http://schemas.microsoft.com/office/drawing/2014/main" xmlns="" id="{00000000-0008-0000-0700-000024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49" name="直線コネクタ 548">
          <a:extLst>
            <a:ext uri="{FF2B5EF4-FFF2-40B4-BE49-F238E27FC236}">
              <a16:creationId xmlns:a16="http://schemas.microsoft.com/office/drawing/2014/main" xmlns="" id="{00000000-0008-0000-0700-000025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0" name="テキスト ボックス 549">
          <a:extLst>
            <a:ext uri="{FF2B5EF4-FFF2-40B4-BE49-F238E27FC236}">
              <a16:creationId xmlns:a16="http://schemas.microsoft.com/office/drawing/2014/main" xmlns="" id="{00000000-0008-0000-0700-000026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1" name="直線コネクタ 550">
          <a:extLst>
            <a:ext uri="{FF2B5EF4-FFF2-40B4-BE49-F238E27FC236}">
              <a16:creationId xmlns:a16="http://schemas.microsoft.com/office/drawing/2014/main" xmlns="" id="{00000000-0008-0000-0700-000027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52" name="テキスト ボックス 551">
          <a:extLst>
            <a:ext uri="{FF2B5EF4-FFF2-40B4-BE49-F238E27FC236}">
              <a16:creationId xmlns:a16="http://schemas.microsoft.com/office/drawing/2014/main" xmlns="" id="{00000000-0008-0000-0700-000028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3" name="直線コネクタ 552">
          <a:extLst>
            <a:ext uri="{FF2B5EF4-FFF2-40B4-BE49-F238E27FC236}">
              <a16:creationId xmlns:a16="http://schemas.microsoft.com/office/drawing/2014/main" xmlns="" id="{00000000-0008-0000-0700-000029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54" name="テキスト ボックス 553">
          <a:extLst>
            <a:ext uri="{FF2B5EF4-FFF2-40B4-BE49-F238E27FC236}">
              <a16:creationId xmlns:a16="http://schemas.microsoft.com/office/drawing/2014/main" xmlns="" id="{00000000-0008-0000-0700-00002A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55" name="直線コネクタ 554">
          <a:extLst>
            <a:ext uri="{FF2B5EF4-FFF2-40B4-BE49-F238E27FC236}">
              <a16:creationId xmlns:a16="http://schemas.microsoft.com/office/drawing/2014/main" xmlns="" id="{00000000-0008-0000-0700-00002B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49</xdr:row>
      <xdr:rowOff>38299</xdr:rowOff>
    </xdr:from>
    <xdr:ext cx="685572" cy="259045"/>
    <xdr:sp macro="" textlink="">
      <xdr:nvSpPr>
        <xdr:cNvPr id="556" name="テキスト ボックス 555">
          <a:extLst>
            <a:ext uri="{FF2B5EF4-FFF2-40B4-BE49-F238E27FC236}">
              <a16:creationId xmlns:a16="http://schemas.microsoft.com/office/drawing/2014/main" xmlns="" id="{00000000-0008-0000-0700-00002C020000}"/>
            </a:ext>
          </a:extLst>
        </xdr:cNvPr>
        <xdr:cNvSpPr txBox="1"/>
      </xdr:nvSpPr>
      <xdr:spPr>
        <a:xfrm>
          <a:off x="11760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xmlns="" id="{00000000-0008-0000-07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58" name="テキスト ボックス 557">
          <a:extLst>
            <a:ext uri="{FF2B5EF4-FFF2-40B4-BE49-F238E27FC236}">
              <a16:creationId xmlns:a16="http://schemas.microsoft.com/office/drawing/2014/main" xmlns="" id="{00000000-0008-0000-0700-00002E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教育費グラフ枠">
          <a:extLst>
            <a:ext uri="{FF2B5EF4-FFF2-40B4-BE49-F238E27FC236}">
              <a16:creationId xmlns:a16="http://schemas.microsoft.com/office/drawing/2014/main" xmlns="" id="{00000000-0008-0000-07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18045</xdr:rowOff>
    </xdr:from>
    <xdr:to>
      <xdr:col>85</xdr:col>
      <xdr:colOff>126364</xdr:colOff>
      <xdr:row>59</xdr:row>
      <xdr:rowOff>24395</xdr:rowOff>
    </xdr:to>
    <xdr:cxnSp macro="">
      <xdr:nvCxnSpPr>
        <xdr:cNvPr id="560" name="直線コネクタ 559">
          <a:extLst>
            <a:ext uri="{FF2B5EF4-FFF2-40B4-BE49-F238E27FC236}">
              <a16:creationId xmlns:a16="http://schemas.microsoft.com/office/drawing/2014/main" xmlns="" id="{00000000-0008-0000-0700-000030020000}"/>
            </a:ext>
          </a:extLst>
        </xdr:cNvPr>
        <xdr:cNvCxnSpPr/>
      </xdr:nvCxnSpPr>
      <xdr:spPr>
        <a:xfrm flipV="1">
          <a:off x="16317595" y="8761995"/>
          <a:ext cx="1269" cy="1377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28222</xdr:rowOff>
    </xdr:from>
    <xdr:ext cx="534377" cy="259045"/>
    <xdr:sp macro="" textlink="">
      <xdr:nvSpPr>
        <xdr:cNvPr id="561" name="教育費最小値テキスト">
          <a:extLst>
            <a:ext uri="{FF2B5EF4-FFF2-40B4-BE49-F238E27FC236}">
              <a16:creationId xmlns:a16="http://schemas.microsoft.com/office/drawing/2014/main" xmlns="" id="{00000000-0008-0000-0700-000031020000}"/>
            </a:ext>
          </a:extLst>
        </xdr:cNvPr>
        <xdr:cNvSpPr txBox="1"/>
      </xdr:nvSpPr>
      <xdr:spPr>
        <a:xfrm>
          <a:off x="16370300" y="10143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45,615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24395</xdr:rowOff>
    </xdr:from>
    <xdr:to>
      <xdr:col>86</xdr:col>
      <xdr:colOff>25400</xdr:colOff>
      <xdr:row>59</xdr:row>
      <xdr:rowOff>24395</xdr:rowOff>
    </xdr:to>
    <xdr:cxnSp macro="">
      <xdr:nvCxnSpPr>
        <xdr:cNvPr id="562" name="直線コネクタ 561">
          <a:extLst>
            <a:ext uri="{FF2B5EF4-FFF2-40B4-BE49-F238E27FC236}">
              <a16:creationId xmlns:a16="http://schemas.microsoft.com/office/drawing/2014/main" xmlns="" id="{00000000-0008-0000-0700-000032020000}"/>
            </a:ext>
          </a:extLst>
        </xdr:cNvPr>
        <xdr:cNvCxnSpPr/>
      </xdr:nvCxnSpPr>
      <xdr:spPr>
        <a:xfrm>
          <a:off x="16230600" y="10139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136172</xdr:rowOff>
    </xdr:from>
    <xdr:ext cx="599010" cy="259045"/>
    <xdr:sp macro="" textlink="">
      <xdr:nvSpPr>
        <xdr:cNvPr id="563" name="教育費最大値テキスト">
          <a:extLst>
            <a:ext uri="{FF2B5EF4-FFF2-40B4-BE49-F238E27FC236}">
              <a16:creationId xmlns:a16="http://schemas.microsoft.com/office/drawing/2014/main" xmlns="" id="{00000000-0008-0000-0700-000033020000}"/>
            </a:ext>
          </a:extLst>
        </xdr:cNvPr>
        <xdr:cNvSpPr txBox="1"/>
      </xdr:nvSpPr>
      <xdr:spPr>
        <a:xfrm>
          <a:off x="16370300" y="85372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889,504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18045</xdr:rowOff>
    </xdr:from>
    <xdr:to>
      <xdr:col>86</xdr:col>
      <xdr:colOff>25400</xdr:colOff>
      <xdr:row>51</xdr:row>
      <xdr:rowOff>18045</xdr:rowOff>
    </xdr:to>
    <xdr:cxnSp macro="">
      <xdr:nvCxnSpPr>
        <xdr:cNvPr id="564" name="直線コネクタ 563">
          <a:extLst>
            <a:ext uri="{FF2B5EF4-FFF2-40B4-BE49-F238E27FC236}">
              <a16:creationId xmlns:a16="http://schemas.microsoft.com/office/drawing/2014/main" xmlns="" id="{00000000-0008-0000-0700-000034020000}"/>
            </a:ext>
          </a:extLst>
        </xdr:cNvPr>
        <xdr:cNvCxnSpPr/>
      </xdr:nvCxnSpPr>
      <xdr:spPr>
        <a:xfrm>
          <a:off x="16230600" y="8761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94821</xdr:rowOff>
    </xdr:from>
    <xdr:to>
      <xdr:col>85</xdr:col>
      <xdr:colOff>127000</xdr:colOff>
      <xdr:row>58</xdr:row>
      <xdr:rowOff>147844</xdr:rowOff>
    </xdr:to>
    <xdr:cxnSp macro="">
      <xdr:nvCxnSpPr>
        <xdr:cNvPr id="565" name="直線コネクタ 564">
          <a:extLst>
            <a:ext uri="{FF2B5EF4-FFF2-40B4-BE49-F238E27FC236}">
              <a16:creationId xmlns:a16="http://schemas.microsoft.com/office/drawing/2014/main" xmlns="" id="{00000000-0008-0000-0700-000035020000}"/>
            </a:ext>
          </a:extLst>
        </xdr:cNvPr>
        <xdr:cNvCxnSpPr/>
      </xdr:nvCxnSpPr>
      <xdr:spPr>
        <a:xfrm flipV="1">
          <a:off x="15481300" y="10038921"/>
          <a:ext cx="838200" cy="53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67993</xdr:rowOff>
    </xdr:from>
    <xdr:ext cx="534377" cy="259045"/>
    <xdr:sp macro="" textlink="">
      <xdr:nvSpPr>
        <xdr:cNvPr id="566" name="教育費平均値テキスト">
          <a:extLst>
            <a:ext uri="{FF2B5EF4-FFF2-40B4-BE49-F238E27FC236}">
              <a16:creationId xmlns:a16="http://schemas.microsoft.com/office/drawing/2014/main" xmlns="" id="{00000000-0008-0000-0700-000036020000}"/>
            </a:ext>
          </a:extLst>
        </xdr:cNvPr>
        <xdr:cNvSpPr txBox="1"/>
      </xdr:nvSpPr>
      <xdr:spPr>
        <a:xfrm>
          <a:off x="16370300" y="100120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89566</xdr:rowOff>
    </xdr:from>
    <xdr:to>
      <xdr:col>85</xdr:col>
      <xdr:colOff>177800</xdr:colOff>
      <xdr:row>59</xdr:row>
      <xdr:rowOff>19716</xdr:rowOff>
    </xdr:to>
    <xdr:sp macro="" textlink="">
      <xdr:nvSpPr>
        <xdr:cNvPr id="567" name="フローチャート: 判断 566">
          <a:extLst>
            <a:ext uri="{FF2B5EF4-FFF2-40B4-BE49-F238E27FC236}">
              <a16:creationId xmlns:a16="http://schemas.microsoft.com/office/drawing/2014/main" xmlns="" id="{00000000-0008-0000-0700-000037020000}"/>
            </a:ext>
          </a:extLst>
        </xdr:cNvPr>
        <xdr:cNvSpPr/>
      </xdr:nvSpPr>
      <xdr:spPr>
        <a:xfrm>
          <a:off x="16268700" y="10033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147844</xdr:rowOff>
    </xdr:from>
    <xdr:to>
      <xdr:col>81</xdr:col>
      <xdr:colOff>50800</xdr:colOff>
      <xdr:row>59</xdr:row>
      <xdr:rowOff>148</xdr:rowOff>
    </xdr:to>
    <xdr:cxnSp macro="">
      <xdr:nvCxnSpPr>
        <xdr:cNvPr id="568" name="直線コネクタ 567">
          <a:extLst>
            <a:ext uri="{FF2B5EF4-FFF2-40B4-BE49-F238E27FC236}">
              <a16:creationId xmlns:a16="http://schemas.microsoft.com/office/drawing/2014/main" xmlns="" id="{00000000-0008-0000-0700-000038020000}"/>
            </a:ext>
          </a:extLst>
        </xdr:cNvPr>
        <xdr:cNvCxnSpPr/>
      </xdr:nvCxnSpPr>
      <xdr:spPr>
        <a:xfrm flipV="1">
          <a:off x="14592300" y="10091944"/>
          <a:ext cx="889000" cy="23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99587</xdr:rowOff>
    </xdr:from>
    <xdr:to>
      <xdr:col>81</xdr:col>
      <xdr:colOff>101600</xdr:colOff>
      <xdr:row>59</xdr:row>
      <xdr:rowOff>29737</xdr:rowOff>
    </xdr:to>
    <xdr:sp macro="" textlink="">
      <xdr:nvSpPr>
        <xdr:cNvPr id="569" name="フローチャート: 判断 568">
          <a:extLst>
            <a:ext uri="{FF2B5EF4-FFF2-40B4-BE49-F238E27FC236}">
              <a16:creationId xmlns:a16="http://schemas.microsoft.com/office/drawing/2014/main" xmlns="" id="{00000000-0008-0000-0700-000039020000}"/>
            </a:ext>
          </a:extLst>
        </xdr:cNvPr>
        <xdr:cNvSpPr/>
      </xdr:nvSpPr>
      <xdr:spPr>
        <a:xfrm>
          <a:off x="15430500" y="10043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59</xdr:row>
      <xdr:rowOff>20864</xdr:rowOff>
    </xdr:from>
    <xdr:ext cx="534377" cy="259045"/>
    <xdr:sp macro="" textlink="">
      <xdr:nvSpPr>
        <xdr:cNvPr id="570" name="テキスト ボックス 569">
          <a:extLst>
            <a:ext uri="{FF2B5EF4-FFF2-40B4-BE49-F238E27FC236}">
              <a16:creationId xmlns:a16="http://schemas.microsoft.com/office/drawing/2014/main" xmlns="" id="{00000000-0008-0000-0700-00003A020000}"/>
            </a:ext>
          </a:extLst>
        </xdr:cNvPr>
        <xdr:cNvSpPr txBox="1"/>
      </xdr:nvSpPr>
      <xdr:spPr>
        <a:xfrm>
          <a:off x="15214111" y="10136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151106</xdr:rowOff>
    </xdr:from>
    <xdr:to>
      <xdr:col>76</xdr:col>
      <xdr:colOff>114300</xdr:colOff>
      <xdr:row>59</xdr:row>
      <xdr:rowOff>148</xdr:rowOff>
    </xdr:to>
    <xdr:cxnSp macro="">
      <xdr:nvCxnSpPr>
        <xdr:cNvPr id="571" name="直線コネクタ 570">
          <a:extLst>
            <a:ext uri="{FF2B5EF4-FFF2-40B4-BE49-F238E27FC236}">
              <a16:creationId xmlns:a16="http://schemas.microsoft.com/office/drawing/2014/main" xmlns="" id="{00000000-0008-0000-0700-00003B020000}"/>
            </a:ext>
          </a:extLst>
        </xdr:cNvPr>
        <xdr:cNvCxnSpPr/>
      </xdr:nvCxnSpPr>
      <xdr:spPr>
        <a:xfrm>
          <a:off x="13703300" y="10095206"/>
          <a:ext cx="889000" cy="20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110230</xdr:rowOff>
    </xdr:from>
    <xdr:to>
      <xdr:col>76</xdr:col>
      <xdr:colOff>165100</xdr:colOff>
      <xdr:row>59</xdr:row>
      <xdr:rowOff>40380</xdr:rowOff>
    </xdr:to>
    <xdr:sp macro="" textlink="">
      <xdr:nvSpPr>
        <xdr:cNvPr id="572" name="フローチャート: 判断 571">
          <a:extLst>
            <a:ext uri="{FF2B5EF4-FFF2-40B4-BE49-F238E27FC236}">
              <a16:creationId xmlns:a16="http://schemas.microsoft.com/office/drawing/2014/main" xmlns="" id="{00000000-0008-0000-0700-00003C020000}"/>
            </a:ext>
          </a:extLst>
        </xdr:cNvPr>
        <xdr:cNvSpPr/>
      </xdr:nvSpPr>
      <xdr:spPr>
        <a:xfrm>
          <a:off x="14541500" y="1005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56907</xdr:rowOff>
    </xdr:from>
    <xdr:ext cx="534377" cy="259045"/>
    <xdr:sp macro="" textlink="">
      <xdr:nvSpPr>
        <xdr:cNvPr id="573" name="テキスト ボックス 572">
          <a:extLst>
            <a:ext uri="{FF2B5EF4-FFF2-40B4-BE49-F238E27FC236}">
              <a16:creationId xmlns:a16="http://schemas.microsoft.com/office/drawing/2014/main" xmlns="" id="{00000000-0008-0000-0700-00003D020000}"/>
            </a:ext>
          </a:extLst>
        </xdr:cNvPr>
        <xdr:cNvSpPr txBox="1"/>
      </xdr:nvSpPr>
      <xdr:spPr>
        <a:xfrm>
          <a:off x="14325111" y="9829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151106</xdr:rowOff>
    </xdr:from>
    <xdr:to>
      <xdr:col>71</xdr:col>
      <xdr:colOff>177800</xdr:colOff>
      <xdr:row>58</xdr:row>
      <xdr:rowOff>158086</xdr:rowOff>
    </xdr:to>
    <xdr:cxnSp macro="">
      <xdr:nvCxnSpPr>
        <xdr:cNvPr id="574" name="直線コネクタ 573">
          <a:extLst>
            <a:ext uri="{FF2B5EF4-FFF2-40B4-BE49-F238E27FC236}">
              <a16:creationId xmlns:a16="http://schemas.microsoft.com/office/drawing/2014/main" xmlns="" id="{00000000-0008-0000-0700-00003E020000}"/>
            </a:ext>
          </a:extLst>
        </xdr:cNvPr>
        <xdr:cNvCxnSpPr/>
      </xdr:nvCxnSpPr>
      <xdr:spPr>
        <a:xfrm flipV="1">
          <a:off x="12814300" y="10095206"/>
          <a:ext cx="889000" cy="6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101120</xdr:rowOff>
    </xdr:from>
    <xdr:to>
      <xdr:col>72</xdr:col>
      <xdr:colOff>38100</xdr:colOff>
      <xdr:row>59</xdr:row>
      <xdr:rowOff>31270</xdr:rowOff>
    </xdr:to>
    <xdr:sp macro="" textlink="">
      <xdr:nvSpPr>
        <xdr:cNvPr id="575" name="フローチャート: 判断 574">
          <a:extLst>
            <a:ext uri="{FF2B5EF4-FFF2-40B4-BE49-F238E27FC236}">
              <a16:creationId xmlns:a16="http://schemas.microsoft.com/office/drawing/2014/main" xmlns="" id="{00000000-0008-0000-0700-00003F020000}"/>
            </a:ext>
          </a:extLst>
        </xdr:cNvPr>
        <xdr:cNvSpPr/>
      </xdr:nvSpPr>
      <xdr:spPr>
        <a:xfrm>
          <a:off x="13652500" y="1004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22397</xdr:rowOff>
    </xdr:from>
    <xdr:ext cx="534377" cy="259045"/>
    <xdr:sp macro="" textlink="">
      <xdr:nvSpPr>
        <xdr:cNvPr id="576" name="テキスト ボックス 575">
          <a:extLst>
            <a:ext uri="{FF2B5EF4-FFF2-40B4-BE49-F238E27FC236}">
              <a16:creationId xmlns:a16="http://schemas.microsoft.com/office/drawing/2014/main" xmlns="" id="{00000000-0008-0000-0700-000040020000}"/>
            </a:ext>
          </a:extLst>
        </xdr:cNvPr>
        <xdr:cNvSpPr txBox="1"/>
      </xdr:nvSpPr>
      <xdr:spPr>
        <a:xfrm>
          <a:off x="13436111" y="10137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91691</xdr:rowOff>
    </xdr:from>
    <xdr:to>
      <xdr:col>67</xdr:col>
      <xdr:colOff>101600</xdr:colOff>
      <xdr:row>59</xdr:row>
      <xdr:rowOff>21841</xdr:rowOff>
    </xdr:to>
    <xdr:sp macro="" textlink="">
      <xdr:nvSpPr>
        <xdr:cNvPr id="577" name="フローチャート: 判断 576">
          <a:extLst>
            <a:ext uri="{FF2B5EF4-FFF2-40B4-BE49-F238E27FC236}">
              <a16:creationId xmlns:a16="http://schemas.microsoft.com/office/drawing/2014/main" xmlns="" id="{00000000-0008-0000-0700-000041020000}"/>
            </a:ext>
          </a:extLst>
        </xdr:cNvPr>
        <xdr:cNvSpPr/>
      </xdr:nvSpPr>
      <xdr:spPr>
        <a:xfrm>
          <a:off x="12763500" y="10035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38368</xdr:rowOff>
    </xdr:from>
    <xdr:ext cx="534377" cy="259045"/>
    <xdr:sp macro="" textlink="">
      <xdr:nvSpPr>
        <xdr:cNvPr id="578" name="テキスト ボックス 577">
          <a:extLst>
            <a:ext uri="{FF2B5EF4-FFF2-40B4-BE49-F238E27FC236}">
              <a16:creationId xmlns:a16="http://schemas.microsoft.com/office/drawing/2014/main" xmlns="" id="{00000000-0008-0000-0700-000042020000}"/>
            </a:ext>
          </a:extLst>
        </xdr:cNvPr>
        <xdr:cNvSpPr txBox="1"/>
      </xdr:nvSpPr>
      <xdr:spPr>
        <a:xfrm>
          <a:off x="12547111" y="9811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xmlns="" id="{00000000-0008-0000-07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xmlns="" id="{00000000-0008-0000-07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xmlns="" id="{00000000-0008-0000-07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xmlns="" id="{00000000-0008-0000-07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xmlns="" id="{00000000-0008-0000-07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44021</xdr:rowOff>
    </xdr:from>
    <xdr:to>
      <xdr:col>85</xdr:col>
      <xdr:colOff>177800</xdr:colOff>
      <xdr:row>58</xdr:row>
      <xdr:rowOff>145621</xdr:rowOff>
    </xdr:to>
    <xdr:sp macro="" textlink="">
      <xdr:nvSpPr>
        <xdr:cNvPr id="584" name="楕円 583">
          <a:extLst>
            <a:ext uri="{FF2B5EF4-FFF2-40B4-BE49-F238E27FC236}">
              <a16:creationId xmlns:a16="http://schemas.microsoft.com/office/drawing/2014/main" xmlns="" id="{00000000-0008-0000-0700-000048020000}"/>
            </a:ext>
          </a:extLst>
        </xdr:cNvPr>
        <xdr:cNvSpPr/>
      </xdr:nvSpPr>
      <xdr:spPr>
        <a:xfrm>
          <a:off x="16268700" y="9988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3398</xdr:rowOff>
    </xdr:from>
    <xdr:ext cx="599010" cy="259045"/>
    <xdr:sp macro="" textlink="">
      <xdr:nvSpPr>
        <xdr:cNvPr id="585" name="教育費該当値テキスト">
          <a:extLst>
            <a:ext uri="{FF2B5EF4-FFF2-40B4-BE49-F238E27FC236}">
              <a16:creationId xmlns:a16="http://schemas.microsoft.com/office/drawing/2014/main" xmlns="" id="{00000000-0008-0000-0700-000049020000}"/>
            </a:ext>
          </a:extLst>
        </xdr:cNvPr>
        <xdr:cNvSpPr txBox="1"/>
      </xdr:nvSpPr>
      <xdr:spPr>
        <a:xfrm>
          <a:off x="16370300" y="97760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97044</xdr:rowOff>
    </xdr:from>
    <xdr:to>
      <xdr:col>81</xdr:col>
      <xdr:colOff>101600</xdr:colOff>
      <xdr:row>59</xdr:row>
      <xdr:rowOff>27194</xdr:rowOff>
    </xdr:to>
    <xdr:sp macro="" textlink="">
      <xdr:nvSpPr>
        <xdr:cNvPr id="586" name="楕円 585">
          <a:extLst>
            <a:ext uri="{FF2B5EF4-FFF2-40B4-BE49-F238E27FC236}">
              <a16:creationId xmlns:a16="http://schemas.microsoft.com/office/drawing/2014/main" xmlns="" id="{00000000-0008-0000-0700-00004A020000}"/>
            </a:ext>
          </a:extLst>
        </xdr:cNvPr>
        <xdr:cNvSpPr/>
      </xdr:nvSpPr>
      <xdr:spPr>
        <a:xfrm>
          <a:off x="15430500" y="10041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43721</xdr:rowOff>
    </xdr:from>
    <xdr:ext cx="534377" cy="259045"/>
    <xdr:sp macro="" textlink="">
      <xdr:nvSpPr>
        <xdr:cNvPr id="587" name="テキスト ボックス 586">
          <a:extLst>
            <a:ext uri="{FF2B5EF4-FFF2-40B4-BE49-F238E27FC236}">
              <a16:creationId xmlns:a16="http://schemas.microsoft.com/office/drawing/2014/main" xmlns="" id="{00000000-0008-0000-0700-00004B020000}"/>
            </a:ext>
          </a:extLst>
        </xdr:cNvPr>
        <xdr:cNvSpPr txBox="1"/>
      </xdr:nvSpPr>
      <xdr:spPr>
        <a:xfrm>
          <a:off x="15214111" y="9816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120798</xdr:rowOff>
    </xdr:from>
    <xdr:to>
      <xdr:col>76</xdr:col>
      <xdr:colOff>165100</xdr:colOff>
      <xdr:row>59</xdr:row>
      <xdr:rowOff>50948</xdr:rowOff>
    </xdr:to>
    <xdr:sp macro="" textlink="">
      <xdr:nvSpPr>
        <xdr:cNvPr id="588" name="楕円 587">
          <a:extLst>
            <a:ext uri="{FF2B5EF4-FFF2-40B4-BE49-F238E27FC236}">
              <a16:creationId xmlns:a16="http://schemas.microsoft.com/office/drawing/2014/main" xmlns="" id="{00000000-0008-0000-0700-00004C020000}"/>
            </a:ext>
          </a:extLst>
        </xdr:cNvPr>
        <xdr:cNvSpPr/>
      </xdr:nvSpPr>
      <xdr:spPr>
        <a:xfrm>
          <a:off x="14541500" y="10064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59</xdr:row>
      <xdr:rowOff>42075</xdr:rowOff>
    </xdr:from>
    <xdr:ext cx="534377" cy="259045"/>
    <xdr:sp macro="" textlink="">
      <xdr:nvSpPr>
        <xdr:cNvPr id="589" name="テキスト ボックス 588">
          <a:extLst>
            <a:ext uri="{FF2B5EF4-FFF2-40B4-BE49-F238E27FC236}">
              <a16:creationId xmlns:a16="http://schemas.microsoft.com/office/drawing/2014/main" xmlns="" id="{00000000-0008-0000-0700-00004D020000}"/>
            </a:ext>
          </a:extLst>
        </xdr:cNvPr>
        <xdr:cNvSpPr txBox="1"/>
      </xdr:nvSpPr>
      <xdr:spPr>
        <a:xfrm>
          <a:off x="14325111" y="10157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100306</xdr:rowOff>
    </xdr:from>
    <xdr:to>
      <xdr:col>72</xdr:col>
      <xdr:colOff>38100</xdr:colOff>
      <xdr:row>59</xdr:row>
      <xdr:rowOff>30456</xdr:rowOff>
    </xdr:to>
    <xdr:sp macro="" textlink="">
      <xdr:nvSpPr>
        <xdr:cNvPr id="590" name="楕円 589">
          <a:extLst>
            <a:ext uri="{FF2B5EF4-FFF2-40B4-BE49-F238E27FC236}">
              <a16:creationId xmlns:a16="http://schemas.microsoft.com/office/drawing/2014/main" xmlns="" id="{00000000-0008-0000-0700-00004E020000}"/>
            </a:ext>
          </a:extLst>
        </xdr:cNvPr>
        <xdr:cNvSpPr/>
      </xdr:nvSpPr>
      <xdr:spPr>
        <a:xfrm>
          <a:off x="13652500" y="10044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46983</xdr:rowOff>
    </xdr:from>
    <xdr:ext cx="534377" cy="259045"/>
    <xdr:sp macro="" textlink="">
      <xdr:nvSpPr>
        <xdr:cNvPr id="591" name="テキスト ボックス 590">
          <a:extLst>
            <a:ext uri="{FF2B5EF4-FFF2-40B4-BE49-F238E27FC236}">
              <a16:creationId xmlns:a16="http://schemas.microsoft.com/office/drawing/2014/main" xmlns="" id="{00000000-0008-0000-0700-00004F020000}"/>
            </a:ext>
          </a:extLst>
        </xdr:cNvPr>
        <xdr:cNvSpPr txBox="1"/>
      </xdr:nvSpPr>
      <xdr:spPr>
        <a:xfrm>
          <a:off x="13436111" y="9819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107286</xdr:rowOff>
    </xdr:from>
    <xdr:to>
      <xdr:col>67</xdr:col>
      <xdr:colOff>101600</xdr:colOff>
      <xdr:row>59</xdr:row>
      <xdr:rowOff>37436</xdr:rowOff>
    </xdr:to>
    <xdr:sp macro="" textlink="">
      <xdr:nvSpPr>
        <xdr:cNvPr id="592" name="楕円 591">
          <a:extLst>
            <a:ext uri="{FF2B5EF4-FFF2-40B4-BE49-F238E27FC236}">
              <a16:creationId xmlns:a16="http://schemas.microsoft.com/office/drawing/2014/main" xmlns="" id="{00000000-0008-0000-0700-000050020000}"/>
            </a:ext>
          </a:extLst>
        </xdr:cNvPr>
        <xdr:cNvSpPr/>
      </xdr:nvSpPr>
      <xdr:spPr>
        <a:xfrm>
          <a:off x="12763500" y="10051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59</xdr:row>
      <xdr:rowOff>28563</xdr:rowOff>
    </xdr:from>
    <xdr:ext cx="534377" cy="259045"/>
    <xdr:sp macro="" textlink="">
      <xdr:nvSpPr>
        <xdr:cNvPr id="593" name="テキスト ボックス 592">
          <a:extLst>
            <a:ext uri="{FF2B5EF4-FFF2-40B4-BE49-F238E27FC236}">
              <a16:creationId xmlns:a16="http://schemas.microsoft.com/office/drawing/2014/main" xmlns="" id="{00000000-0008-0000-0700-000051020000}"/>
            </a:ext>
          </a:extLst>
        </xdr:cNvPr>
        <xdr:cNvSpPr txBox="1"/>
      </xdr:nvSpPr>
      <xdr:spPr>
        <a:xfrm>
          <a:off x="12547111" y="10144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xmlns="" id="{00000000-0008-0000-07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xmlns="" id="{00000000-0008-0000-07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xmlns="" id="{00000000-0008-0000-07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xmlns="" id="{00000000-0008-0000-07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xmlns="" id="{00000000-0008-0000-07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xmlns="" id="{00000000-0008-0000-07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xmlns="" id="{00000000-0008-0000-07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xmlns="" id="{00000000-0008-0000-07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xmlns="" id="{00000000-0008-0000-07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xmlns="" id="{00000000-0008-0000-07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4" name="直線コネクタ 603">
          <a:extLst>
            <a:ext uri="{FF2B5EF4-FFF2-40B4-BE49-F238E27FC236}">
              <a16:creationId xmlns:a16="http://schemas.microsoft.com/office/drawing/2014/main" xmlns="" id="{00000000-0008-0000-0700-00005C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5" name="テキスト ボックス 604">
          <a:extLst>
            <a:ext uri="{FF2B5EF4-FFF2-40B4-BE49-F238E27FC236}">
              <a16:creationId xmlns:a16="http://schemas.microsoft.com/office/drawing/2014/main" xmlns="" id="{00000000-0008-0000-0700-00005D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6" name="直線コネクタ 605">
          <a:extLst>
            <a:ext uri="{FF2B5EF4-FFF2-40B4-BE49-F238E27FC236}">
              <a16:creationId xmlns:a16="http://schemas.microsoft.com/office/drawing/2014/main" xmlns="" id="{00000000-0008-0000-0700-00005E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07" name="テキスト ボックス 606">
          <a:extLst>
            <a:ext uri="{FF2B5EF4-FFF2-40B4-BE49-F238E27FC236}">
              <a16:creationId xmlns:a16="http://schemas.microsoft.com/office/drawing/2014/main" xmlns="" id="{00000000-0008-0000-0700-00005F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xmlns="" id="{00000000-0008-0000-07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xmlns="" id="{00000000-0008-0000-0700-000061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0" name="直線コネクタ 609">
          <a:extLst>
            <a:ext uri="{FF2B5EF4-FFF2-40B4-BE49-F238E27FC236}">
              <a16:creationId xmlns:a16="http://schemas.microsoft.com/office/drawing/2014/main" xmlns="" id="{00000000-0008-0000-0700-000062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1" name="テキスト ボックス 610">
          <a:extLst>
            <a:ext uri="{FF2B5EF4-FFF2-40B4-BE49-F238E27FC236}">
              <a16:creationId xmlns:a16="http://schemas.microsoft.com/office/drawing/2014/main" xmlns="" id="{00000000-0008-0000-0700-000063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2" name="直線コネクタ 611">
          <a:extLst>
            <a:ext uri="{FF2B5EF4-FFF2-40B4-BE49-F238E27FC236}">
              <a16:creationId xmlns:a16="http://schemas.microsoft.com/office/drawing/2014/main" xmlns="" id="{00000000-0008-0000-0700-000064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3" name="テキスト ボックス 612">
          <a:extLst>
            <a:ext uri="{FF2B5EF4-FFF2-40B4-BE49-F238E27FC236}">
              <a16:creationId xmlns:a16="http://schemas.microsoft.com/office/drawing/2014/main" xmlns="" id="{00000000-0008-0000-0700-000065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xmlns="" id="{00000000-0008-0000-07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xmlns="" id="{00000000-0008-0000-07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災害復旧費グラフ枠">
          <a:extLst>
            <a:ext uri="{FF2B5EF4-FFF2-40B4-BE49-F238E27FC236}">
              <a16:creationId xmlns:a16="http://schemas.microsoft.com/office/drawing/2014/main" xmlns="" id="{00000000-0008-0000-07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105795</xdr:rowOff>
    </xdr:from>
    <xdr:to>
      <xdr:col>85</xdr:col>
      <xdr:colOff>126364</xdr:colOff>
      <xdr:row>79</xdr:row>
      <xdr:rowOff>44450</xdr:rowOff>
    </xdr:to>
    <xdr:cxnSp macro="">
      <xdr:nvCxnSpPr>
        <xdr:cNvPr id="617" name="直線コネクタ 616">
          <a:extLst>
            <a:ext uri="{FF2B5EF4-FFF2-40B4-BE49-F238E27FC236}">
              <a16:creationId xmlns:a16="http://schemas.microsoft.com/office/drawing/2014/main" xmlns="" id="{00000000-0008-0000-0700-000069020000}"/>
            </a:ext>
          </a:extLst>
        </xdr:cNvPr>
        <xdr:cNvCxnSpPr/>
      </xdr:nvCxnSpPr>
      <xdr:spPr>
        <a:xfrm flipV="1">
          <a:off x="16317595" y="12107295"/>
          <a:ext cx="1269" cy="1481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59632</xdr:rowOff>
    </xdr:from>
    <xdr:ext cx="249299" cy="259045"/>
    <xdr:sp macro="" textlink="">
      <xdr:nvSpPr>
        <xdr:cNvPr id="618" name="災害復旧費最小値テキスト">
          <a:extLst>
            <a:ext uri="{FF2B5EF4-FFF2-40B4-BE49-F238E27FC236}">
              <a16:creationId xmlns:a16="http://schemas.microsoft.com/office/drawing/2014/main" xmlns="" id="{00000000-0008-0000-0700-00006A020000}"/>
            </a:ext>
          </a:extLst>
        </xdr:cNvPr>
        <xdr:cNvSpPr txBox="1"/>
      </xdr:nvSpPr>
      <xdr:spPr>
        <a:xfrm>
          <a:off x="16370300" y="1360418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19" name="直線コネクタ 618">
          <a:extLst>
            <a:ext uri="{FF2B5EF4-FFF2-40B4-BE49-F238E27FC236}">
              <a16:creationId xmlns:a16="http://schemas.microsoft.com/office/drawing/2014/main" xmlns="" id="{00000000-0008-0000-0700-00006B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52472</xdr:rowOff>
    </xdr:from>
    <xdr:ext cx="599010" cy="259045"/>
    <xdr:sp macro="" textlink="">
      <xdr:nvSpPr>
        <xdr:cNvPr id="620" name="災害復旧費最大値テキスト">
          <a:extLst>
            <a:ext uri="{FF2B5EF4-FFF2-40B4-BE49-F238E27FC236}">
              <a16:creationId xmlns:a16="http://schemas.microsoft.com/office/drawing/2014/main" xmlns="" id="{00000000-0008-0000-0700-00006C020000}"/>
            </a:ext>
          </a:extLst>
        </xdr:cNvPr>
        <xdr:cNvSpPr txBox="1"/>
      </xdr:nvSpPr>
      <xdr:spPr>
        <a:xfrm>
          <a:off x="16370300" y="11882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388,899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105795</xdr:rowOff>
    </xdr:from>
    <xdr:to>
      <xdr:col>86</xdr:col>
      <xdr:colOff>25400</xdr:colOff>
      <xdr:row>70</xdr:row>
      <xdr:rowOff>105795</xdr:rowOff>
    </xdr:to>
    <xdr:cxnSp macro="">
      <xdr:nvCxnSpPr>
        <xdr:cNvPr id="621" name="直線コネクタ 620">
          <a:extLst>
            <a:ext uri="{FF2B5EF4-FFF2-40B4-BE49-F238E27FC236}">
              <a16:creationId xmlns:a16="http://schemas.microsoft.com/office/drawing/2014/main" xmlns="" id="{00000000-0008-0000-0700-00006D020000}"/>
            </a:ext>
          </a:extLst>
        </xdr:cNvPr>
        <xdr:cNvCxnSpPr/>
      </xdr:nvCxnSpPr>
      <xdr:spPr>
        <a:xfrm>
          <a:off x="16230600" y="12107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44450</xdr:rowOff>
    </xdr:from>
    <xdr:to>
      <xdr:col>85</xdr:col>
      <xdr:colOff>127000</xdr:colOff>
      <xdr:row>79</xdr:row>
      <xdr:rowOff>44450</xdr:rowOff>
    </xdr:to>
    <xdr:cxnSp macro="">
      <xdr:nvCxnSpPr>
        <xdr:cNvPr id="622" name="直線コネクタ 621">
          <a:extLst>
            <a:ext uri="{FF2B5EF4-FFF2-40B4-BE49-F238E27FC236}">
              <a16:creationId xmlns:a16="http://schemas.microsoft.com/office/drawing/2014/main" xmlns="" id="{00000000-0008-0000-0700-00006E020000}"/>
            </a:ext>
          </a:extLst>
        </xdr:cNvPr>
        <xdr:cNvCxnSpPr/>
      </xdr:nvCxnSpPr>
      <xdr:spPr>
        <a:xfrm>
          <a:off x="15481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148531</xdr:rowOff>
    </xdr:from>
    <xdr:ext cx="534377" cy="259045"/>
    <xdr:sp macro="" textlink="">
      <xdr:nvSpPr>
        <xdr:cNvPr id="623" name="災害復旧費平均値テキスト">
          <a:extLst>
            <a:ext uri="{FF2B5EF4-FFF2-40B4-BE49-F238E27FC236}">
              <a16:creationId xmlns:a16="http://schemas.microsoft.com/office/drawing/2014/main" xmlns="" id="{00000000-0008-0000-0700-00006F020000}"/>
            </a:ext>
          </a:extLst>
        </xdr:cNvPr>
        <xdr:cNvSpPr txBox="1"/>
      </xdr:nvSpPr>
      <xdr:spPr>
        <a:xfrm>
          <a:off x="16370300" y="133501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125654</xdr:rowOff>
    </xdr:from>
    <xdr:to>
      <xdr:col>85</xdr:col>
      <xdr:colOff>177800</xdr:colOff>
      <xdr:row>79</xdr:row>
      <xdr:rowOff>55804</xdr:rowOff>
    </xdr:to>
    <xdr:sp macro="" textlink="">
      <xdr:nvSpPr>
        <xdr:cNvPr id="624" name="フローチャート: 判断 623">
          <a:extLst>
            <a:ext uri="{FF2B5EF4-FFF2-40B4-BE49-F238E27FC236}">
              <a16:creationId xmlns:a16="http://schemas.microsoft.com/office/drawing/2014/main" xmlns="" id="{00000000-0008-0000-0700-000070020000}"/>
            </a:ext>
          </a:extLst>
        </xdr:cNvPr>
        <xdr:cNvSpPr/>
      </xdr:nvSpPr>
      <xdr:spPr>
        <a:xfrm>
          <a:off x="16268700" y="13498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44450</xdr:rowOff>
    </xdr:from>
    <xdr:to>
      <xdr:col>81</xdr:col>
      <xdr:colOff>50800</xdr:colOff>
      <xdr:row>79</xdr:row>
      <xdr:rowOff>44450</xdr:rowOff>
    </xdr:to>
    <xdr:cxnSp macro="">
      <xdr:nvCxnSpPr>
        <xdr:cNvPr id="625" name="直線コネクタ 624">
          <a:extLst>
            <a:ext uri="{FF2B5EF4-FFF2-40B4-BE49-F238E27FC236}">
              <a16:creationId xmlns:a16="http://schemas.microsoft.com/office/drawing/2014/main" xmlns="" id="{00000000-0008-0000-0700-000071020000}"/>
            </a:ext>
          </a:extLst>
        </xdr:cNvPr>
        <xdr:cNvCxnSpPr/>
      </xdr:nvCxnSpPr>
      <xdr:spPr>
        <a:xfrm>
          <a:off x="1459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131721</xdr:rowOff>
    </xdr:from>
    <xdr:to>
      <xdr:col>81</xdr:col>
      <xdr:colOff>101600</xdr:colOff>
      <xdr:row>79</xdr:row>
      <xdr:rowOff>61871</xdr:rowOff>
    </xdr:to>
    <xdr:sp macro="" textlink="">
      <xdr:nvSpPr>
        <xdr:cNvPr id="626" name="フローチャート: 判断 625">
          <a:extLst>
            <a:ext uri="{FF2B5EF4-FFF2-40B4-BE49-F238E27FC236}">
              <a16:creationId xmlns:a16="http://schemas.microsoft.com/office/drawing/2014/main" xmlns="" id="{00000000-0008-0000-0700-000072020000}"/>
            </a:ext>
          </a:extLst>
        </xdr:cNvPr>
        <xdr:cNvSpPr/>
      </xdr:nvSpPr>
      <xdr:spPr>
        <a:xfrm>
          <a:off x="15430500" y="13504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78398</xdr:rowOff>
    </xdr:from>
    <xdr:ext cx="469744" cy="259045"/>
    <xdr:sp macro="" textlink="">
      <xdr:nvSpPr>
        <xdr:cNvPr id="627" name="テキスト ボックス 626">
          <a:extLst>
            <a:ext uri="{FF2B5EF4-FFF2-40B4-BE49-F238E27FC236}">
              <a16:creationId xmlns:a16="http://schemas.microsoft.com/office/drawing/2014/main" xmlns="" id="{00000000-0008-0000-0700-000073020000}"/>
            </a:ext>
          </a:extLst>
        </xdr:cNvPr>
        <xdr:cNvSpPr txBox="1"/>
      </xdr:nvSpPr>
      <xdr:spPr>
        <a:xfrm>
          <a:off x="15246428" y="13280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44450</xdr:rowOff>
    </xdr:from>
    <xdr:to>
      <xdr:col>76</xdr:col>
      <xdr:colOff>114300</xdr:colOff>
      <xdr:row>79</xdr:row>
      <xdr:rowOff>44450</xdr:rowOff>
    </xdr:to>
    <xdr:cxnSp macro="">
      <xdr:nvCxnSpPr>
        <xdr:cNvPr id="628" name="直線コネクタ 627">
          <a:extLst>
            <a:ext uri="{FF2B5EF4-FFF2-40B4-BE49-F238E27FC236}">
              <a16:creationId xmlns:a16="http://schemas.microsoft.com/office/drawing/2014/main" xmlns="" id="{00000000-0008-0000-0700-000074020000}"/>
            </a:ext>
          </a:extLst>
        </xdr:cNvPr>
        <xdr:cNvCxnSpPr/>
      </xdr:nvCxnSpPr>
      <xdr:spPr>
        <a:xfrm>
          <a:off x="13703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128025</xdr:rowOff>
    </xdr:from>
    <xdr:to>
      <xdr:col>76</xdr:col>
      <xdr:colOff>165100</xdr:colOff>
      <xdr:row>79</xdr:row>
      <xdr:rowOff>58175</xdr:rowOff>
    </xdr:to>
    <xdr:sp macro="" textlink="">
      <xdr:nvSpPr>
        <xdr:cNvPr id="629" name="フローチャート: 判断 628">
          <a:extLst>
            <a:ext uri="{FF2B5EF4-FFF2-40B4-BE49-F238E27FC236}">
              <a16:creationId xmlns:a16="http://schemas.microsoft.com/office/drawing/2014/main" xmlns="" id="{00000000-0008-0000-0700-000075020000}"/>
            </a:ext>
          </a:extLst>
        </xdr:cNvPr>
        <xdr:cNvSpPr/>
      </xdr:nvSpPr>
      <xdr:spPr>
        <a:xfrm>
          <a:off x="14541500" y="1350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74702</xdr:rowOff>
    </xdr:from>
    <xdr:ext cx="469744" cy="259045"/>
    <xdr:sp macro="" textlink="">
      <xdr:nvSpPr>
        <xdr:cNvPr id="630" name="テキスト ボックス 629">
          <a:extLst>
            <a:ext uri="{FF2B5EF4-FFF2-40B4-BE49-F238E27FC236}">
              <a16:creationId xmlns:a16="http://schemas.microsoft.com/office/drawing/2014/main" xmlns="" id="{00000000-0008-0000-0700-000076020000}"/>
            </a:ext>
          </a:extLst>
        </xdr:cNvPr>
        <xdr:cNvSpPr txBox="1"/>
      </xdr:nvSpPr>
      <xdr:spPr>
        <a:xfrm>
          <a:off x="14357428" y="13276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44450</xdr:rowOff>
    </xdr:from>
    <xdr:to>
      <xdr:col>71</xdr:col>
      <xdr:colOff>177800</xdr:colOff>
      <xdr:row>79</xdr:row>
      <xdr:rowOff>44450</xdr:rowOff>
    </xdr:to>
    <xdr:cxnSp macro="">
      <xdr:nvCxnSpPr>
        <xdr:cNvPr id="631" name="直線コネクタ 630">
          <a:extLst>
            <a:ext uri="{FF2B5EF4-FFF2-40B4-BE49-F238E27FC236}">
              <a16:creationId xmlns:a16="http://schemas.microsoft.com/office/drawing/2014/main" xmlns="" id="{00000000-0008-0000-0700-000077020000}"/>
            </a:ext>
          </a:extLst>
        </xdr:cNvPr>
        <xdr:cNvCxnSpPr/>
      </xdr:nvCxnSpPr>
      <xdr:spPr>
        <a:xfrm>
          <a:off x="12814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128001</xdr:rowOff>
    </xdr:from>
    <xdr:to>
      <xdr:col>72</xdr:col>
      <xdr:colOff>38100</xdr:colOff>
      <xdr:row>79</xdr:row>
      <xdr:rowOff>58151</xdr:rowOff>
    </xdr:to>
    <xdr:sp macro="" textlink="">
      <xdr:nvSpPr>
        <xdr:cNvPr id="632" name="フローチャート: 判断 631">
          <a:extLst>
            <a:ext uri="{FF2B5EF4-FFF2-40B4-BE49-F238E27FC236}">
              <a16:creationId xmlns:a16="http://schemas.microsoft.com/office/drawing/2014/main" xmlns="" id="{00000000-0008-0000-0700-000078020000}"/>
            </a:ext>
          </a:extLst>
        </xdr:cNvPr>
        <xdr:cNvSpPr/>
      </xdr:nvSpPr>
      <xdr:spPr>
        <a:xfrm>
          <a:off x="13652500" y="13501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74678</xdr:rowOff>
    </xdr:from>
    <xdr:ext cx="469744" cy="259045"/>
    <xdr:sp macro="" textlink="">
      <xdr:nvSpPr>
        <xdr:cNvPr id="633" name="テキスト ボックス 632">
          <a:extLst>
            <a:ext uri="{FF2B5EF4-FFF2-40B4-BE49-F238E27FC236}">
              <a16:creationId xmlns:a16="http://schemas.microsoft.com/office/drawing/2014/main" xmlns="" id="{00000000-0008-0000-0700-000079020000}"/>
            </a:ext>
          </a:extLst>
        </xdr:cNvPr>
        <xdr:cNvSpPr txBox="1"/>
      </xdr:nvSpPr>
      <xdr:spPr>
        <a:xfrm>
          <a:off x="13468428" y="13276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130014</xdr:rowOff>
    </xdr:from>
    <xdr:to>
      <xdr:col>67</xdr:col>
      <xdr:colOff>101600</xdr:colOff>
      <xdr:row>79</xdr:row>
      <xdr:rowOff>60164</xdr:rowOff>
    </xdr:to>
    <xdr:sp macro="" textlink="">
      <xdr:nvSpPr>
        <xdr:cNvPr id="634" name="フローチャート: 判断 633">
          <a:extLst>
            <a:ext uri="{FF2B5EF4-FFF2-40B4-BE49-F238E27FC236}">
              <a16:creationId xmlns:a16="http://schemas.microsoft.com/office/drawing/2014/main" xmlns="" id="{00000000-0008-0000-0700-00007A020000}"/>
            </a:ext>
          </a:extLst>
        </xdr:cNvPr>
        <xdr:cNvSpPr/>
      </xdr:nvSpPr>
      <xdr:spPr>
        <a:xfrm>
          <a:off x="12763500" y="13503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76691</xdr:rowOff>
    </xdr:from>
    <xdr:ext cx="469744" cy="259045"/>
    <xdr:sp macro="" textlink="">
      <xdr:nvSpPr>
        <xdr:cNvPr id="635" name="テキスト ボックス 634">
          <a:extLst>
            <a:ext uri="{FF2B5EF4-FFF2-40B4-BE49-F238E27FC236}">
              <a16:creationId xmlns:a16="http://schemas.microsoft.com/office/drawing/2014/main" xmlns="" id="{00000000-0008-0000-0700-00007B020000}"/>
            </a:ext>
          </a:extLst>
        </xdr:cNvPr>
        <xdr:cNvSpPr txBox="1"/>
      </xdr:nvSpPr>
      <xdr:spPr>
        <a:xfrm>
          <a:off x="12579428" y="13278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xmlns="" id="{00000000-0008-0000-07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xmlns="" id="{00000000-0008-0000-07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xmlns="" id="{00000000-0008-0000-07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xmlns="" id="{00000000-0008-0000-07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xmlns="" id="{00000000-0008-0000-07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41" name="楕円 640">
          <a:extLst>
            <a:ext uri="{FF2B5EF4-FFF2-40B4-BE49-F238E27FC236}">
              <a16:creationId xmlns:a16="http://schemas.microsoft.com/office/drawing/2014/main" xmlns="" id="{00000000-0008-0000-0700-000081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104082</xdr:rowOff>
    </xdr:from>
    <xdr:ext cx="249299" cy="259045"/>
    <xdr:sp macro="" textlink="">
      <xdr:nvSpPr>
        <xdr:cNvPr id="642" name="災害復旧費該当値テキスト">
          <a:extLst>
            <a:ext uri="{FF2B5EF4-FFF2-40B4-BE49-F238E27FC236}">
              <a16:creationId xmlns:a16="http://schemas.microsoft.com/office/drawing/2014/main" xmlns="" id="{00000000-0008-0000-0700-000082020000}"/>
            </a:ext>
          </a:extLst>
        </xdr:cNvPr>
        <xdr:cNvSpPr txBox="1"/>
      </xdr:nvSpPr>
      <xdr:spPr>
        <a:xfrm>
          <a:off x="16370300" y="1347718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43" name="楕円 642">
          <a:extLst>
            <a:ext uri="{FF2B5EF4-FFF2-40B4-BE49-F238E27FC236}">
              <a16:creationId xmlns:a16="http://schemas.microsoft.com/office/drawing/2014/main" xmlns="" id="{00000000-0008-0000-0700-000083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44" name="テキスト ボックス 643">
          <a:extLst>
            <a:ext uri="{FF2B5EF4-FFF2-40B4-BE49-F238E27FC236}">
              <a16:creationId xmlns:a16="http://schemas.microsoft.com/office/drawing/2014/main" xmlns="" id="{00000000-0008-0000-0700-000084020000}"/>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45" name="楕円 644">
          <a:extLst>
            <a:ext uri="{FF2B5EF4-FFF2-40B4-BE49-F238E27FC236}">
              <a16:creationId xmlns:a16="http://schemas.microsoft.com/office/drawing/2014/main" xmlns="" id="{00000000-0008-0000-0700-000085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46" name="テキスト ボックス 645">
          <a:extLst>
            <a:ext uri="{FF2B5EF4-FFF2-40B4-BE49-F238E27FC236}">
              <a16:creationId xmlns:a16="http://schemas.microsoft.com/office/drawing/2014/main" xmlns="" id="{00000000-0008-0000-0700-000086020000}"/>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47" name="楕円 646">
          <a:extLst>
            <a:ext uri="{FF2B5EF4-FFF2-40B4-BE49-F238E27FC236}">
              <a16:creationId xmlns:a16="http://schemas.microsoft.com/office/drawing/2014/main" xmlns="" id="{00000000-0008-0000-0700-000087020000}"/>
            </a:ext>
          </a:extLst>
        </xdr:cNvPr>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48" name="テキスト ボックス 647">
          <a:extLst>
            <a:ext uri="{FF2B5EF4-FFF2-40B4-BE49-F238E27FC236}">
              <a16:creationId xmlns:a16="http://schemas.microsoft.com/office/drawing/2014/main" xmlns="" id="{00000000-0008-0000-0700-000088020000}"/>
            </a:ext>
          </a:extLst>
        </xdr:cNvPr>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49" name="楕円 648">
          <a:extLst>
            <a:ext uri="{FF2B5EF4-FFF2-40B4-BE49-F238E27FC236}">
              <a16:creationId xmlns:a16="http://schemas.microsoft.com/office/drawing/2014/main" xmlns="" id="{00000000-0008-0000-0700-000089020000}"/>
            </a:ext>
          </a:extLst>
        </xdr:cNvPr>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86377</xdr:rowOff>
    </xdr:from>
    <xdr:ext cx="249299" cy="259045"/>
    <xdr:sp macro="" textlink="">
      <xdr:nvSpPr>
        <xdr:cNvPr id="650" name="テキスト ボックス 649">
          <a:extLst>
            <a:ext uri="{FF2B5EF4-FFF2-40B4-BE49-F238E27FC236}">
              <a16:creationId xmlns:a16="http://schemas.microsoft.com/office/drawing/2014/main" xmlns="" id="{00000000-0008-0000-0700-00008A020000}"/>
            </a:ext>
          </a:extLst>
        </xdr:cNvPr>
        <xdr:cNvSpPr txBox="1"/>
      </xdr:nvSpPr>
      <xdr:spPr>
        <a:xfrm>
          <a:off x="12689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xmlns="" id="{00000000-0008-0000-07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xmlns="" id="{00000000-0008-0000-07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xmlns="" id="{00000000-0008-0000-07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xmlns="" id="{00000000-0008-0000-07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xmlns="" id="{00000000-0008-0000-07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xmlns="" id="{00000000-0008-0000-07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xmlns="" id="{00000000-0008-0000-07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xmlns="" id="{00000000-0008-0000-07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xmlns="" id="{00000000-0008-0000-07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xmlns="" id="{00000000-0008-0000-07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25400</xdr:rowOff>
    </xdr:from>
    <xdr:to>
      <xdr:col>89</xdr:col>
      <xdr:colOff>177800</xdr:colOff>
      <xdr:row>98</xdr:row>
      <xdr:rowOff>25400</xdr:rowOff>
    </xdr:to>
    <xdr:cxnSp macro="">
      <xdr:nvCxnSpPr>
        <xdr:cNvPr id="661" name="直線コネクタ 660">
          <a:extLst>
            <a:ext uri="{FF2B5EF4-FFF2-40B4-BE49-F238E27FC236}">
              <a16:creationId xmlns:a16="http://schemas.microsoft.com/office/drawing/2014/main" xmlns="" id="{00000000-0008-0000-0700-000095020000}"/>
            </a:ext>
          </a:extLst>
        </xdr:cNvPr>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54627</xdr:rowOff>
    </xdr:from>
    <xdr:ext cx="248786" cy="259045"/>
    <xdr:sp macro="" textlink="">
      <xdr:nvSpPr>
        <xdr:cNvPr id="662" name="テキスト ボックス 661">
          <a:extLst>
            <a:ext uri="{FF2B5EF4-FFF2-40B4-BE49-F238E27FC236}">
              <a16:creationId xmlns:a16="http://schemas.microsoft.com/office/drawing/2014/main" xmlns="" id="{00000000-0008-0000-0700-000096020000}"/>
            </a:ext>
          </a:extLst>
        </xdr:cNvPr>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3" name="直線コネクタ 662">
          <a:extLst>
            <a:ext uri="{FF2B5EF4-FFF2-40B4-BE49-F238E27FC236}">
              <a16:creationId xmlns:a16="http://schemas.microsoft.com/office/drawing/2014/main" xmlns="" id="{00000000-0008-0000-0700-000097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4" name="テキスト ボックス 663">
          <a:extLst>
            <a:ext uri="{FF2B5EF4-FFF2-40B4-BE49-F238E27FC236}">
              <a16:creationId xmlns:a16="http://schemas.microsoft.com/office/drawing/2014/main" xmlns="" id="{00000000-0008-0000-0700-000098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65" name="直線コネクタ 664">
          <a:extLst>
            <a:ext uri="{FF2B5EF4-FFF2-40B4-BE49-F238E27FC236}">
              <a16:creationId xmlns:a16="http://schemas.microsoft.com/office/drawing/2014/main" xmlns="" id="{00000000-0008-0000-0700-000099020000}"/>
            </a:ext>
          </a:extLst>
        </xdr:cNvPr>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90</xdr:row>
      <xdr:rowOff>111777</xdr:rowOff>
    </xdr:from>
    <xdr:ext cx="595419" cy="259045"/>
    <xdr:sp macro="" textlink="">
      <xdr:nvSpPr>
        <xdr:cNvPr id="666" name="テキスト ボックス 665">
          <a:extLst>
            <a:ext uri="{FF2B5EF4-FFF2-40B4-BE49-F238E27FC236}">
              <a16:creationId xmlns:a16="http://schemas.microsoft.com/office/drawing/2014/main" xmlns="" id="{00000000-0008-0000-0700-00009A020000}"/>
            </a:ext>
          </a:extLst>
        </xdr:cNvPr>
        <xdr:cNvSpPr txBox="1"/>
      </xdr:nvSpPr>
      <xdr:spPr>
        <a:xfrm>
          <a:off x="11850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7" name="直線コネクタ 666">
          <a:extLst>
            <a:ext uri="{FF2B5EF4-FFF2-40B4-BE49-F238E27FC236}">
              <a16:creationId xmlns:a16="http://schemas.microsoft.com/office/drawing/2014/main" xmlns="" id="{00000000-0008-0000-0700-00009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8" name="テキスト ボックス 667">
          <a:extLst>
            <a:ext uri="{FF2B5EF4-FFF2-40B4-BE49-F238E27FC236}">
              <a16:creationId xmlns:a16="http://schemas.microsoft.com/office/drawing/2014/main" xmlns="" id="{00000000-0008-0000-0700-00009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9" name="公債費グラフ枠">
          <a:extLst>
            <a:ext uri="{FF2B5EF4-FFF2-40B4-BE49-F238E27FC236}">
              <a16:creationId xmlns:a16="http://schemas.microsoft.com/office/drawing/2014/main" xmlns="" id="{00000000-0008-0000-0700-00009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126178</xdr:rowOff>
    </xdr:from>
    <xdr:to>
      <xdr:col>85</xdr:col>
      <xdr:colOff>126364</xdr:colOff>
      <xdr:row>98</xdr:row>
      <xdr:rowOff>18599</xdr:rowOff>
    </xdr:to>
    <xdr:cxnSp macro="">
      <xdr:nvCxnSpPr>
        <xdr:cNvPr id="670" name="直線コネクタ 669">
          <a:extLst>
            <a:ext uri="{FF2B5EF4-FFF2-40B4-BE49-F238E27FC236}">
              <a16:creationId xmlns:a16="http://schemas.microsoft.com/office/drawing/2014/main" xmlns="" id="{00000000-0008-0000-0700-00009E020000}"/>
            </a:ext>
          </a:extLst>
        </xdr:cNvPr>
        <xdr:cNvCxnSpPr/>
      </xdr:nvCxnSpPr>
      <xdr:spPr>
        <a:xfrm flipV="1">
          <a:off x="16317595" y="15556678"/>
          <a:ext cx="1269" cy="12640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22426</xdr:rowOff>
    </xdr:from>
    <xdr:ext cx="469744" cy="259045"/>
    <xdr:sp macro="" textlink="">
      <xdr:nvSpPr>
        <xdr:cNvPr id="671" name="公債費最小値テキスト">
          <a:extLst>
            <a:ext uri="{FF2B5EF4-FFF2-40B4-BE49-F238E27FC236}">
              <a16:creationId xmlns:a16="http://schemas.microsoft.com/office/drawing/2014/main" xmlns="" id="{00000000-0008-0000-0700-00009F020000}"/>
            </a:ext>
          </a:extLst>
        </xdr:cNvPr>
        <xdr:cNvSpPr txBox="1"/>
      </xdr:nvSpPr>
      <xdr:spPr>
        <a:xfrm>
          <a:off x="16370300" y="16824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18599</xdr:rowOff>
    </xdr:from>
    <xdr:to>
      <xdr:col>86</xdr:col>
      <xdr:colOff>25400</xdr:colOff>
      <xdr:row>98</xdr:row>
      <xdr:rowOff>18599</xdr:rowOff>
    </xdr:to>
    <xdr:cxnSp macro="">
      <xdr:nvCxnSpPr>
        <xdr:cNvPr id="672" name="直線コネクタ 671">
          <a:extLst>
            <a:ext uri="{FF2B5EF4-FFF2-40B4-BE49-F238E27FC236}">
              <a16:creationId xmlns:a16="http://schemas.microsoft.com/office/drawing/2014/main" xmlns="" id="{00000000-0008-0000-0700-0000A0020000}"/>
            </a:ext>
          </a:extLst>
        </xdr:cNvPr>
        <xdr:cNvCxnSpPr/>
      </xdr:nvCxnSpPr>
      <xdr:spPr>
        <a:xfrm>
          <a:off x="16230600" y="16820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72855</xdr:rowOff>
    </xdr:from>
    <xdr:ext cx="599010" cy="259045"/>
    <xdr:sp macro="" textlink="">
      <xdr:nvSpPr>
        <xdr:cNvPr id="673" name="公債費最大値テキスト">
          <a:extLst>
            <a:ext uri="{FF2B5EF4-FFF2-40B4-BE49-F238E27FC236}">
              <a16:creationId xmlns:a16="http://schemas.microsoft.com/office/drawing/2014/main" xmlns="" id="{00000000-0008-0000-0700-0000A1020000}"/>
            </a:ext>
          </a:extLst>
        </xdr:cNvPr>
        <xdr:cNvSpPr txBox="1"/>
      </xdr:nvSpPr>
      <xdr:spPr>
        <a:xfrm>
          <a:off x="16370300" y="15331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222,366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126178</xdr:rowOff>
    </xdr:from>
    <xdr:to>
      <xdr:col>86</xdr:col>
      <xdr:colOff>25400</xdr:colOff>
      <xdr:row>90</xdr:row>
      <xdr:rowOff>126178</xdr:rowOff>
    </xdr:to>
    <xdr:cxnSp macro="">
      <xdr:nvCxnSpPr>
        <xdr:cNvPr id="674" name="直線コネクタ 673">
          <a:extLst>
            <a:ext uri="{FF2B5EF4-FFF2-40B4-BE49-F238E27FC236}">
              <a16:creationId xmlns:a16="http://schemas.microsoft.com/office/drawing/2014/main" xmlns="" id="{00000000-0008-0000-0700-0000A2020000}"/>
            </a:ext>
          </a:extLst>
        </xdr:cNvPr>
        <xdr:cNvCxnSpPr/>
      </xdr:nvCxnSpPr>
      <xdr:spPr>
        <a:xfrm>
          <a:off x="16230600" y="15556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170779</xdr:rowOff>
    </xdr:from>
    <xdr:to>
      <xdr:col>85</xdr:col>
      <xdr:colOff>127000</xdr:colOff>
      <xdr:row>96</xdr:row>
      <xdr:rowOff>27504</xdr:rowOff>
    </xdr:to>
    <xdr:cxnSp macro="">
      <xdr:nvCxnSpPr>
        <xdr:cNvPr id="675" name="直線コネクタ 674">
          <a:extLst>
            <a:ext uri="{FF2B5EF4-FFF2-40B4-BE49-F238E27FC236}">
              <a16:creationId xmlns:a16="http://schemas.microsoft.com/office/drawing/2014/main" xmlns="" id="{00000000-0008-0000-0700-0000A3020000}"/>
            </a:ext>
          </a:extLst>
        </xdr:cNvPr>
        <xdr:cNvCxnSpPr/>
      </xdr:nvCxnSpPr>
      <xdr:spPr>
        <a:xfrm>
          <a:off x="15481300" y="16458529"/>
          <a:ext cx="838200" cy="28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71314</xdr:rowOff>
    </xdr:from>
    <xdr:ext cx="534377" cy="259045"/>
    <xdr:sp macro="" textlink="">
      <xdr:nvSpPr>
        <xdr:cNvPr id="676" name="公債費平均値テキスト">
          <a:extLst>
            <a:ext uri="{FF2B5EF4-FFF2-40B4-BE49-F238E27FC236}">
              <a16:creationId xmlns:a16="http://schemas.microsoft.com/office/drawing/2014/main" xmlns="" id="{00000000-0008-0000-0700-0000A4020000}"/>
            </a:ext>
          </a:extLst>
        </xdr:cNvPr>
        <xdr:cNvSpPr txBox="1"/>
      </xdr:nvSpPr>
      <xdr:spPr>
        <a:xfrm>
          <a:off x="16370300" y="161876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48437</xdr:rowOff>
    </xdr:from>
    <xdr:to>
      <xdr:col>85</xdr:col>
      <xdr:colOff>177800</xdr:colOff>
      <xdr:row>95</xdr:row>
      <xdr:rowOff>150037</xdr:rowOff>
    </xdr:to>
    <xdr:sp macro="" textlink="">
      <xdr:nvSpPr>
        <xdr:cNvPr id="677" name="フローチャート: 判断 676">
          <a:extLst>
            <a:ext uri="{FF2B5EF4-FFF2-40B4-BE49-F238E27FC236}">
              <a16:creationId xmlns:a16="http://schemas.microsoft.com/office/drawing/2014/main" xmlns="" id="{00000000-0008-0000-0700-0000A5020000}"/>
            </a:ext>
          </a:extLst>
        </xdr:cNvPr>
        <xdr:cNvSpPr/>
      </xdr:nvSpPr>
      <xdr:spPr>
        <a:xfrm>
          <a:off x="16268700" y="16336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140083</xdr:rowOff>
    </xdr:from>
    <xdr:to>
      <xdr:col>81</xdr:col>
      <xdr:colOff>50800</xdr:colOff>
      <xdr:row>95</xdr:row>
      <xdr:rowOff>170779</xdr:rowOff>
    </xdr:to>
    <xdr:cxnSp macro="">
      <xdr:nvCxnSpPr>
        <xdr:cNvPr id="678" name="直線コネクタ 677">
          <a:extLst>
            <a:ext uri="{FF2B5EF4-FFF2-40B4-BE49-F238E27FC236}">
              <a16:creationId xmlns:a16="http://schemas.microsoft.com/office/drawing/2014/main" xmlns="" id="{00000000-0008-0000-0700-0000A6020000}"/>
            </a:ext>
          </a:extLst>
        </xdr:cNvPr>
        <xdr:cNvCxnSpPr/>
      </xdr:nvCxnSpPr>
      <xdr:spPr>
        <a:xfrm>
          <a:off x="14592300" y="16427833"/>
          <a:ext cx="889000" cy="30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59810</xdr:rowOff>
    </xdr:from>
    <xdr:to>
      <xdr:col>81</xdr:col>
      <xdr:colOff>101600</xdr:colOff>
      <xdr:row>95</xdr:row>
      <xdr:rowOff>161410</xdr:rowOff>
    </xdr:to>
    <xdr:sp macro="" textlink="">
      <xdr:nvSpPr>
        <xdr:cNvPr id="679" name="フローチャート: 判断 678">
          <a:extLst>
            <a:ext uri="{FF2B5EF4-FFF2-40B4-BE49-F238E27FC236}">
              <a16:creationId xmlns:a16="http://schemas.microsoft.com/office/drawing/2014/main" xmlns="" id="{00000000-0008-0000-0700-0000A7020000}"/>
            </a:ext>
          </a:extLst>
        </xdr:cNvPr>
        <xdr:cNvSpPr/>
      </xdr:nvSpPr>
      <xdr:spPr>
        <a:xfrm>
          <a:off x="15430500" y="16347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6487</xdr:rowOff>
    </xdr:from>
    <xdr:ext cx="534377" cy="259045"/>
    <xdr:sp macro="" textlink="">
      <xdr:nvSpPr>
        <xdr:cNvPr id="680" name="テキスト ボックス 679">
          <a:extLst>
            <a:ext uri="{FF2B5EF4-FFF2-40B4-BE49-F238E27FC236}">
              <a16:creationId xmlns:a16="http://schemas.microsoft.com/office/drawing/2014/main" xmlns="" id="{00000000-0008-0000-0700-0000A8020000}"/>
            </a:ext>
          </a:extLst>
        </xdr:cNvPr>
        <xdr:cNvSpPr txBox="1"/>
      </xdr:nvSpPr>
      <xdr:spPr>
        <a:xfrm>
          <a:off x="15214111" y="16122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140083</xdr:rowOff>
    </xdr:from>
    <xdr:to>
      <xdr:col>76</xdr:col>
      <xdr:colOff>114300</xdr:colOff>
      <xdr:row>96</xdr:row>
      <xdr:rowOff>9838</xdr:rowOff>
    </xdr:to>
    <xdr:cxnSp macro="">
      <xdr:nvCxnSpPr>
        <xdr:cNvPr id="681" name="直線コネクタ 680">
          <a:extLst>
            <a:ext uri="{FF2B5EF4-FFF2-40B4-BE49-F238E27FC236}">
              <a16:creationId xmlns:a16="http://schemas.microsoft.com/office/drawing/2014/main" xmlns="" id="{00000000-0008-0000-0700-0000A9020000}"/>
            </a:ext>
          </a:extLst>
        </xdr:cNvPr>
        <xdr:cNvCxnSpPr/>
      </xdr:nvCxnSpPr>
      <xdr:spPr>
        <a:xfrm flipV="1">
          <a:off x="13703300" y="16427833"/>
          <a:ext cx="889000" cy="41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95221</xdr:rowOff>
    </xdr:from>
    <xdr:to>
      <xdr:col>76</xdr:col>
      <xdr:colOff>165100</xdr:colOff>
      <xdr:row>96</xdr:row>
      <xdr:rowOff>25371</xdr:rowOff>
    </xdr:to>
    <xdr:sp macro="" textlink="">
      <xdr:nvSpPr>
        <xdr:cNvPr id="682" name="フローチャート: 判断 681">
          <a:extLst>
            <a:ext uri="{FF2B5EF4-FFF2-40B4-BE49-F238E27FC236}">
              <a16:creationId xmlns:a16="http://schemas.microsoft.com/office/drawing/2014/main" xmlns="" id="{00000000-0008-0000-0700-0000AA020000}"/>
            </a:ext>
          </a:extLst>
        </xdr:cNvPr>
        <xdr:cNvSpPr/>
      </xdr:nvSpPr>
      <xdr:spPr>
        <a:xfrm>
          <a:off x="14541500" y="16382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16498</xdr:rowOff>
    </xdr:from>
    <xdr:ext cx="534377" cy="259045"/>
    <xdr:sp macro="" textlink="">
      <xdr:nvSpPr>
        <xdr:cNvPr id="683" name="テキスト ボックス 682">
          <a:extLst>
            <a:ext uri="{FF2B5EF4-FFF2-40B4-BE49-F238E27FC236}">
              <a16:creationId xmlns:a16="http://schemas.microsoft.com/office/drawing/2014/main" xmlns="" id="{00000000-0008-0000-0700-0000AB020000}"/>
            </a:ext>
          </a:extLst>
        </xdr:cNvPr>
        <xdr:cNvSpPr txBox="1"/>
      </xdr:nvSpPr>
      <xdr:spPr>
        <a:xfrm>
          <a:off x="14325111" y="16475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8672</xdr:rowOff>
    </xdr:from>
    <xdr:to>
      <xdr:col>71</xdr:col>
      <xdr:colOff>177800</xdr:colOff>
      <xdr:row>96</xdr:row>
      <xdr:rowOff>9838</xdr:rowOff>
    </xdr:to>
    <xdr:cxnSp macro="">
      <xdr:nvCxnSpPr>
        <xdr:cNvPr id="684" name="直線コネクタ 683">
          <a:extLst>
            <a:ext uri="{FF2B5EF4-FFF2-40B4-BE49-F238E27FC236}">
              <a16:creationId xmlns:a16="http://schemas.microsoft.com/office/drawing/2014/main" xmlns="" id="{00000000-0008-0000-0700-0000AC020000}"/>
            </a:ext>
          </a:extLst>
        </xdr:cNvPr>
        <xdr:cNvCxnSpPr/>
      </xdr:nvCxnSpPr>
      <xdr:spPr>
        <a:xfrm>
          <a:off x="12814300" y="16467872"/>
          <a:ext cx="889000" cy="1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88517</xdr:rowOff>
    </xdr:from>
    <xdr:to>
      <xdr:col>72</xdr:col>
      <xdr:colOff>38100</xdr:colOff>
      <xdr:row>96</xdr:row>
      <xdr:rowOff>18667</xdr:rowOff>
    </xdr:to>
    <xdr:sp macro="" textlink="">
      <xdr:nvSpPr>
        <xdr:cNvPr id="685" name="フローチャート: 判断 684">
          <a:extLst>
            <a:ext uri="{FF2B5EF4-FFF2-40B4-BE49-F238E27FC236}">
              <a16:creationId xmlns:a16="http://schemas.microsoft.com/office/drawing/2014/main" xmlns="" id="{00000000-0008-0000-0700-0000AD020000}"/>
            </a:ext>
          </a:extLst>
        </xdr:cNvPr>
        <xdr:cNvSpPr/>
      </xdr:nvSpPr>
      <xdr:spPr>
        <a:xfrm>
          <a:off x="13652500" y="16376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35194</xdr:rowOff>
    </xdr:from>
    <xdr:ext cx="534377" cy="259045"/>
    <xdr:sp macro="" textlink="">
      <xdr:nvSpPr>
        <xdr:cNvPr id="686" name="テキスト ボックス 685">
          <a:extLst>
            <a:ext uri="{FF2B5EF4-FFF2-40B4-BE49-F238E27FC236}">
              <a16:creationId xmlns:a16="http://schemas.microsoft.com/office/drawing/2014/main" xmlns="" id="{00000000-0008-0000-0700-0000AE020000}"/>
            </a:ext>
          </a:extLst>
        </xdr:cNvPr>
        <xdr:cNvSpPr txBox="1"/>
      </xdr:nvSpPr>
      <xdr:spPr>
        <a:xfrm>
          <a:off x="13436111" y="16151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94455</xdr:rowOff>
    </xdr:from>
    <xdr:to>
      <xdr:col>67</xdr:col>
      <xdr:colOff>101600</xdr:colOff>
      <xdr:row>96</xdr:row>
      <xdr:rowOff>24605</xdr:rowOff>
    </xdr:to>
    <xdr:sp macro="" textlink="">
      <xdr:nvSpPr>
        <xdr:cNvPr id="687" name="フローチャート: 判断 686">
          <a:extLst>
            <a:ext uri="{FF2B5EF4-FFF2-40B4-BE49-F238E27FC236}">
              <a16:creationId xmlns:a16="http://schemas.microsoft.com/office/drawing/2014/main" xmlns="" id="{00000000-0008-0000-0700-0000AF020000}"/>
            </a:ext>
          </a:extLst>
        </xdr:cNvPr>
        <xdr:cNvSpPr/>
      </xdr:nvSpPr>
      <xdr:spPr>
        <a:xfrm>
          <a:off x="12763500" y="16382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41132</xdr:rowOff>
    </xdr:from>
    <xdr:ext cx="534377" cy="259045"/>
    <xdr:sp macro="" textlink="">
      <xdr:nvSpPr>
        <xdr:cNvPr id="688" name="テキスト ボックス 687">
          <a:extLst>
            <a:ext uri="{FF2B5EF4-FFF2-40B4-BE49-F238E27FC236}">
              <a16:creationId xmlns:a16="http://schemas.microsoft.com/office/drawing/2014/main" xmlns="" id="{00000000-0008-0000-0700-0000B0020000}"/>
            </a:ext>
          </a:extLst>
        </xdr:cNvPr>
        <xdr:cNvSpPr txBox="1"/>
      </xdr:nvSpPr>
      <xdr:spPr>
        <a:xfrm>
          <a:off x="12547111" y="16157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xmlns="" id="{00000000-0008-0000-0700-0000B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xmlns="" id="{00000000-0008-0000-0700-0000B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xmlns="" id="{00000000-0008-0000-0700-0000B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xmlns="" id="{00000000-0008-0000-0700-0000B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xmlns="" id="{00000000-0008-0000-0700-0000B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148154</xdr:rowOff>
    </xdr:from>
    <xdr:to>
      <xdr:col>85</xdr:col>
      <xdr:colOff>177800</xdr:colOff>
      <xdr:row>96</xdr:row>
      <xdr:rowOff>78304</xdr:rowOff>
    </xdr:to>
    <xdr:sp macro="" textlink="">
      <xdr:nvSpPr>
        <xdr:cNvPr id="694" name="楕円 693">
          <a:extLst>
            <a:ext uri="{FF2B5EF4-FFF2-40B4-BE49-F238E27FC236}">
              <a16:creationId xmlns:a16="http://schemas.microsoft.com/office/drawing/2014/main" xmlns="" id="{00000000-0008-0000-0700-0000B6020000}"/>
            </a:ext>
          </a:extLst>
        </xdr:cNvPr>
        <xdr:cNvSpPr/>
      </xdr:nvSpPr>
      <xdr:spPr>
        <a:xfrm>
          <a:off x="16268700" y="16435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126581</xdr:rowOff>
    </xdr:from>
    <xdr:ext cx="534377" cy="259045"/>
    <xdr:sp macro="" textlink="">
      <xdr:nvSpPr>
        <xdr:cNvPr id="695" name="公債費該当値テキスト">
          <a:extLst>
            <a:ext uri="{FF2B5EF4-FFF2-40B4-BE49-F238E27FC236}">
              <a16:creationId xmlns:a16="http://schemas.microsoft.com/office/drawing/2014/main" xmlns="" id="{00000000-0008-0000-0700-0000B7020000}"/>
            </a:ext>
          </a:extLst>
        </xdr:cNvPr>
        <xdr:cNvSpPr txBox="1"/>
      </xdr:nvSpPr>
      <xdr:spPr>
        <a:xfrm>
          <a:off x="16370300" y="16414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119979</xdr:rowOff>
    </xdr:from>
    <xdr:to>
      <xdr:col>81</xdr:col>
      <xdr:colOff>101600</xdr:colOff>
      <xdr:row>96</xdr:row>
      <xdr:rowOff>50129</xdr:rowOff>
    </xdr:to>
    <xdr:sp macro="" textlink="">
      <xdr:nvSpPr>
        <xdr:cNvPr id="696" name="楕円 695">
          <a:extLst>
            <a:ext uri="{FF2B5EF4-FFF2-40B4-BE49-F238E27FC236}">
              <a16:creationId xmlns:a16="http://schemas.microsoft.com/office/drawing/2014/main" xmlns="" id="{00000000-0008-0000-0700-0000B8020000}"/>
            </a:ext>
          </a:extLst>
        </xdr:cNvPr>
        <xdr:cNvSpPr/>
      </xdr:nvSpPr>
      <xdr:spPr>
        <a:xfrm>
          <a:off x="15430500" y="16407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41256</xdr:rowOff>
    </xdr:from>
    <xdr:ext cx="534377" cy="259045"/>
    <xdr:sp macro="" textlink="">
      <xdr:nvSpPr>
        <xdr:cNvPr id="697" name="テキスト ボックス 696">
          <a:extLst>
            <a:ext uri="{FF2B5EF4-FFF2-40B4-BE49-F238E27FC236}">
              <a16:creationId xmlns:a16="http://schemas.microsoft.com/office/drawing/2014/main" xmlns="" id="{00000000-0008-0000-0700-0000B9020000}"/>
            </a:ext>
          </a:extLst>
        </xdr:cNvPr>
        <xdr:cNvSpPr txBox="1"/>
      </xdr:nvSpPr>
      <xdr:spPr>
        <a:xfrm>
          <a:off x="15214111" y="16500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89283</xdr:rowOff>
    </xdr:from>
    <xdr:to>
      <xdr:col>76</xdr:col>
      <xdr:colOff>165100</xdr:colOff>
      <xdr:row>96</xdr:row>
      <xdr:rowOff>19433</xdr:rowOff>
    </xdr:to>
    <xdr:sp macro="" textlink="">
      <xdr:nvSpPr>
        <xdr:cNvPr id="698" name="楕円 697">
          <a:extLst>
            <a:ext uri="{FF2B5EF4-FFF2-40B4-BE49-F238E27FC236}">
              <a16:creationId xmlns:a16="http://schemas.microsoft.com/office/drawing/2014/main" xmlns="" id="{00000000-0008-0000-0700-0000BA020000}"/>
            </a:ext>
          </a:extLst>
        </xdr:cNvPr>
        <xdr:cNvSpPr/>
      </xdr:nvSpPr>
      <xdr:spPr>
        <a:xfrm>
          <a:off x="14541500" y="16377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35960</xdr:rowOff>
    </xdr:from>
    <xdr:ext cx="534377" cy="259045"/>
    <xdr:sp macro="" textlink="">
      <xdr:nvSpPr>
        <xdr:cNvPr id="699" name="テキスト ボックス 698">
          <a:extLst>
            <a:ext uri="{FF2B5EF4-FFF2-40B4-BE49-F238E27FC236}">
              <a16:creationId xmlns:a16="http://schemas.microsoft.com/office/drawing/2014/main" xmlns="" id="{00000000-0008-0000-0700-0000BB020000}"/>
            </a:ext>
          </a:extLst>
        </xdr:cNvPr>
        <xdr:cNvSpPr txBox="1"/>
      </xdr:nvSpPr>
      <xdr:spPr>
        <a:xfrm>
          <a:off x="14325111" y="16152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130488</xdr:rowOff>
    </xdr:from>
    <xdr:to>
      <xdr:col>72</xdr:col>
      <xdr:colOff>38100</xdr:colOff>
      <xdr:row>96</xdr:row>
      <xdr:rowOff>60638</xdr:rowOff>
    </xdr:to>
    <xdr:sp macro="" textlink="">
      <xdr:nvSpPr>
        <xdr:cNvPr id="700" name="楕円 699">
          <a:extLst>
            <a:ext uri="{FF2B5EF4-FFF2-40B4-BE49-F238E27FC236}">
              <a16:creationId xmlns:a16="http://schemas.microsoft.com/office/drawing/2014/main" xmlns="" id="{00000000-0008-0000-0700-0000BC020000}"/>
            </a:ext>
          </a:extLst>
        </xdr:cNvPr>
        <xdr:cNvSpPr/>
      </xdr:nvSpPr>
      <xdr:spPr>
        <a:xfrm>
          <a:off x="13652500" y="16418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51765</xdr:rowOff>
    </xdr:from>
    <xdr:ext cx="534377" cy="259045"/>
    <xdr:sp macro="" textlink="">
      <xdr:nvSpPr>
        <xdr:cNvPr id="701" name="テキスト ボックス 700">
          <a:extLst>
            <a:ext uri="{FF2B5EF4-FFF2-40B4-BE49-F238E27FC236}">
              <a16:creationId xmlns:a16="http://schemas.microsoft.com/office/drawing/2014/main" xmlns="" id="{00000000-0008-0000-0700-0000BD020000}"/>
            </a:ext>
          </a:extLst>
        </xdr:cNvPr>
        <xdr:cNvSpPr txBox="1"/>
      </xdr:nvSpPr>
      <xdr:spPr>
        <a:xfrm>
          <a:off x="13436111" y="16510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129322</xdr:rowOff>
    </xdr:from>
    <xdr:to>
      <xdr:col>67</xdr:col>
      <xdr:colOff>101600</xdr:colOff>
      <xdr:row>96</xdr:row>
      <xdr:rowOff>59472</xdr:rowOff>
    </xdr:to>
    <xdr:sp macro="" textlink="">
      <xdr:nvSpPr>
        <xdr:cNvPr id="702" name="楕円 701">
          <a:extLst>
            <a:ext uri="{FF2B5EF4-FFF2-40B4-BE49-F238E27FC236}">
              <a16:creationId xmlns:a16="http://schemas.microsoft.com/office/drawing/2014/main" xmlns="" id="{00000000-0008-0000-0700-0000BE020000}"/>
            </a:ext>
          </a:extLst>
        </xdr:cNvPr>
        <xdr:cNvSpPr/>
      </xdr:nvSpPr>
      <xdr:spPr>
        <a:xfrm>
          <a:off x="12763500" y="16417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50599</xdr:rowOff>
    </xdr:from>
    <xdr:ext cx="534377" cy="259045"/>
    <xdr:sp macro="" textlink="">
      <xdr:nvSpPr>
        <xdr:cNvPr id="703" name="テキスト ボックス 702">
          <a:extLst>
            <a:ext uri="{FF2B5EF4-FFF2-40B4-BE49-F238E27FC236}">
              <a16:creationId xmlns:a16="http://schemas.microsoft.com/office/drawing/2014/main" xmlns="" id="{00000000-0008-0000-0700-0000BF020000}"/>
            </a:ext>
          </a:extLst>
        </xdr:cNvPr>
        <xdr:cNvSpPr txBox="1"/>
      </xdr:nvSpPr>
      <xdr:spPr>
        <a:xfrm>
          <a:off x="12547111" y="16509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4" name="正方形/長方形 703">
          <a:extLst>
            <a:ext uri="{FF2B5EF4-FFF2-40B4-BE49-F238E27FC236}">
              <a16:creationId xmlns:a16="http://schemas.microsoft.com/office/drawing/2014/main" xmlns="" id="{00000000-0008-0000-0700-0000C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5" name="正方形/長方形 704">
          <a:extLst>
            <a:ext uri="{FF2B5EF4-FFF2-40B4-BE49-F238E27FC236}">
              <a16:creationId xmlns:a16="http://schemas.microsoft.com/office/drawing/2014/main" xmlns="" id="{00000000-0008-0000-0700-0000C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6" name="正方形/長方形 705">
          <a:extLst>
            <a:ext uri="{FF2B5EF4-FFF2-40B4-BE49-F238E27FC236}">
              <a16:creationId xmlns:a16="http://schemas.microsoft.com/office/drawing/2014/main" xmlns="" id="{00000000-0008-0000-0700-0000C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7" name="正方形/長方形 706">
          <a:extLst>
            <a:ext uri="{FF2B5EF4-FFF2-40B4-BE49-F238E27FC236}">
              <a16:creationId xmlns:a16="http://schemas.microsoft.com/office/drawing/2014/main" xmlns="" id="{00000000-0008-0000-0700-0000C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8" name="正方形/長方形 707">
          <a:extLst>
            <a:ext uri="{FF2B5EF4-FFF2-40B4-BE49-F238E27FC236}">
              <a16:creationId xmlns:a16="http://schemas.microsoft.com/office/drawing/2014/main" xmlns="" id="{00000000-0008-0000-0700-0000C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9" name="正方形/長方形 708">
          <a:extLst>
            <a:ext uri="{FF2B5EF4-FFF2-40B4-BE49-F238E27FC236}">
              <a16:creationId xmlns:a16="http://schemas.microsoft.com/office/drawing/2014/main" xmlns="" id="{00000000-0008-0000-0700-0000C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0" name="正方形/長方形 709">
          <a:extLst>
            <a:ext uri="{FF2B5EF4-FFF2-40B4-BE49-F238E27FC236}">
              <a16:creationId xmlns:a16="http://schemas.microsoft.com/office/drawing/2014/main" xmlns="" id="{00000000-0008-0000-0700-0000C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1" name="正方形/長方形 710">
          <a:extLst>
            <a:ext uri="{FF2B5EF4-FFF2-40B4-BE49-F238E27FC236}">
              <a16:creationId xmlns:a16="http://schemas.microsoft.com/office/drawing/2014/main" xmlns="" id="{00000000-0008-0000-0700-0000C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2" name="テキスト ボックス 711">
          <a:extLst>
            <a:ext uri="{FF2B5EF4-FFF2-40B4-BE49-F238E27FC236}">
              <a16:creationId xmlns:a16="http://schemas.microsoft.com/office/drawing/2014/main" xmlns="" id="{00000000-0008-0000-0700-0000C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3" name="直線コネクタ 712">
          <a:extLst>
            <a:ext uri="{FF2B5EF4-FFF2-40B4-BE49-F238E27FC236}">
              <a16:creationId xmlns:a16="http://schemas.microsoft.com/office/drawing/2014/main" xmlns="" id="{00000000-0008-0000-0700-0000C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4" name="直線コネクタ 713">
          <a:extLst>
            <a:ext uri="{FF2B5EF4-FFF2-40B4-BE49-F238E27FC236}">
              <a16:creationId xmlns:a16="http://schemas.microsoft.com/office/drawing/2014/main" xmlns="" id="{00000000-0008-0000-0700-0000CA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5" name="テキスト ボックス 714">
          <a:extLst>
            <a:ext uri="{FF2B5EF4-FFF2-40B4-BE49-F238E27FC236}">
              <a16:creationId xmlns:a16="http://schemas.microsoft.com/office/drawing/2014/main" xmlns="" id="{00000000-0008-0000-0700-0000CB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16" name="直線コネクタ 715">
          <a:extLst>
            <a:ext uri="{FF2B5EF4-FFF2-40B4-BE49-F238E27FC236}">
              <a16:creationId xmlns:a16="http://schemas.microsoft.com/office/drawing/2014/main" xmlns="" id="{00000000-0008-0000-0700-0000CC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17" name="テキスト ボックス 716">
          <a:extLst>
            <a:ext uri="{FF2B5EF4-FFF2-40B4-BE49-F238E27FC236}">
              <a16:creationId xmlns:a16="http://schemas.microsoft.com/office/drawing/2014/main" xmlns="" id="{00000000-0008-0000-0700-0000CD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18" name="直線コネクタ 717">
          <a:extLst>
            <a:ext uri="{FF2B5EF4-FFF2-40B4-BE49-F238E27FC236}">
              <a16:creationId xmlns:a16="http://schemas.microsoft.com/office/drawing/2014/main" xmlns="" id="{00000000-0008-0000-0700-0000CE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19" name="テキスト ボックス 718">
          <a:extLst>
            <a:ext uri="{FF2B5EF4-FFF2-40B4-BE49-F238E27FC236}">
              <a16:creationId xmlns:a16="http://schemas.microsoft.com/office/drawing/2014/main" xmlns="" id="{00000000-0008-0000-0700-0000CF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0" name="直線コネクタ 719">
          <a:extLst>
            <a:ext uri="{FF2B5EF4-FFF2-40B4-BE49-F238E27FC236}">
              <a16:creationId xmlns:a16="http://schemas.microsoft.com/office/drawing/2014/main" xmlns="" id="{00000000-0008-0000-0700-0000D0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21" name="テキスト ボックス 720">
          <a:extLst>
            <a:ext uri="{FF2B5EF4-FFF2-40B4-BE49-F238E27FC236}">
              <a16:creationId xmlns:a16="http://schemas.microsoft.com/office/drawing/2014/main" xmlns="" id="{00000000-0008-0000-0700-0000D1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2" name="直線コネクタ 721">
          <a:extLst>
            <a:ext uri="{FF2B5EF4-FFF2-40B4-BE49-F238E27FC236}">
              <a16:creationId xmlns:a16="http://schemas.microsoft.com/office/drawing/2014/main" xmlns="" id="{00000000-0008-0000-0700-0000D2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23" name="テキスト ボックス 722">
          <a:extLst>
            <a:ext uri="{FF2B5EF4-FFF2-40B4-BE49-F238E27FC236}">
              <a16:creationId xmlns:a16="http://schemas.microsoft.com/office/drawing/2014/main" xmlns="" id="{00000000-0008-0000-0700-0000D3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4" name="直線コネクタ 723">
          <a:extLst>
            <a:ext uri="{FF2B5EF4-FFF2-40B4-BE49-F238E27FC236}">
              <a16:creationId xmlns:a16="http://schemas.microsoft.com/office/drawing/2014/main" xmlns="" id="{00000000-0008-0000-0700-0000D4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5" name="テキスト ボックス 724">
          <a:extLst>
            <a:ext uri="{FF2B5EF4-FFF2-40B4-BE49-F238E27FC236}">
              <a16:creationId xmlns:a16="http://schemas.microsoft.com/office/drawing/2014/main" xmlns="" id="{00000000-0008-0000-0700-0000D5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xmlns="" id="{00000000-0008-0000-07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7" name="テキスト ボックス 726">
          <a:extLst>
            <a:ext uri="{FF2B5EF4-FFF2-40B4-BE49-F238E27FC236}">
              <a16:creationId xmlns:a16="http://schemas.microsoft.com/office/drawing/2014/main" xmlns="" id="{00000000-0008-0000-0700-0000D7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諸支出金グラフ枠">
          <a:extLst>
            <a:ext uri="{FF2B5EF4-FFF2-40B4-BE49-F238E27FC236}">
              <a16:creationId xmlns:a16="http://schemas.microsoft.com/office/drawing/2014/main" xmlns="" id="{00000000-0008-0000-07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48097</xdr:rowOff>
    </xdr:from>
    <xdr:to>
      <xdr:col>116</xdr:col>
      <xdr:colOff>62864</xdr:colOff>
      <xdr:row>39</xdr:row>
      <xdr:rowOff>98878</xdr:rowOff>
    </xdr:to>
    <xdr:cxnSp macro="">
      <xdr:nvCxnSpPr>
        <xdr:cNvPr id="729" name="直線コネクタ 728">
          <a:extLst>
            <a:ext uri="{FF2B5EF4-FFF2-40B4-BE49-F238E27FC236}">
              <a16:creationId xmlns:a16="http://schemas.microsoft.com/office/drawing/2014/main" xmlns="" id="{00000000-0008-0000-0700-0000D9020000}"/>
            </a:ext>
          </a:extLst>
        </xdr:cNvPr>
        <xdr:cNvCxnSpPr/>
      </xdr:nvCxnSpPr>
      <xdr:spPr>
        <a:xfrm flipV="1">
          <a:off x="22159595" y="5363047"/>
          <a:ext cx="1269" cy="14223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0" name="諸支出金最小値テキスト">
          <a:extLst>
            <a:ext uri="{FF2B5EF4-FFF2-40B4-BE49-F238E27FC236}">
              <a16:creationId xmlns:a16="http://schemas.microsoft.com/office/drawing/2014/main" xmlns="" id="{00000000-0008-0000-0700-0000DA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1" name="直線コネクタ 730">
          <a:extLst>
            <a:ext uri="{FF2B5EF4-FFF2-40B4-BE49-F238E27FC236}">
              <a16:creationId xmlns:a16="http://schemas.microsoft.com/office/drawing/2014/main" xmlns="" id="{00000000-0008-0000-0700-0000DB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166224</xdr:rowOff>
    </xdr:from>
    <xdr:ext cx="469744" cy="259045"/>
    <xdr:sp macro="" textlink="">
      <xdr:nvSpPr>
        <xdr:cNvPr id="732" name="諸支出金最大値テキスト">
          <a:extLst>
            <a:ext uri="{FF2B5EF4-FFF2-40B4-BE49-F238E27FC236}">
              <a16:creationId xmlns:a16="http://schemas.microsoft.com/office/drawing/2014/main" xmlns="" id="{00000000-0008-0000-0700-0000DC020000}"/>
            </a:ext>
          </a:extLst>
        </xdr:cNvPr>
        <xdr:cNvSpPr txBox="1"/>
      </xdr:nvSpPr>
      <xdr:spPr>
        <a:xfrm>
          <a:off x="22212300" y="5138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8,711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48097</xdr:rowOff>
    </xdr:from>
    <xdr:to>
      <xdr:col>116</xdr:col>
      <xdr:colOff>152400</xdr:colOff>
      <xdr:row>31</xdr:row>
      <xdr:rowOff>48097</xdr:rowOff>
    </xdr:to>
    <xdr:cxnSp macro="">
      <xdr:nvCxnSpPr>
        <xdr:cNvPr id="733" name="直線コネクタ 732">
          <a:extLst>
            <a:ext uri="{FF2B5EF4-FFF2-40B4-BE49-F238E27FC236}">
              <a16:creationId xmlns:a16="http://schemas.microsoft.com/office/drawing/2014/main" xmlns="" id="{00000000-0008-0000-0700-0000DD020000}"/>
            </a:ext>
          </a:extLst>
        </xdr:cNvPr>
        <xdr:cNvCxnSpPr/>
      </xdr:nvCxnSpPr>
      <xdr:spPr>
        <a:xfrm>
          <a:off x="22072600" y="53630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34" name="直線コネクタ 733">
          <a:extLst>
            <a:ext uri="{FF2B5EF4-FFF2-40B4-BE49-F238E27FC236}">
              <a16:creationId xmlns:a16="http://schemas.microsoft.com/office/drawing/2014/main" xmlns="" id="{00000000-0008-0000-0700-0000DE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10866</xdr:rowOff>
    </xdr:from>
    <xdr:ext cx="378565" cy="259045"/>
    <xdr:sp macro="" textlink="">
      <xdr:nvSpPr>
        <xdr:cNvPr id="735" name="諸支出金平均値テキスト">
          <a:extLst>
            <a:ext uri="{FF2B5EF4-FFF2-40B4-BE49-F238E27FC236}">
              <a16:creationId xmlns:a16="http://schemas.microsoft.com/office/drawing/2014/main" xmlns="" id="{00000000-0008-0000-0700-0000DF020000}"/>
            </a:ext>
          </a:extLst>
        </xdr:cNvPr>
        <xdr:cNvSpPr txBox="1"/>
      </xdr:nvSpPr>
      <xdr:spPr>
        <a:xfrm>
          <a:off x="22212300" y="652596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159439</xdr:rowOff>
    </xdr:from>
    <xdr:to>
      <xdr:col>116</xdr:col>
      <xdr:colOff>114300</xdr:colOff>
      <xdr:row>39</xdr:row>
      <xdr:rowOff>89589</xdr:rowOff>
    </xdr:to>
    <xdr:sp macro="" textlink="">
      <xdr:nvSpPr>
        <xdr:cNvPr id="736" name="フローチャート: 判断 735">
          <a:extLst>
            <a:ext uri="{FF2B5EF4-FFF2-40B4-BE49-F238E27FC236}">
              <a16:creationId xmlns:a16="http://schemas.microsoft.com/office/drawing/2014/main" xmlns="" id="{00000000-0008-0000-0700-0000E0020000}"/>
            </a:ext>
          </a:extLst>
        </xdr:cNvPr>
        <xdr:cNvSpPr/>
      </xdr:nvSpPr>
      <xdr:spPr>
        <a:xfrm>
          <a:off x="22110700" y="667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37" name="直線コネクタ 736">
          <a:extLst>
            <a:ext uri="{FF2B5EF4-FFF2-40B4-BE49-F238E27FC236}">
              <a16:creationId xmlns:a16="http://schemas.microsoft.com/office/drawing/2014/main" xmlns="" id="{00000000-0008-0000-0700-0000E1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12646</xdr:rowOff>
    </xdr:from>
    <xdr:to>
      <xdr:col>112</xdr:col>
      <xdr:colOff>38100</xdr:colOff>
      <xdr:row>39</xdr:row>
      <xdr:rowOff>114246</xdr:rowOff>
    </xdr:to>
    <xdr:sp macro="" textlink="">
      <xdr:nvSpPr>
        <xdr:cNvPr id="738" name="フローチャート: 判断 737">
          <a:extLst>
            <a:ext uri="{FF2B5EF4-FFF2-40B4-BE49-F238E27FC236}">
              <a16:creationId xmlns:a16="http://schemas.microsoft.com/office/drawing/2014/main" xmlns="" id="{00000000-0008-0000-0700-0000E2020000}"/>
            </a:ext>
          </a:extLst>
        </xdr:cNvPr>
        <xdr:cNvSpPr/>
      </xdr:nvSpPr>
      <xdr:spPr>
        <a:xfrm>
          <a:off x="21272500" y="669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130773</xdr:rowOff>
    </xdr:from>
    <xdr:ext cx="378565" cy="259045"/>
    <xdr:sp macro="" textlink="">
      <xdr:nvSpPr>
        <xdr:cNvPr id="739" name="テキスト ボックス 738">
          <a:extLst>
            <a:ext uri="{FF2B5EF4-FFF2-40B4-BE49-F238E27FC236}">
              <a16:creationId xmlns:a16="http://schemas.microsoft.com/office/drawing/2014/main" xmlns="" id="{00000000-0008-0000-0700-0000E3020000}"/>
            </a:ext>
          </a:extLst>
        </xdr:cNvPr>
        <xdr:cNvSpPr txBox="1"/>
      </xdr:nvSpPr>
      <xdr:spPr>
        <a:xfrm>
          <a:off x="21134017" y="64744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0" name="直線コネクタ 739">
          <a:extLst>
            <a:ext uri="{FF2B5EF4-FFF2-40B4-BE49-F238E27FC236}">
              <a16:creationId xmlns:a16="http://schemas.microsoft.com/office/drawing/2014/main" xmlns="" id="{00000000-0008-0000-0700-0000E4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8563</xdr:rowOff>
    </xdr:from>
    <xdr:to>
      <xdr:col>107</xdr:col>
      <xdr:colOff>101600</xdr:colOff>
      <xdr:row>39</xdr:row>
      <xdr:rowOff>110163</xdr:rowOff>
    </xdr:to>
    <xdr:sp macro="" textlink="">
      <xdr:nvSpPr>
        <xdr:cNvPr id="741" name="フローチャート: 判断 740">
          <a:extLst>
            <a:ext uri="{FF2B5EF4-FFF2-40B4-BE49-F238E27FC236}">
              <a16:creationId xmlns:a16="http://schemas.microsoft.com/office/drawing/2014/main" xmlns="" id="{00000000-0008-0000-0700-0000E5020000}"/>
            </a:ext>
          </a:extLst>
        </xdr:cNvPr>
        <xdr:cNvSpPr/>
      </xdr:nvSpPr>
      <xdr:spPr>
        <a:xfrm>
          <a:off x="20383500" y="6695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126690</xdr:rowOff>
    </xdr:from>
    <xdr:ext cx="378565" cy="259045"/>
    <xdr:sp macro="" textlink="">
      <xdr:nvSpPr>
        <xdr:cNvPr id="742" name="テキスト ボックス 741">
          <a:extLst>
            <a:ext uri="{FF2B5EF4-FFF2-40B4-BE49-F238E27FC236}">
              <a16:creationId xmlns:a16="http://schemas.microsoft.com/office/drawing/2014/main" xmlns="" id="{00000000-0008-0000-0700-0000E6020000}"/>
            </a:ext>
          </a:extLst>
        </xdr:cNvPr>
        <xdr:cNvSpPr txBox="1"/>
      </xdr:nvSpPr>
      <xdr:spPr>
        <a:xfrm>
          <a:off x="20245017" y="64703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43" name="直線コネクタ 742">
          <a:extLst>
            <a:ext uri="{FF2B5EF4-FFF2-40B4-BE49-F238E27FC236}">
              <a16:creationId xmlns:a16="http://schemas.microsoft.com/office/drawing/2014/main" xmlns="" id="{00000000-0008-0000-0700-0000E7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15585</xdr:rowOff>
    </xdr:from>
    <xdr:to>
      <xdr:col>102</xdr:col>
      <xdr:colOff>165100</xdr:colOff>
      <xdr:row>39</xdr:row>
      <xdr:rowOff>117185</xdr:rowOff>
    </xdr:to>
    <xdr:sp macro="" textlink="">
      <xdr:nvSpPr>
        <xdr:cNvPr id="744" name="フローチャート: 判断 743">
          <a:extLst>
            <a:ext uri="{FF2B5EF4-FFF2-40B4-BE49-F238E27FC236}">
              <a16:creationId xmlns:a16="http://schemas.microsoft.com/office/drawing/2014/main" xmlns="" id="{00000000-0008-0000-0700-0000E8020000}"/>
            </a:ext>
          </a:extLst>
        </xdr:cNvPr>
        <xdr:cNvSpPr/>
      </xdr:nvSpPr>
      <xdr:spPr>
        <a:xfrm>
          <a:off x="19494500" y="6702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133712</xdr:rowOff>
    </xdr:from>
    <xdr:ext cx="378565" cy="259045"/>
    <xdr:sp macro="" textlink="">
      <xdr:nvSpPr>
        <xdr:cNvPr id="745" name="テキスト ボックス 744">
          <a:extLst>
            <a:ext uri="{FF2B5EF4-FFF2-40B4-BE49-F238E27FC236}">
              <a16:creationId xmlns:a16="http://schemas.microsoft.com/office/drawing/2014/main" xmlns="" id="{00000000-0008-0000-0700-0000E9020000}"/>
            </a:ext>
          </a:extLst>
        </xdr:cNvPr>
        <xdr:cNvSpPr txBox="1"/>
      </xdr:nvSpPr>
      <xdr:spPr>
        <a:xfrm>
          <a:off x="19356017" y="64773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21953</xdr:rowOff>
    </xdr:from>
    <xdr:to>
      <xdr:col>98</xdr:col>
      <xdr:colOff>38100</xdr:colOff>
      <xdr:row>39</xdr:row>
      <xdr:rowOff>123553</xdr:rowOff>
    </xdr:to>
    <xdr:sp macro="" textlink="">
      <xdr:nvSpPr>
        <xdr:cNvPr id="746" name="フローチャート: 判断 745">
          <a:extLst>
            <a:ext uri="{FF2B5EF4-FFF2-40B4-BE49-F238E27FC236}">
              <a16:creationId xmlns:a16="http://schemas.microsoft.com/office/drawing/2014/main" xmlns="" id="{00000000-0008-0000-0700-0000EA020000}"/>
            </a:ext>
          </a:extLst>
        </xdr:cNvPr>
        <xdr:cNvSpPr/>
      </xdr:nvSpPr>
      <xdr:spPr>
        <a:xfrm>
          <a:off x="18605500" y="6708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140080</xdr:rowOff>
    </xdr:from>
    <xdr:ext cx="378565" cy="259045"/>
    <xdr:sp macro="" textlink="">
      <xdr:nvSpPr>
        <xdr:cNvPr id="747" name="テキスト ボックス 746">
          <a:extLst>
            <a:ext uri="{FF2B5EF4-FFF2-40B4-BE49-F238E27FC236}">
              <a16:creationId xmlns:a16="http://schemas.microsoft.com/office/drawing/2014/main" xmlns="" id="{00000000-0008-0000-0700-0000EB020000}"/>
            </a:ext>
          </a:extLst>
        </xdr:cNvPr>
        <xdr:cNvSpPr txBox="1"/>
      </xdr:nvSpPr>
      <xdr:spPr>
        <a:xfrm>
          <a:off x="18467017" y="64837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xmlns="" id="{00000000-0008-0000-07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xmlns="" id="{00000000-0008-0000-07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xmlns="" id="{00000000-0008-0000-07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xmlns="" id="{00000000-0008-0000-07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xmlns="" id="{00000000-0008-0000-07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3" name="楕円 752">
          <a:extLst>
            <a:ext uri="{FF2B5EF4-FFF2-40B4-BE49-F238E27FC236}">
              <a16:creationId xmlns:a16="http://schemas.microsoft.com/office/drawing/2014/main" xmlns="" id="{00000000-0008-0000-0700-0000F1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137866</xdr:rowOff>
    </xdr:from>
    <xdr:ext cx="249299" cy="259045"/>
    <xdr:sp macro="" textlink="">
      <xdr:nvSpPr>
        <xdr:cNvPr id="754" name="諸支出金該当値テキスト">
          <a:extLst>
            <a:ext uri="{FF2B5EF4-FFF2-40B4-BE49-F238E27FC236}">
              <a16:creationId xmlns:a16="http://schemas.microsoft.com/office/drawing/2014/main" xmlns="" id="{00000000-0008-0000-0700-0000F2020000}"/>
            </a:ext>
          </a:extLst>
        </xdr:cNvPr>
        <xdr:cNvSpPr txBox="1"/>
      </xdr:nvSpPr>
      <xdr:spPr>
        <a:xfrm>
          <a:off x="22212300" y="66529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55" name="楕円 754">
          <a:extLst>
            <a:ext uri="{FF2B5EF4-FFF2-40B4-BE49-F238E27FC236}">
              <a16:creationId xmlns:a16="http://schemas.microsoft.com/office/drawing/2014/main" xmlns="" id="{00000000-0008-0000-0700-0000F3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56" name="テキスト ボックス 755">
          <a:extLst>
            <a:ext uri="{FF2B5EF4-FFF2-40B4-BE49-F238E27FC236}">
              <a16:creationId xmlns:a16="http://schemas.microsoft.com/office/drawing/2014/main" xmlns="" id="{00000000-0008-0000-0700-0000F4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57" name="楕円 756">
          <a:extLst>
            <a:ext uri="{FF2B5EF4-FFF2-40B4-BE49-F238E27FC236}">
              <a16:creationId xmlns:a16="http://schemas.microsoft.com/office/drawing/2014/main" xmlns="" id="{00000000-0008-0000-0700-0000F5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58" name="テキスト ボックス 757">
          <a:extLst>
            <a:ext uri="{FF2B5EF4-FFF2-40B4-BE49-F238E27FC236}">
              <a16:creationId xmlns:a16="http://schemas.microsoft.com/office/drawing/2014/main" xmlns="" id="{00000000-0008-0000-0700-0000F6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59" name="楕円 758">
          <a:extLst>
            <a:ext uri="{FF2B5EF4-FFF2-40B4-BE49-F238E27FC236}">
              <a16:creationId xmlns:a16="http://schemas.microsoft.com/office/drawing/2014/main" xmlns="" id="{00000000-0008-0000-0700-0000F7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0" name="テキスト ボックス 759">
          <a:extLst>
            <a:ext uri="{FF2B5EF4-FFF2-40B4-BE49-F238E27FC236}">
              <a16:creationId xmlns:a16="http://schemas.microsoft.com/office/drawing/2014/main" xmlns="" id="{00000000-0008-0000-0700-0000F802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1" name="楕円 760">
          <a:extLst>
            <a:ext uri="{FF2B5EF4-FFF2-40B4-BE49-F238E27FC236}">
              <a16:creationId xmlns:a16="http://schemas.microsoft.com/office/drawing/2014/main" xmlns="" id="{00000000-0008-0000-0700-0000F902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2" name="テキスト ボックス 761">
          <a:extLst>
            <a:ext uri="{FF2B5EF4-FFF2-40B4-BE49-F238E27FC236}">
              <a16:creationId xmlns:a16="http://schemas.microsoft.com/office/drawing/2014/main" xmlns="" id="{00000000-0008-0000-0700-0000FA02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xmlns="" id="{00000000-0008-0000-07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xmlns="" id="{00000000-0008-0000-07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xmlns="" id="{00000000-0008-0000-07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xmlns="" id="{00000000-0008-0000-07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xmlns="" id="{00000000-0008-0000-07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xmlns="" id="{00000000-0008-0000-07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xmlns="" id="{00000000-0008-0000-07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xmlns="" id="{00000000-0008-0000-07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xmlns="" id="{00000000-0008-0000-07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xmlns="" id="{00000000-0008-0000-07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3" name="直線コネクタ 772">
          <a:extLst>
            <a:ext uri="{FF2B5EF4-FFF2-40B4-BE49-F238E27FC236}">
              <a16:creationId xmlns:a16="http://schemas.microsoft.com/office/drawing/2014/main" xmlns="" id="{00000000-0008-0000-0700-00000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4" name="テキスト ボックス 773">
          <a:extLst>
            <a:ext uri="{FF2B5EF4-FFF2-40B4-BE49-F238E27FC236}">
              <a16:creationId xmlns:a16="http://schemas.microsoft.com/office/drawing/2014/main" xmlns="" id="{00000000-0008-0000-0700-000006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xmlns="" id="{00000000-0008-0000-07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6" name="テキスト ボックス 775">
          <a:extLst>
            <a:ext uri="{FF2B5EF4-FFF2-40B4-BE49-F238E27FC236}">
              <a16:creationId xmlns:a16="http://schemas.microsoft.com/office/drawing/2014/main" xmlns="" id="{00000000-0008-0000-0700-000008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前年度繰上充用金グラフ枠">
          <a:extLst>
            <a:ext uri="{FF2B5EF4-FFF2-40B4-BE49-F238E27FC236}">
              <a16:creationId xmlns:a16="http://schemas.microsoft.com/office/drawing/2014/main" xmlns="" id="{00000000-0008-0000-07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8" name="直線コネクタ 777">
          <a:extLst>
            <a:ext uri="{FF2B5EF4-FFF2-40B4-BE49-F238E27FC236}">
              <a16:creationId xmlns:a16="http://schemas.microsoft.com/office/drawing/2014/main" xmlns="" id="{00000000-0008-0000-0700-00000A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9" name="前年度繰上充用金最小値テキスト">
          <a:extLst>
            <a:ext uri="{FF2B5EF4-FFF2-40B4-BE49-F238E27FC236}">
              <a16:creationId xmlns:a16="http://schemas.microsoft.com/office/drawing/2014/main" xmlns="" id="{00000000-0008-0000-0700-00000B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0" name="直線コネクタ 779">
          <a:extLst>
            <a:ext uri="{FF2B5EF4-FFF2-40B4-BE49-F238E27FC236}">
              <a16:creationId xmlns:a16="http://schemas.microsoft.com/office/drawing/2014/main" xmlns="" id="{00000000-0008-0000-0700-00000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1" name="前年度繰上充用金最大値テキスト">
          <a:extLst>
            <a:ext uri="{FF2B5EF4-FFF2-40B4-BE49-F238E27FC236}">
              <a16:creationId xmlns:a16="http://schemas.microsoft.com/office/drawing/2014/main" xmlns="" id="{00000000-0008-0000-0700-00000D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a:extLst>
            <a:ext uri="{FF2B5EF4-FFF2-40B4-BE49-F238E27FC236}">
              <a16:creationId xmlns:a16="http://schemas.microsoft.com/office/drawing/2014/main" xmlns="" id="{00000000-0008-0000-0700-00000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3" name="直線コネクタ 782">
          <a:extLst>
            <a:ext uri="{FF2B5EF4-FFF2-40B4-BE49-F238E27FC236}">
              <a16:creationId xmlns:a16="http://schemas.microsoft.com/office/drawing/2014/main" xmlns="" id="{00000000-0008-0000-0700-00000F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4" name="前年度繰上充用金平均値テキスト">
          <a:extLst>
            <a:ext uri="{FF2B5EF4-FFF2-40B4-BE49-F238E27FC236}">
              <a16:creationId xmlns:a16="http://schemas.microsoft.com/office/drawing/2014/main" xmlns="" id="{00000000-0008-0000-0700-000010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5" name="フローチャート: 判断 784">
          <a:extLst>
            <a:ext uri="{FF2B5EF4-FFF2-40B4-BE49-F238E27FC236}">
              <a16:creationId xmlns:a16="http://schemas.microsoft.com/office/drawing/2014/main" xmlns="" id="{00000000-0008-0000-0700-000011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6" name="直線コネクタ 785">
          <a:extLst>
            <a:ext uri="{FF2B5EF4-FFF2-40B4-BE49-F238E27FC236}">
              <a16:creationId xmlns:a16="http://schemas.microsoft.com/office/drawing/2014/main" xmlns="" id="{00000000-0008-0000-0700-000012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7" name="フローチャート: 判断 786">
          <a:extLst>
            <a:ext uri="{FF2B5EF4-FFF2-40B4-BE49-F238E27FC236}">
              <a16:creationId xmlns:a16="http://schemas.microsoft.com/office/drawing/2014/main" xmlns="" id="{00000000-0008-0000-0700-000013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8" name="テキスト ボックス 787">
          <a:extLst>
            <a:ext uri="{FF2B5EF4-FFF2-40B4-BE49-F238E27FC236}">
              <a16:creationId xmlns:a16="http://schemas.microsoft.com/office/drawing/2014/main" xmlns="" id="{00000000-0008-0000-0700-000014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9" name="直線コネクタ 788">
          <a:extLst>
            <a:ext uri="{FF2B5EF4-FFF2-40B4-BE49-F238E27FC236}">
              <a16:creationId xmlns:a16="http://schemas.microsoft.com/office/drawing/2014/main" xmlns="" id="{00000000-0008-0000-0700-000015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0" name="フローチャート: 判断 789">
          <a:extLst>
            <a:ext uri="{FF2B5EF4-FFF2-40B4-BE49-F238E27FC236}">
              <a16:creationId xmlns:a16="http://schemas.microsoft.com/office/drawing/2014/main" xmlns="" id="{00000000-0008-0000-0700-000016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1" name="テキスト ボックス 790">
          <a:extLst>
            <a:ext uri="{FF2B5EF4-FFF2-40B4-BE49-F238E27FC236}">
              <a16:creationId xmlns:a16="http://schemas.microsoft.com/office/drawing/2014/main" xmlns="" id="{00000000-0008-0000-0700-000017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2" name="直線コネクタ 791">
          <a:extLst>
            <a:ext uri="{FF2B5EF4-FFF2-40B4-BE49-F238E27FC236}">
              <a16:creationId xmlns:a16="http://schemas.microsoft.com/office/drawing/2014/main" xmlns="" id="{00000000-0008-0000-0700-000018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3" name="フローチャート: 判断 792">
          <a:extLst>
            <a:ext uri="{FF2B5EF4-FFF2-40B4-BE49-F238E27FC236}">
              <a16:creationId xmlns:a16="http://schemas.microsoft.com/office/drawing/2014/main" xmlns="" id="{00000000-0008-0000-0700-000019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xmlns="" id="{00000000-0008-0000-0700-00001A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5" name="フローチャート: 判断 794">
          <a:extLst>
            <a:ext uri="{FF2B5EF4-FFF2-40B4-BE49-F238E27FC236}">
              <a16:creationId xmlns:a16="http://schemas.microsoft.com/office/drawing/2014/main" xmlns="" id="{00000000-0008-0000-0700-00001B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xmlns="" id="{00000000-0008-0000-0700-00001C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xmlns="" id="{00000000-0008-0000-07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xmlns="" id="{00000000-0008-0000-07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xmlns="" id="{00000000-0008-0000-07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xmlns="" id="{00000000-0008-0000-07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xmlns="" id="{00000000-0008-0000-07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楕円 801">
          <a:extLst>
            <a:ext uri="{FF2B5EF4-FFF2-40B4-BE49-F238E27FC236}">
              <a16:creationId xmlns:a16="http://schemas.microsoft.com/office/drawing/2014/main" xmlns="" id="{00000000-0008-0000-0700-000022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3" name="前年度繰上充用金該当値テキスト">
          <a:extLst>
            <a:ext uri="{FF2B5EF4-FFF2-40B4-BE49-F238E27FC236}">
              <a16:creationId xmlns:a16="http://schemas.microsoft.com/office/drawing/2014/main" xmlns="" id="{00000000-0008-0000-0700-000023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4" name="楕円 803">
          <a:extLst>
            <a:ext uri="{FF2B5EF4-FFF2-40B4-BE49-F238E27FC236}">
              <a16:creationId xmlns:a16="http://schemas.microsoft.com/office/drawing/2014/main" xmlns="" id="{00000000-0008-0000-0700-000024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5" name="テキスト ボックス 804">
          <a:extLst>
            <a:ext uri="{FF2B5EF4-FFF2-40B4-BE49-F238E27FC236}">
              <a16:creationId xmlns:a16="http://schemas.microsoft.com/office/drawing/2014/main" xmlns="" id="{00000000-0008-0000-0700-000025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6" name="楕円 805">
          <a:extLst>
            <a:ext uri="{FF2B5EF4-FFF2-40B4-BE49-F238E27FC236}">
              <a16:creationId xmlns:a16="http://schemas.microsoft.com/office/drawing/2014/main" xmlns="" id="{00000000-0008-0000-0700-000026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xmlns="" id="{00000000-0008-0000-0700-000027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8" name="楕円 807">
          <a:extLst>
            <a:ext uri="{FF2B5EF4-FFF2-40B4-BE49-F238E27FC236}">
              <a16:creationId xmlns:a16="http://schemas.microsoft.com/office/drawing/2014/main" xmlns="" id="{00000000-0008-0000-0700-000028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xmlns="" id="{00000000-0008-0000-0700-000029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楕円 809">
          <a:extLst>
            <a:ext uri="{FF2B5EF4-FFF2-40B4-BE49-F238E27FC236}">
              <a16:creationId xmlns:a16="http://schemas.microsoft.com/office/drawing/2014/main" xmlns="" id="{00000000-0008-0000-0700-00002A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xmlns="" id="{00000000-0008-0000-0700-00002B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2" name="正方形/長方形 811">
          <a:extLst>
            <a:ext uri="{FF2B5EF4-FFF2-40B4-BE49-F238E27FC236}">
              <a16:creationId xmlns:a16="http://schemas.microsoft.com/office/drawing/2014/main" xmlns="" id="{00000000-0008-0000-0700-00002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3" name="正方形/長方形 812">
          <a:extLst>
            <a:ext uri="{FF2B5EF4-FFF2-40B4-BE49-F238E27FC236}">
              <a16:creationId xmlns:a16="http://schemas.microsoft.com/office/drawing/2014/main" xmlns="" id="{00000000-0008-0000-0700-00002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4" name="テキスト ボックス 813">
          <a:extLst>
            <a:ext uri="{FF2B5EF4-FFF2-40B4-BE49-F238E27FC236}">
              <a16:creationId xmlns:a16="http://schemas.microsoft.com/office/drawing/2014/main" xmlns="" id="{00000000-0008-0000-0700-00002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議会費は</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年度に議場音響改修工事が完了したことに伴い、減少傾向にある。総務費は、</a:t>
          </a:r>
          <a:r>
            <a:rPr kumimoji="1" lang="ja-JP" altLang="en-US" sz="1100">
              <a:solidFill>
                <a:schemeClr val="dk1"/>
              </a:solidFill>
              <a:effectLst/>
              <a:latin typeface="+mn-lt"/>
              <a:ea typeface="+mn-ea"/>
              <a:cs typeface="+mn-cs"/>
            </a:rPr>
            <a:t>特別定額給付金の皆増や</a:t>
          </a:r>
          <a:r>
            <a:rPr kumimoji="1" lang="ja-JP" altLang="ja-JP" sz="1100">
              <a:solidFill>
                <a:schemeClr val="dk1"/>
              </a:solidFill>
              <a:effectLst/>
              <a:latin typeface="+mn-lt"/>
              <a:ea typeface="+mn-ea"/>
              <a:cs typeface="+mn-cs"/>
            </a:rPr>
            <a:t>個人番号カード関連事務費交付金等の増により</a:t>
          </a:r>
          <a:r>
            <a:rPr kumimoji="1" lang="ja-JP" altLang="en-US" sz="1100">
              <a:solidFill>
                <a:schemeClr val="dk1"/>
              </a:solidFill>
              <a:effectLst/>
              <a:latin typeface="+mn-lt"/>
              <a:ea typeface="+mn-ea"/>
              <a:cs typeface="+mn-cs"/>
            </a:rPr>
            <a:t>前年度比８２．６ポイント上昇した。</a:t>
          </a:r>
          <a:r>
            <a:rPr kumimoji="1" lang="ja-JP" altLang="ja-JP" sz="1100">
              <a:solidFill>
                <a:schemeClr val="dk1"/>
              </a:solidFill>
              <a:effectLst/>
              <a:latin typeface="+mn-lt"/>
              <a:ea typeface="+mn-ea"/>
              <a:cs typeface="+mn-cs"/>
            </a:rPr>
            <a:t>民生費は、子育て環境の充実を図るため、三川町が重点的に取り組んできた子育て支援事業</a:t>
          </a:r>
          <a:r>
            <a:rPr kumimoji="1" lang="ja-JP" altLang="en-US" sz="1100">
              <a:solidFill>
                <a:schemeClr val="dk1"/>
              </a:solidFill>
              <a:effectLst/>
              <a:latin typeface="+mn-lt"/>
              <a:ea typeface="+mn-ea"/>
              <a:cs typeface="+mn-cs"/>
            </a:rPr>
            <a:t>の前年度完了に伴い、</a:t>
          </a:r>
          <a:endParaRPr lang="ja-JP" altLang="ja-JP" sz="1400">
            <a:effectLst/>
          </a:endParaRPr>
        </a:p>
        <a:p>
          <a:r>
            <a:rPr kumimoji="1" lang="ja-JP" altLang="ja-JP" sz="1100">
              <a:solidFill>
                <a:schemeClr val="dk1"/>
              </a:solidFill>
              <a:effectLst/>
              <a:latin typeface="+mn-lt"/>
              <a:ea typeface="+mn-ea"/>
              <a:cs typeface="+mn-cs"/>
            </a:rPr>
            <a:t>大幅に</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a:t>
          </a:r>
          <a:r>
            <a:rPr kumimoji="1" lang="ja-JP" altLang="en-US" sz="1100">
              <a:solidFill>
                <a:schemeClr val="dk1"/>
              </a:solidFill>
              <a:effectLst/>
              <a:latin typeface="+mn-lt"/>
              <a:ea typeface="+mn-ea"/>
              <a:cs typeface="+mn-cs"/>
            </a:rPr>
            <a:t>一方で、衛生費については、近隣市が行う一般廃棄物等処理施設整備事業への負担金が多額となったため、前年度比７２７．４ポイントの大幅増となった。</a:t>
          </a:r>
          <a:endParaRPr lang="ja-JP" altLang="ja-JP" sz="1400">
            <a:effectLst/>
          </a:endParaRPr>
        </a:p>
        <a:p>
          <a:r>
            <a:rPr kumimoji="1" lang="ja-JP" altLang="ja-JP" sz="1100">
              <a:solidFill>
                <a:schemeClr val="dk1"/>
              </a:solidFill>
              <a:effectLst/>
              <a:latin typeface="+mn-lt"/>
              <a:ea typeface="+mn-ea"/>
              <a:cs typeface="+mn-cs"/>
            </a:rPr>
            <a:t>農林水産業費はほぼ横ばいで</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商工費は</a:t>
          </a:r>
          <a:r>
            <a:rPr kumimoji="1" lang="ja-JP" altLang="en-US" sz="1100">
              <a:solidFill>
                <a:schemeClr val="dk1"/>
              </a:solidFill>
              <a:effectLst/>
              <a:latin typeface="+mn-lt"/>
              <a:ea typeface="+mn-ea"/>
              <a:cs typeface="+mn-cs"/>
            </a:rPr>
            <a:t>新型コロナウイルス感染症対応のための中小企業等応援給付金や小売店業者振興支援事業補助金の皆増等によ</a:t>
          </a:r>
          <a:r>
            <a:rPr kumimoji="1" lang="ja-JP" altLang="ja-JP" sz="1100">
              <a:solidFill>
                <a:schemeClr val="dk1"/>
              </a:solidFill>
              <a:effectLst/>
              <a:latin typeface="+mn-lt"/>
              <a:ea typeface="+mn-ea"/>
              <a:cs typeface="+mn-cs"/>
            </a:rPr>
            <a:t>り前年度比</a:t>
          </a:r>
          <a:r>
            <a:rPr kumimoji="1" lang="ja-JP" altLang="en-US" sz="1100">
              <a:solidFill>
                <a:schemeClr val="dk1"/>
              </a:solidFill>
              <a:effectLst/>
              <a:latin typeface="+mn-lt"/>
              <a:ea typeface="+mn-ea"/>
              <a:cs typeface="+mn-cs"/>
            </a:rPr>
            <a:t>２６</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０ポイント</a:t>
          </a:r>
          <a:r>
            <a:rPr kumimoji="1" lang="ja-JP" altLang="ja-JP" sz="1100">
              <a:solidFill>
                <a:schemeClr val="dk1"/>
              </a:solidFill>
              <a:effectLst/>
              <a:latin typeface="+mn-lt"/>
              <a:ea typeface="+mn-ea"/>
              <a:cs typeface="+mn-cs"/>
            </a:rPr>
            <a:t>上昇している。消防費は、</a:t>
          </a:r>
          <a:r>
            <a:rPr lang="ja-JP" altLang="ja-JP" sz="1100" b="0" i="0" baseline="0">
              <a:solidFill>
                <a:schemeClr val="dk1"/>
              </a:solidFill>
              <a:effectLst/>
              <a:latin typeface="+mn-lt"/>
              <a:ea typeface="+mn-ea"/>
              <a:cs typeface="+mn-cs"/>
            </a:rPr>
            <a:t>常備消防</a:t>
          </a:r>
          <a:r>
            <a:rPr lang="ja-JP" altLang="en-US" sz="1100" b="0" i="0" baseline="0">
              <a:solidFill>
                <a:schemeClr val="dk1"/>
              </a:solidFill>
              <a:effectLst/>
              <a:latin typeface="+mn-lt"/>
              <a:ea typeface="+mn-ea"/>
              <a:cs typeface="+mn-cs"/>
            </a:rPr>
            <a:t>を近隣市に委託する方式をとっているため年々増加傾向にある。</a:t>
          </a:r>
          <a:endParaRPr lang="ja-JP" altLang="ja-JP" sz="1400">
            <a:effectLst/>
          </a:endParaRPr>
        </a:p>
        <a:p>
          <a:r>
            <a:rPr kumimoji="1" lang="ja-JP" altLang="ja-JP" sz="1100">
              <a:solidFill>
                <a:schemeClr val="dk1"/>
              </a:solidFill>
              <a:effectLst/>
              <a:latin typeface="+mn-lt"/>
              <a:ea typeface="+mn-ea"/>
              <a:cs typeface="+mn-cs"/>
            </a:rPr>
            <a:t>教育費は、小学校の大規模改修事業の実施に伴い増加している。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山形県三川町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lang="ja-JP" altLang="ja-JP" sz="1100" b="0" i="0" baseline="0">
              <a:solidFill>
                <a:schemeClr val="dk1"/>
              </a:solidFill>
              <a:effectLst/>
              <a:latin typeface="+mn-lt"/>
              <a:ea typeface="+mn-ea"/>
              <a:cs typeface="+mn-cs"/>
            </a:rPr>
            <a:t>実質収支は、前年度を</a:t>
          </a:r>
          <a:r>
            <a:rPr lang="en-US" altLang="ja-JP" sz="1100" b="0" i="0" baseline="0">
              <a:solidFill>
                <a:schemeClr val="dk1"/>
              </a:solidFill>
              <a:effectLst/>
              <a:latin typeface="+mn-lt"/>
              <a:ea typeface="+mn-ea"/>
              <a:cs typeface="+mn-cs"/>
            </a:rPr>
            <a:t>1.14</a:t>
          </a:r>
          <a:r>
            <a:rPr lang="ja-JP" altLang="en-US" sz="1100" b="0" i="0" baseline="0">
              <a:solidFill>
                <a:schemeClr val="dk1"/>
              </a:solidFill>
              <a:effectLst/>
              <a:latin typeface="+mn-lt"/>
              <a:ea typeface="+mn-ea"/>
              <a:cs typeface="+mn-cs"/>
            </a:rPr>
            <a:t>ポイント下</a:t>
          </a:r>
          <a:r>
            <a:rPr lang="ja-JP" altLang="ja-JP" sz="1100" b="0" i="0" baseline="0">
              <a:solidFill>
                <a:schemeClr val="dk1"/>
              </a:solidFill>
              <a:effectLst/>
              <a:latin typeface="+mn-lt"/>
              <a:ea typeface="+mn-ea"/>
              <a:cs typeface="+mn-cs"/>
            </a:rPr>
            <a:t>回る結果となった。財政調整基金については、</a:t>
          </a:r>
          <a:r>
            <a:rPr lang="ja-JP" altLang="en-US" sz="1100" b="0" i="0" baseline="0">
              <a:solidFill>
                <a:schemeClr val="dk1"/>
              </a:solidFill>
              <a:effectLst/>
              <a:latin typeface="+mn-lt"/>
              <a:ea typeface="+mn-ea"/>
              <a:cs typeface="+mn-cs"/>
            </a:rPr>
            <a:t>前年度に比べ取崩しが少なかったことから微増となった</a:t>
          </a:r>
          <a:r>
            <a:rPr lang="ja-JP" altLang="ja-JP" sz="1100" b="0" i="0" baseline="0">
              <a:solidFill>
                <a:schemeClr val="dk1"/>
              </a:solidFill>
              <a:effectLst/>
              <a:latin typeface="+mn-lt"/>
              <a:ea typeface="+mn-ea"/>
              <a:cs typeface="+mn-cs"/>
            </a:rPr>
            <a:t>。実質単年度収支については、</a:t>
          </a:r>
          <a:r>
            <a:rPr lang="ja-JP" altLang="en-US" sz="1100" b="0" i="0" baseline="0">
              <a:solidFill>
                <a:schemeClr val="dk1"/>
              </a:solidFill>
              <a:effectLst/>
              <a:latin typeface="+mn-lt"/>
              <a:ea typeface="+mn-ea"/>
              <a:cs typeface="+mn-cs"/>
            </a:rPr>
            <a:t>三川町子育て交流施設整備事業の完了を受け</a:t>
          </a:r>
          <a:r>
            <a:rPr lang="en-US" altLang="ja-JP" sz="1100" b="0" i="0" baseline="0">
              <a:solidFill>
                <a:schemeClr val="dk1"/>
              </a:solidFill>
              <a:effectLst/>
              <a:latin typeface="+mn-lt"/>
              <a:ea typeface="+mn-ea"/>
              <a:cs typeface="+mn-cs"/>
            </a:rPr>
            <a:t>1.1</a:t>
          </a:r>
          <a:r>
            <a:rPr lang="ja-JP" altLang="en-US" sz="1100" b="0" i="0" baseline="0">
              <a:solidFill>
                <a:schemeClr val="dk1"/>
              </a:solidFill>
              <a:effectLst/>
              <a:latin typeface="+mn-lt"/>
              <a:ea typeface="+mn-ea"/>
              <a:cs typeface="+mn-cs"/>
            </a:rPr>
            <a:t>ポイント増となったものの、一般廃棄物等処理施設整備事業等の新たな大型事業に伴い</a:t>
          </a:r>
          <a:r>
            <a:rPr lang="ja-JP" altLang="ja-JP" sz="1100" b="0" i="0" baseline="0">
              <a:solidFill>
                <a:schemeClr val="dk1"/>
              </a:solidFill>
              <a:effectLst/>
              <a:latin typeface="+mn-lt"/>
              <a:ea typeface="+mn-ea"/>
              <a:cs typeface="+mn-cs"/>
            </a:rPr>
            <a:t>減少傾向になると考えられるため、より一層財政の健全化を図り、繰上償還や財政調整基金への積立てを行っていく必要がある。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山形県三川町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ja-JP" altLang="ja-JP" sz="1100" b="0" i="0" baseline="0">
              <a:solidFill>
                <a:schemeClr val="dk1"/>
              </a:solidFill>
              <a:effectLst/>
              <a:latin typeface="+mn-lt"/>
              <a:ea typeface="+mn-ea"/>
              <a:cs typeface="+mn-cs"/>
            </a:rPr>
            <a:t>連結実質赤字比率に関しては赤字となっている会計はなく、全ての会計で黒字となっている。三川町国民健康保険特別会計は、</a:t>
          </a:r>
          <a:r>
            <a:rPr lang="ja-JP" altLang="en-US" sz="1100" b="0" i="0" baseline="0">
              <a:solidFill>
                <a:schemeClr val="dk1"/>
              </a:solidFill>
              <a:effectLst/>
              <a:latin typeface="+mn-lt"/>
              <a:ea typeface="+mn-ea"/>
              <a:cs typeface="+mn-cs"/>
            </a:rPr>
            <a:t>令和元年度以降は微増しているものの平成２８年度以降は</a:t>
          </a:r>
          <a:r>
            <a:rPr lang="ja-JP" altLang="ja-JP" sz="1100" b="0" i="0" baseline="0">
              <a:solidFill>
                <a:schemeClr val="dk1"/>
              </a:solidFill>
              <a:effectLst/>
              <a:latin typeface="+mn-lt"/>
              <a:ea typeface="+mn-ea"/>
              <a:cs typeface="+mn-cs"/>
            </a:rPr>
            <a:t>国保加入者の減少と医療費の増大によりその黒字額は</a:t>
          </a:r>
          <a:r>
            <a:rPr lang="ja-JP" altLang="en-US" sz="1100" b="0" i="0" baseline="0">
              <a:solidFill>
                <a:schemeClr val="dk1"/>
              </a:solidFill>
              <a:effectLst/>
              <a:latin typeface="+mn-lt"/>
              <a:ea typeface="+mn-ea"/>
              <a:cs typeface="+mn-cs"/>
            </a:rPr>
            <a:t>減少傾向</a:t>
          </a:r>
          <a:r>
            <a:rPr lang="ja-JP" altLang="ja-JP" sz="1100" b="0" i="0" baseline="0">
              <a:solidFill>
                <a:schemeClr val="dk1"/>
              </a:solidFill>
              <a:effectLst/>
              <a:latin typeface="+mn-lt"/>
              <a:ea typeface="+mn-ea"/>
              <a:cs typeface="+mn-cs"/>
            </a:rPr>
            <a:t>にある。今後も国民健康保険税、介護保険料等の適正化を図り、経費節減に努めることで赤字とならないよう対処していく。</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xmlns=""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xmlns=""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xmlns=""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xmlns=""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xmlns=""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xmlns=""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xmlns=""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xmlns=""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xmlns=""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山形県三川町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lang="ja-JP" altLang="ja-JP" sz="1100" b="0" i="0" baseline="0">
              <a:solidFill>
                <a:schemeClr val="dk1"/>
              </a:solidFill>
              <a:effectLst/>
              <a:latin typeface="+mn-lt"/>
              <a:ea typeface="+mn-ea"/>
              <a:cs typeface="+mn-cs"/>
            </a:rPr>
            <a:t>実質公債費比率（分子）については、令和</a:t>
          </a:r>
          <a:r>
            <a:rPr lang="ja-JP" altLang="en-US" sz="1100" b="0" i="0" baseline="0">
              <a:solidFill>
                <a:schemeClr val="dk1"/>
              </a:solidFill>
              <a:effectLst/>
              <a:latin typeface="+mn-lt"/>
              <a:ea typeface="+mn-ea"/>
              <a:cs typeface="+mn-cs"/>
            </a:rPr>
            <a:t>２</a:t>
          </a:r>
          <a:r>
            <a:rPr lang="ja-JP" altLang="ja-JP" sz="1100" b="0" i="0" baseline="0">
              <a:solidFill>
                <a:schemeClr val="dk1"/>
              </a:solidFill>
              <a:effectLst/>
              <a:latin typeface="+mn-lt"/>
              <a:ea typeface="+mn-ea"/>
              <a:cs typeface="+mn-cs"/>
            </a:rPr>
            <a:t>年度は前年度に比べやや</a:t>
          </a:r>
          <a:r>
            <a:rPr lang="ja-JP" altLang="en-US" sz="1100" b="0" i="0" baseline="0">
              <a:solidFill>
                <a:schemeClr val="dk1"/>
              </a:solidFill>
              <a:effectLst/>
              <a:latin typeface="+mn-lt"/>
              <a:ea typeface="+mn-ea"/>
              <a:cs typeface="+mn-cs"/>
            </a:rPr>
            <a:t>減少</a:t>
          </a:r>
          <a:r>
            <a:rPr lang="ja-JP" altLang="ja-JP" sz="1100" b="0" i="0" baseline="0">
              <a:solidFill>
                <a:schemeClr val="dk1"/>
              </a:solidFill>
              <a:effectLst/>
              <a:latin typeface="+mn-lt"/>
              <a:ea typeface="+mn-ea"/>
              <a:cs typeface="+mn-cs"/>
            </a:rPr>
            <a:t>している。元利償還金については、低利率での借入等により地方債現在高を減少させ、元利償還金を抑えている。公営企業債の元利償還金に対する繰入金についても、過去に補償金免除繰上償還制度の活用により、農業集落排水事業に係る地方債の繰上償還を行っているものの、新規の借り入れもあり、公営企業債の元利償還金に対する繰入金はほぼ一定の水準となっている。今後も新規の地方債発行抑制や繰上償還によって、実質公債費比率（分子）を減少させるよう努めていく。</a:t>
          </a:r>
          <a:endParaRPr lang="ja-JP" altLang="ja-JP" sz="1400">
            <a:effectLst/>
          </a:endParaRP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xmlns="" id="{00000000-0008-0000-0A00-000015000000}"/>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xmlns="" id="{00000000-0008-0000-0A00-000016000000}"/>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xmlns="" id="{00000000-0008-0000-0A00-000017000000}"/>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xmlns="" id="{00000000-0008-0000-0A00-000018000000}"/>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満期一括償還地方債の借入に係る積立てはない。</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山形県三川町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a:r>
            <a:rPr lang="ja-JP" altLang="ja-JP" sz="1100" b="0" i="0" baseline="0">
              <a:solidFill>
                <a:schemeClr val="dk1"/>
              </a:solidFill>
              <a:effectLst/>
              <a:latin typeface="+mn-lt"/>
              <a:ea typeface="+mn-ea"/>
              <a:cs typeface="+mn-cs"/>
            </a:rPr>
            <a:t>将来負担比率（分子）については、令和</a:t>
          </a:r>
          <a:r>
            <a:rPr lang="ja-JP" altLang="en-US" sz="1100" b="0" i="0" baseline="0">
              <a:solidFill>
                <a:schemeClr val="dk1"/>
              </a:solidFill>
              <a:effectLst/>
              <a:latin typeface="+mn-lt"/>
              <a:ea typeface="+mn-ea"/>
              <a:cs typeface="+mn-cs"/>
            </a:rPr>
            <a:t>２</a:t>
          </a:r>
          <a:r>
            <a:rPr lang="ja-JP" altLang="ja-JP" sz="1100" b="0" i="0" baseline="0">
              <a:solidFill>
                <a:schemeClr val="dk1"/>
              </a:solidFill>
              <a:effectLst/>
              <a:latin typeface="+mn-lt"/>
              <a:ea typeface="+mn-ea"/>
              <a:cs typeface="+mn-cs"/>
            </a:rPr>
            <a:t>年度は前年度比</a:t>
          </a:r>
          <a:r>
            <a:rPr lang="ja-JP" altLang="en-US" sz="1100" b="0" i="0" baseline="0">
              <a:solidFill>
                <a:schemeClr val="dk1"/>
              </a:solidFill>
              <a:effectLst/>
              <a:latin typeface="+mn-lt"/>
              <a:ea typeface="+mn-ea"/>
              <a:cs typeface="+mn-cs"/>
            </a:rPr>
            <a:t>２６</a:t>
          </a:r>
          <a:r>
            <a:rPr lang="ja-JP" altLang="ja-JP" sz="1100" b="0" i="0" baseline="0">
              <a:solidFill>
                <a:schemeClr val="dk1"/>
              </a:solidFill>
              <a:effectLst/>
              <a:latin typeface="+mn-lt"/>
              <a:ea typeface="+mn-ea"/>
              <a:cs typeface="+mn-cs"/>
            </a:rPr>
            <a:t>％の増となった。将来負担額の中で最も大きな要因である地方債現在高については、起債抑制や繰上償還等により２５年度以降は５０億円を下回っていたが、子育て交流施設整備</a:t>
          </a:r>
          <a:r>
            <a:rPr lang="ja-JP" altLang="en-US" sz="1100" b="0" i="0" baseline="0">
              <a:solidFill>
                <a:schemeClr val="dk1"/>
              </a:solidFill>
              <a:effectLst/>
              <a:latin typeface="+mn-lt"/>
              <a:ea typeface="+mn-ea"/>
              <a:cs typeface="+mn-cs"/>
            </a:rPr>
            <a:t>や一般廃棄物等処理施設整備</a:t>
          </a:r>
          <a:r>
            <a:rPr lang="ja-JP" altLang="ja-JP" sz="1100" b="0" i="0" baseline="0">
              <a:solidFill>
                <a:schemeClr val="dk1"/>
              </a:solidFill>
              <a:effectLst/>
              <a:latin typeface="+mn-lt"/>
              <a:ea typeface="+mn-ea"/>
              <a:cs typeface="+mn-cs"/>
            </a:rPr>
            <a:t>などの大型事業の実施に伴う起債により、平成２８年度以来再び５０億円を上回る結果となった。また公営企業債等については、着実な償還により減少している。債務負担行為については、社会福祉法人が特別養護老人ホームの建設や増改築に対して借り入れた借入金に対して補助を行っているものなどであり、今後も減少予定である。また、充当可能財源では、基準財政需要額算入見込額は減少傾向にあ</a:t>
          </a:r>
          <a:r>
            <a:rPr lang="ja-JP" altLang="en-US" sz="1100" b="0" i="0" baseline="0">
              <a:solidFill>
                <a:schemeClr val="dk1"/>
              </a:solidFill>
              <a:effectLst/>
              <a:latin typeface="+mn-lt"/>
              <a:ea typeface="+mn-ea"/>
              <a:cs typeface="+mn-cs"/>
            </a:rPr>
            <a:t>ったが、令和２年度では増加したことで、充当可能基金についても着実に積み立てていく必要がある。</a:t>
          </a:r>
          <a:r>
            <a:rPr lang="ja-JP" altLang="ja-JP" sz="1100" b="0" i="0" baseline="0">
              <a:solidFill>
                <a:schemeClr val="dk1"/>
              </a:solidFill>
              <a:effectLst/>
              <a:latin typeface="+mn-lt"/>
              <a:ea typeface="+mn-ea"/>
              <a:cs typeface="+mn-cs"/>
            </a:rPr>
            <a:t>今後も起債抑制等に努め地方債現在高を減少させ、将来負担比率（分子）を減少させていく。</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xmlns=""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xmlns=""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xmlns=""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xmlns=""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xmlns=""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xmlns=""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2</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xmlns=""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山形県三川町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xmlns=""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xmlns=""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xmlns=""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xmlns=""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鶴岡市が行う一般廃棄物処理施設整備事業等に充当するため、</a:t>
          </a:r>
          <a:r>
            <a:rPr kumimoji="1" lang="ja-JP" altLang="ja-JP" sz="1100">
              <a:solidFill>
                <a:schemeClr val="dk1"/>
              </a:solidFill>
              <a:effectLst/>
              <a:latin typeface="+mn-lt"/>
              <a:ea typeface="+mn-ea"/>
              <a:cs typeface="+mn-cs"/>
            </a:rPr>
            <a:t>ふるさと基金を</a:t>
          </a:r>
          <a:r>
            <a:rPr kumimoji="1" lang="ja-JP" altLang="en-US" sz="1100">
              <a:solidFill>
                <a:schemeClr val="dk1"/>
              </a:solidFill>
              <a:effectLst/>
              <a:latin typeface="+mn-lt"/>
              <a:ea typeface="+mn-ea"/>
              <a:cs typeface="+mn-cs"/>
            </a:rPr>
            <a:t>５４７</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取り崩し</a:t>
          </a:r>
          <a:r>
            <a:rPr kumimoji="1" lang="ja-JP" altLang="ja-JP" sz="1100">
              <a:solidFill>
                <a:schemeClr val="dk1"/>
              </a:solidFill>
              <a:effectLst/>
              <a:latin typeface="+mn-lt"/>
              <a:ea typeface="+mn-ea"/>
              <a:cs typeface="+mn-cs"/>
            </a:rPr>
            <a:t>たことにより、全体としては</a:t>
          </a:r>
          <a:r>
            <a:rPr kumimoji="1" lang="ja-JP" altLang="en-US" sz="1100">
              <a:solidFill>
                <a:schemeClr val="dk1"/>
              </a:solidFill>
              <a:effectLst/>
              <a:latin typeface="+mn-lt"/>
              <a:ea typeface="+mn-ea"/>
              <a:cs typeface="+mn-cs"/>
            </a:rPr>
            <a:t>２０５</a:t>
          </a:r>
          <a:r>
            <a:rPr kumimoji="1" lang="ja-JP" altLang="ja-JP" sz="1100">
              <a:solidFill>
                <a:schemeClr val="dk1"/>
              </a:solidFill>
              <a:effectLst/>
              <a:latin typeface="+mn-lt"/>
              <a:ea typeface="+mn-ea"/>
              <a:cs typeface="+mn-cs"/>
            </a:rPr>
            <a:t>百万円の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ysClr val="windowText" lastClr="000000"/>
              </a:solidFill>
              <a:effectLst/>
              <a:latin typeface="+mn-lt"/>
              <a:ea typeface="+mn-ea"/>
              <a:cs typeface="+mn-cs"/>
            </a:rPr>
            <a:t>基金使途の明確化を図るために、財政調整基金を取崩して個々の特定目的基金に積立てていく予定である。なお、その額は予算状況を見て対応していくことになるが、基金を充てる事業が後年度に順次控えているため、今後の全体額は減少予定である。</a:t>
          </a:r>
          <a:endParaRPr lang="ja-JP" altLang="ja-JP" sz="1400">
            <a:solidFill>
              <a:sysClr val="windowText" lastClr="000000"/>
            </a:solidFill>
            <a:effectLst/>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xmlns=""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xmlns=""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xmlns=""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mn-lt"/>
              <a:ea typeface="+mn-ea"/>
              <a:cs typeface="+mn-cs"/>
            </a:rPr>
            <a:t>（基金の使途）</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ふるさと基金：地域の特色を生かした魅力ある地域づくり</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教育施設整備基金：教育施設等の整備</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温泉施設基金：なの花温泉田田入浴施設等の整備</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国際交流基金：国際化に適切に対応する人材育成及び国際交流促進</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リーディングファーマーズ銀行基金：リーディングファーマーズ銀行事業</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（増減理由）</a:t>
          </a:r>
          <a:endParaRPr lang="ja-JP" altLang="ja-JP" sz="1400">
            <a:solidFill>
              <a:sysClr val="windowText" lastClr="000000"/>
            </a:solidFill>
            <a:effectLst/>
          </a:endParaRPr>
        </a:p>
        <a:p>
          <a:r>
            <a:rPr kumimoji="1" lang="en-US" altLang="ja-JP" sz="1100" baseline="0">
              <a:solidFill>
                <a:sysClr val="windowText" lastClr="000000"/>
              </a:solidFill>
              <a:effectLst/>
              <a:latin typeface="+mn-lt"/>
              <a:ea typeface="+mn-ea"/>
              <a:cs typeface="+mn-cs"/>
            </a:rPr>
            <a:t>   </a:t>
          </a:r>
          <a:r>
            <a:rPr kumimoji="1" lang="ja-JP" altLang="ja-JP" sz="1100">
              <a:solidFill>
                <a:sysClr val="windowText" lastClr="000000"/>
              </a:solidFill>
              <a:effectLst/>
              <a:latin typeface="+mn-lt"/>
              <a:ea typeface="+mn-ea"/>
              <a:cs typeface="+mn-cs"/>
            </a:rPr>
            <a:t>ふるさと基金：ふるさと応援寄附金の</a:t>
          </a:r>
          <a:r>
            <a:rPr kumimoji="1" lang="ja-JP" altLang="en-US" sz="1100">
              <a:solidFill>
                <a:sysClr val="windowText" lastClr="000000"/>
              </a:solidFill>
              <a:effectLst/>
              <a:latin typeface="+mn-lt"/>
              <a:ea typeface="+mn-ea"/>
              <a:cs typeface="+mn-cs"/>
            </a:rPr>
            <a:t>減に加え、廃棄物等処理施設整備など大型事業に充当したことで減</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教育施設整備基金：教育施設の大規模改修事業に備え２百万円取り崩したことにより減</a:t>
          </a:r>
          <a:endParaRPr lang="ja-JP" altLang="ja-JP" sz="1400">
            <a:solidFill>
              <a:sysClr val="windowText" lastClr="000000"/>
            </a:solidFill>
            <a:effectLst/>
          </a:endParaRPr>
        </a:p>
        <a:p>
          <a:pPr eaLnBrk="1" fontAlgn="auto" latinLnBrk="0" hangingPunct="1"/>
          <a:r>
            <a:rPr kumimoji="1" lang="ja-JP" altLang="ja-JP" sz="1100">
              <a:solidFill>
                <a:sysClr val="windowText" lastClr="000000"/>
              </a:solidFill>
              <a:effectLst/>
              <a:latin typeface="+mn-lt"/>
              <a:ea typeface="+mn-ea"/>
              <a:cs typeface="+mn-cs"/>
            </a:rPr>
            <a:t>　　温泉施設基金：温泉施設の大規模改修事業に備え４</a:t>
          </a:r>
          <a:r>
            <a:rPr kumimoji="1" lang="ja-JP" altLang="en-US" sz="1100">
              <a:solidFill>
                <a:sysClr val="windowText" lastClr="000000"/>
              </a:solidFill>
              <a:effectLst/>
              <a:latin typeface="+mn-lt"/>
              <a:ea typeface="+mn-ea"/>
              <a:cs typeface="+mn-cs"/>
            </a:rPr>
            <a:t>０</a:t>
          </a:r>
          <a:r>
            <a:rPr kumimoji="1" lang="ja-JP" altLang="ja-JP" sz="1100">
              <a:solidFill>
                <a:sysClr val="windowText" lastClr="000000"/>
              </a:solidFill>
              <a:effectLst/>
              <a:latin typeface="+mn-lt"/>
              <a:ea typeface="+mn-ea"/>
              <a:cs typeface="+mn-cs"/>
            </a:rPr>
            <a:t>百万円取り崩したことにより減</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国際交流基金：</a:t>
          </a:r>
          <a:r>
            <a:rPr kumimoji="1" lang="ja-JP" altLang="en-US" sz="1100">
              <a:solidFill>
                <a:sysClr val="windowText" lastClr="000000"/>
              </a:solidFill>
              <a:effectLst/>
              <a:latin typeface="+mn-lt"/>
              <a:ea typeface="+mn-ea"/>
              <a:cs typeface="+mn-cs"/>
            </a:rPr>
            <a:t>新型コロナウイルス感染症拡大を受け、</a:t>
          </a:r>
          <a:r>
            <a:rPr kumimoji="1" lang="ja-JP" altLang="ja-JP" sz="1100">
              <a:solidFill>
                <a:sysClr val="windowText" lastClr="000000"/>
              </a:solidFill>
              <a:effectLst/>
              <a:latin typeface="+mn-lt"/>
              <a:ea typeface="+mn-ea"/>
              <a:cs typeface="+mn-cs"/>
            </a:rPr>
            <a:t>国際交流事業</a:t>
          </a:r>
          <a:r>
            <a:rPr kumimoji="1" lang="ja-JP" altLang="en-US" sz="1100">
              <a:solidFill>
                <a:sysClr val="windowText" lastClr="000000"/>
              </a:solidFill>
              <a:effectLst/>
              <a:latin typeface="+mn-lt"/>
              <a:ea typeface="+mn-ea"/>
              <a:cs typeface="+mn-cs"/>
            </a:rPr>
            <a:t>が未実施となり増</a:t>
          </a:r>
          <a:r>
            <a:rPr kumimoji="1" lang="ja-JP" altLang="ja-JP" sz="1100">
              <a:solidFill>
                <a:sysClr val="windowText" lastClr="000000"/>
              </a:solidFill>
              <a:effectLst/>
              <a:latin typeface="+mn-lt"/>
              <a:ea typeface="+mn-ea"/>
              <a:cs typeface="+mn-cs"/>
            </a:rPr>
            <a:t>減</a:t>
          </a:r>
          <a:r>
            <a:rPr kumimoji="1" lang="ja-JP" altLang="en-US" sz="1100">
              <a:solidFill>
                <a:sysClr val="windowText" lastClr="000000"/>
              </a:solidFill>
              <a:effectLst/>
              <a:latin typeface="+mn-lt"/>
              <a:ea typeface="+mn-ea"/>
              <a:cs typeface="+mn-cs"/>
            </a:rPr>
            <a:t>なし</a:t>
          </a:r>
          <a:endParaRPr lang="ja-JP" altLang="ja-JP" sz="1400">
            <a:solidFill>
              <a:sysClr val="windowText" lastClr="000000"/>
            </a:solidFill>
            <a:effectLst/>
          </a:endParaRPr>
        </a:p>
        <a:p>
          <a:r>
            <a:rPr kumimoji="1" lang="ja-JP" altLang="ja-JP" sz="1100">
              <a:solidFill>
                <a:srgbClr val="FF0000"/>
              </a:solidFill>
              <a:effectLst/>
              <a:latin typeface="+mn-lt"/>
              <a:ea typeface="+mn-ea"/>
              <a:cs typeface="+mn-cs"/>
            </a:rPr>
            <a:t>　</a:t>
          </a:r>
          <a:r>
            <a:rPr kumimoji="1" lang="ja-JP" altLang="ja-JP" sz="1100">
              <a:solidFill>
                <a:sysClr val="windowText" lastClr="000000"/>
              </a:solidFill>
              <a:effectLst/>
              <a:latin typeface="+mn-lt"/>
              <a:ea typeface="+mn-ea"/>
              <a:cs typeface="+mn-cs"/>
            </a:rPr>
            <a:t>　リーディングファーマーズ銀行基金：融資に対する利子補給に備え</a:t>
          </a:r>
          <a:r>
            <a:rPr kumimoji="1" lang="ja-JP" altLang="en-US" sz="1100">
              <a:solidFill>
                <a:sysClr val="windowText" lastClr="000000"/>
              </a:solidFill>
              <a:effectLst/>
              <a:latin typeface="+mn-lt"/>
              <a:ea typeface="+mn-ea"/>
              <a:cs typeface="+mn-cs"/>
            </a:rPr>
            <a:t>１</a:t>
          </a:r>
          <a:r>
            <a:rPr kumimoji="1" lang="ja-JP" altLang="ja-JP" sz="1100">
              <a:solidFill>
                <a:sysClr val="windowText" lastClr="000000"/>
              </a:solidFill>
              <a:effectLst/>
              <a:latin typeface="+mn-lt"/>
              <a:ea typeface="+mn-ea"/>
              <a:cs typeface="+mn-cs"/>
            </a:rPr>
            <a:t>百万円取り崩したことにより減</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（今後の方針）</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ふるさと基金：投資的経費に多額を取り崩すため、減少予定。</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教育施設整備基金：教育施設の大規模改修事業で多額を取り崩すため、減少予定。</a:t>
          </a:r>
          <a:endParaRPr lang="ja-JP" altLang="ja-JP" sz="1400">
            <a:solidFill>
              <a:sysClr val="windowText" lastClr="000000"/>
            </a:solidFill>
            <a:effectLst/>
          </a:endParaRPr>
        </a:p>
        <a:p>
          <a:pPr eaLnBrk="1" fontAlgn="auto" latinLnBrk="0" hangingPunct="1"/>
          <a:r>
            <a:rPr kumimoji="1" lang="ja-JP" altLang="ja-JP" sz="1100">
              <a:solidFill>
                <a:sysClr val="windowText" lastClr="000000"/>
              </a:solidFill>
              <a:effectLst/>
              <a:latin typeface="+mn-lt"/>
              <a:ea typeface="+mn-ea"/>
              <a:cs typeface="+mn-cs"/>
            </a:rPr>
            <a:t>　　温泉施設基金：温泉施設の大規模改修事業で多額を取り崩すため、減少予定。</a:t>
          </a:r>
          <a:endParaRPr lang="ja-JP" altLang="ja-JP" sz="1400">
            <a:solidFill>
              <a:sysClr val="windowText" lastClr="000000"/>
            </a:solidFill>
            <a:effectLst/>
          </a:endParaRPr>
        </a:p>
        <a:p>
          <a:pPr eaLnBrk="1" fontAlgn="auto" latinLnBrk="0" hangingPunct="1"/>
          <a:r>
            <a:rPr kumimoji="1" lang="ja-JP" altLang="ja-JP" sz="1100">
              <a:solidFill>
                <a:sysClr val="windowText" lastClr="000000"/>
              </a:solidFill>
              <a:effectLst/>
              <a:latin typeface="+mn-lt"/>
              <a:ea typeface="+mn-ea"/>
              <a:cs typeface="+mn-cs"/>
            </a:rPr>
            <a:t>　　国際交流基金：今後も同額程度を維持する予定。</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リーディングファーマーズ銀行基金：今後も同額程度を維持する予定。</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xmlns=""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xmlns=""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xmlns=""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en-US" sz="1100">
              <a:solidFill>
                <a:sysClr val="windowText" lastClr="000000"/>
              </a:solidFill>
              <a:effectLst/>
              <a:latin typeface="+mn-lt"/>
              <a:ea typeface="+mn-ea"/>
              <a:cs typeface="+mn-cs"/>
            </a:rPr>
            <a:t>前年度に比べ</a:t>
          </a:r>
          <a:r>
            <a:rPr kumimoji="1" lang="ja-JP" altLang="ja-JP" sz="1100">
              <a:solidFill>
                <a:sysClr val="windowText" lastClr="000000"/>
              </a:solidFill>
              <a:effectLst/>
              <a:latin typeface="+mn-lt"/>
              <a:ea typeface="+mn-ea"/>
              <a:cs typeface="+mn-cs"/>
            </a:rPr>
            <a:t>全体としては</a:t>
          </a:r>
          <a:r>
            <a:rPr kumimoji="1" lang="ja-JP" altLang="en-US" sz="1100">
              <a:solidFill>
                <a:sysClr val="windowText" lastClr="000000"/>
              </a:solidFill>
              <a:effectLst/>
              <a:latin typeface="+mn-lt"/>
              <a:ea typeface="+mn-ea"/>
              <a:cs typeface="+mn-cs"/>
            </a:rPr>
            <a:t>３３</a:t>
          </a:r>
          <a:r>
            <a:rPr kumimoji="1" lang="ja-JP" altLang="ja-JP" sz="1100">
              <a:solidFill>
                <a:sysClr val="windowText" lastClr="000000"/>
              </a:solidFill>
              <a:effectLst/>
              <a:latin typeface="+mn-lt"/>
              <a:ea typeface="+mn-ea"/>
              <a:cs typeface="+mn-cs"/>
            </a:rPr>
            <a:t>百万円の</a:t>
          </a:r>
          <a:r>
            <a:rPr kumimoji="1" lang="ja-JP" altLang="en-US" sz="1100">
              <a:solidFill>
                <a:sysClr val="windowText" lastClr="000000"/>
              </a:solidFill>
              <a:effectLst/>
              <a:latin typeface="+mn-lt"/>
              <a:ea typeface="+mn-ea"/>
              <a:cs typeface="+mn-cs"/>
            </a:rPr>
            <a:t>増</a:t>
          </a:r>
          <a:r>
            <a:rPr kumimoji="1" lang="ja-JP" altLang="ja-JP" sz="1100">
              <a:solidFill>
                <a:sysClr val="windowText" lastClr="000000"/>
              </a:solidFill>
              <a:effectLst/>
              <a:latin typeface="+mn-lt"/>
              <a:ea typeface="+mn-ea"/>
              <a:cs typeface="+mn-cs"/>
            </a:rPr>
            <a:t>となった。</a:t>
          </a:r>
          <a:endParaRPr kumimoji="1" lang="en-US" altLang="ja-JP" sz="110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effectLst/>
              <a:latin typeface="+mn-lt"/>
              <a:ea typeface="+mn-ea"/>
              <a:cs typeface="+mn-cs"/>
            </a:rPr>
            <a:t>　これは、令和元年度においては新型コロナウイルス感染症対応による資金需要の増に伴って取崩しが大きく、平成３０年度末の基金残高に比べ５９百万円減少したが、</a:t>
          </a:r>
          <a:endParaRPr kumimoji="1" lang="en-US" altLang="ja-JP" sz="110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effectLst/>
              <a:latin typeface="+mn-lt"/>
              <a:ea typeface="+mn-ea"/>
              <a:cs typeface="+mn-cs"/>
            </a:rPr>
            <a:t>　令和２年度においては地方創生臨時交付金等の活用等により取崩</a:t>
          </a:r>
          <a:r>
            <a:rPr kumimoji="1" lang="ja-JP" altLang="ja-JP" sz="1100">
              <a:solidFill>
                <a:schemeClr val="dk1"/>
              </a:solidFill>
              <a:effectLst/>
              <a:latin typeface="+mn-lt"/>
              <a:ea typeface="+mn-ea"/>
              <a:cs typeface="+mn-cs"/>
            </a:rPr>
            <a:t>し額が減少した</a:t>
          </a:r>
          <a:r>
            <a:rPr kumimoji="1" lang="ja-JP" altLang="en-US" sz="1100">
              <a:solidFill>
                <a:schemeClr val="dk1"/>
              </a:solidFill>
              <a:effectLst/>
              <a:latin typeface="+mn-lt"/>
              <a:ea typeface="+mn-ea"/>
              <a:cs typeface="+mn-cs"/>
            </a:rPr>
            <a:t>ことが要因である。</a:t>
          </a:r>
          <a:endParaRPr lang="ja-JP" altLang="ja-JP" sz="1400">
            <a:solidFill>
              <a:sysClr val="windowText" lastClr="000000"/>
            </a:solidFill>
            <a:effectLst/>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ysClr val="windowText" lastClr="000000"/>
              </a:solidFill>
              <a:effectLst/>
              <a:latin typeface="+mn-lt"/>
              <a:ea typeface="+mn-ea"/>
              <a:cs typeface="+mn-cs"/>
            </a:rPr>
            <a:t>予算状況を見て対応していくが、各種事業が控えているため今後減少予定である。</a:t>
          </a:r>
          <a:endParaRPr lang="ja-JP" altLang="ja-JP" sz="1400">
            <a:solidFill>
              <a:sysClr val="windowText" lastClr="000000"/>
            </a:solidFill>
            <a:effectLst/>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xmlns=""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xmlns=""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xmlns=""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　</a:t>
          </a:r>
          <a:r>
            <a:rPr kumimoji="1" lang="ja-JP" altLang="en-US" sz="1100">
              <a:solidFill>
                <a:sysClr val="windowText" lastClr="000000"/>
              </a:solidFill>
              <a:effectLst/>
              <a:latin typeface="+mn-lt"/>
              <a:ea typeface="+mn-ea"/>
              <a:cs typeface="+mn-cs"/>
            </a:rPr>
            <a:t>減債基金ついては取崩しも積立も行わなかったことで増減はなかった。</a:t>
          </a:r>
          <a:endParaRPr lang="ja-JP" altLang="ja-JP" sz="1400">
            <a:solidFill>
              <a:sysClr val="windowText" lastClr="000000"/>
            </a:solidFill>
            <a:effectLst/>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地方債の償還予定を踏まえ対応していく。</a:t>
          </a:r>
          <a:endParaRPr lang="ja-JP" altLang="ja-JP" sz="1400">
            <a:solidFill>
              <a:sysClr val="windowText" lastClr="000000"/>
            </a:solidFill>
            <a:effectLst/>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xmlns=""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xmlns="" id="{CB2002D7-AA9C-4F05-B2BE-9499CA931B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xmlns="" id="{6D484821-C319-4228-B2CC-D5E6947A973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xmlns="" id="{C1BE3FCB-8140-4031-8D0C-CF89BC99FCCF}"/>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xmlns="" id="{AEEF2979-8251-4EE4-82EA-DFEB822CA905}"/>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xmlns="" id="{859F1588-1DDD-435F-8D6D-9B2614A33074}"/>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xmlns="" id="{A2261F7E-4074-448A-AFE1-52BB3562B7A9}"/>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山形県三川町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xmlns="" id="{FED226A1-F488-4707-8626-E09613A096B8}"/>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xmlns="" id="{FE98D39A-91C1-46EB-9242-7E3173F2B7C4}"/>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xmlns="" id="{F3C2D01F-1D3F-48B3-AA4C-FFB1E4951AD8}"/>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xmlns="" id="{0CF59F4B-8684-4ABF-861A-04344C2C3B9D}"/>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xmlns="" id="{37B9813E-4375-43BF-93D1-FC29E27CF52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xmlns="" id="{FA43A08F-6FFD-4151-A77F-D1EFCEDB03A9}"/>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7,377
7,342
33.22
7,748,752
7,504,413
240,473
2,835,822
5,953,479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xmlns="" id="{8F36BBC5-AAA4-47E6-B4FD-06FC41E203CE}"/>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xmlns="" id="{BDB19484-666E-462C-B745-F8A62F52745B}"/>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xmlns="" id="{3311861D-F742-4C36-8EF2-4E5ADF15A89C}"/>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117.8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xmlns="" id="{49B87B8A-F990-4905-A086-198532F373BB}"/>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xmlns="" id="{9D4CB4DF-BD68-435A-A5E0-00FCD36C004A}"/>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xmlns="" id="{E7E0237F-98D1-4F89-8C28-87FF07C7C562}"/>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xmlns="" id="{1FC75AA4-F5EF-4A44-8D31-FCA17F857AB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xmlns="" id="{99098D76-D1F2-443E-8740-2BF7B18F6CD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xmlns="" id="{3968F4B7-9855-485D-9C85-FB9F4EFCE9FB}"/>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xmlns="" id="{92C2724C-48C3-4AB6-8B08-9EA17BC9D29C}"/>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xmlns="" id="{9F7790DB-B951-4886-857F-CFD736428E8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xmlns="" id="{DA2BB5F4-C182-44E0-908D-F1E625EC7124}"/>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xmlns="" id="{77E597B3-8783-4FFE-80D6-D7F84930C469}"/>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xmlns="" id="{7C896F2B-283F-4763-9BBC-EBC9366800FA}"/>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xmlns="" id="{8E8B0535-6F77-49F0-9F46-894D406AFFB7}"/>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xmlns="" id="{29B42F7F-CF4E-497E-A854-5D9895962DD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xmlns="" id="{1537CC29-E67F-4D13-836F-5994FAAC55AF}"/>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xmlns="" id="{C5B9C011-38A1-47E8-928B-F5E802B01993}"/>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xmlns="" id="{97FB36A2-EA0D-47C6-9604-BBC44EB0FE84}"/>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xmlns="" id="{8787E3DA-1268-452F-B52B-F43DF512264C}"/>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4" name="テキスト ボックス 33">
          <a:extLst>
            <a:ext uri="{FF2B5EF4-FFF2-40B4-BE49-F238E27FC236}">
              <a16:creationId xmlns:a16="http://schemas.microsoft.com/office/drawing/2014/main" xmlns="" id="{6B47CC9C-1F38-4E7A-8E96-29101226A39B}"/>
            </a:ext>
          </a:extLst>
        </xdr:cNvPr>
        <xdr:cNvSpPr txBox="1"/>
      </xdr:nvSpPr>
      <xdr:spPr>
        <a:xfrm>
          <a:off x="419100" y="3492500"/>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a:extLst>
            <a:ext uri="{FF2B5EF4-FFF2-40B4-BE49-F238E27FC236}">
              <a16:creationId xmlns:a16="http://schemas.microsoft.com/office/drawing/2014/main" xmlns="" id="{54492815-BDDB-4539-9F15-D6337F799445}"/>
            </a:ext>
          </a:extLst>
        </xdr:cNvPr>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xmlns="" id="{4F78E030-9E35-43A7-AA0A-04FE2FB18377}"/>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xmlns="" id="{A5BA8A4A-7EE9-4F52-9B83-F5C1A4179459}"/>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xmlns="" id="{465F0A9D-C7AC-4116-86BB-7E59B4EEBF79}"/>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[ 61.4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xmlns="" id="{7B008271-170F-47F7-94B5-4714F4C2761F}"/>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xmlns="" id="{64E3B737-AB2F-43E6-B225-F1C6CC175F1C}"/>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xmlns="" id="{6C416B1F-323E-4DF3-AF33-E3E81AE8FE28}"/>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xmlns="" id="{C4130E04-063A-4D6A-94E9-8680C85068F3}"/>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xmlns="" id="{387B79D4-3D05-49CF-824E-82CE49C40E48}"/>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xmlns="" id="{0C1CDA81-E020-4F6A-BDD6-412A8658EA9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xmlns="" id="{70CECAA0-6426-41C9-A53F-2A2F5428AC9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xmlns="" id="{E911A3C5-8F39-4AEC-8EDB-C5DEE282C78F}"/>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xmlns="" id="{EE3B7834-17D1-4CAD-8321-A9F4093BD4F4}"/>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xmlns="" id="{F34E65AE-1903-49C3-929F-CB819D5DBB96}"/>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ea"/>
              <a:ea typeface="+mn-ea"/>
              <a:cs typeface="+mn-cs"/>
            </a:rPr>
            <a:t>現時点では有形固定資産減価償却率は類似他団体に比べわずかに下回っているものの、施設の老朽化が進んでいるため今後は増加が見込まれる。平成</a:t>
          </a:r>
          <a:r>
            <a:rPr kumimoji="1" lang="en-US" altLang="ja-JP" sz="1100">
              <a:solidFill>
                <a:sysClr val="windowText" lastClr="000000"/>
              </a:solidFill>
              <a:effectLst/>
              <a:latin typeface="+mn-ea"/>
              <a:ea typeface="+mn-ea"/>
              <a:cs typeface="+mn-cs"/>
            </a:rPr>
            <a:t>27</a:t>
          </a:r>
          <a:r>
            <a:rPr kumimoji="1" lang="ja-JP" altLang="ja-JP" sz="1100">
              <a:solidFill>
                <a:sysClr val="windowText" lastClr="000000"/>
              </a:solidFill>
              <a:effectLst/>
              <a:latin typeface="+mn-ea"/>
              <a:ea typeface="+mn-ea"/>
              <a:cs typeface="+mn-cs"/>
            </a:rPr>
            <a:t>年度に策定した公共施設等総合管理計画に基づき、施設の長寿命化や適切な維持補修に努めていく必要がある。</a:t>
          </a:r>
          <a:endParaRPr lang="ja-JP" altLang="ja-JP">
            <a:solidFill>
              <a:sysClr val="windowText" lastClr="000000"/>
            </a:solidFill>
            <a:effectLst/>
            <a:latin typeface="+mn-ea"/>
            <a:ea typeface="+mn-ea"/>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xmlns="" id="{904ED434-1032-4A43-B477-BC742DC9AB28}"/>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xmlns="" id="{E4030AD7-2873-4641-A343-DA186CF5479D}"/>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xmlns="" id="{793EB7F7-CFCA-4E09-8779-8B2B363D183A}"/>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xmlns="" id="{47520762-A542-411F-8575-0D89E0511805}"/>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53" name="テキスト ボックス 52">
          <a:extLst>
            <a:ext uri="{FF2B5EF4-FFF2-40B4-BE49-F238E27FC236}">
              <a16:creationId xmlns:a16="http://schemas.microsoft.com/office/drawing/2014/main" xmlns="" id="{BF28179C-7B37-4C85-B6E0-255C81C6DF78}"/>
            </a:ext>
          </a:extLst>
        </xdr:cNvPr>
        <xdr:cNvSpPr txBox="1"/>
      </xdr:nvSpPr>
      <xdr:spPr>
        <a:xfrm>
          <a:off x="795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xmlns="" id="{DDB5317E-A258-49BC-BF08-54EE3EE451FA}"/>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xmlns="" id="{A49AF73E-D70A-438D-BE57-688DFD373B06}"/>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xmlns="" id="{5350A15D-5988-419C-8419-EA7A8CCA5912}"/>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xmlns="" id="{D99FCA1E-07ED-423A-85AB-53E3B6FBF477}"/>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xmlns="" id="{E2C58E31-1B65-44FF-98AE-DAF14EB3EBA1}"/>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xmlns="" id="{AF47F003-F5B3-4F45-A525-706ACA86CC9D}"/>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xmlns="" id="{3AEF54C8-3E1B-492E-BCA0-AE7BBE5D57B3}"/>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xmlns="" id="{CA66A922-D0C0-411C-805C-90497D1F61A1}"/>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xmlns="" id="{9EE431A5-96B9-4510-823C-B87B18357B89}"/>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3" name="テキスト ボックス 62">
          <a:extLst>
            <a:ext uri="{FF2B5EF4-FFF2-40B4-BE49-F238E27FC236}">
              <a16:creationId xmlns:a16="http://schemas.microsoft.com/office/drawing/2014/main" xmlns="" id="{3AA79AB2-3E5D-475A-B9D1-DE95BC74BB2D}"/>
            </a:ext>
          </a:extLst>
        </xdr:cNvPr>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xmlns="" id="{DFB50797-211A-4329-A84C-787309C6F35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133456</xdr:rowOff>
    </xdr:from>
    <xdr:to>
      <xdr:col>23</xdr:col>
      <xdr:colOff>85090</xdr:colOff>
      <xdr:row>33</xdr:row>
      <xdr:rowOff>117687</xdr:rowOff>
    </xdr:to>
    <xdr:cxnSp macro="">
      <xdr:nvCxnSpPr>
        <xdr:cNvPr id="65" name="直線コネクタ 64">
          <a:extLst>
            <a:ext uri="{FF2B5EF4-FFF2-40B4-BE49-F238E27FC236}">
              <a16:creationId xmlns:a16="http://schemas.microsoft.com/office/drawing/2014/main" xmlns="" id="{493DE189-38C9-403C-A132-F1CB701AE3D0}"/>
            </a:ext>
          </a:extLst>
        </xdr:cNvPr>
        <xdr:cNvCxnSpPr/>
      </xdr:nvCxnSpPr>
      <xdr:spPr>
        <a:xfrm flipV="1">
          <a:off x="4760595" y="5534131"/>
          <a:ext cx="1270" cy="10129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121514</xdr:rowOff>
    </xdr:from>
    <xdr:ext cx="405111" cy="259045"/>
    <xdr:sp macro="" textlink="">
      <xdr:nvSpPr>
        <xdr:cNvPr id="66" name="有形固定資産減価償却率最小値テキスト">
          <a:extLst>
            <a:ext uri="{FF2B5EF4-FFF2-40B4-BE49-F238E27FC236}">
              <a16:creationId xmlns:a16="http://schemas.microsoft.com/office/drawing/2014/main" xmlns="" id="{605FE74E-BD19-4AA2-ABB8-26BF082C3F8B}"/>
            </a:ext>
          </a:extLst>
        </xdr:cNvPr>
        <xdr:cNvSpPr txBox="1"/>
      </xdr:nvSpPr>
      <xdr:spPr>
        <a:xfrm>
          <a:off x="4813300" y="6550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117687</xdr:rowOff>
    </xdr:from>
    <xdr:to>
      <xdr:col>23</xdr:col>
      <xdr:colOff>174625</xdr:colOff>
      <xdr:row>33</xdr:row>
      <xdr:rowOff>117687</xdr:rowOff>
    </xdr:to>
    <xdr:cxnSp macro="">
      <xdr:nvCxnSpPr>
        <xdr:cNvPr id="67" name="直線コネクタ 66">
          <a:extLst>
            <a:ext uri="{FF2B5EF4-FFF2-40B4-BE49-F238E27FC236}">
              <a16:creationId xmlns:a16="http://schemas.microsoft.com/office/drawing/2014/main" xmlns="" id="{CCC0798B-6B44-4CE8-8111-ED51C3C9D554}"/>
            </a:ext>
          </a:extLst>
        </xdr:cNvPr>
        <xdr:cNvCxnSpPr/>
      </xdr:nvCxnSpPr>
      <xdr:spPr>
        <a:xfrm>
          <a:off x="4673600" y="6547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80133</xdr:rowOff>
    </xdr:from>
    <xdr:ext cx="405111" cy="259045"/>
    <xdr:sp macro="" textlink="">
      <xdr:nvSpPr>
        <xdr:cNvPr id="68" name="有形固定資産減価償却率最大値テキスト">
          <a:extLst>
            <a:ext uri="{FF2B5EF4-FFF2-40B4-BE49-F238E27FC236}">
              <a16:creationId xmlns:a16="http://schemas.microsoft.com/office/drawing/2014/main" xmlns="" id="{D244508B-35E7-486E-8375-BCCECCC21A6D}"/>
            </a:ext>
          </a:extLst>
        </xdr:cNvPr>
        <xdr:cNvSpPr txBox="1"/>
      </xdr:nvSpPr>
      <xdr:spPr>
        <a:xfrm>
          <a:off x="4813300" y="5309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133456</xdr:rowOff>
    </xdr:from>
    <xdr:to>
      <xdr:col>23</xdr:col>
      <xdr:colOff>174625</xdr:colOff>
      <xdr:row>27</xdr:row>
      <xdr:rowOff>133456</xdr:rowOff>
    </xdr:to>
    <xdr:cxnSp macro="">
      <xdr:nvCxnSpPr>
        <xdr:cNvPr id="69" name="直線コネクタ 68">
          <a:extLst>
            <a:ext uri="{FF2B5EF4-FFF2-40B4-BE49-F238E27FC236}">
              <a16:creationId xmlns:a16="http://schemas.microsoft.com/office/drawing/2014/main" xmlns="" id="{FD8B94DA-F18B-42B6-BD81-94673A2BD787}"/>
            </a:ext>
          </a:extLst>
        </xdr:cNvPr>
        <xdr:cNvCxnSpPr/>
      </xdr:nvCxnSpPr>
      <xdr:spPr>
        <a:xfrm>
          <a:off x="4673600" y="5534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120667</xdr:rowOff>
    </xdr:from>
    <xdr:ext cx="405111" cy="259045"/>
    <xdr:sp macro="" textlink="">
      <xdr:nvSpPr>
        <xdr:cNvPr id="70" name="有形固定資産減価償却率平均値テキスト">
          <a:extLst>
            <a:ext uri="{FF2B5EF4-FFF2-40B4-BE49-F238E27FC236}">
              <a16:creationId xmlns:a16="http://schemas.microsoft.com/office/drawing/2014/main" xmlns="" id="{07F85E2F-0A2B-4B92-A3B2-64E576FC88ED}"/>
            </a:ext>
          </a:extLst>
        </xdr:cNvPr>
        <xdr:cNvSpPr txBox="1"/>
      </xdr:nvSpPr>
      <xdr:spPr>
        <a:xfrm>
          <a:off x="4813300" y="60356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142240</xdr:rowOff>
    </xdr:from>
    <xdr:to>
      <xdr:col>23</xdr:col>
      <xdr:colOff>136525</xdr:colOff>
      <xdr:row>31</xdr:row>
      <xdr:rowOff>72390</xdr:rowOff>
    </xdr:to>
    <xdr:sp macro="" textlink="">
      <xdr:nvSpPr>
        <xdr:cNvPr id="71" name="フローチャート: 判断 70">
          <a:extLst>
            <a:ext uri="{FF2B5EF4-FFF2-40B4-BE49-F238E27FC236}">
              <a16:creationId xmlns:a16="http://schemas.microsoft.com/office/drawing/2014/main" xmlns="" id="{5DFD970B-822D-4115-B00E-55787E3FAA18}"/>
            </a:ext>
          </a:extLst>
        </xdr:cNvPr>
        <xdr:cNvSpPr/>
      </xdr:nvSpPr>
      <xdr:spPr>
        <a:xfrm>
          <a:off x="4711700" y="605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118851</xdr:rowOff>
    </xdr:from>
    <xdr:to>
      <xdr:col>19</xdr:col>
      <xdr:colOff>187325</xdr:colOff>
      <xdr:row>31</xdr:row>
      <xdr:rowOff>49001</xdr:rowOff>
    </xdr:to>
    <xdr:sp macro="" textlink="">
      <xdr:nvSpPr>
        <xdr:cNvPr id="72" name="フローチャート: 判断 71">
          <a:extLst>
            <a:ext uri="{FF2B5EF4-FFF2-40B4-BE49-F238E27FC236}">
              <a16:creationId xmlns:a16="http://schemas.microsoft.com/office/drawing/2014/main" xmlns="" id="{895337FC-AF63-442D-96D5-B3165D2EB097}"/>
            </a:ext>
          </a:extLst>
        </xdr:cNvPr>
        <xdr:cNvSpPr/>
      </xdr:nvSpPr>
      <xdr:spPr>
        <a:xfrm>
          <a:off x="4000500" y="6033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88265</xdr:rowOff>
    </xdr:from>
    <xdr:to>
      <xdr:col>15</xdr:col>
      <xdr:colOff>187325</xdr:colOff>
      <xdr:row>31</xdr:row>
      <xdr:rowOff>18415</xdr:rowOff>
    </xdr:to>
    <xdr:sp macro="" textlink="">
      <xdr:nvSpPr>
        <xdr:cNvPr id="73" name="フローチャート: 判断 72">
          <a:extLst>
            <a:ext uri="{FF2B5EF4-FFF2-40B4-BE49-F238E27FC236}">
              <a16:creationId xmlns:a16="http://schemas.microsoft.com/office/drawing/2014/main" xmlns="" id="{301ECAC9-689A-446B-9430-0308B815D6F1}"/>
            </a:ext>
          </a:extLst>
        </xdr:cNvPr>
        <xdr:cNvSpPr/>
      </xdr:nvSpPr>
      <xdr:spPr>
        <a:xfrm>
          <a:off x="3238500" y="600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50483</xdr:rowOff>
    </xdr:from>
    <xdr:to>
      <xdr:col>11</xdr:col>
      <xdr:colOff>187325</xdr:colOff>
      <xdr:row>30</xdr:row>
      <xdr:rowOff>152083</xdr:rowOff>
    </xdr:to>
    <xdr:sp macro="" textlink="">
      <xdr:nvSpPr>
        <xdr:cNvPr id="74" name="フローチャート: 判断 73">
          <a:extLst>
            <a:ext uri="{FF2B5EF4-FFF2-40B4-BE49-F238E27FC236}">
              <a16:creationId xmlns:a16="http://schemas.microsoft.com/office/drawing/2014/main" xmlns="" id="{5858FAC8-3A05-4403-B01C-0D9D7134F460}"/>
            </a:ext>
          </a:extLst>
        </xdr:cNvPr>
        <xdr:cNvSpPr/>
      </xdr:nvSpPr>
      <xdr:spPr>
        <a:xfrm>
          <a:off x="2476500" y="5965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41487</xdr:rowOff>
    </xdr:from>
    <xdr:to>
      <xdr:col>7</xdr:col>
      <xdr:colOff>187325</xdr:colOff>
      <xdr:row>30</xdr:row>
      <xdr:rowOff>143087</xdr:rowOff>
    </xdr:to>
    <xdr:sp macro="" textlink="">
      <xdr:nvSpPr>
        <xdr:cNvPr id="75" name="フローチャート: 判断 74">
          <a:extLst>
            <a:ext uri="{FF2B5EF4-FFF2-40B4-BE49-F238E27FC236}">
              <a16:creationId xmlns:a16="http://schemas.microsoft.com/office/drawing/2014/main" xmlns="" id="{6587ABFF-88C5-4C5C-BCA0-5DED461D6D5B}"/>
            </a:ext>
          </a:extLst>
        </xdr:cNvPr>
        <xdr:cNvSpPr/>
      </xdr:nvSpPr>
      <xdr:spPr>
        <a:xfrm>
          <a:off x="1714500" y="595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xmlns="" id="{E6F199E2-6C05-4890-B189-9D6934ACD42A}"/>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xmlns="" id="{4D05D6BF-F075-4CE7-BBF5-FA11C41D5955}"/>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xmlns="" id="{CC9126E5-F78D-48C5-B770-F0B8689138AB}"/>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xmlns="" id="{CBE89335-E3F6-46D4-B300-71D5BA2B6BEF}"/>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xmlns="" id="{BE9E6632-CA08-407B-9526-AB2BBF3C3755}"/>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91863</xdr:rowOff>
    </xdr:from>
    <xdr:to>
      <xdr:col>23</xdr:col>
      <xdr:colOff>136525</xdr:colOff>
      <xdr:row>31</xdr:row>
      <xdr:rowOff>22013</xdr:rowOff>
    </xdr:to>
    <xdr:sp macro="" textlink="">
      <xdr:nvSpPr>
        <xdr:cNvPr id="81" name="楕円 80">
          <a:extLst>
            <a:ext uri="{FF2B5EF4-FFF2-40B4-BE49-F238E27FC236}">
              <a16:creationId xmlns:a16="http://schemas.microsoft.com/office/drawing/2014/main" xmlns="" id="{97F4C5AA-081D-476A-B231-DF792B8BCCFF}"/>
            </a:ext>
          </a:extLst>
        </xdr:cNvPr>
        <xdr:cNvSpPr/>
      </xdr:nvSpPr>
      <xdr:spPr>
        <a:xfrm>
          <a:off x="4711700" y="6006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114740</xdr:rowOff>
    </xdr:from>
    <xdr:ext cx="405111" cy="259045"/>
    <xdr:sp macro="" textlink="">
      <xdr:nvSpPr>
        <xdr:cNvPr id="82" name="有形固定資産減価償却率該当値テキスト">
          <a:extLst>
            <a:ext uri="{FF2B5EF4-FFF2-40B4-BE49-F238E27FC236}">
              <a16:creationId xmlns:a16="http://schemas.microsoft.com/office/drawing/2014/main" xmlns="" id="{110365FC-1765-458F-987B-24AB879A66AD}"/>
            </a:ext>
          </a:extLst>
        </xdr:cNvPr>
        <xdr:cNvSpPr txBox="1"/>
      </xdr:nvSpPr>
      <xdr:spPr>
        <a:xfrm>
          <a:off x="4813300" y="5858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86466</xdr:rowOff>
    </xdr:from>
    <xdr:to>
      <xdr:col>19</xdr:col>
      <xdr:colOff>187325</xdr:colOff>
      <xdr:row>31</xdr:row>
      <xdr:rowOff>16616</xdr:rowOff>
    </xdr:to>
    <xdr:sp macro="" textlink="">
      <xdr:nvSpPr>
        <xdr:cNvPr id="83" name="楕円 82">
          <a:extLst>
            <a:ext uri="{FF2B5EF4-FFF2-40B4-BE49-F238E27FC236}">
              <a16:creationId xmlns:a16="http://schemas.microsoft.com/office/drawing/2014/main" xmlns="" id="{7241E823-C2D0-4E8D-9F62-C170B6C48F5B}"/>
            </a:ext>
          </a:extLst>
        </xdr:cNvPr>
        <xdr:cNvSpPr/>
      </xdr:nvSpPr>
      <xdr:spPr>
        <a:xfrm>
          <a:off x="4000500" y="6001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137266</xdr:rowOff>
    </xdr:from>
    <xdr:to>
      <xdr:col>23</xdr:col>
      <xdr:colOff>85725</xdr:colOff>
      <xdr:row>30</xdr:row>
      <xdr:rowOff>142663</xdr:rowOff>
    </xdr:to>
    <xdr:cxnSp macro="">
      <xdr:nvCxnSpPr>
        <xdr:cNvPr id="84" name="直線コネクタ 83">
          <a:extLst>
            <a:ext uri="{FF2B5EF4-FFF2-40B4-BE49-F238E27FC236}">
              <a16:creationId xmlns:a16="http://schemas.microsoft.com/office/drawing/2014/main" xmlns="" id="{91E53650-EB31-4B94-9B17-574C88ADCD48}"/>
            </a:ext>
          </a:extLst>
        </xdr:cNvPr>
        <xdr:cNvCxnSpPr/>
      </xdr:nvCxnSpPr>
      <xdr:spPr>
        <a:xfrm>
          <a:off x="4051300" y="6052291"/>
          <a:ext cx="711200" cy="5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127847</xdr:rowOff>
    </xdr:from>
    <xdr:to>
      <xdr:col>15</xdr:col>
      <xdr:colOff>187325</xdr:colOff>
      <xdr:row>31</xdr:row>
      <xdr:rowOff>57997</xdr:rowOff>
    </xdr:to>
    <xdr:sp macro="" textlink="">
      <xdr:nvSpPr>
        <xdr:cNvPr id="85" name="楕円 84">
          <a:extLst>
            <a:ext uri="{FF2B5EF4-FFF2-40B4-BE49-F238E27FC236}">
              <a16:creationId xmlns:a16="http://schemas.microsoft.com/office/drawing/2014/main" xmlns="" id="{EACDEBB5-E5DE-4F30-8B94-4080DAF4E7E8}"/>
            </a:ext>
          </a:extLst>
        </xdr:cNvPr>
        <xdr:cNvSpPr/>
      </xdr:nvSpPr>
      <xdr:spPr>
        <a:xfrm>
          <a:off x="3238500" y="6042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137266</xdr:rowOff>
    </xdr:from>
    <xdr:to>
      <xdr:col>19</xdr:col>
      <xdr:colOff>136525</xdr:colOff>
      <xdr:row>31</xdr:row>
      <xdr:rowOff>7197</xdr:rowOff>
    </xdr:to>
    <xdr:cxnSp macro="">
      <xdr:nvCxnSpPr>
        <xdr:cNvPr id="86" name="直線コネクタ 85">
          <a:extLst>
            <a:ext uri="{FF2B5EF4-FFF2-40B4-BE49-F238E27FC236}">
              <a16:creationId xmlns:a16="http://schemas.microsoft.com/office/drawing/2014/main" xmlns="" id="{D7CF5874-0680-4D78-9B7E-4F8E8BC5B7B1}"/>
            </a:ext>
          </a:extLst>
        </xdr:cNvPr>
        <xdr:cNvCxnSpPr/>
      </xdr:nvCxnSpPr>
      <xdr:spPr>
        <a:xfrm flipV="1">
          <a:off x="3289300" y="6052291"/>
          <a:ext cx="762000" cy="41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109855</xdr:rowOff>
    </xdr:from>
    <xdr:to>
      <xdr:col>11</xdr:col>
      <xdr:colOff>187325</xdr:colOff>
      <xdr:row>31</xdr:row>
      <xdr:rowOff>40005</xdr:rowOff>
    </xdr:to>
    <xdr:sp macro="" textlink="">
      <xdr:nvSpPr>
        <xdr:cNvPr id="87" name="楕円 86">
          <a:extLst>
            <a:ext uri="{FF2B5EF4-FFF2-40B4-BE49-F238E27FC236}">
              <a16:creationId xmlns:a16="http://schemas.microsoft.com/office/drawing/2014/main" xmlns="" id="{4EABC30C-C80B-42F5-8069-EEFCBCB5A9D5}"/>
            </a:ext>
          </a:extLst>
        </xdr:cNvPr>
        <xdr:cNvSpPr/>
      </xdr:nvSpPr>
      <xdr:spPr>
        <a:xfrm>
          <a:off x="2476500" y="6024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160655</xdr:rowOff>
    </xdr:from>
    <xdr:to>
      <xdr:col>15</xdr:col>
      <xdr:colOff>136525</xdr:colOff>
      <xdr:row>31</xdr:row>
      <xdr:rowOff>7197</xdr:rowOff>
    </xdr:to>
    <xdr:cxnSp macro="">
      <xdr:nvCxnSpPr>
        <xdr:cNvPr id="88" name="直線コネクタ 87">
          <a:extLst>
            <a:ext uri="{FF2B5EF4-FFF2-40B4-BE49-F238E27FC236}">
              <a16:creationId xmlns:a16="http://schemas.microsoft.com/office/drawing/2014/main" xmlns="" id="{BFBCEB2E-19A3-4041-B9E2-66E451C49F64}"/>
            </a:ext>
          </a:extLst>
        </xdr:cNvPr>
        <xdr:cNvCxnSpPr/>
      </xdr:nvCxnSpPr>
      <xdr:spPr>
        <a:xfrm>
          <a:off x="2527300" y="6075680"/>
          <a:ext cx="762000" cy="17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131974</xdr:rowOff>
    </xdr:from>
    <xdr:to>
      <xdr:col>7</xdr:col>
      <xdr:colOff>187325</xdr:colOff>
      <xdr:row>30</xdr:row>
      <xdr:rowOff>62124</xdr:rowOff>
    </xdr:to>
    <xdr:sp macro="" textlink="">
      <xdr:nvSpPr>
        <xdr:cNvPr id="89" name="楕円 88">
          <a:extLst>
            <a:ext uri="{FF2B5EF4-FFF2-40B4-BE49-F238E27FC236}">
              <a16:creationId xmlns:a16="http://schemas.microsoft.com/office/drawing/2014/main" xmlns="" id="{7EAC502D-A36F-487C-8FFA-A5CF32751C99}"/>
            </a:ext>
          </a:extLst>
        </xdr:cNvPr>
        <xdr:cNvSpPr/>
      </xdr:nvSpPr>
      <xdr:spPr>
        <a:xfrm>
          <a:off x="1714500" y="5875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11324</xdr:rowOff>
    </xdr:from>
    <xdr:to>
      <xdr:col>11</xdr:col>
      <xdr:colOff>136525</xdr:colOff>
      <xdr:row>30</xdr:row>
      <xdr:rowOff>160655</xdr:rowOff>
    </xdr:to>
    <xdr:cxnSp macro="">
      <xdr:nvCxnSpPr>
        <xdr:cNvPr id="90" name="直線コネクタ 89">
          <a:extLst>
            <a:ext uri="{FF2B5EF4-FFF2-40B4-BE49-F238E27FC236}">
              <a16:creationId xmlns:a16="http://schemas.microsoft.com/office/drawing/2014/main" xmlns="" id="{8659EF96-E349-4A86-8C48-CE9E8186D5E5}"/>
            </a:ext>
          </a:extLst>
        </xdr:cNvPr>
        <xdr:cNvCxnSpPr/>
      </xdr:nvCxnSpPr>
      <xdr:spPr>
        <a:xfrm>
          <a:off x="1765300" y="5926349"/>
          <a:ext cx="762000" cy="149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40128</xdr:rowOff>
    </xdr:from>
    <xdr:ext cx="405111" cy="259045"/>
    <xdr:sp macro="" textlink="">
      <xdr:nvSpPr>
        <xdr:cNvPr id="91" name="n_1aveValue有形固定資産減価償却率">
          <a:extLst>
            <a:ext uri="{FF2B5EF4-FFF2-40B4-BE49-F238E27FC236}">
              <a16:creationId xmlns:a16="http://schemas.microsoft.com/office/drawing/2014/main" xmlns="" id="{9F80400B-D515-4D34-B255-9263BBD6C12C}"/>
            </a:ext>
          </a:extLst>
        </xdr:cNvPr>
        <xdr:cNvSpPr txBox="1"/>
      </xdr:nvSpPr>
      <xdr:spPr>
        <a:xfrm>
          <a:off x="3836044" y="6126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34942</xdr:rowOff>
    </xdr:from>
    <xdr:ext cx="405111" cy="259045"/>
    <xdr:sp macro="" textlink="">
      <xdr:nvSpPr>
        <xdr:cNvPr id="92" name="n_2aveValue有形固定資産減価償却率">
          <a:extLst>
            <a:ext uri="{FF2B5EF4-FFF2-40B4-BE49-F238E27FC236}">
              <a16:creationId xmlns:a16="http://schemas.microsoft.com/office/drawing/2014/main" xmlns="" id="{BB2285E8-461C-4316-B4A8-D23DE64FEEA3}"/>
            </a:ext>
          </a:extLst>
        </xdr:cNvPr>
        <xdr:cNvSpPr txBox="1"/>
      </xdr:nvSpPr>
      <xdr:spPr>
        <a:xfrm>
          <a:off x="3086744" y="5778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168610</xdr:rowOff>
    </xdr:from>
    <xdr:ext cx="405111" cy="259045"/>
    <xdr:sp macro="" textlink="">
      <xdr:nvSpPr>
        <xdr:cNvPr id="93" name="n_3aveValue有形固定資産減価償却率">
          <a:extLst>
            <a:ext uri="{FF2B5EF4-FFF2-40B4-BE49-F238E27FC236}">
              <a16:creationId xmlns:a16="http://schemas.microsoft.com/office/drawing/2014/main" xmlns="" id="{57E0BB9B-80E0-448F-BAC2-5A4CCC3317A1}"/>
            </a:ext>
          </a:extLst>
        </xdr:cNvPr>
        <xdr:cNvSpPr txBox="1"/>
      </xdr:nvSpPr>
      <xdr:spPr>
        <a:xfrm>
          <a:off x="2324744" y="5740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134214</xdr:rowOff>
    </xdr:from>
    <xdr:ext cx="405111" cy="259045"/>
    <xdr:sp macro="" textlink="">
      <xdr:nvSpPr>
        <xdr:cNvPr id="94" name="n_4aveValue有形固定資産減価償却率">
          <a:extLst>
            <a:ext uri="{FF2B5EF4-FFF2-40B4-BE49-F238E27FC236}">
              <a16:creationId xmlns:a16="http://schemas.microsoft.com/office/drawing/2014/main" xmlns="" id="{C0F62F70-800B-4181-B66A-F3A1CFEAE702}"/>
            </a:ext>
          </a:extLst>
        </xdr:cNvPr>
        <xdr:cNvSpPr txBox="1"/>
      </xdr:nvSpPr>
      <xdr:spPr>
        <a:xfrm>
          <a:off x="1562744" y="6049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33143</xdr:rowOff>
    </xdr:from>
    <xdr:ext cx="405111" cy="259045"/>
    <xdr:sp macro="" textlink="">
      <xdr:nvSpPr>
        <xdr:cNvPr id="95" name="n_1mainValue有形固定資産減価償却率">
          <a:extLst>
            <a:ext uri="{FF2B5EF4-FFF2-40B4-BE49-F238E27FC236}">
              <a16:creationId xmlns:a16="http://schemas.microsoft.com/office/drawing/2014/main" xmlns="" id="{AAEB06BC-5828-4FDD-A9F2-5EAB89E1EA09}"/>
            </a:ext>
          </a:extLst>
        </xdr:cNvPr>
        <xdr:cNvSpPr txBox="1"/>
      </xdr:nvSpPr>
      <xdr:spPr>
        <a:xfrm>
          <a:off x="3836044" y="57767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49124</xdr:rowOff>
    </xdr:from>
    <xdr:ext cx="405111" cy="259045"/>
    <xdr:sp macro="" textlink="">
      <xdr:nvSpPr>
        <xdr:cNvPr id="96" name="n_2mainValue有形固定資産減価償却率">
          <a:extLst>
            <a:ext uri="{FF2B5EF4-FFF2-40B4-BE49-F238E27FC236}">
              <a16:creationId xmlns:a16="http://schemas.microsoft.com/office/drawing/2014/main" xmlns="" id="{B6412315-04EE-41FB-82B8-C520475AD128}"/>
            </a:ext>
          </a:extLst>
        </xdr:cNvPr>
        <xdr:cNvSpPr txBox="1"/>
      </xdr:nvSpPr>
      <xdr:spPr>
        <a:xfrm>
          <a:off x="3086744" y="6135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31132</xdr:rowOff>
    </xdr:from>
    <xdr:ext cx="405111" cy="259045"/>
    <xdr:sp macro="" textlink="">
      <xdr:nvSpPr>
        <xdr:cNvPr id="97" name="n_3mainValue有形固定資産減価償却率">
          <a:extLst>
            <a:ext uri="{FF2B5EF4-FFF2-40B4-BE49-F238E27FC236}">
              <a16:creationId xmlns:a16="http://schemas.microsoft.com/office/drawing/2014/main" xmlns="" id="{51954CE2-CF20-420C-A36F-5266524FBDE5}"/>
            </a:ext>
          </a:extLst>
        </xdr:cNvPr>
        <xdr:cNvSpPr txBox="1"/>
      </xdr:nvSpPr>
      <xdr:spPr>
        <a:xfrm>
          <a:off x="2324744" y="611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78651</xdr:rowOff>
    </xdr:from>
    <xdr:ext cx="405111" cy="259045"/>
    <xdr:sp macro="" textlink="">
      <xdr:nvSpPr>
        <xdr:cNvPr id="98" name="n_4mainValue有形固定資産減価償却率">
          <a:extLst>
            <a:ext uri="{FF2B5EF4-FFF2-40B4-BE49-F238E27FC236}">
              <a16:creationId xmlns:a16="http://schemas.microsoft.com/office/drawing/2014/main" xmlns="" id="{E4E37CE2-39EA-4E2A-AE48-C4385DA27E69}"/>
            </a:ext>
          </a:extLst>
        </xdr:cNvPr>
        <xdr:cNvSpPr txBox="1"/>
      </xdr:nvSpPr>
      <xdr:spPr>
        <a:xfrm>
          <a:off x="1562744" y="56507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xmlns="" id="{0D640A57-819D-4C5B-BF16-C56E69647B7B}"/>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xmlns="" id="{566E735A-65D4-46F1-9C07-B407A9C5B9DE}"/>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xmlns="" id="{B582604D-2C7B-456E-B3C9-CA9726A0A2D7}"/>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[ 779.2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xmlns="" id="{81C0FB0B-6575-4C5A-B6E5-0F7439FCD8D7}"/>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xmlns="" id="{B6C1096C-2084-479E-B11B-C1E4CBA5C3DF}"/>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xmlns="" id="{8E883C84-3E3D-4ACF-BDDF-B3DFFEBF8A94}"/>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xmlns="" id="{9313F651-4E54-43D8-9227-72A737D25D3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xmlns="" id="{E0FB590A-8756-4C0E-8823-529BD4CF45FC}"/>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xmlns="" id="{A599291F-80F4-416D-BD1F-3793E550469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xmlns="" id="{73463908-448A-4922-98CC-8AAA4E716F5F}"/>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xmlns="" id="{91FDE9CA-F84E-4180-BF13-4A2E410CDBB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xmlns="" id="{C2F8CAFA-5DB7-499C-9E5B-76F3F2AB3B2A}"/>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xmlns="" id="{68DD3607-2367-4CAB-A9DF-92B21BFC4532}"/>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ysClr val="windowText" lastClr="000000"/>
              </a:solidFill>
              <a:effectLst/>
              <a:latin typeface="+mn-lt"/>
              <a:ea typeface="+mn-ea"/>
              <a:cs typeface="+mn-cs"/>
            </a:rPr>
            <a:t>債務償還比率について、</a:t>
          </a:r>
          <a:r>
            <a:rPr kumimoji="1" lang="ja-JP" altLang="en-US" sz="1000">
              <a:solidFill>
                <a:sysClr val="windowText" lastClr="000000"/>
              </a:solidFill>
              <a:effectLst/>
              <a:latin typeface="+mn-lt"/>
              <a:ea typeface="+mn-ea"/>
              <a:cs typeface="+mn-cs"/>
            </a:rPr>
            <a:t>令和元年度の</a:t>
          </a:r>
          <a:r>
            <a:rPr kumimoji="1" lang="ja-JP" altLang="ja-JP" sz="1000">
              <a:solidFill>
                <a:sysClr val="windowText" lastClr="000000"/>
              </a:solidFill>
              <a:effectLst/>
              <a:latin typeface="+mn-lt"/>
              <a:ea typeface="+mn-ea"/>
              <a:cs typeface="+mn-cs"/>
            </a:rPr>
            <a:t>子育て交流施設整備事業</a:t>
          </a:r>
          <a:r>
            <a:rPr kumimoji="1" lang="ja-JP" altLang="en-US" sz="1000">
              <a:solidFill>
                <a:sysClr val="windowText" lastClr="000000"/>
              </a:solidFill>
              <a:effectLst/>
              <a:latin typeface="+mn-lt"/>
              <a:ea typeface="+mn-ea"/>
              <a:cs typeface="+mn-cs"/>
            </a:rPr>
            <a:t>や令和２年度の一般廃棄物処理施設（ごみ焼却施設）整備事業等</a:t>
          </a:r>
          <a:r>
            <a:rPr kumimoji="1" lang="ja-JP" altLang="ja-JP" sz="1000">
              <a:solidFill>
                <a:sysClr val="windowText" lastClr="000000"/>
              </a:solidFill>
              <a:effectLst/>
              <a:latin typeface="+mn-lt"/>
              <a:ea typeface="+mn-ea"/>
              <a:cs typeface="+mn-cs"/>
            </a:rPr>
            <a:t>の大規模事業により地方債現在高が増額した等の影響があり、前年度に比べ</a:t>
          </a:r>
          <a:r>
            <a:rPr kumimoji="1" lang="en-US" altLang="ja-JP" sz="1000">
              <a:solidFill>
                <a:sysClr val="windowText" lastClr="000000"/>
              </a:solidFill>
              <a:effectLst/>
              <a:latin typeface="+mn-lt"/>
              <a:ea typeface="+mn-ea"/>
              <a:cs typeface="+mn-cs"/>
            </a:rPr>
            <a:t>36.7</a:t>
          </a:r>
          <a:r>
            <a:rPr kumimoji="1" lang="ja-JP" altLang="en-US" sz="1000">
              <a:solidFill>
                <a:sysClr val="windowText" lastClr="000000"/>
              </a:solidFill>
              <a:effectLst/>
              <a:latin typeface="+mn-lt"/>
              <a:ea typeface="+mn-ea"/>
              <a:cs typeface="+mn-cs"/>
            </a:rPr>
            <a:t>ポイント</a:t>
          </a:r>
          <a:r>
            <a:rPr kumimoji="1" lang="ja-JP" altLang="ja-JP" sz="1000">
              <a:solidFill>
                <a:sysClr val="windowText" lastClr="000000"/>
              </a:solidFill>
              <a:effectLst/>
              <a:latin typeface="+mn-lt"/>
              <a:ea typeface="+mn-ea"/>
              <a:cs typeface="+mn-cs"/>
            </a:rPr>
            <a:t>の増となった。今後においても、一般</a:t>
          </a:r>
          <a:r>
            <a:rPr kumimoji="1" lang="ja-JP" altLang="en-US" sz="1000">
              <a:solidFill>
                <a:sysClr val="windowText" lastClr="000000"/>
              </a:solidFill>
              <a:effectLst/>
              <a:latin typeface="+mn-lt"/>
              <a:ea typeface="+mn-ea"/>
              <a:cs typeface="+mn-cs"/>
            </a:rPr>
            <a:t>廃棄物</a:t>
          </a:r>
          <a:r>
            <a:rPr kumimoji="1" lang="ja-JP" altLang="ja-JP" sz="1000">
              <a:solidFill>
                <a:sysClr val="windowText" lastClr="000000"/>
              </a:solidFill>
              <a:effectLst/>
              <a:latin typeface="+mn-lt"/>
              <a:ea typeface="+mn-ea"/>
              <a:cs typeface="+mn-cs"/>
            </a:rPr>
            <a:t>処理施設</a:t>
          </a:r>
          <a:r>
            <a:rPr kumimoji="1" lang="ja-JP" altLang="en-US" sz="1000">
              <a:solidFill>
                <a:sysClr val="windowText" lastClr="000000"/>
              </a:solidFill>
              <a:effectLst/>
              <a:latin typeface="+mn-lt"/>
              <a:ea typeface="+mn-ea"/>
              <a:cs typeface="+mn-cs"/>
            </a:rPr>
            <a:t>（最終処分場）</a:t>
          </a:r>
          <a:r>
            <a:rPr kumimoji="1" lang="ja-JP" altLang="ja-JP" sz="1000">
              <a:solidFill>
                <a:sysClr val="windowText" lastClr="000000"/>
              </a:solidFill>
              <a:effectLst/>
              <a:latin typeface="+mn-lt"/>
              <a:ea typeface="+mn-ea"/>
              <a:cs typeface="+mn-cs"/>
            </a:rPr>
            <a:t>等整備事業</a:t>
          </a:r>
          <a:r>
            <a:rPr kumimoji="1" lang="ja-JP" altLang="en-US" sz="1000">
              <a:solidFill>
                <a:sysClr val="windowText" lastClr="000000"/>
              </a:solidFill>
              <a:effectLst/>
              <a:latin typeface="+mn-lt"/>
              <a:ea typeface="+mn-ea"/>
              <a:cs typeface="+mn-cs"/>
            </a:rPr>
            <a:t>など</a:t>
          </a:r>
          <a:r>
            <a:rPr kumimoji="1" lang="ja-JP" altLang="ja-JP" sz="1000">
              <a:solidFill>
                <a:sysClr val="windowText" lastClr="000000"/>
              </a:solidFill>
              <a:effectLst/>
              <a:latin typeface="+mn-lt"/>
              <a:ea typeface="+mn-ea"/>
              <a:cs typeface="+mn-cs"/>
            </a:rPr>
            <a:t>大規模事業が控えていることから、事業の平準化などを考慮しながら計画的に事業を実施していく必要がある。</a:t>
          </a:r>
          <a:endParaRPr lang="ja-JP" altLang="ja-JP" sz="1000">
            <a:solidFill>
              <a:sysClr val="windowText" lastClr="000000"/>
            </a:solidFill>
            <a:effectLst/>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xmlns="" id="{2B7863B3-786E-47BA-AA20-CEC1A31BD71A}"/>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xmlns="" id="{EF412377-489C-4892-B916-0730B0A15F19}"/>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xmlns="" id="{A5230400-0817-47DD-8D49-0FCCB107F0B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5" name="直線コネクタ 114">
          <a:extLst>
            <a:ext uri="{FF2B5EF4-FFF2-40B4-BE49-F238E27FC236}">
              <a16:creationId xmlns:a16="http://schemas.microsoft.com/office/drawing/2014/main" xmlns="" id="{A8C0EA39-327C-4F83-AA4B-4BE87AE57EC0}"/>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6" name="テキスト ボックス 115">
          <a:extLst>
            <a:ext uri="{FF2B5EF4-FFF2-40B4-BE49-F238E27FC236}">
              <a16:creationId xmlns:a16="http://schemas.microsoft.com/office/drawing/2014/main" xmlns="" id="{AB5A7A19-2FD2-471D-979D-6DE814172C9E}"/>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7" name="直線コネクタ 116">
          <a:extLst>
            <a:ext uri="{FF2B5EF4-FFF2-40B4-BE49-F238E27FC236}">
              <a16:creationId xmlns:a16="http://schemas.microsoft.com/office/drawing/2014/main" xmlns="" id="{697BDF32-2534-4CE3-981C-8DCDE02A6624}"/>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18" name="テキスト ボックス 117">
          <a:extLst>
            <a:ext uri="{FF2B5EF4-FFF2-40B4-BE49-F238E27FC236}">
              <a16:creationId xmlns:a16="http://schemas.microsoft.com/office/drawing/2014/main" xmlns="" id="{E48E4284-B18E-4305-918A-1828D53A8E8A}"/>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9" name="直線コネクタ 118">
          <a:extLst>
            <a:ext uri="{FF2B5EF4-FFF2-40B4-BE49-F238E27FC236}">
              <a16:creationId xmlns:a16="http://schemas.microsoft.com/office/drawing/2014/main" xmlns="" id="{0468749A-48BE-4DC7-9DFB-4B9F06C4FA20}"/>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0" name="テキスト ボックス 119">
          <a:extLst>
            <a:ext uri="{FF2B5EF4-FFF2-40B4-BE49-F238E27FC236}">
              <a16:creationId xmlns:a16="http://schemas.microsoft.com/office/drawing/2014/main" xmlns="" id="{56E879AD-AC57-42A0-9B20-ABDD5574A0A1}"/>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1" name="直線コネクタ 120">
          <a:extLst>
            <a:ext uri="{FF2B5EF4-FFF2-40B4-BE49-F238E27FC236}">
              <a16:creationId xmlns:a16="http://schemas.microsoft.com/office/drawing/2014/main" xmlns="" id="{E7B673C1-6FC5-4440-A077-1048A2B3A559}"/>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2" name="テキスト ボックス 121">
          <a:extLst>
            <a:ext uri="{FF2B5EF4-FFF2-40B4-BE49-F238E27FC236}">
              <a16:creationId xmlns:a16="http://schemas.microsoft.com/office/drawing/2014/main" xmlns="" id="{A35F047E-4926-489F-B08E-B89585EA49F2}"/>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3" name="直線コネクタ 122">
          <a:extLst>
            <a:ext uri="{FF2B5EF4-FFF2-40B4-BE49-F238E27FC236}">
              <a16:creationId xmlns:a16="http://schemas.microsoft.com/office/drawing/2014/main" xmlns="" id="{DC59DAF9-43C9-44AF-9839-0B0128961065}"/>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4" name="テキスト ボックス 123">
          <a:extLst>
            <a:ext uri="{FF2B5EF4-FFF2-40B4-BE49-F238E27FC236}">
              <a16:creationId xmlns:a16="http://schemas.microsoft.com/office/drawing/2014/main" xmlns="" id="{B38D24C1-60F5-400B-AAD2-A9A8B5B15075}"/>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5" name="直線コネクタ 124">
          <a:extLst>
            <a:ext uri="{FF2B5EF4-FFF2-40B4-BE49-F238E27FC236}">
              <a16:creationId xmlns:a16="http://schemas.microsoft.com/office/drawing/2014/main" xmlns="" id="{00FECE7A-EE81-4F95-B408-AE68BF2B8C77}"/>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6" name="テキスト ボックス 125">
          <a:extLst>
            <a:ext uri="{FF2B5EF4-FFF2-40B4-BE49-F238E27FC236}">
              <a16:creationId xmlns:a16="http://schemas.microsoft.com/office/drawing/2014/main" xmlns="" id="{B93501B8-1C55-4A23-BA0B-134E594A9D0F}"/>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xmlns="" id="{FEE3968F-176E-4B74-8DAE-190C5A83D45A}"/>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xmlns="" id="{3FD6B2CA-2908-4AC9-93D7-AE119F51EB97}"/>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156482</xdr:rowOff>
    </xdr:to>
    <xdr:cxnSp macro="">
      <xdr:nvCxnSpPr>
        <xdr:cNvPr id="129" name="直線コネクタ 128">
          <a:extLst>
            <a:ext uri="{FF2B5EF4-FFF2-40B4-BE49-F238E27FC236}">
              <a16:creationId xmlns:a16="http://schemas.microsoft.com/office/drawing/2014/main" xmlns="" id="{D268B488-3A52-442B-A527-45A38A659891}"/>
            </a:ext>
          </a:extLst>
        </xdr:cNvPr>
        <xdr:cNvCxnSpPr/>
      </xdr:nvCxnSpPr>
      <xdr:spPr>
        <a:xfrm flipV="1">
          <a:off x="14793595" y="5261428"/>
          <a:ext cx="1269" cy="1495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160309</xdr:rowOff>
    </xdr:from>
    <xdr:ext cx="469744" cy="259045"/>
    <xdr:sp macro="" textlink="">
      <xdr:nvSpPr>
        <xdr:cNvPr id="130" name="債務償還比率最小値テキスト">
          <a:extLst>
            <a:ext uri="{FF2B5EF4-FFF2-40B4-BE49-F238E27FC236}">
              <a16:creationId xmlns:a16="http://schemas.microsoft.com/office/drawing/2014/main" xmlns="" id="{1F6C778E-99CB-449C-985E-A956B04B6721}"/>
            </a:ext>
          </a:extLst>
        </xdr:cNvPr>
        <xdr:cNvSpPr txBox="1"/>
      </xdr:nvSpPr>
      <xdr:spPr>
        <a:xfrm>
          <a:off x="14846300" y="6761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156482</xdr:rowOff>
    </xdr:from>
    <xdr:to>
      <xdr:col>76</xdr:col>
      <xdr:colOff>111125</xdr:colOff>
      <xdr:row>34</xdr:row>
      <xdr:rowOff>156482</xdr:rowOff>
    </xdr:to>
    <xdr:cxnSp macro="">
      <xdr:nvCxnSpPr>
        <xdr:cNvPr id="131" name="直線コネクタ 130">
          <a:extLst>
            <a:ext uri="{FF2B5EF4-FFF2-40B4-BE49-F238E27FC236}">
              <a16:creationId xmlns:a16="http://schemas.microsoft.com/office/drawing/2014/main" xmlns="" id="{6B568B6D-0E68-429C-8E75-781A578DCCC4}"/>
            </a:ext>
          </a:extLst>
        </xdr:cNvPr>
        <xdr:cNvCxnSpPr/>
      </xdr:nvCxnSpPr>
      <xdr:spPr>
        <a:xfrm>
          <a:off x="14706600" y="6757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2" name="債務償還比率最大値テキスト">
          <a:extLst>
            <a:ext uri="{FF2B5EF4-FFF2-40B4-BE49-F238E27FC236}">
              <a16:creationId xmlns:a16="http://schemas.microsoft.com/office/drawing/2014/main" xmlns="" id="{CDC64B39-8331-4292-848A-4FA11ABDC1AB}"/>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3" name="直線コネクタ 132">
          <a:extLst>
            <a:ext uri="{FF2B5EF4-FFF2-40B4-BE49-F238E27FC236}">
              <a16:creationId xmlns:a16="http://schemas.microsoft.com/office/drawing/2014/main" xmlns="" id="{5C9315ED-B6E5-4694-9F8C-4728492B9A58}"/>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164001</xdr:rowOff>
    </xdr:from>
    <xdr:ext cx="469744" cy="259045"/>
    <xdr:sp macro="" textlink="">
      <xdr:nvSpPr>
        <xdr:cNvPr id="134" name="債務償還比率平均値テキスト">
          <a:extLst>
            <a:ext uri="{FF2B5EF4-FFF2-40B4-BE49-F238E27FC236}">
              <a16:creationId xmlns:a16="http://schemas.microsoft.com/office/drawing/2014/main" xmlns="" id="{84254E42-068D-497D-9450-31B27AE684F2}"/>
            </a:ext>
          </a:extLst>
        </xdr:cNvPr>
        <xdr:cNvSpPr txBox="1"/>
      </xdr:nvSpPr>
      <xdr:spPr>
        <a:xfrm>
          <a:off x="14846300" y="57361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141124</xdr:rowOff>
    </xdr:from>
    <xdr:to>
      <xdr:col>76</xdr:col>
      <xdr:colOff>73025</xdr:colOff>
      <xdr:row>30</xdr:row>
      <xdr:rowOff>71274</xdr:rowOff>
    </xdr:to>
    <xdr:sp macro="" textlink="">
      <xdr:nvSpPr>
        <xdr:cNvPr id="135" name="フローチャート: 判断 134">
          <a:extLst>
            <a:ext uri="{FF2B5EF4-FFF2-40B4-BE49-F238E27FC236}">
              <a16:creationId xmlns:a16="http://schemas.microsoft.com/office/drawing/2014/main" xmlns="" id="{923E2626-3DD1-427A-9D76-4794B220E4B8}"/>
            </a:ext>
          </a:extLst>
        </xdr:cNvPr>
        <xdr:cNvSpPr/>
      </xdr:nvSpPr>
      <xdr:spPr>
        <a:xfrm>
          <a:off x="14744700" y="5884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25346</xdr:rowOff>
    </xdr:from>
    <xdr:to>
      <xdr:col>72</xdr:col>
      <xdr:colOff>123825</xdr:colOff>
      <xdr:row>30</xdr:row>
      <xdr:rowOff>126946</xdr:rowOff>
    </xdr:to>
    <xdr:sp macro="" textlink="">
      <xdr:nvSpPr>
        <xdr:cNvPr id="136" name="フローチャート: 判断 135">
          <a:extLst>
            <a:ext uri="{FF2B5EF4-FFF2-40B4-BE49-F238E27FC236}">
              <a16:creationId xmlns:a16="http://schemas.microsoft.com/office/drawing/2014/main" xmlns="" id="{B4596BE6-0442-4D4F-A7B9-DFBECD943472}"/>
            </a:ext>
          </a:extLst>
        </xdr:cNvPr>
        <xdr:cNvSpPr/>
      </xdr:nvSpPr>
      <xdr:spPr>
        <a:xfrm>
          <a:off x="14033500" y="5940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8999</xdr:rowOff>
    </xdr:from>
    <xdr:to>
      <xdr:col>68</xdr:col>
      <xdr:colOff>123825</xdr:colOff>
      <xdr:row>30</xdr:row>
      <xdr:rowOff>110599</xdr:rowOff>
    </xdr:to>
    <xdr:sp macro="" textlink="">
      <xdr:nvSpPr>
        <xdr:cNvPr id="137" name="フローチャート: 判断 136">
          <a:extLst>
            <a:ext uri="{FF2B5EF4-FFF2-40B4-BE49-F238E27FC236}">
              <a16:creationId xmlns:a16="http://schemas.microsoft.com/office/drawing/2014/main" xmlns="" id="{EC3DD83F-259C-42E7-A59E-2A980B32DD9F}"/>
            </a:ext>
          </a:extLst>
        </xdr:cNvPr>
        <xdr:cNvSpPr/>
      </xdr:nvSpPr>
      <xdr:spPr>
        <a:xfrm>
          <a:off x="13271500" y="5924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30743</xdr:rowOff>
    </xdr:from>
    <xdr:to>
      <xdr:col>64</xdr:col>
      <xdr:colOff>123825</xdr:colOff>
      <xdr:row>30</xdr:row>
      <xdr:rowOff>132343</xdr:rowOff>
    </xdr:to>
    <xdr:sp macro="" textlink="">
      <xdr:nvSpPr>
        <xdr:cNvPr id="138" name="フローチャート: 判断 137">
          <a:extLst>
            <a:ext uri="{FF2B5EF4-FFF2-40B4-BE49-F238E27FC236}">
              <a16:creationId xmlns:a16="http://schemas.microsoft.com/office/drawing/2014/main" xmlns="" id="{230CD15A-01AF-4FC9-A59A-1B98F7FA0088}"/>
            </a:ext>
          </a:extLst>
        </xdr:cNvPr>
        <xdr:cNvSpPr/>
      </xdr:nvSpPr>
      <xdr:spPr>
        <a:xfrm>
          <a:off x="12509500" y="5945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4681</xdr:rowOff>
    </xdr:from>
    <xdr:to>
      <xdr:col>60</xdr:col>
      <xdr:colOff>123825</xdr:colOff>
      <xdr:row>30</xdr:row>
      <xdr:rowOff>106281</xdr:rowOff>
    </xdr:to>
    <xdr:sp macro="" textlink="">
      <xdr:nvSpPr>
        <xdr:cNvPr id="139" name="フローチャート: 判断 138">
          <a:extLst>
            <a:ext uri="{FF2B5EF4-FFF2-40B4-BE49-F238E27FC236}">
              <a16:creationId xmlns:a16="http://schemas.microsoft.com/office/drawing/2014/main" xmlns="" id="{33A76783-8E25-4531-9917-C15AB7F3ABA5}"/>
            </a:ext>
          </a:extLst>
        </xdr:cNvPr>
        <xdr:cNvSpPr/>
      </xdr:nvSpPr>
      <xdr:spPr>
        <a:xfrm>
          <a:off x="11747500" y="5919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xmlns="" id="{700F27C4-FB4C-4F12-9763-2EDF6B863D9D}"/>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xmlns="" id="{B6CE7AA1-FEC3-459B-B5D9-17DD9B7E711F}"/>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xmlns="" id="{D7DE9E47-044E-4573-9488-8A67D5072ACE}"/>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xmlns="" id="{035A191A-44D6-4088-A68B-F43B681B94D4}"/>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xmlns="" id="{C995791C-3861-491F-A59E-DD3FB1CEFFC6}"/>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32</xdr:row>
      <xdr:rowOff>154341</xdr:rowOff>
    </xdr:from>
    <xdr:to>
      <xdr:col>76</xdr:col>
      <xdr:colOff>73025</xdr:colOff>
      <xdr:row>33</xdr:row>
      <xdr:rowOff>84491</xdr:rowOff>
    </xdr:to>
    <xdr:sp macro="" textlink="">
      <xdr:nvSpPr>
        <xdr:cNvPr id="145" name="楕円 144">
          <a:extLst>
            <a:ext uri="{FF2B5EF4-FFF2-40B4-BE49-F238E27FC236}">
              <a16:creationId xmlns:a16="http://schemas.microsoft.com/office/drawing/2014/main" xmlns="" id="{776E9002-E4F0-48EA-953A-ABFD5106AB65}"/>
            </a:ext>
          </a:extLst>
        </xdr:cNvPr>
        <xdr:cNvSpPr/>
      </xdr:nvSpPr>
      <xdr:spPr>
        <a:xfrm>
          <a:off x="14744700" y="6412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32</xdr:row>
      <xdr:rowOff>132768</xdr:rowOff>
    </xdr:from>
    <xdr:ext cx="469744" cy="259045"/>
    <xdr:sp macro="" textlink="">
      <xdr:nvSpPr>
        <xdr:cNvPr id="146" name="債務償還比率該当値テキスト">
          <a:extLst>
            <a:ext uri="{FF2B5EF4-FFF2-40B4-BE49-F238E27FC236}">
              <a16:creationId xmlns:a16="http://schemas.microsoft.com/office/drawing/2014/main" xmlns="" id="{81D6DF94-8E03-4A75-8863-B364654548E7}"/>
            </a:ext>
          </a:extLst>
        </xdr:cNvPr>
        <xdr:cNvSpPr txBox="1"/>
      </xdr:nvSpPr>
      <xdr:spPr>
        <a:xfrm>
          <a:off x="14846300" y="6390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32</xdr:row>
      <xdr:rowOff>97745</xdr:rowOff>
    </xdr:from>
    <xdr:to>
      <xdr:col>72</xdr:col>
      <xdr:colOff>123825</xdr:colOff>
      <xdr:row>33</xdr:row>
      <xdr:rowOff>27895</xdr:rowOff>
    </xdr:to>
    <xdr:sp macro="" textlink="">
      <xdr:nvSpPr>
        <xdr:cNvPr id="147" name="楕円 146">
          <a:extLst>
            <a:ext uri="{FF2B5EF4-FFF2-40B4-BE49-F238E27FC236}">
              <a16:creationId xmlns:a16="http://schemas.microsoft.com/office/drawing/2014/main" xmlns="" id="{1077828E-2E35-497F-9274-E8C762A9B470}"/>
            </a:ext>
          </a:extLst>
        </xdr:cNvPr>
        <xdr:cNvSpPr/>
      </xdr:nvSpPr>
      <xdr:spPr>
        <a:xfrm>
          <a:off x="14033500" y="6355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148545</xdr:rowOff>
    </xdr:from>
    <xdr:to>
      <xdr:col>76</xdr:col>
      <xdr:colOff>22225</xdr:colOff>
      <xdr:row>33</xdr:row>
      <xdr:rowOff>33691</xdr:rowOff>
    </xdr:to>
    <xdr:cxnSp macro="">
      <xdr:nvCxnSpPr>
        <xdr:cNvPr id="148" name="直線コネクタ 147">
          <a:extLst>
            <a:ext uri="{FF2B5EF4-FFF2-40B4-BE49-F238E27FC236}">
              <a16:creationId xmlns:a16="http://schemas.microsoft.com/office/drawing/2014/main" xmlns="" id="{6FA8E454-ECB2-4CF1-842D-D12965B0940E}"/>
            </a:ext>
          </a:extLst>
        </xdr:cNvPr>
        <xdr:cNvCxnSpPr/>
      </xdr:nvCxnSpPr>
      <xdr:spPr>
        <a:xfrm>
          <a:off x="14084300" y="6406470"/>
          <a:ext cx="711200" cy="56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143664</xdr:rowOff>
    </xdr:from>
    <xdr:to>
      <xdr:col>68</xdr:col>
      <xdr:colOff>123825</xdr:colOff>
      <xdr:row>32</xdr:row>
      <xdr:rowOff>73814</xdr:rowOff>
    </xdr:to>
    <xdr:sp macro="" textlink="">
      <xdr:nvSpPr>
        <xdr:cNvPr id="149" name="楕円 148">
          <a:extLst>
            <a:ext uri="{FF2B5EF4-FFF2-40B4-BE49-F238E27FC236}">
              <a16:creationId xmlns:a16="http://schemas.microsoft.com/office/drawing/2014/main" xmlns="" id="{19EECF0D-A671-4231-8137-E193D370B1ED}"/>
            </a:ext>
          </a:extLst>
        </xdr:cNvPr>
        <xdr:cNvSpPr/>
      </xdr:nvSpPr>
      <xdr:spPr>
        <a:xfrm>
          <a:off x="13271500" y="6230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23014</xdr:rowOff>
    </xdr:from>
    <xdr:to>
      <xdr:col>72</xdr:col>
      <xdr:colOff>73025</xdr:colOff>
      <xdr:row>32</xdr:row>
      <xdr:rowOff>148545</xdr:rowOff>
    </xdr:to>
    <xdr:cxnSp macro="">
      <xdr:nvCxnSpPr>
        <xdr:cNvPr id="150" name="直線コネクタ 149">
          <a:extLst>
            <a:ext uri="{FF2B5EF4-FFF2-40B4-BE49-F238E27FC236}">
              <a16:creationId xmlns:a16="http://schemas.microsoft.com/office/drawing/2014/main" xmlns="" id="{D725AF54-2426-4A48-9F29-A586A6A44B58}"/>
            </a:ext>
          </a:extLst>
        </xdr:cNvPr>
        <xdr:cNvCxnSpPr/>
      </xdr:nvCxnSpPr>
      <xdr:spPr>
        <a:xfrm>
          <a:off x="13322300" y="6280939"/>
          <a:ext cx="762000" cy="125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32</xdr:row>
      <xdr:rowOff>48242</xdr:rowOff>
    </xdr:from>
    <xdr:to>
      <xdr:col>64</xdr:col>
      <xdr:colOff>123825</xdr:colOff>
      <xdr:row>32</xdr:row>
      <xdr:rowOff>149842</xdr:rowOff>
    </xdr:to>
    <xdr:sp macro="" textlink="">
      <xdr:nvSpPr>
        <xdr:cNvPr id="151" name="楕円 150">
          <a:extLst>
            <a:ext uri="{FF2B5EF4-FFF2-40B4-BE49-F238E27FC236}">
              <a16:creationId xmlns:a16="http://schemas.microsoft.com/office/drawing/2014/main" xmlns="" id="{E65BB3BB-3BE7-49D0-9977-ACB411728082}"/>
            </a:ext>
          </a:extLst>
        </xdr:cNvPr>
        <xdr:cNvSpPr/>
      </xdr:nvSpPr>
      <xdr:spPr>
        <a:xfrm>
          <a:off x="12509500" y="6306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32</xdr:row>
      <xdr:rowOff>23014</xdr:rowOff>
    </xdr:from>
    <xdr:to>
      <xdr:col>68</xdr:col>
      <xdr:colOff>73025</xdr:colOff>
      <xdr:row>32</xdr:row>
      <xdr:rowOff>99042</xdr:rowOff>
    </xdr:to>
    <xdr:cxnSp macro="">
      <xdr:nvCxnSpPr>
        <xdr:cNvPr id="152" name="直線コネクタ 151">
          <a:extLst>
            <a:ext uri="{FF2B5EF4-FFF2-40B4-BE49-F238E27FC236}">
              <a16:creationId xmlns:a16="http://schemas.microsoft.com/office/drawing/2014/main" xmlns="" id="{7370D99B-B42E-4F43-B39E-CF81BE8BA54E}"/>
            </a:ext>
          </a:extLst>
        </xdr:cNvPr>
        <xdr:cNvCxnSpPr/>
      </xdr:nvCxnSpPr>
      <xdr:spPr>
        <a:xfrm flipV="1">
          <a:off x="12560300" y="6280939"/>
          <a:ext cx="762000" cy="76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109002</xdr:rowOff>
    </xdr:from>
    <xdr:to>
      <xdr:col>60</xdr:col>
      <xdr:colOff>123825</xdr:colOff>
      <xdr:row>33</xdr:row>
      <xdr:rowOff>39152</xdr:rowOff>
    </xdr:to>
    <xdr:sp macro="" textlink="">
      <xdr:nvSpPr>
        <xdr:cNvPr id="153" name="楕円 152">
          <a:extLst>
            <a:ext uri="{FF2B5EF4-FFF2-40B4-BE49-F238E27FC236}">
              <a16:creationId xmlns:a16="http://schemas.microsoft.com/office/drawing/2014/main" xmlns="" id="{EFEFF8DC-7258-40C4-B13E-506A052B4A32}"/>
            </a:ext>
          </a:extLst>
        </xdr:cNvPr>
        <xdr:cNvSpPr/>
      </xdr:nvSpPr>
      <xdr:spPr>
        <a:xfrm>
          <a:off x="11747500" y="6366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32</xdr:row>
      <xdr:rowOff>99042</xdr:rowOff>
    </xdr:from>
    <xdr:to>
      <xdr:col>64</xdr:col>
      <xdr:colOff>73025</xdr:colOff>
      <xdr:row>32</xdr:row>
      <xdr:rowOff>159802</xdr:rowOff>
    </xdr:to>
    <xdr:cxnSp macro="">
      <xdr:nvCxnSpPr>
        <xdr:cNvPr id="154" name="直線コネクタ 153">
          <a:extLst>
            <a:ext uri="{FF2B5EF4-FFF2-40B4-BE49-F238E27FC236}">
              <a16:creationId xmlns:a16="http://schemas.microsoft.com/office/drawing/2014/main" xmlns="" id="{466504C8-A680-422E-901B-31A1C0CAF5BC}"/>
            </a:ext>
          </a:extLst>
        </xdr:cNvPr>
        <xdr:cNvCxnSpPr/>
      </xdr:nvCxnSpPr>
      <xdr:spPr>
        <a:xfrm flipV="1">
          <a:off x="11798300" y="6356967"/>
          <a:ext cx="762000" cy="60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143473</xdr:rowOff>
    </xdr:from>
    <xdr:ext cx="469744" cy="259045"/>
    <xdr:sp macro="" textlink="">
      <xdr:nvSpPr>
        <xdr:cNvPr id="155" name="n_1aveValue債務償還比率">
          <a:extLst>
            <a:ext uri="{FF2B5EF4-FFF2-40B4-BE49-F238E27FC236}">
              <a16:creationId xmlns:a16="http://schemas.microsoft.com/office/drawing/2014/main" xmlns="" id="{CF63D91D-25F7-4D57-B26E-A1047B2E8255}"/>
            </a:ext>
          </a:extLst>
        </xdr:cNvPr>
        <xdr:cNvSpPr txBox="1"/>
      </xdr:nvSpPr>
      <xdr:spPr>
        <a:xfrm>
          <a:off x="13836727" y="5715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127126</xdr:rowOff>
    </xdr:from>
    <xdr:ext cx="469744" cy="259045"/>
    <xdr:sp macro="" textlink="">
      <xdr:nvSpPr>
        <xdr:cNvPr id="156" name="n_2aveValue債務償還比率">
          <a:extLst>
            <a:ext uri="{FF2B5EF4-FFF2-40B4-BE49-F238E27FC236}">
              <a16:creationId xmlns:a16="http://schemas.microsoft.com/office/drawing/2014/main" xmlns="" id="{11BC362D-E08C-4835-B7E6-42362B751850}"/>
            </a:ext>
          </a:extLst>
        </xdr:cNvPr>
        <xdr:cNvSpPr txBox="1"/>
      </xdr:nvSpPr>
      <xdr:spPr>
        <a:xfrm>
          <a:off x="13087427" y="5699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148870</xdr:rowOff>
    </xdr:from>
    <xdr:ext cx="469744" cy="259045"/>
    <xdr:sp macro="" textlink="">
      <xdr:nvSpPr>
        <xdr:cNvPr id="157" name="n_3aveValue債務償還比率">
          <a:extLst>
            <a:ext uri="{FF2B5EF4-FFF2-40B4-BE49-F238E27FC236}">
              <a16:creationId xmlns:a16="http://schemas.microsoft.com/office/drawing/2014/main" xmlns="" id="{B19DA800-8392-4DF3-AEBA-7440F4F394F9}"/>
            </a:ext>
          </a:extLst>
        </xdr:cNvPr>
        <xdr:cNvSpPr txBox="1"/>
      </xdr:nvSpPr>
      <xdr:spPr>
        <a:xfrm>
          <a:off x="12325427" y="5720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122808</xdr:rowOff>
    </xdr:from>
    <xdr:ext cx="469744" cy="259045"/>
    <xdr:sp macro="" textlink="">
      <xdr:nvSpPr>
        <xdr:cNvPr id="158" name="n_4aveValue債務償還比率">
          <a:extLst>
            <a:ext uri="{FF2B5EF4-FFF2-40B4-BE49-F238E27FC236}">
              <a16:creationId xmlns:a16="http://schemas.microsoft.com/office/drawing/2014/main" xmlns="" id="{EB712B42-003B-4E8C-8DFA-BD2BC9004DC4}"/>
            </a:ext>
          </a:extLst>
        </xdr:cNvPr>
        <xdr:cNvSpPr txBox="1"/>
      </xdr:nvSpPr>
      <xdr:spPr>
        <a:xfrm>
          <a:off x="11563427" y="5694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33</xdr:row>
      <xdr:rowOff>19022</xdr:rowOff>
    </xdr:from>
    <xdr:ext cx="469744" cy="259045"/>
    <xdr:sp macro="" textlink="">
      <xdr:nvSpPr>
        <xdr:cNvPr id="159" name="n_1mainValue債務償還比率">
          <a:extLst>
            <a:ext uri="{FF2B5EF4-FFF2-40B4-BE49-F238E27FC236}">
              <a16:creationId xmlns:a16="http://schemas.microsoft.com/office/drawing/2014/main" xmlns="" id="{41E921B7-BA53-40B8-A2E4-6E8B36FEA473}"/>
            </a:ext>
          </a:extLst>
        </xdr:cNvPr>
        <xdr:cNvSpPr txBox="1"/>
      </xdr:nvSpPr>
      <xdr:spPr>
        <a:xfrm>
          <a:off x="13836727" y="6448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64941</xdr:rowOff>
    </xdr:from>
    <xdr:ext cx="469744" cy="259045"/>
    <xdr:sp macro="" textlink="">
      <xdr:nvSpPr>
        <xdr:cNvPr id="160" name="n_2mainValue債務償還比率">
          <a:extLst>
            <a:ext uri="{FF2B5EF4-FFF2-40B4-BE49-F238E27FC236}">
              <a16:creationId xmlns:a16="http://schemas.microsoft.com/office/drawing/2014/main" xmlns="" id="{95028CC9-D2D2-48AD-9E99-DB4D41B325A9}"/>
            </a:ext>
          </a:extLst>
        </xdr:cNvPr>
        <xdr:cNvSpPr txBox="1"/>
      </xdr:nvSpPr>
      <xdr:spPr>
        <a:xfrm>
          <a:off x="13087427" y="632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140969</xdr:rowOff>
    </xdr:from>
    <xdr:ext cx="469744" cy="259045"/>
    <xdr:sp macro="" textlink="">
      <xdr:nvSpPr>
        <xdr:cNvPr id="161" name="n_3mainValue債務償還比率">
          <a:extLst>
            <a:ext uri="{FF2B5EF4-FFF2-40B4-BE49-F238E27FC236}">
              <a16:creationId xmlns:a16="http://schemas.microsoft.com/office/drawing/2014/main" xmlns="" id="{4EBC246A-0DE1-4564-8778-6B16C51EEC9F}"/>
            </a:ext>
          </a:extLst>
        </xdr:cNvPr>
        <xdr:cNvSpPr txBox="1"/>
      </xdr:nvSpPr>
      <xdr:spPr>
        <a:xfrm>
          <a:off x="12325427" y="6398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30279</xdr:rowOff>
    </xdr:from>
    <xdr:ext cx="469744" cy="259045"/>
    <xdr:sp macro="" textlink="">
      <xdr:nvSpPr>
        <xdr:cNvPr id="162" name="n_4mainValue債務償還比率">
          <a:extLst>
            <a:ext uri="{FF2B5EF4-FFF2-40B4-BE49-F238E27FC236}">
              <a16:creationId xmlns:a16="http://schemas.microsoft.com/office/drawing/2014/main" xmlns="" id="{921025EC-16F6-43EB-8BDA-D08634741255}"/>
            </a:ext>
          </a:extLst>
        </xdr:cNvPr>
        <xdr:cNvSpPr txBox="1"/>
      </xdr:nvSpPr>
      <xdr:spPr>
        <a:xfrm>
          <a:off x="11563427" y="6459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xmlns="" id="{4B9AAE5C-F1DA-4A8E-AFF0-492B654EFA41}"/>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xmlns="" id="{1E4F890E-2997-4110-86AC-D579535CA5C1}"/>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xmlns="" id="{AC92C50F-8E2D-4661-A71E-969D90EF46F7}"/>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xmlns="" id="{D22D7FCA-224C-4F53-8E94-6F4D78A7BE09}"/>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xmlns="" id="{71502E48-496B-4307-8021-916EC4AB4135}"/>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xmlns="" id="{C229B53A-B0FD-42A4-93F0-C4BD9CBF5477}"/>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BA52FD52-764A-41C2-99AF-A2612CCD1983}"/>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xmlns="" id="{25F0FB2F-EA2D-42D5-87E5-7120ED472431}"/>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xmlns="" id="{2A38554B-B657-4579-B52D-28B9806C81AA}"/>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xmlns="" id="{A5017A41-3B1F-4CCA-939D-CADC0D33891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山形県三川町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8A2C8EED-D581-49F1-B241-A6B9C534C3D8}"/>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D02EC73E-5CDD-45F3-89A8-DB5E5D1F9267}"/>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0AF13900-4AFC-4CCF-9B9C-9D441238F4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91732159-4810-43F3-8015-622A911620DF}"/>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0E0D72AB-1154-4093-9C96-6F7AD7D5BF73}"/>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xmlns="" id="{D360BCD8-0FCD-4F66-8E84-E211A85A0791}"/>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7,377
7,342
33.22
7,748,752
7,504,413
240,473
2,835,822
5,953,479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483EE2B6-DFBE-41F3-B5E3-F04A80CC6E2E}"/>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7A76D92E-7215-4CBB-B74C-36F6434D7C2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E1F8530B-7CD2-46F6-B643-BD6A3E46B79F}"/>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117.8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3E0AD7AB-E1CB-456C-9E07-532442F5B788}"/>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95FCDDA6-77D0-4994-8664-992AAA29D4F5}"/>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xmlns="" id="{1484E35D-4F93-4092-8782-F72D1D64A811}"/>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xmlns="" id="{F12C2ABA-BA03-4151-BF32-4775CC5566E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xmlns="" id="{D2324772-1047-4DCC-8408-699E58E11E4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xmlns="" id="{5CA6BC78-9A48-48A5-82E4-06334A9C2A84}"/>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23B8D680-E773-4E3B-BF6F-529ACD39574C}"/>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xmlns="" id="{F1C9056C-E90E-40DC-9BD1-F3F6E1ABDDB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xmlns="" id="{B5CB117F-6ED6-4517-AC59-2544F4CB2F17}"/>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xmlns="" id="{161F1911-0257-4525-A1DB-80025F9F00A7}"/>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xmlns="" id="{CB91B3B9-4844-447F-AB29-060050DE69A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EB0B6A8A-1450-46BF-B2D4-03D94BDF7993}"/>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xmlns="" id="{828B6772-218E-4F35-8F3B-6BB89337366D}"/>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C607DAED-14F4-421E-8A97-10F7A6395E43}"/>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xmlns="" id="{F279D575-91D9-4DA4-9F29-580DF5668035}"/>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xmlns="" id="{94987EB4-B538-43E2-9082-B4490D1D3A0D}"/>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xmlns="" id="{16A38DC1-6E73-4096-88DC-DCD9E1A0EBB8}"/>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xmlns="" id="{D9B30FA6-DC80-4DFA-9FA5-7189591CD22B}"/>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xmlns="" id="{7D770917-C328-492C-ADB1-6D2644CDE95F}"/>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xmlns="" id="{DFBCE7DF-C8B7-461D-A210-183881E7B8AF}"/>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xmlns="" id="{F9B1B9BD-CD09-41C8-8543-05F896C78E81}"/>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xmlns="" id="{66702CEE-AB40-4B36-BFB4-93FDD30440BE}"/>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xmlns="" id="{57642410-6955-4614-BA4E-06534E798FF3}"/>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xmlns="" id="{350A79CD-413A-43CC-BFDC-D6E47A09FDA2}"/>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xmlns="" id="{3342973F-2E84-4504-AA7F-EDC4D481F1FA}"/>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xmlns="" id="{C30A2333-E01D-401E-87AF-0FB0D5D23243}"/>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xmlns="" id="{E0C16C54-1779-47DE-8275-6A2C512163B7}"/>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xmlns="" id="{6467053A-8909-48A3-89B3-0BEA7313305A}"/>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xmlns="" id="{0B319CE5-A314-44D8-836A-8A939682B1C6}"/>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xmlns="" id="{E9B7E7CE-7F01-44FA-A9AA-3948177E3A19}"/>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xmlns="" id="{489B0FD3-3981-4F6F-8E0E-393B9A7D4A8C}"/>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xmlns="" id="{219D41A2-5445-4FCD-9AEA-ACF792804F63}"/>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xmlns="" id="{64FC3B93-020A-48C9-BFE8-CDAF29347ED8}"/>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xmlns="" id="{532C016B-E126-4ECC-B602-6086A930CDC4}"/>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xmlns="" id="{5E185B43-560C-423A-AA62-C5BFFBB5EA1B}"/>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xmlns="" id="{6F712D65-B11B-4181-B369-29426A0545B3}"/>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xmlns="" id="{E30AC9D6-A7B1-4253-A9AA-1736FF0E9534}"/>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xmlns="" id="{E7C24974-5D4B-4DD4-8D61-BCEC4D718B25}"/>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xmlns="" id="{C2AE954E-8C00-40CE-B226-7AB340FDB2C8}"/>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xmlns="" id="{B4C0580C-7A33-4B1E-9DA3-61488EC5D6D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xmlns="" id="{DABD8ED8-99E0-4CDA-A1AA-EDCA0D656ECA}"/>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xmlns="" id="{0E7CA0EC-1D46-4D4E-B2CF-9A9302D1311A}"/>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116205</xdr:rowOff>
    </xdr:from>
    <xdr:to>
      <xdr:col>24</xdr:col>
      <xdr:colOff>62865</xdr:colOff>
      <xdr:row>42</xdr:row>
      <xdr:rowOff>28575</xdr:rowOff>
    </xdr:to>
    <xdr:cxnSp macro="">
      <xdr:nvCxnSpPr>
        <xdr:cNvPr id="57" name="直線コネクタ 56">
          <a:extLst>
            <a:ext uri="{FF2B5EF4-FFF2-40B4-BE49-F238E27FC236}">
              <a16:creationId xmlns:a16="http://schemas.microsoft.com/office/drawing/2014/main" xmlns="" id="{4F64070A-4A2F-4CBC-997E-51804107778A}"/>
            </a:ext>
          </a:extLst>
        </xdr:cNvPr>
        <xdr:cNvCxnSpPr/>
      </xdr:nvCxnSpPr>
      <xdr:spPr>
        <a:xfrm flipV="1">
          <a:off x="4634865" y="5602605"/>
          <a:ext cx="0" cy="1626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32402</xdr:rowOff>
    </xdr:from>
    <xdr:ext cx="405111" cy="259045"/>
    <xdr:sp macro="" textlink="">
      <xdr:nvSpPr>
        <xdr:cNvPr id="58" name="【道路】&#10;有形固定資産減価償却率最小値テキスト">
          <a:extLst>
            <a:ext uri="{FF2B5EF4-FFF2-40B4-BE49-F238E27FC236}">
              <a16:creationId xmlns:a16="http://schemas.microsoft.com/office/drawing/2014/main" xmlns="" id="{6620B828-87A0-4C62-A322-155351E76609}"/>
            </a:ext>
          </a:extLst>
        </xdr:cNvPr>
        <xdr:cNvSpPr txBox="1"/>
      </xdr:nvSpPr>
      <xdr:spPr>
        <a:xfrm>
          <a:off x="4673600" y="723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28575</xdr:rowOff>
    </xdr:from>
    <xdr:to>
      <xdr:col>24</xdr:col>
      <xdr:colOff>152400</xdr:colOff>
      <xdr:row>42</xdr:row>
      <xdr:rowOff>28575</xdr:rowOff>
    </xdr:to>
    <xdr:cxnSp macro="">
      <xdr:nvCxnSpPr>
        <xdr:cNvPr id="59" name="直線コネクタ 58">
          <a:extLst>
            <a:ext uri="{FF2B5EF4-FFF2-40B4-BE49-F238E27FC236}">
              <a16:creationId xmlns:a16="http://schemas.microsoft.com/office/drawing/2014/main" xmlns="" id="{C2964420-D224-47BE-8250-B1AE75D07022}"/>
            </a:ext>
          </a:extLst>
        </xdr:cNvPr>
        <xdr:cNvCxnSpPr/>
      </xdr:nvCxnSpPr>
      <xdr:spPr>
        <a:xfrm>
          <a:off x="4546600" y="722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62882</xdr:rowOff>
    </xdr:from>
    <xdr:ext cx="405111" cy="259045"/>
    <xdr:sp macro="" textlink="">
      <xdr:nvSpPr>
        <xdr:cNvPr id="60" name="【道路】&#10;有形固定資産減価償却率最大値テキスト">
          <a:extLst>
            <a:ext uri="{FF2B5EF4-FFF2-40B4-BE49-F238E27FC236}">
              <a16:creationId xmlns:a16="http://schemas.microsoft.com/office/drawing/2014/main" xmlns="" id="{37B19A3B-36DE-4652-9933-42414497AEAF}"/>
            </a:ext>
          </a:extLst>
        </xdr:cNvPr>
        <xdr:cNvSpPr txBox="1"/>
      </xdr:nvSpPr>
      <xdr:spPr>
        <a:xfrm>
          <a:off x="4673600" y="537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116205</xdr:rowOff>
    </xdr:from>
    <xdr:to>
      <xdr:col>24</xdr:col>
      <xdr:colOff>152400</xdr:colOff>
      <xdr:row>32</xdr:row>
      <xdr:rowOff>116205</xdr:rowOff>
    </xdr:to>
    <xdr:cxnSp macro="">
      <xdr:nvCxnSpPr>
        <xdr:cNvPr id="61" name="直線コネクタ 60">
          <a:extLst>
            <a:ext uri="{FF2B5EF4-FFF2-40B4-BE49-F238E27FC236}">
              <a16:creationId xmlns:a16="http://schemas.microsoft.com/office/drawing/2014/main" xmlns="" id="{BEDC4F30-C761-46B3-BDA3-23A506DA2CA7}"/>
            </a:ext>
          </a:extLst>
        </xdr:cNvPr>
        <xdr:cNvCxnSpPr/>
      </xdr:nvCxnSpPr>
      <xdr:spPr>
        <a:xfrm>
          <a:off x="4546600" y="560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33037</xdr:rowOff>
    </xdr:from>
    <xdr:ext cx="405111" cy="259045"/>
    <xdr:sp macro="" textlink="">
      <xdr:nvSpPr>
        <xdr:cNvPr id="62" name="【道路】&#10;有形固定資産減価償却率平均値テキスト">
          <a:extLst>
            <a:ext uri="{FF2B5EF4-FFF2-40B4-BE49-F238E27FC236}">
              <a16:creationId xmlns:a16="http://schemas.microsoft.com/office/drawing/2014/main" xmlns="" id="{C835F4F8-CEE9-4BC0-A99D-4DEADFA652C7}"/>
            </a:ext>
          </a:extLst>
        </xdr:cNvPr>
        <xdr:cNvSpPr txBox="1"/>
      </xdr:nvSpPr>
      <xdr:spPr>
        <a:xfrm>
          <a:off x="4673600" y="63766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10160</xdr:rowOff>
    </xdr:from>
    <xdr:to>
      <xdr:col>24</xdr:col>
      <xdr:colOff>114300</xdr:colOff>
      <xdr:row>38</xdr:row>
      <xdr:rowOff>111760</xdr:rowOff>
    </xdr:to>
    <xdr:sp macro="" textlink="">
      <xdr:nvSpPr>
        <xdr:cNvPr id="63" name="フローチャート: 判断 62">
          <a:extLst>
            <a:ext uri="{FF2B5EF4-FFF2-40B4-BE49-F238E27FC236}">
              <a16:creationId xmlns:a16="http://schemas.microsoft.com/office/drawing/2014/main" xmlns="" id="{004906F8-762E-45FA-82AF-0CC14D4B458B}"/>
            </a:ext>
          </a:extLst>
        </xdr:cNvPr>
        <xdr:cNvSpPr/>
      </xdr:nvSpPr>
      <xdr:spPr>
        <a:xfrm>
          <a:off x="45847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xmlns="" id="{F98DFB21-A5E1-486E-845E-A5AB67BE4543}"/>
            </a:ext>
          </a:extLst>
        </xdr:cNvPr>
        <xdr:cNvSpPr/>
      </xdr:nvSpPr>
      <xdr:spPr>
        <a:xfrm>
          <a:off x="3746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162560</xdr:rowOff>
    </xdr:from>
    <xdr:to>
      <xdr:col>15</xdr:col>
      <xdr:colOff>101600</xdr:colOff>
      <xdr:row>38</xdr:row>
      <xdr:rowOff>92710</xdr:rowOff>
    </xdr:to>
    <xdr:sp macro="" textlink="">
      <xdr:nvSpPr>
        <xdr:cNvPr id="65" name="フローチャート: 判断 64">
          <a:extLst>
            <a:ext uri="{FF2B5EF4-FFF2-40B4-BE49-F238E27FC236}">
              <a16:creationId xmlns:a16="http://schemas.microsoft.com/office/drawing/2014/main" xmlns="" id="{8C87FF02-0B62-4FC7-9AB4-5A7DF79CD736}"/>
            </a:ext>
          </a:extLst>
        </xdr:cNvPr>
        <xdr:cNvSpPr/>
      </xdr:nvSpPr>
      <xdr:spPr>
        <a:xfrm>
          <a:off x="2857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122555</xdr:rowOff>
    </xdr:from>
    <xdr:to>
      <xdr:col>10</xdr:col>
      <xdr:colOff>165100</xdr:colOff>
      <xdr:row>38</xdr:row>
      <xdr:rowOff>52705</xdr:rowOff>
    </xdr:to>
    <xdr:sp macro="" textlink="">
      <xdr:nvSpPr>
        <xdr:cNvPr id="66" name="フローチャート: 判断 65">
          <a:extLst>
            <a:ext uri="{FF2B5EF4-FFF2-40B4-BE49-F238E27FC236}">
              <a16:creationId xmlns:a16="http://schemas.microsoft.com/office/drawing/2014/main" xmlns="" id="{0492D206-6AD1-4317-879B-47610D23713F}"/>
            </a:ext>
          </a:extLst>
        </xdr:cNvPr>
        <xdr:cNvSpPr/>
      </xdr:nvSpPr>
      <xdr:spPr>
        <a:xfrm>
          <a:off x="1968500" y="646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111125</xdr:rowOff>
    </xdr:from>
    <xdr:to>
      <xdr:col>6</xdr:col>
      <xdr:colOff>38100</xdr:colOff>
      <xdr:row>38</xdr:row>
      <xdr:rowOff>41275</xdr:rowOff>
    </xdr:to>
    <xdr:sp macro="" textlink="">
      <xdr:nvSpPr>
        <xdr:cNvPr id="67" name="フローチャート: 判断 66">
          <a:extLst>
            <a:ext uri="{FF2B5EF4-FFF2-40B4-BE49-F238E27FC236}">
              <a16:creationId xmlns:a16="http://schemas.microsoft.com/office/drawing/2014/main" xmlns="" id="{4257C102-E2B2-4291-870E-1D2F459F2F4D}"/>
            </a:ext>
          </a:extLst>
        </xdr:cNvPr>
        <xdr:cNvSpPr/>
      </xdr:nvSpPr>
      <xdr:spPr>
        <a:xfrm>
          <a:off x="1079500" y="645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xmlns="" id="{53D15569-DE97-45A0-9E3D-00F0237B7F1D}"/>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xmlns="" id="{5EFC1F56-89CE-403D-8CF4-0A3B8C9F626D}"/>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xmlns="" id="{1F66BDC9-F573-40C3-A3EE-D84EFFE62A1A}"/>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xmlns="" id="{CCAF76D1-C09A-4EE0-92F3-99009EBE13CE}"/>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xmlns="" id="{ABEA6C96-70E7-45CE-ADD0-320CCFF15893}"/>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55880</xdr:rowOff>
    </xdr:from>
    <xdr:to>
      <xdr:col>24</xdr:col>
      <xdr:colOff>114300</xdr:colOff>
      <xdr:row>39</xdr:row>
      <xdr:rowOff>157480</xdr:rowOff>
    </xdr:to>
    <xdr:sp macro="" textlink="">
      <xdr:nvSpPr>
        <xdr:cNvPr id="73" name="楕円 72">
          <a:extLst>
            <a:ext uri="{FF2B5EF4-FFF2-40B4-BE49-F238E27FC236}">
              <a16:creationId xmlns:a16="http://schemas.microsoft.com/office/drawing/2014/main" xmlns="" id="{DB432A98-99D6-4913-A98A-C26E281F062D}"/>
            </a:ext>
          </a:extLst>
        </xdr:cNvPr>
        <xdr:cNvSpPr/>
      </xdr:nvSpPr>
      <xdr:spPr>
        <a:xfrm>
          <a:off x="4584700" y="6742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34307</xdr:rowOff>
    </xdr:from>
    <xdr:ext cx="405111" cy="259045"/>
    <xdr:sp macro="" textlink="">
      <xdr:nvSpPr>
        <xdr:cNvPr id="74" name="【道路】&#10;有形固定資産減価償却率該当値テキスト">
          <a:extLst>
            <a:ext uri="{FF2B5EF4-FFF2-40B4-BE49-F238E27FC236}">
              <a16:creationId xmlns:a16="http://schemas.microsoft.com/office/drawing/2014/main" xmlns="" id="{797CB87C-F866-4958-B014-3BF5517688D1}"/>
            </a:ext>
          </a:extLst>
        </xdr:cNvPr>
        <xdr:cNvSpPr txBox="1"/>
      </xdr:nvSpPr>
      <xdr:spPr>
        <a:xfrm>
          <a:off x="4673600" y="672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23495</xdr:rowOff>
    </xdr:from>
    <xdr:to>
      <xdr:col>20</xdr:col>
      <xdr:colOff>38100</xdr:colOff>
      <xdr:row>39</xdr:row>
      <xdr:rowOff>125095</xdr:rowOff>
    </xdr:to>
    <xdr:sp macro="" textlink="">
      <xdr:nvSpPr>
        <xdr:cNvPr id="75" name="楕円 74">
          <a:extLst>
            <a:ext uri="{FF2B5EF4-FFF2-40B4-BE49-F238E27FC236}">
              <a16:creationId xmlns:a16="http://schemas.microsoft.com/office/drawing/2014/main" xmlns="" id="{8C59F837-AA53-4514-A9D1-B80A7B935E62}"/>
            </a:ext>
          </a:extLst>
        </xdr:cNvPr>
        <xdr:cNvSpPr/>
      </xdr:nvSpPr>
      <xdr:spPr>
        <a:xfrm>
          <a:off x="3746500" y="671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74295</xdr:rowOff>
    </xdr:from>
    <xdr:to>
      <xdr:col>24</xdr:col>
      <xdr:colOff>63500</xdr:colOff>
      <xdr:row>39</xdr:row>
      <xdr:rowOff>106680</xdr:rowOff>
    </xdr:to>
    <xdr:cxnSp macro="">
      <xdr:nvCxnSpPr>
        <xdr:cNvPr id="76" name="直線コネクタ 75">
          <a:extLst>
            <a:ext uri="{FF2B5EF4-FFF2-40B4-BE49-F238E27FC236}">
              <a16:creationId xmlns:a16="http://schemas.microsoft.com/office/drawing/2014/main" xmlns="" id="{5A04248F-357C-4474-8ADB-F0B42B8CE564}"/>
            </a:ext>
          </a:extLst>
        </xdr:cNvPr>
        <xdr:cNvCxnSpPr/>
      </xdr:nvCxnSpPr>
      <xdr:spPr>
        <a:xfrm>
          <a:off x="3797300" y="6760845"/>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170180</xdr:rowOff>
    </xdr:from>
    <xdr:to>
      <xdr:col>15</xdr:col>
      <xdr:colOff>101600</xdr:colOff>
      <xdr:row>39</xdr:row>
      <xdr:rowOff>100330</xdr:rowOff>
    </xdr:to>
    <xdr:sp macro="" textlink="">
      <xdr:nvSpPr>
        <xdr:cNvPr id="77" name="楕円 76">
          <a:extLst>
            <a:ext uri="{FF2B5EF4-FFF2-40B4-BE49-F238E27FC236}">
              <a16:creationId xmlns:a16="http://schemas.microsoft.com/office/drawing/2014/main" xmlns="" id="{35839112-CAD1-4DF8-A08F-15E82650D9BF}"/>
            </a:ext>
          </a:extLst>
        </xdr:cNvPr>
        <xdr:cNvSpPr/>
      </xdr:nvSpPr>
      <xdr:spPr>
        <a:xfrm>
          <a:off x="2857500" y="668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49530</xdr:rowOff>
    </xdr:from>
    <xdr:to>
      <xdr:col>19</xdr:col>
      <xdr:colOff>177800</xdr:colOff>
      <xdr:row>39</xdr:row>
      <xdr:rowOff>74295</xdr:rowOff>
    </xdr:to>
    <xdr:cxnSp macro="">
      <xdr:nvCxnSpPr>
        <xdr:cNvPr id="78" name="直線コネクタ 77">
          <a:extLst>
            <a:ext uri="{FF2B5EF4-FFF2-40B4-BE49-F238E27FC236}">
              <a16:creationId xmlns:a16="http://schemas.microsoft.com/office/drawing/2014/main" xmlns="" id="{B550064A-CEA6-4A1C-ADE8-F76ACD5A4ADA}"/>
            </a:ext>
          </a:extLst>
        </xdr:cNvPr>
        <xdr:cNvCxnSpPr/>
      </xdr:nvCxnSpPr>
      <xdr:spPr>
        <a:xfrm>
          <a:off x="2908300" y="673608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158750</xdr:rowOff>
    </xdr:from>
    <xdr:to>
      <xdr:col>10</xdr:col>
      <xdr:colOff>165100</xdr:colOff>
      <xdr:row>39</xdr:row>
      <xdr:rowOff>88900</xdr:rowOff>
    </xdr:to>
    <xdr:sp macro="" textlink="">
      <xdr:nvSpPr>
        <xdr:cNvPr id="79" name="楕円 78">
          <a:extLst>
            <a:ext uri="{FF2B5EF4-FFF2-40B4-BE49-F238E27FC236}">
              <a16:creationId xmlns:a16="http://schemas.microsoft.com/office/drawing/2014/main" xmlns="" id="{260BEB37-AB7D-477B-A4B1-C5C226833369}"/>
            </a:ext>
          </a:extLst>
        </xdr:cNvPr>
        <xdr:cNvSpPr/>
      </xdr:nvSpPr>
      <xdr:spPr>
        <a:xfrm>
          <a:off x="1968500" y="667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38100</xdr:rowOff>
    </xdr:from>
    <xdr:to>
      <xdr:col>15</xdr:col>
      <xdr:colOff>50800</xdr:colOff>
      <xdr:row>39</xdr:row>
      <xdr:rowOff>49530</xdr:rowOff>
    </xdr:to>
    <xdr:cxnSp macro="">
      <xdr:nvCxnSpPr>
        <xdr:cNvPr id="80" name="直線コネクタ 79">
          <a:extLst>
            <a:ext uri="{FF2B5EF4-FFF2-40B4-BE49-F238E27FC236}">
              <a16:creationId xmlns:a16="http://schemas.microsoft.com/office/drawing/2014/main" xmlns="" id="{1D00BA96-2DE1-42F9-852D-93FE3CBCFB97}"/>
            </a:ext>
          </a:extLst>
        </xdr:cNvPr>
        <xdr:cNvCxnSpPr/>
      </xdr:nvCxnSpPr>
      <xdr:spPr>
        <a:xfrm>
          <a:off x="2019300" y="672465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120650</xdr:rowOff>
    </xdr:from>
    <xdr:to>
      <xdr:col>6</xdr:col>
      <xdr:colOff>38100</xdr:colOff>
      <xdr:row>39</xdr:row>
      <xdr:rowOff>50800</xdr:rowOff>
    </xdr:to>
    <xdr:sp macro="" textlink="">
      <xdr:nvSpPr>
        <xdr:cNvPr id="81" name="楕円 80">
          <a:extLst>
            <a:ext uri="{FF2B5EF4-FFF2-40B4-BE49-F238E27FC236}">
              <a16:creationId xmlns:a16="http://schemas.microsoft.com/office/drawing/2014/main" xmlns="" id="{09672A7B-425D-4659-8A76-47C9E396520C}"/>
            </a:ext>
          </a:extLst>
        </xdr:cNvPr>
        <xdr:cNvSpPr/>
      </xdr:nvSpPr>
      <xdr:spPr>
        <a:xfrm>
          <a:off x="1079500" y="663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0</xdr:rowOff>
    </xdr:from>
    <xdr:to>
      <xdr:col>10</xdr:col>
      <xdr:colOff>114300</xdr:colOff>
      <xdr:row>39</xdr:row>
      <xdr:rowOff>38100</xdr:rowOff>
    </xdr:to>
    <xdr:cxnSp macro="">
      <xdr:nvCxnSpPr>
        <xdr:cNvPr id="82" name="直線コネクタ 81">
          <a:extLst>
            <a:ext uri="{FF2B5EF4-FFF2-40B4-BE49-F238E27FC236}">
              <a16:creationId xmlns:a16="http://schemas.microsoft.com/office/drawing/2014/main" xmlns="" id="{312CD396-29DD-45A6-9975-A5FC4F5C6818}"/>
            </a:ext>
          </a:extLst>
        </xdr:cNvPr>
        <xdr:cNvCxnSpPr/>
      </xdr:nvCxnSpPr>
      <xdr:spPr>
        <a:xfrm>
          <a:off x="1130300" y="66865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137812</xdr:rowOff>
    </xdr:from>
    <xdr:ext cx="405111" cy="259045"/>
    <xdr:sp macro="" textlink="">
      <xdr:nvSpPr>
        <xdr:cNvPr id="83" name="n_1aveValue【道路】&#10;有形固定資産減価償却率">
          <a:extLst>
            <a:ext uri="{FF2B5EF4-FFF2-40B4-BE49-F238E27FC236}">
              <a16:creationId xmlns:a16="http://schemas.microsoft.com/office/drawing/2014/main" xmlns="" id="{426B0C7D-CDB0-495B-8E34-F2DF979D8087}"/>
            </a:ext>
          </a:extLst>
        </xdr:cNvPr>
        <xdr:cNvSpPr txBox="1"/>
      </xdr:nvSpPr>
      <xdr:spPr>
        <a:xfrm>
          <a:off x="3582044" y="6310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109237</xdr:rowOff>
    </xdr:from>
    <xdr:ext cx="405111" cy="259045"/>
    <xdr:sp macro="" textlink="">
      <xdr:nvSpPr>
        <xdr:cNvPr id="84" name="n_2aveValue【道路】&#10;有形固定資産減価償却率">
          <a:extLst>
            <a:ext uri="{FF2B5EF4-FFF2-40B4-BE49-F238E27FC236}">
              <a16:creationId xmlns:a16="http://schemas.microsoft.com/office/drawing/2014/main" xmlns="" id="{1FE1C28C-5846-41B6-8B3A-07CF60BC8DB1}"/>
            </a:ext>
          </a:extLst>
        </xdr:cNvPr>
        <xdr:cNvSpPr txBox="1"/>
      </xdr:nvSpPr>
      <xdr:spPr>
        <a:xfrm>
          <a:off x="2705744" y="628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69232</xdr:rowOff>
    </xdr:from>
    <xdr:ext cx="405111" cy="259045"/>
    <xdr:sp macro="" textlink="">
      <xdr:nvSpPr>
        <xdr:cNvPr id="85" name="n_3aveValue【道路】&#10;有形固定資産減価償却率">
          <a:extLst>
            <a:ext uri="{FF2B5EF4-FFF2-40B4-BE49-F238E27FC236}">
              <a16:creationId xmlns:a16="http://schemas.microsoft.com/office/drawing/2014/main" xmlns="" id="{F6195968-3820-42B1-BECD-E69F9C6FCB1E}"/>
            </a:ext>
          </a:extLst>
        </xdr:cNvPr>
        <xdr:cNvSpPr txBox="1"/>
      </xdr:nvSpPr>
      <xdr:spPr>
        <a:xfrm>
          <a:off x="1816744" y="624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57802</xdr:rowOff>
    </xdr:from>
    <xdr:ext cx="405111" cy="259045"/>
    <xdr:sp macro="" textlink="">
      <xdr:nvSpPr>
        <xdr:cNvPr id="86" name="n_4aveValue【道路】&#10;有形固定資産減価償却率">
          <a:extLst>
            <a:ext uri="{FF2B5EF4-FFF2-40B4-BE49-F238E27FC236}">
              <a16:creationId xmlns:a16="http://schemas.microsoft.com/office/drawing/2014/main" xmlns="" id="{59F837A0-438D-4B57-9DC3-BCA50133B9B0}"/>
            </a:ext>
          </a:extLst>
        </xdr:cNvPr>
        <xdr:cNvSpPr txBox="1"/>
      </xdr:nvSpPr>
      <xdr:spPr>
        <a:xfrm>
          <a:off x="927744" y="623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116222</xdr:rowOff>
    </xdr:from>
    <xdr:ext cx="405111" cy="259045"/>
    <xdr:sp macro="" textlink="">
      <xdr:nvSpPr>
        <xdr:cNvPr id="87" name="n_1mainValue【道路】&#10;有形固定資産減価償却率">
          <a:extLst>
            <a:ext uri="{FF2B5EF4-FFF2-40B4-BE49-F238E27FC236}">
              <a16:creationId xmlns:a16="http://schemas.microsoft.com/office/drawing/2014/main" xmlns="" id="{DC2E7339-3BC1-457E-A931-6F94BAEA9BDA}"/>
            </a:ext>
          </a:extLst>
        </xdr:cNvPr>
        <xdr:cNvSpPr txBox="1"/>
      </xdr:nvSpPr>
      <xdr:spPr>
        <a:xfrm>
          <a:off x="3582044" y="6802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91457</xdr:rowOff>
    </xdr:from>
    <xdr:ext cx="405111" cy="259045"/>
    <xdr:sp macro="" textlink="">
      <xdr:nvSpPr>
        <xdr:cNvPr id="88" name="n_2mainValue【道路】&#10;有形固定資産減価償却率">
          <a:extLst>
            <a:ext uri="{FF2B5EF4-FFF2-40B4-BE49-F238E27FC236}">
              <a16:creationId xmlns:a16="http://schemas.microsoft.com/office/drawing/2014/main" xmlns="" id="{96586610-FE81-4E78-A1F5-727B7C75C5B8}"/>
            </a:ext>
          </a:extLst>
        </xdr:cNvPr>
        <xdr:cNvSpPr txBox="1"/>
      </xdr:nvSpPr>
      <xdr:spPr>
        <a:xfrm>
          <a:off x="2705744" y="677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80027</xdr:rowOff>
    </xdr:from>
    <xdr:ext cx="405111" cy="259045"/>
    <xdr:sp macro="" textlink="">
      <xdr:nvSpPr>
        <xdr:cNvPr id="89" name="n_3mainValue【道路】&#10;有形固定資産減価償却率">
          <a:extLst>
            <a:ext uri="{FF2B5EF4-FFF2-40B4-BE49-F238E27FC236}">
              <a16:creationId xmlns:a16="http://schemas.microsoft.com/office/drawing/2014/main" xmlns="" id="{29ABB31A-CACB-433B-80F9-7100638FA35F}"/>
            </a:ext>
          </a:extLst>
        </xdr:cNvPr>
        <xdr:cNvSpPr txBox="1"/>
      </xdr:nvSpPr>
      <xdr:spPr>
        <a:xfrm>
          <a:off x="1816744" y="676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41927</xdr:rowOff>
    </xdr:from>
    <xdr:ext cx="405111" cy="259045"/>
    <xdr:sp macro="" textlink="">
      <xdr:nvSpPr>
        <xdr:cNvPr id="90" name="n_4mainValue【道路】&#10;有形固定資産減価償却率">
          <a:extLst>
            <a:ext uri="{FF2B5EF4-FFF2-40B4-BE49-F238E27FC236}">
              <a16:creationId xmlns:a16="http://schemas.microsoft.com/office/drawing/2014/main" xmlns="" id="{F5EDAC18-DDCA-4D1A-9565-97C2117A20F0}"/>
            </a:ext>
          </a:extLst>
        </xdr:cNvPr>
        <xdr:cNvSpPr txBox="1"/>
      </xdr:nvSpPr>
      <xdr:spPr>
        <a:xfrm>
          <a:off x="927744" y="672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xmlns="" id="{AA4DBB6D-66C5-4190-B1B3-ACF27CBC7A81}"/>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xmlns="" id="{EA8B9B72-6883-407D-9B72-E6002CAB6D0A}"/>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xmlns="" id="{19846B10-863D-4E9C-B016-DBB942AAB497}"/>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xmlns="" id="{A2763964-CD40-4464-AEBD-68D05EB24B81}"/>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xmlns="" id="{B07AA53F-C889-4BAE-8CFC-858DDAD45484}"/>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xmlns="" id="{CC045F26-C463-4A5A-B04D-1C7ACE30425B}"/>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xmlns="" id="{B904AF85-B078-451C-BC5A-214F36FC8043}"/>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xmlns="" id="{6C7D1A1E-B848-4551-9C68-F8994767CE08}"/>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xmlns="" id="{A02102EB-F3F8-43A2-BDD9-5D3B7BC55075}"/>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xmlns="" id="{5604F66A-79BB-4D08-9957-4B849DC14EED}"/>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xmlns="" id="{B2ADD31E-0892-4255-8C0D-218542224A25}"/>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xmlns="" id="{4B8BBC22-4F45-49D3-85E2-1F1B81FCBABB}"/>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xmlns="" id="{82D9C316-D938-4062-B09E-BBB3A74C926F}"/>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39</xdr:row>
      <xdr:rowOff>29227</xdr:rowOff>
    </xdr:from>
    <xdr:ext cx="685572" cy="259045"/>
    <xdr:sp macro="" textlink="">
      <xdr:nvSpPr>
        <xdr:cNvPr id="104" name="テキスト ボックス 103">
          <a:extLst>
            <a:ext uri="{FF2B5EF4-FFF2-40B4-BE49-F238E27FC236}">
              <a16:creationId xmlns:a16="http://schemas.microsoft.com/office/drawing/2014/main" xmlns="" id="{F8A04F38-95F7-4955-9FC7-D528EE0B672A}"/>
            </a:ext>
          </a:extLst>
        </xdr:cNvPr>
        <xdr:cNvSpPr txBox="1"/>
      </xdr:nvSpPr>
      <xdr:spPr>
        <a:xfrm>
          <a:off x="5918428" y="671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xmlns="" id="{2DE13B4C-C31C-40E2-8E1F-7D05C136F64F}"/>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36</xdr:row>
      <xdr:rowOff>162577</xdr:rowOff>
    </xdr:from>
    <xdr:ext cx="685572" cy="259045"/>
    <xdr:sp macro="" textlink="">
      <xdr:nvSpPr>
        <xdr:cNvPr id="106" name="テキスト ボックス 105">
          <a:extLst>
            <a:ext uri="{FF2B5EF4-FFF2-40B4-BE49-F238E27FC236}">
              <a16:creationId xmlns:a16="http://schemas.microsoft.com/office/drawing/2014/main" xmlns="" id="{42E284C1-7C21-4075-91C6-4EB1F5C55101}"/>
            </a:ext>
          </a:extLst>
        </xdr:cNvPr>
        <xdr:cNvSpPr txBox="1"/>
      </xdr:nvSpPr>
      <xdr:spPr>
        <a:xfrm>
          <a:off x="5918428" y="633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xmlns="" id="{ABDE01A1-59AD-4743-B18E-016F3D99C6D4}"/>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34</xdr:row>
      <xdr:rowOff>124477</xdr:rowOff>
    </xdr:from>
    <xdr:ext cx="685572" cy="259045"/>
    <xdr:sp macro="" textlink="">
      <xdr:nvSpPr>
        <xdr:cNvPr id="108" name="テキスト ボックス 107">
          <a:extLst>
            <a:ext uri="{FF2B5EF4-FFF2-40B4-BE49-F238E27FC236}">
              <a16:creationId xmlns:a16="http://schemas.microsoft.com/office/drawing/2014/main" xmlns="" id="{0EDE171A-43A7-4D9E-AE47-E0A5854C0E8D}"/>
            </a:ext>
          </a:extLst>
        </xdr:cNvPr>
        <xdr:cNvSpPr txBox="1"/>
      </xdr:nvSpPr>
      <xdr:spPr>
        <a:xfrm>
          <a:off x="5918428" y="595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xmlns="" id="{CE4B9683-6063-4C06-A66F-49777BF35741}"/>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10" name="テキスト ボックス 109">
          <a:extLst>
            <a:ext uri="{FF2B5EF4-FFF2-40B4-BE49-F238E27FC236}">
              <a16:creationId xmlns:a16="http://schemas.microsoft.com/office/drawing/2014/main" xmlns="" id="{99086C89-A3D3-4D5C-A37C-A439E03A0175}"/>
            </a:ext>
          </a:extLst>
        </xdr:cNvPr>
        <xdr:cNvSpPr txBox="1"/>
      </xdr:nvSpPr>
      <xdr:spPr>
        <a:xfrm>
          <a:off x="5918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xmlns="" id="{75F042B1-31AD-4C95-A572-5FB507B9FC1F}"/>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30</xdr:row>
      <xdr:rowOff>48277</xdr:rowOff>
    </xdr:from>
    <xdr:ext cx="749692" cy="259045"/>
    <xdr:sp macro="" textlink="">
      <xdr:nvSpPr>
        <xdr:cNvPr id="112" name="テキスト ボックス 111">
          <a:extLst>
            <a:ext uri="{FF2B5EF4-FFF2-40B4-BE49-F238E27FC236}">
              <a16:creationId xmlns:a16="http://schemas.microsoft.com/office/drawing/2014/main" xmlns="" id="{00460870-6B74-4504-AC14-A5CC898A4E7E}"/>
            </a:ext>
          </a:extLst>
        </xdr:cNvPr>
        <xdr:cNvSpPr txBox="1"/>
      </xdr:nvSpPr>
      <xdr:spPr>
        <a:xfrm>
          <a:off x="5854308" y="519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xmlns="" id="{54B9D6A9-AA64-4F44-95AE-CEF606CA31A3}"/>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24051</xdr:rowOff>
    </xdr:from>
    <xdr:to>
      <xdr:col>54</xdr:col>
      <xdr:colOff>189865</xdr:colOff>
      <xdr:row>42</xdr:row>
      <xdr:rowOff>38031</xdr:rowOff>
    </xdr:to>
    <xdr:cxnSp macro="">
      <xdr:nvCxnSpPr>
        <xdr:cNvPr id="114" name="直線コネクタ 113">
          <a:extLst>
            <a:ext uri="{FF2B5EF4-FFF2-40B4-BE49-F238E27FC236}">
              <a16:creationId xmlns:a16="http://schemas.microsoft.com/office/drawing/2014/main" xmlns="" id="{8167CC0B-4762-4B35-9CAA-20B67CC47C5C}"/>
            </a:ext>
          </a:extLst>
        </xdr:cNvPr>
        <xdr:cNvCxnSpPr/>
      </xdr:nvCxnSpPr>
      <xdr:spPr>
        <a:xfrm flipV="1">
          <a:off x="10476865" y="5681901"/>
          <a:ext cx="0" cy="1557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64128</xdr:rowOff>
    </xdr:from>
    <xdr:ext cx="469744" cy="259045"/>
    <xdr:sp macro="" textlink="">
      <xdr:nvSpPr>
        <xdr:cNvPr id="115" name="【道路】&#10;一人当たり延長最小値テキスト">
          <a:extLst>
            <a:ext uri="{FF2B5EF4-FFF2-40B4-BE49-F238E27FC236}">
              <a16:creationId xmlns:a16="http://schemas.microsoft.com/office/drawing/2014/main" xmlns="" id="{6FB1DEAF-9E3D-4F3E-B7F9-62E81E2ABDBB}"/>
            </a:ext>
          </a:extLst>
        </xdr:cNvPr>
        <xdr:cNvSpPr txBox="1"/>
      </xdr:nvSpPr>
      <xdr:spPr>
        <a:xfrm>
          <a:off x="10515600" y="7265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38031</xdr:rowOff>
    </xdr:from>
    <xdr:to>
      <xdr:col>55</xdr:col>
      <xdr:colOff>88900</xdr:colOff>
      <xdr:row>42</xdr:row>
      <xdr:rowOff>38031</xdr:rowOff>
    </xdr:to>
    <xdr:cxnSp macro="">
      <xdr:nvCxnSpPr>
        <xdr:cNvPr id="116" name="直線コネクタ 115">
          <a:extLst>
            <a:ext uri="{FF2B5EF4-FFF2-40B4-BE49-F238E27FC236}">
              <a16:creationId xmlns:a16="http://schemas.microsoft.com/office/drawing/2014/main" xmlns="" id="{0FE292A4-5CF2-445C-B165-DEF734F40A80}"/>
            </a:ext>
          </a:extLst>
        </xdr:cNvPr>
        <xdr:cNvCxnSpPr/>
      </xdr:nvCxnSpPr>
      <xdr:spPr>
        <a:xfrm>
          <a:off x="10388600" y="72389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142178</xdr:rowOff>
    </xdr:from>
    <xdr:ext cx="690189" cy="259045"/>
    <xdr:sp macro="" textlink="">
      <xdr:nvSpPr>
        <xdr:cNvPr id="117" name="【道路】&#10;一人当たり延長最大値テキスト">
          <a:extLst>
            <a:ext uri="{FF2B5EF4-FFF2-40B4-BE49-F238E27FC236}">
              <a16:creationId xmlns:a16="http://schemas.microsoft.com/office/drawing/2014/main" xmlns="" id="{71D976D9-8014-4DAA-8BAC-92E0A31EB0AE}"/>
            </a:ext>
          </a:extLst>
        </xdr:cNvPr>
        <xdr:cNvSpPr txBox="1"/>
      </xdr:nvSpPr>
      <xdr:spPr>
        <a:xfrm>
          <a:off x="10515600" y="545712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8,173.746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24051</xdr:rowOff>
    </xdr:from>
    <xdr:to>
      <xdr:col>55</xdr:col>
      <xdr:colOff>88900</xdr:colOff>
      <xdr:row>33</xdr:row>
      <xdr:rowOff>24051</xdr:rowOff>
    </xdr:to>
    <xdr:cxnSp macro="">
      <xdr:nvCxnSpPr>
        <xdr:cNvPr id="118" name="直線コネクタ 117">
          <a:extLst>
            <a:ext uri="{FF2B5EF4-FFF2-40B4-BE49-F238E27FC236}">
              <a16:creationId xmlns:a16="http://schemas.microsoft.com/office/drawing/2014/main" xmlns="" id="{A0481136-4921-42AA-8E29-3B2EB67ADE8B}"/>
            </a:ext>
          </a:extLst>
        </xdr:cNvPr>
        <xdr:cNvCxnSpPr/>
      </xdr:nvCxnSpPr>
      <xdr:spPr>
        <a:xfrm>
          <a:off x="10388600" y="56819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153028</xdr:rowOff>
    </xdr:from>
    <xdr:ext cx="599010" cy="259045"/>
    <xdr:sp macro="" textlink="">
      <xdr:nvSpPr>
        <xdr:cNvPr id="119" name="【道路】&#10;一人当たり延長平均値テキスト">
          <a:extLst>
            <a:ext uri="{FF2B5EF4-FFF2-40B4-BE49-F238E27FC236}">
              <a16:creationId xmlns:a16="http://schemas.microsoft.com/office/drawing/2014/main" xmlns="" id="{D282104B-0726-44C4-B3C3-92C46E73C90F}"/>
            </a:ext>
          </a:extLst>
        </xdr:cNvPr>
        <xdr:cNvSpPr txBox="1"/>
      </xdr:nvSpPr>
      <xdr:spPr>
        <a:xfrm>
          <a:off x="10515600" y="701102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130151</xdr:rowOff>
    </xdr:from>
    <xdr:to>
      <xdr:col>55</xdr:col>
      <xdr:colOff>50800</xdr:colOff>
      <xdr:row>42</xdr:row>
      <xdr:rowOff>60301</xdr:rowOff>
    </xdr:to>
    <xdr:sp macro="" textlink="">
      <xdr:nvSpPr>
        <xdr:cNvPr id="120" name="フローチャート: 判断 119">
          <a:extLst>
            <a:ext uri="{FF2B5EF4-FFF2-40B4-BE49-F238E27FC236}">
              <a16:creationId xmlns:a16="http://schemas.microsoft.com/office/drawing/2014/main" xmlns="" id="{FA63AAFE-ED70-48C2-86D7-E83FC20FFC1D}"/>
            </a:ext>
          </a:extLst>
        </xdr:cNvPr>
        <xdr:cNvSpPr/>
      </xdr:nvSpPr>
      <xdr:spPr>
        <a:xfrm>
          <a:off x="10426700" y="7159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128028</xdr:rowOff>
    </xdr:from>
    <xdr:to>
      <xdr:col>50</xdr:col>
      <xdr:colOff>165100</xdr:colOff>
      <xdr:row>42</xdr:row>
      <xdr:rowOff>58178</xdr:rowOff>
    </xdr:to>
    <xdr:sp macro="" textlink="">
      <xdr:nvSpPr>
        <xdr:cNvPr id="121" name="フローチャート: 判断 120">
          <a:extLst>
            <a:ext uri="{FF2B5EF4-FFF2-40B4-BE49-F238E27FC236}">
              <a16:creationId xmlns:a16="http://schemas.microsoft.com/office/drawing/2014/main" xmlns="" id="{0C350E9C-6823-4682-AB49-6A0F3997A376}"/>
            </a:ext>
          </a:extLst>
        </xdr:cNvPr>
        <xdr:cNvSpPr/>
      </xdr:nvSpPr>
      <xdr:spPr>
        <a:xfrm>
          <a:off x="9588500" y="7157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128947</xdr:rowOff>
    </xdr:from>
    <xdr:to>
      <xdr:col>46</xdr:col>
      <xdr:colOff>38100</xdr:colOff>
      <xdr:row>42</xdr:row>
      <xdr:rowOff>59097</xdr:rowOff>
    </xdr:to>
    <xdr:sp macro="" textlink="">
      <xdr:nvSpPr>
        <xdr:cNvPr id="122" name="フローチャート: 判断 121">
          <a:extLst>
            <a:ext uri="{FF2B5EF4-FFF2-40B4-BE49-F238E27FC236}">
              <a16:creationId xmlns:a16="http://schemas.microsoft.com/office/drawing/2014/main" xmlns="" id="{DE0ED5E3-6975-4A9B-8555-9DC47A1E088D}"/>
            </a:ext>
          </a:extLst>
        </xdr:cNvPr>
        <xdr:cNvSpPr/>
      </xdr:nvSpPr>
      <xdr:spPr>
        <a:xfrm>
          <a:off x="8699500" y="7158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129393</xdr:rowOff>
    </xdr:from>
    <xdr:to>
      <xdr:col>41</xdr:col>
      <xdr:colOff>101600</xdr:colOff>
      <xdr:row>42</xdr:row>
      <xdr:rowOff>59543</xdr:rowOff>
    </xdr:to>
    <xdr:sp macro="" textlink="">
      <xdr:nvSpPr>
        <xdr:cNvPr id="123" name="フローチャート: 判断 122">
          <a:extLst>
            <a:ext uri="{FF2B5EF4-FFF2-40B4-BE49-F238E27FC236}">
              <a16:creationId xmlns:a16="http://schemas.microsoft.com/office/drawing/2014/main" xmlns="" id="{F1AB7B0C-669B-40DE-A763-9F30B64CCBBB}"/>
            </a:ext>
          </a:extLst>
        </xdr:cNvPr>
        <xdr:cNvSpPr/>
      </xdr:nvSpPr>
      <xdr:spPr>
        <a:xfrm>
          <a:off x="7810500" y="7158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152705</xdr:rowOff>
    </xdr:from>
    <xdr:to>
      <xdr:col>36</xdr:col>
      <xdr:colOff>165100</xdr:colOff>
      <xdr:row>42</xdr:row>
      <xdr:rowOff>82855</xdr:rowOff>
    </xdr:to>
    <xdr:sp macro="" textlink="">
      <xdr:nvSpPr>
        <xdr:cNvPr id="124" name="フローチャート: 判断 123">
          <a:extLst>
            <a:ext uri="{FF2B5EF4-FFF2-40B4-BE49-F238E27FC236}">
              <a16:creationId xmlns:a16="http://schemas.microsoft.com/office/drawing/2014/main" xmlns="" id="{A8116596-2DA2-4470-9D14-51133E75AACD}"/>
            </a:ext>
          </a:extLst>
        </xdr:cNvPr>
        <xdr:cNvSpPr/>
      </xdr:nvSpPr>
      <xdr:spPr>
        <a:xfrm>
          <a:off x="6921500" y="7182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xmlns="" id="{7D1E76C7-3319-4676-87BB-71C3E1256091}"/>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xmlns="" id="{0E011BFD-6252-4DC7-BC63-B477AF7EC25C}"/>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xmlns="" id="{8F063039-CDD0-42C5-9536-D5125637D5D9}"/>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xmlns="" id="{C71C3EF6-5812-4265-9C19-F2EEBA418646}"/>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xmlns="" id="{138C4BC4-28B0-4D76-85D3-5DCB5B283F3D}"/>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155518</xdr:rowOff>
    </xdr:from>
    <xdr:to>
      <xdr:col>55</xdr:col>
      <xdr:colOff>50800</xdr:colOff>
      <xdr:row>42</xdr:row>
      <xdr:rowOff>85668</xdr:rowOff>
    </xdr:to>
    <xdr:sp macro="" textlink="">
      <xdr:nvSpPr>
        <xdr:cNvPr id="130" name="楕円 129">
          <a:extLst>
            <a:ext uri="{FF2B5EF4-FFF2-40B4-BE49-F238E27FC236}">
              <a16:creationId xmlns:a16="http://schemas.microsoft.com/office/drawing/2014/main" xmlns="" id="{BBD94107-973A-4C26-8554-78AC38C02D30}"/>
            </a:ext>
          </a:extLst>
        </xdr:cNvPr>
        <xdr:cNvSpPr/>
      </xdr:nvSpPr>
      <xdr:spPr>
        <a:xfrm>
          <a:off x="10426700" y="7184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108578</xdr:rowOff>
    </xdr:from>
    <xdr:ext cx="534377" cy="259045"/>
    <xdr:sp macro="" textlink="">
      <xdr:nvSpPr>
        <xdr:cNvPr id="131" name="【道路】&#10;一人当たり延長該当値テキスト">
          <a:extLst>
            <a:ext uri="{FF2B5EF4-FFF2-40B4-BE49-F238E27FC236}">
              <a16:creationId xmlns:a16="http://schemas.microsoft.com/office/drawing/2014/main" xmlns="" id="{A8BC2DEF-9092-46DA-85F9-9FBE3FFA49F1}"/>
            </a:ext>
          </a:extLst>
        </xdr:cNvPr>
        <xdr:cNvSpPr txBox="1"/>
      </xdr:nvSpPr>
      <xdr:spPr>
        <a:xfrm>
          <a:off x="10515600" y="7138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155532</xdr:rowOff>
    </xdr:from>
    <xdr:to>
      <xdr:col>50</xdr:col>
      <xdr:colOff>165100</xdr:colOff>
      <xdr:row>42</xdr:row>
      <xdr:rowOff>85682</xdr:rowOff>
    </xdr:to>
    <xdr:sp macro="" textlink="">
      <xdr:nvSpPr>
        <xdr:cNvPr id="132" name="楕円 131">
          <a:extLst>
            <a:ext uri="{FF2B5EF4-FFF2-40B4-BE49-F238E27FC236}">
              <a16:creationId xmlns:a16="http://schemas.microsoft.com/office/drawing/2014/main" xmlns="" id="{3942C32B-A14C-4565-A371-AEE5F530999C}"/>
            </a:ext>
          </a:extLst>
        </xdr:cNvPr>
        <xdr:cNvSpPr/>
      </xdr:nvSpPr>
      <xdr:spPr>
        <a:xfrm>
          <a:off x="9588500" y="7184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42</xdr:row>
      <xdr:rowOff>34868</xdr:rowOff>
    </xdr:from>
    <xdr:to>
      <xdr:col>55</xdr:col>
      <xdr:colOff>0</xdr:colOff>
      <xdr:row>42</xdr:row>
      <xdr:rowOff>34882</xdr:rowOff>
    </xdr:to>
    <xdr:cxnSp macro="">
      <xdr:nvCxnSpPr>
        <xdr:cNvPr id="133" name="直線コネクタ 132">
          <a:extLst>
            <a:ext uri="{FF2B5EF4-FFF2-40B4-BE49-F238E27FC236}">
              <a16:creationId xmlns:a16="http://schemas.microsoft.com/office/drawing/2014/main" xmlns="" id="{468C6CD0-82A0-4FFD-953C-6271A5A27746}"/>
            </a:ext>
          </a:extLst>
        </xdr:cNvPr>
        <xdr:cNvCxnSpPr/>
      </xdr:nvCxnSpPr>
      <xdr:spPr>
        <a:xfrm flipV="1">
          <a:off x="9639300" y="7235768"/>
          <a:ext cx="838200" cy="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155539</xdr:rowOff>
    </xdr:from>
    <xdr:to>
      <xdr:col>46</xdr:col>
      <xdr:colOff>38100</xdr:colOff>
      <xdr:row>42</xdr:row>
      <xdr:rowOff>85689</xdr:rowOff>
    </xdr:to>
    <xdr:sp macro="" textlink="">
      <xdr:nvSpPr>
        <xdr:cNvPr id="134" name="楕円 133">
          <a:extLst>
            <a:ext uri="{FF2B5EF4-FFF2-40B4-BE49-F238E27FC236}">
              <a16:creationId xmlns:a16="http://schemas.microsoft.com/office/drawing/2014/main" xmlns="" id="{ABB296F8-B65B-41CC-B6A1-DA8393012584}"/>
            </a:ext>
          </a:extLst>
        </xdr:cNvPr>
        <xdr:cNvSpPr/>
      </xdr:nvSpPr>
      <xdr:spPr>
        <a:xfrm>
          <a:off x="8699500" y="7184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34882</xdr:rowOff>
    </xdr:from>
    <xdr:to>
      <xdr:col>50</xdr:col>
      <xdr:colOff>114300</xdr:colOff>
      <xdr:row>42</xdr:row>
      <xdr:rowOff>34889</xdr:rowOff>
    </xdr:to>
    <xdr:cxnSp macro="">
      <xdr:nvCxnSpPr>
        <xdr:cNvPr id="135" name="直線コネクタ 134">
          <a:extLst>
            <a:ext uri="{FF2B5EF4-FFF2-40B4-BE49-F238E27FC236}">
              <a16:creationId xmlns:a16="http://schemas.microsoft.com/office/drawing/2014/main" xmlns="" id="{8938F6D6-F2E0-4F4F-9DCF-F8E8C19FD43A}"/>
            </a:ext>
          </a:extLst>
        </xdr:cNvPr>
        <xdr:cNvCxnSpPr/>
      </xdr:nvCxnSpPr>
      <xdr:spPr>
        <a:xfrm flipV="1">
          <a:off x="8750300" y="7235782"/>
          <a:ext cx="889000" cy="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155575</xdr:rowOff>
    </xdr:from>
    <xdr:to>
      <xdr:col>41</xdr:col>
      <xdr:colOff>101600</xdr:colOff>
      <xdr:row>42</xdr:row>
      <xdr:rowOff>85725</xdr:rowOff>
    </xdr:to>
    <xdr:sp macro="" textlink="">
      <xdr:nvSpPr>
        <xdr:cNvPr id="136" name="楕円 135">
          <a:extLst>
            <a:ext uri="{FF2B5EF4-FFF2-40B4-BE49-F238E27FC236}">
              <a16:creationId xmlns:a16="http://schemas.microsoft.com/office/drawing/2014/main" xmlns="" id="{BDCC3C60-EDFF-4836-AC76-3E325C13B61C}"/>
            </a:ext>
          </a:extLst>
        </xdr:cNvPr>
        <xdr:cNvSpPr/>
      </xdr:nvSpPr>
      <xdr:spPr>
        <a:xfrm>
          <a:off x="7810500" y="7185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34889</xdr:rowOff>
    </xdr:from>
    <xdr:to>
      <xdr:col>45</xdr:col>
      <xdr:colOff>177800</xdr:colOff>
      <xdr:row>42</xdr:row>
      <xdr:rowOff>34925</xdr:rowOff>
    </xdr:to>
    <xdr:cxnSp macro="">
      <xdr:nvCxnSpPr>
        <xdr:cNvPr id="137" name="直線コネクタ 136">
          <a:extLst>
            <a:ext uri="{FF2B5EF4-FFF2-40B4-BE49-F238E27FC236}">
              <a16:creationId xmlns:a16="http://schemas.microsoft.com/office/drawing/2014/main" xmlns="" id="{43A5B23C-9184-4CC7-9894-404E92309314}"/>
            </a:ext>
          </a:extLst>
        </xdr:cNvPr>
        <xdr:cNvCxnSpPr/>
      </xdr:nvCxnSpPr>
      <xdr:spPr>
        <a:xfrm flipV="1">
          <a:off x="7861300" y="7235789"/>
          <a:ext cx="889000" cy="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155605</xdr:rowOff>
    </xdr:from>
    <xdr:to>
      <xdr:col>36</xdr:col>
      <xdr:colOff>165100</xdr:colOff>
      <xdr:row>42</xdr:row>
      <xdr:rowOff>85755</xdr:rowOff>
    </xdr:to>
    <xdr:sp macro="" textlink="">
      <xdr:nvSpPr>
        <xdr:cNvPr id="138" name="楕円 137">
          <a:extLst>
            <a:ext uri="{FF2B5EF4-FFF2-40B4-BE49-F238E27FC236}">
              <a16:creationId xmlns:a16="http://schemas.microsoft.com/office/drawing/2014/main" xmlns="" id="{D8D9FB40-74D1-4737-AB04-A75AAD964EB5}"/>
            </a:ext>
          </a:extLst>
        </xdr:cNvPr>
        <xdr:cNvSpPr/>
      </xdr:nvSpPr>
      <xdr:spPr>
        <a:xfrm>
          <a:off x="6921500" y="7185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42</xdr:row>
      <xdr:rowOff>34925</xdr:rowOff>
    </xdr:from>
    <xdr:to>
      <xdr:col>41</xdr:col>
      <xdr:colOff>50800</xdr:colOff>
      <xdr:row>42</xdr:row>
      <xdr:rowOff>34955</xdr:rowOff>
    </xdr:to>
    <xdr:cxnSp macro="">
      <xdr:nvCxnSpPr>
        <xdr:cNvPr id="139" name="直線コネクタ 138">
          <a:extLst>
            <a:ext uri="{FF2B5EF4-FFF2-40B4-BE49-F238E27FC236}">
              <a16:creationId xmlns:a16="http://schemas.microsoft.com/office/drawing/2014/main" xmlns="" id="{64BF4E34-AB5C-4197-8627-57218813E684}"/>
            </a:ext>
          </a:extLst>
        </xdr:cNvPr>
        <xdr:cNvCxnSpPr/>
      </xdr:nvCxnSpPr>
      <xdr:spPr>
        <a:xfrm flipV="1">
          <a:off x="6972300" y="7235825"/>
          <a:ext cx="889000" cy="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183094</xdr:colOff>
      <xdr:row>40</xdr:row>
      <xdr:rowOff>74705</xdr:rowOff>
    </xdr:from>
    <xdr:ext cx="599010" cy="259045"/>
    <xdr:sp macro="" textlink="">
      <xdr:nvSpPr>
        <xdr:cNvPr id="140" name="n_1aveValue【道路】&#10;一人当たり延長">
          <a:extLst>
            <a:ext uri="{FF2B5EF4-FFF2-40B4-BE49-F238E27FC236}">
              <a16:creationId xmlns:a16="http://schemas.microsoft.com/office/drawing/2014/main" xmlns="" id="{013DB8A2-FB78-4A72-8A93-5193C30BB483}"/>
            </a:ext>
          </a:extLst>
        </xdr:cNvPr>
        <xdr:cNvSpPr txBox="1"/>
      </xdr:nvSpPr>
      <xdr:spPr>
        <a:xfrm>
          <a:off x="9327094" y="69327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68794</xdr:colOff>
      <xdr:row>40</xdr:row>
      <xdr:rowOff>75624</xdr:rowOff>
    </xdr:from>
    <xdr:ext cx="599010" cy="259045"/>
    <xdr:sp macro="" textlink="">
      <xdr:nvSpPr>
        <xdr:cNvPr id="141" name="n_2aveValue【道路】&#10;一人当たり延長">
          <a:extLst>
            <a:ext uri="{FF2B5EF4-FFF2-40B4-BE49-F238E27FC236}">
              <a16:creationId xmlns:a16="http://schemas.microsoft.com/office/drawing/2014/main" xmlns="" id="{1E5FA9B9-59E4-4A78-9DBE-4D8F59EC5E26}"/>
            </a:ext>
          </a:extLst>
        </xdr:cNvPr>
        <xdr:cNvSpPr txBox="1"/>
      </xdr:nvSpPr>
      <xdr:spPr>
        <a:xfrm>
          <a:off x="8450794" y="6933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132294</xdr:colOff>
      <xdr:row>40</xdr:row>
      <xdr:rowOff>76070</xdr:rowOff>
    </xdr:from>
    <xdr:ext cx="599010" cy="259045"/>
    <xdr:sp macro="" textlink="">
      <xdr:nvSpPr>
        <xdr:cNvPr id="142" name="n_3aveValue【道路】&#10;一人当たり延長">
          <a:extLst>
            <a:ext uri="{FF2B5EF4-FFF2-40B4-BE49-F238E27FC236}">
              <a16:creationId xmlns:a16="http://schemas.microsoft.com/office/drawing/2014/main" xmlns="" id="{62D191E9-1EFE-4BF2-88AD-064C08A0750D}"/>
            </a:ext>
          </a:extLst>
        </xdr:cNvPr>
        <xdr:cNvSpPr txBox="1"/>
      </xdr:nvSpPr>
      <xdr:spPr>
        <a:xfrm>
          <a:off x="7561794" y="6934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99382</xdr:rowOff>
    </xdr:from>
    <xdr:ext cx="534377" cy="259045"/>
    <xdr:sp macro="" textlink="">
      <xdr:nvSpPr>
        <xdr:cNvPr id="143" name="n_4aveValue【道路】&#10;一人当たり延長">
          <a:extLst>
            <a:ext uri="{FF2B5EF4-FFF2-40B4-BE49-F238E27FC236}">
              <a16:creationId xmlns:a16="http://schemas.microsoft.com/office/drawing/2014/main" xmlns="" id="{FEF19AA9-AFC2-44EE-A195-877C0D084BC9}"/>
            </a:ext>
          </a:extLst>
        </xdr:cNvPr>
        <xdr:cNvSpPr txBox="1"/>
      </xdr:nvSpPr>
      <xdr:spPr>
        <a:xfrm>
          <a:off x="6705111" y="6957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42</xdr:row>
      <xdr:rowOff>76809</xdr:rowOff>
    </xdr:from>
    <xdr:ext cx="534377" cy="259045"/>
    <xdr:sp macro="" textlink="">
      <xdr:nvSpPr>
        <xdr:cNvPr id="144" name="n_1mainValue【道路】&#10;一人当たり延長">
          <a:extLst>
            <a:ext uri="{FF2B5EF4-FFF2-40B4-BE49-F238E27FC236}">
              <a16:creationId xmlns:a16="http://schemas.microsoft.com/office/drawing/2014/main" xmlns="" id="{D76C6798-213D-4812-BFD9-6D577987A81C}"/>
            </a:ext>
          </a:extLst>
        </xdr:cNvPr>
        <xdr:cNvSpPr txBox="1"/>
      </xdr:nvSpPr>
      <xdr:spPr>
        <a:xfrm>
          <a:off x="9359411" y="7277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76816</xdr:rowOff>
    </xdr:from>
    <xdr:ext cx="534377" cy="259045"/>
    <xdr:sp macro="" textlink="">
      <xdr:nvSpPr>
        <xdr:cNvPr id="145" name="n_2mainValue【道路】&#10;一人当たり延長">
          <a:extLst>
            <a:ext uri="{FF2B5EF4-FFF2-40B4-BE49-F238E27FC236}">
              <a16:creationId xmlns:a16="http://schemas.microsoft.com/office/drawing/2014/main" xmlns="" id="{698F2D2B-EF2F-4F1C-89E3-1A7C37FF4939}"/>
            </a:ext>
          </a:extLst>
        </xdr:cNvPr>
        <xdr:cNvSpPr txBox="1"/>
      </xdr:nvSpPr>
      <xdr:spPr>
        <a:xfrm>
          <a:off x="8483111" y="7277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76852</xdr:rowOff>
    </xdr:from>
    <xdr:ext cx="534377" cy="259045"/>
    <xdr:sp macro="" textlink="">
      <xdr:nvSpPr>
        <xdr:cNvPr id="146" name="n_3mainValue【道路】&#10;一人当たり延長">
          <a:extLst>
            <a:ext uri="{FF2B5EF4-FFF2-40B4-BE49-F238E27FC236}">
              <a16:creationId xmlns:a16="http://schemas.microsoft.com/office/drawing/2014/main" xmlns="" id="{D3E8E221-65FC-4462-9E7B-6587532DE4D5}"/>
            </a:ext>
          </a:extLst>
        </xdr:cNvPr>
        <xdr:cNvSpPr txBox="1"/>
      </xdr:nvSpPr>
      <xdr:spPr>
        <a:xfrm>
          <a:off x="7594111" y="7277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76882</xdr:rowOff>
    </xdr:from>
    <xdr:ext cx="534377" cy="259045"/>
    <xdr:sp macro="" textlink="">
      <xdr:nvSpPr>
        <xdr:cNvPr id="147" name="n_4mainValue【道路】&#10;一人当たり延長">
          <a:extLst>
            <a:ext uri="{FF2B5EF4-FFF2-40B4-BE49-F238E27FC236}">
              <a16:creationId xmlns:a16="http://schemas.microsoft.com/office/drawing/2014/main" xmlns="" id="{96EC8669-1B49-45FB-8726-67E7914AB05B}"/>
            </a:ext>
          </a:extLst>
        </xdr:cNvPr>
        <xdr:cNvSpPr txBox="1"/>
      </xdr:nvSpPr>
      <xdr:spPr>
        <a:xfrm>
          <a:off x="6705111" y="7277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xmlns="" id="{DDA8C56D-BAAD-4457-ADDD-9BE85A50A665}"/>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xmlns="" id="{0406C699-AF20-43A3-A96F-0DE1D53AA971}"/>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xmlns="" id="{92AD530B-CB82-4212-9F4C-128F91B7DEEA}"/>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xmlns="" id="{AA3AF7F7-0860-425D-8339-153DD39ECC8E}"/>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xmlns="" id="{12492DEC-9B51-445F-8589-F52C978C30D9}"/>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xmlns="" id="{A9AA588A-25BB-4521-B871-0F5902F772BC}"/>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xmlns="" id="{FCB1D524-8E11-455E-8C2B-272180DE037F}"/>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xmlns="" id="{F9AD2AB1-EDE3-4214-9F5A-31D2A241D5E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xmlns="" id="{B90CDE31-D69A-41C8-B52D-B2F9A9F89E2F}"/>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xmlns="" id="{374B4D9E-FD2A-4E3C-99C1-543198F0D7E2}"/>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xmlns="" id="{D7A10798-9CFC-42DA-8099-09E8822B7F04}"/>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xmlns="" id="{CDD29243-6078-4872-91D7-449D693FB1D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xmlns="" id="{DD6C160D-952A-415A-8900-317B10B2981E}"/>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xmlns="" id="{77E9BC75-42FB-4AB0-8C4E-2E0C975E6356}"/>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xmlns="" id="{158EE763-09D7-40D1-A31C-C5DFD8A1AF6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xmlns="" id="{F361C31F-BFBD-4799-8CFB-82CD25ED44E8}"/>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xmlns="" id="{13D16402-6353-43D8-B596-602B331088AD}"/>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xmlns="" id="{C8E6277D-9966-4730-A1D2-06F0C0BDD3D3}"/>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xmlns="" id="{EFAC88EF-DF4E-4C0D-A2E5-057F4A775478}"/>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xmlns="" id="{24F82313-7972-4E44-AD86-98FABCB000DA}"/>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xmlns="" id="{927BEBCC-E42C-409D-BDFF-C8A2F0C9A2D6}"/>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xmlns="" id="{B0991DD8-0A73-42E5-8309-6B3F16B146D5}"/>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xmlns="" id="{1FF7B4CA-818F-4356-BAE5-A41ADF40C853}"/>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xmlns="" id="{3044BCD3-D124-42B5-A838-F720D412758F}"/>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xmlns="" id="{06CBBAD6-EBA1-46B5-B558-CDF565D4E123}"/>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153488</xdr:rowOff>
    </xdr:from>
    <xdr:to>
      <xdr:col>24</xdr:col>
      <xdr:colOff>62865</xdr:colOff>
      <xdr:row>64</xdr:row>
      <xdr:rowOff>71846</xdr:rowOff>
    </xdr:to>
    <xdr:cxnSp macro="">
      <xdr:nvCxnSpPr>
        <xdr:cNvPr id="173" name="直線コネクタ 172">
          <a:extLst>
            <a:ext uri="{FF2B5EF4-FFF2-40B4-BE49-F238E27FC236}">
              <a16:creationId xmlns:a16="http://schemas.microsoft.com/office/drawing/2014/main" xmlns="" id="{DD2D665D-B01A-40E2-859A-19A685DC1A06}"/>
            </a:ext>
          </a:extLst>
        </xdr:cNvPr>
        <xdr:cNvCxnSpPr/>
      </xdr:nvCxnSpPr>
      <xdr:spPr>
        <a:xfrm flipV="1">
          <a:off x="4634865" y="9583238"/>
          <a:ext cx="0" cy="1461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75673</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xmlns="" id="{78FC4AC1-84A3-47AB-9BBC-6CF07BA1723A}"/>
            </a:ext>
          </a:extLst>
        </xdr:cNvPr>
        <xdr:cNvSpPr txBox="1"/>
      </xdr:nvSpPr>
      <xdr:spPr>
        <a:xfrm>
          <a:off x="4673600" y="11048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71846</xdr:rowOff>
    </xdr:from>
    <xdr:to>
      <xdr:col>24</xdr:col>
      <xdr:colOff>152400</xdr:colOff>
      <xdr:row>64</xdr:row>
      <xdr:rowOff>71846</xdr:rowOff>
    </xdr:to>
    <xdr:cxnSp macro="">
      <xdr:nvCxnSpPr>
        <xdr:cNvPr id="175" name="直線コネクタ 174">
          <a:extLst>
            <a:ext uri="{FF2B5EF4-FFF2-40B4-BE49-F238E27FC236}">
              <a16:creationId xmlns:a16="http://schemas.microsoft.com/office/drawing/2014/main" xmlns="" id="{35CC7B1E-8BE3-47AB-B405-B4BCAF70B784}"/>
            </a:ext>
          </a:extLst>
        </xdr:cNvPr>
        <xdr:cNvCxnSpPr/>
      </xdr:nvCxnSpPr>
      <xdr:spPr>
        <a:xfrm>
          <a:off x="4546600" y="11044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100165</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xmlns="" id="{DCC0C230-1D09-46CD-B67E-1ED8D1CA5BD2}"/>
            </a:ext>
          </a:extLst>
        </xdr:cNvPr>
        <xdr:cNvSpPr txBox="1"/>
      </xdr:nvSpPr>
      <xdr:spPr>
        <a:xfrm>
          <a:off x="4673600" y="935846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153488</xdr:rowOff>
    </xdr:from>
    <xdr:to>
      <xdr:col>24</xdr:col>
      <xdr:colOff>152400</xdr:colOff>
      <xdr:row>55</xdr:row>
      <xdr:rowOff>153488</xdr:rowOff>
    </xdr:to>
    <xdr:cxnSp macro="">
      <xdr:nvCxnSpPr>
        <xdr:cNvPr id="177" name="直線コネクタ 176">
          <a:extLst>
            <a:ext uri="{FF2B5EF4-FFF2-40B4-BE49-F238E27FC236}">
              <a16:creationId xmlns:a16="http://schemas.microsoft.com/office/drawing/2014/main" xmlns="" id="{5BD5E334-8CC0-432C-9D2D-36905013B995}"/>
            </a:ext>
          </a:extLst>
        </xdr:cNvPr>
        <xdr:cNvCxnSpPr/>
      </xdr:nvCxnSpPr>
      <xdr:spPr>
        <a:xfrm>
          <a:off x="4546600" y="9583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148426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xmlns="" id="{9DFE2B61-17CD-474B-AEBE-D3E535A70CD2}"/>
            </a:ext>
          </a:extLst>
        </xdr:cNvPr>
        <xdr:cNvSpPr txBox="1"/>
      </xdr:nvSpPr>
      <xdr:spPr>
        <a:xfrm>
          <a:off x="4673600" y="102639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125549</xdr:rowOff>
    </xdr:from>
    <xdr:to>
      <xdr:col>24</xdr:col>
      <xdr:colOff>114300</xdr:colOff>
      <xdr:row>61</xdr:row>
      <xdr:rowOff>55699</xdr:rowOff>
    </xdr:to>
    <xdr:sp macro="" textlink="">
      <xdr:nvSpPr>
        <xdr:cNvPr id="179" name="フローチャート: 判断 178">
          <a:extLst>
            <a:ext uri="{FF2B5EF4-FFF2-40B4-BE49-F238E27FC236}">
              <a16:creationId xmlns:a16="http://schemas.microsoft.com/office/drawing/2014/main" xmlns="" id="{1D642201-7F0E-40A6-9B6B-C69B0EB84516}"/>
            </a:ext>
          </a:extLst>
        </xdr:cNvPr>
        <xdr:cNvSpPr/>
      </xdr:nvSpPr>
      <xdr:spPr>
        <a:xfrm>
          <a:off x="4584700" y="10412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133713</xdr:rowOff>
    </xdr:from>
    <xdr:to>
      <xdr:col>20</xdr:col>
      <xdr:colOff>38100</xdr:colOff>
      <xdr:row>61</xdr:row>
      <xdr:rowOff>63863</xdr:rowOff>
    </xdr:to>
    <xdr:sp macro="" textlink="">
      <xdr:nvSpPr>
        <xdr:cNvPr id="180" name="フローチャート: 判断 179">
          <a:extLst>
            <a:ext uri="{FF2B5EF4-FFF2-40B4-BE49-F238E27FC236}">
              <a16:creationId xmlns:a16="http://schemas.microsoft.com/office/drawing/2014/main" xmlns="" id="{2D2B692E-8C02-4DC3-8545-21AE201829FE}"/>
            </a:ext>
          </a:extLst>
        </xdr:cNvPr>
        <xdr:cNvSpPr/>
      </xdr:nvSpPr>
      <xdr:spPr>
        <a:xfrm>
          <a:off x="3746500" y="1042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127181</xdr:rowOff>
    </xdr:from>
    <xdr:to>
      <xdr:col>15</xdr:col>
      <xdr:colOff>101600</xdr:colOff>
      <xdr:row>61</xdr:row>
      <xdr:rowOff>57331</xdr:rowOff>
    </xdr:to>
    <xdr:sp macro="" textlink="">
      <xdr:nvSpPr>
        <xdr:cNvPr id="181" name="フローチャート: 判断 180">
          <a:extLst>
            <a:ext uri="{FF2B5EF4-FFF2-40B4-BE49-F238E27FC236}">
              <a16:creationId xmlns:a16="http://schemas.microsoft.com/office/drawing/2014/main" xmlns="" id="{AF476EF3-EF3E-44E2-BC0F-DEC714EF0808}"/>
            </a:ext>
          </a:extLst>
        </xdr:cNvPr>
        <xdr:cNvSpPr/>
      </xdr:nvSpPr>
      <xdr:spPr>
        <a:xfrm>
          <a:off x="2857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83094</xdr:rowOff>
    </xdr:from>
    <xdr:to>
      <xdr:col>10</xdr:col>
      <xdr:colOff>165100</xdr:colOff>
      <xdr:row>61</xdr:row>
      <xdr:rowOff>13244</xdr:rowOff>
    </xdr:to>
    <xdr:sp macro="" textlink="">
      <xdr:nvSpPr>
        <xdr:cNvPr id="182" name="フローチャート: 判断 181">
          <a:extLst>
            <a:ext uri="{FF2B5EF4-FFF2-40B4-BE49-F238E27FC236}">
              <a16:creationId xmlns:a16="http://schemas.microsoft.com/office/drawing/2014/main" xmlns="" id="{8F66C903-D2B0-40C4-871F-7CEAC1B40483}"/>
            </a:ext>
          </a:extLst>
        </xdr:cNvPr>
        <xdr:cNvSpPr/>
      </xdr:nvSpPr>
      <xdr:spPr>
        <a:xfrm>
          <a:off x="1968500" y="10370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79828</xdr:rowOff>
    </xdr:from>
    <xdr:to>
      <xdr:col>6</xdr:col>
      <xdr:colOff>38100</xdr:colOff>
      <xdr:row>61</xdr:row>
      <xdr:rowOff>9978</xdr:rowOff>
    </xdr:to>
    <xdr:sp macro="" textlink="">
      <xdr:nvSpPr>
        <xdr:cNvPr id="183" name="フローチャート: 判断 182">
          <a:extLst>
            <a:ext uri="{FF2B5EF4-FFF2-40B4-BE49-F238E27FC236}">
              <a16:creationId xmlns:a16="http://schemas.microsoft.com/office/drawing/2014/main" xmlns="" id="{B6828ED1-5EBD-4ADE-A7B0-90B151006E80}"/>
            </a:ext>
          </a:extLst>
        </xdr:cNvPr>
        <xdr:cNvSpPr/>
      </xdr:nvSpPr>
      <xdr:spPr>
        <a:xfrm>
          <a:off x="1079500" y="10366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xmlns="" id="{0D2032AF-B541-420D-9FD0-547E614414DC}"/>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xmlns="" id="{EEDD3FAF-4E1B-4F83-B70C-CCA6AC709013}"/>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xmlns="" id="{2EEA5635-DCAA-414B-BBDC-CD16B97C5798}"/>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xmlns="" id="{D521AF09-5E65-4BD1-8F3F-6CC077A28C4F}"/>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xmlns="" id="{A8173CBF-CB01-4EA3-A8F8-48FC90025D9A}"/>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64</xdr:row>
      <xdr:rowOff>21046</xdr:rowOff>
    </xdr:from>
    <xdr:to>
      <xdr:col>24</xdr:col>
      <xdr:colOff>114300</xdr:colOff>
      <xdr:row>64</xdr:row>
      <xdr:rowOff>122646</xdr:rowOff>
    </xdr:to>
    <xdr:sp macro="" textlink="">
      <xdr:nvSpPr>
        <xdr:cNvPr id="189" name="楕円 188">
          <a:extLst>
            <a:ext uri="{FF2B5EF4-FFF2-40B4-BE49-F238E27FC236}">
              <a16:creationId xmlns:a16="http://schemas.microsoft.com/office/drawing/2014/main" xmlns="" id="{D58FB946-6754-4AF4-9DBE-2A8B8CC7EF78}"/>
            </a:ext>
          </a:extLst>
        </xdr:cNvPr>
        <xdr:cNvSpPr/>
      </xdr:nvSpPr>
      <xdr:spPr>
        <a:xfrm>
          <a:off x="4584700" y="10993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107423</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xmlns="" id="{0586597D-44A6-4248-958F-55776A9B7286}"/>
            </a:ext>
          </a:extLst>
        </xdr:cNvPr>
        <xdr:cNvSpPr txBox="1"/>
      </xdr:nvSpPr>
      <xdr:spPr>
        <a:xfrm>
          <a:off x="4673600" y="10908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64</xdr:row>
      <xdr:rowOff>12881</xdr:rowOff>
    </xdr:from>
    <xdr:to>
      <xdr:col>20</xdr:col>
      <xdr:colOff>38100</xdr:colOff>
      <xdr:row>64</xdr:row>
      <xdr:rowOff>114481</xdr:rowOff>
    </xdr:to>
    <xdr:sp macro="" textlink="">
      <xdr:nvSpPr>
        <xdr:cNvPr id="191" name="楕円 190">
          <a:extLst>
            <a:ext uri="{FF2B5EF4-FFF2-40B4-BE49-F238E27FC236}">
              <a16:creationId xmlns:a16="http://schemas.microsoft.com/office/drawing/2014/main" xmlns="" id="{97E3FD50-DC0F-4843-9E9D-A92225842BCC}"/>
            </a:ext>
          </a:extLst>
        </xdr:cNvPr>
        <xdr:cNvSpPr/>
      </xdr:nvSpPr>
      <xdr:spPr>
        <a:xfrm>
          <a:off x="3746500" y="10985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64</xdr:row>
      <xdr:rowOff>63681</xdr:rowOff>
    </xdr:from>
    <xdr:to>
      <xdr:col>24</xdr:col>
      <xdr:colOff>63500</xdr:colOff>
      <xdr:row>64</xdr:row>
      <xdr:rowOff>71846</xdr:rowOff>
    </xdr:to>
    <xdr:cxnSp macro="">
      <xdr:nvCxnSpPr>
        <xdr:cNvPr id="192" name="直線コネクタ 191">
          <a:extLst>
            <a:ext uri="{FF2B5EF4-FFF2-40B4-BE49-F238E27FC236}">
              <a16:creationId xmlns:a16="http://schemas.microsoft.com/office/drawing/2014/main" xmlns="" id="{9CB9EA6F-7914-45E0-89DC-FE6014E0051F}"/>
            </a:ext>
          </a:extLst>
        </xdr:cNvPr>
        <xdr:cNvCxnSpPr/>
      </xdr:nvCxnSpPr>
      <xdr:spPr>
        <a:xfrm>
          <a:off x="3797300" y="11036481"/>
          <a:ext cx="83820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64</xdr:row>
      <xdr:rowOff>1451</xdr:rowOff>
    </xdr:from>
    <xdr:to>
      <xdr:col>15</xdr:col>
      <xdr:colOff>101600</xdr:colOff>
      <xdr:row>64</xdr:row>
      <xdr:rowOff>103051</xdr:rowOff>
    </xdr:to>
    <xdr:sp macro="" textlink="">
      <xdr:nvSpPr>
        <xdr:cNvPr id="193" name="楕円 192">
          <a:extLst>
            <a:ext uri="{FF2B5EF4-FFF2-40B4-BE49-F238E27FC236}">
              <a16:creationId xmlns:a16="http://schemas.microsoft.com/office/drawing/2014/main" xmlns="" id="{1BE6171B-482E-4F1A-9471-406DE3E06807}"/>
            </a:ext>
          </a:extLst>
        </xdr:cNvPr>
        <xdr:cNvSpPr/>
      </xdr:nvSpPr>
      <xdr:spPr>
        <a:xfrm>
          <a:off x="2857500" y="10974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64</xdr:row>
      <xdr:rowOff>52251</xdr:rowOff>
    </xdr:from>
    <xdr:to>
      <xdr:col>19</xdr:col>
      <xdr:colOff>177800</xdr:colOff>
      <xdr:row>64</xdr:row>
      <xdr:rowOff>63681</xdr:rowOff>
    </xdr:to>
    <xdr:cxnSp macro="">
      <xdr:nvCxnSpPr>
        <xdr:cNvPr id="194" name="直線コネクタ 193">
          <a:extLst>
            <a:ext uri="{FF2B5EF4-FFF2-40B4-BE49-F238E27FC236}">
              <a16:creationId xmlns:a16="http://schemas.microsoft.com/office/drawing/2014/main" xmlns="" id="{81ECEA8C-67A0-455B-AB36-2B244E7F2293}"/>
            </a:ext>
          </a:extLst>
        </xdr:cNvPr>
        <xdr:cNvCxnSpPr/>
      </xdr:nvCxnSpPr>
      <xdr:spPr>
        <a:xfrm>
          <a:off x="2908300" y="11025051"/>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163104</xdr:rowOff>
    </xdr:from>
    <xdr:to>
      <xdr:col>10</xdr:col>
      <xdr:colOff>165100</xdr:colOff>
      <xdr:row>64</xdr:row>
      <xdr:rowOff>93254</xdr:rowOff>
    </xdr:to>
    <xdr:sp macro="" textlink="">
      <xdr:nvSpPr>
        <xdr:cNvPr id="195" name="楕円 194">
          <a:extLst>
            <a:ext uri="{FF2B5EF4-FFF2-40B4-BE49-F238E27FC236}">
              <a16:creationId xmlns:a16="http://schemas.microsoft.com/office/drawing/2014/main" xmlns="" id="{217873BB-FA37-426E-96ED-E09FDCAC31D9}"/>
            </a:ext>
          </a:extLst>
        </xdr:cNvPr>
        <xdr:cNvSpPr/>
      </xdr:nvSpPr>
      <xdr:spPr>
        <a:xfrm>
          <a:off x="1968500" y="10964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64</xdr:row>
      <xdr:rowOff>42454</xdr:rowOff>
    </xdr:from>
    <xdr:to>
      <xdr:col>15</xdr:col>
      <xdr:colOff>50800</xdr:colOff>
      <xdr:row>64</xdr:row>
      <xdr:rowOff>52251</xdr:rowOff>
    </xdr:to>
    <xdr:cxnSp macro="">
      <xdr:nvCxnSpPr>
        <xdr:cNvPr id="196" name="直線コネクタ 195">
          <a:extLst>
            <a:ext uri="{FF2B5EF4-FFF2-40B4-BE49-F238E27FC236}">
              <a16:creationId xmlns:a16="http://schemas.microsoft.com/office/drawing/2014/main" xmlns="" id="{F6D98C29-F999-4E56-8072-BCCE27F1818D}"/>
            </a:ext>
          </a:extLst>
        </xdr:cNvPr>
        <xdr:cNvCxnSpPr/>
      </xdr:nvCxnSpPr>
      <xdr:spPr>
        <a:xfrm>
          <a:off x="2019300" y="11015254"/>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151674</xdr:rowOff>
    </xdr:from>
    <xdr:to>
      <xdr:col>6</xdr:col>
      <xdr:colOff>38100</xdr:colOff>
      <xdr:row>64</xdr:row>
      <xdr:rowOff>81824</xdr:rowOff>
    </xdr:to>
    <xdr:sp macro="" textlink="">
      <xdr:nvSpPr>
        <xdr:cNvPr id="197" name="楕円 196">
          <a:extLst>
            <a:ext uri="{FF2B5EF4-FFF2-40B4-BE49-F238E27FC236}">
              <a16:creationId xmlns:a16="http://schemas.microsoft.com/office/drawing/2014/main" xmlns="" id="{D4B950F2-5FDD-4F78-9521-2FFCAADD196D}"/>
            </a:ext>
          </a:extLst>
        </xdr:cNvPr>
        <xdr:cNvSpPr/>
      </xdr:nvSpPr>
      <xdr:spPr>
        <a:xfrm>
          <a:off x="1079500" y="10953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64</xdr:row>
      <xdr:rowOff>31024</xdr:rowOff>
    </xdr:from>
    <xdr:to>
      <xdr:col>10</xdr:col>
      <xdr:colOff>114300</xdr:colOff>
      <xdr:row>64</xdr:row>
      <xdr:rowOff>42454</xdr:rowOff>
    </xdr:to>
    <xdr:cxnSp macro="">
      <xdr:nvCxnSpPr>
        <xdr:cNvPr id="198" name="直線コネクタ 197">
          <a:extLst>
            <a:ext uri="{FF2B5EF4-FFF2-40B4-BE49-F238E27FC236}">
              <a16:creationId xmlns:a16="http://schemas.microsoft.com/office/drawing/2014/main" xmlns="" id="{692D003D-1D8A-4B39-A6C3-3F743FA4BDF3}"/>
            </a:ext>
          </a:extLst>
        </xdr:cNvPr>
        <xdr:cNvCxnSpPr/>
      </xdr:nvCxnSpPr>
      <xdr:spPr>
        <a:xfrm>
          <a:off x="1130300" y="11003824"/>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80390</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xmlns="" id="{82AB6B70-2A36-42DD-9F92-F20E91C7985B}"/>
            </a:ext>
          </a:extLst>
        </xdr:cNvPr>
        <xdr:cNvSpPr txBox="1"/>
      </xdr:nvSpPr>
      <xdr:spPr>
        <a:xfrm>
          <a:off x="3582044" y="10195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73858</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xmlns="" id="{4DE0FEF2-8357-448D-AFAD-4C6FE020BA0D}"/>
            </a:ext>
          </a:extLst>
        </xdr:cNvPr>
        <xdr:cNvSpPr txBox="1"/>
      </xdr:nvSpPr>
      <xdr:spPr>
        <a:xfrm>
          <a:off x="2705744" y="1018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29771</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xmlns="" id="{4513AA1E-E5C6-4712-89CC-5163A2A0F1A8}"/>
            </a:ext>
          </a:extLst>
        </xdr:cNvPr>
        <xdr:cNvSpPr txBox="1"/>
      </xdr:nvSpPr>
      <xdr:spPr>
        <a:xfrm>
          <a:off x="1816744" y="10145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26505</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xmlns="" id="{9E6AED9E-26EC-49EE-86F2-14AC9D46F19F}"/>
            </a:ext>
          </a:extLst>
        </xdr:cNvPr>
        <xdr:cNvSpPr txBox="1"/>
      </xdr:nvSpPr>
      <xdr:spPr>
        <a:xfrm>
          <a:off x="927744" y="10142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105608</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xmlns="" id="{7B591433-999C-4FBA-9186-1311111531CE}"/>
            </a:ext>
          </a:extLst>
        </xdr:cNvPr>
        <xdr:cNvSpPr txBox="1"/>
      </xdr:nvSpPr>
      <xdr:spPr>
        <a:xfrm>
          <a:off x="3582044" y="11078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94178</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xmlns="" id="{C259D317-3AD2-4759-9283-EF0EB04DFE70}"/>
            </a:ext>
          </a:extLst>
        </xdr:cNvPr>
        <xdr:cNvSpPr txBox="1"/>
      </xdr:nvSpPr>
      <xdr:spPr>
        <a:xfrm>
          <a:off x="2705744" y="11066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84381</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xmlns="" id="{FAE751B4-1AFB-49C9-96BF-011FAF0BE4A6}"/>
            </a:ext>
          </a:extLst>
        </xdr:cNvPr>
        <xdr:cNvSpPr txBox="1"/>
      </xdr:nvSpPr>
      <xdr:spPr>
        <a:xfrm>
          <a:off x="1816744" y="11057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64</xdr:row>
      <xdr:rowOff>72951</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xmlns="" id="{CF2078BF-3374-480A-8EF0-8120FFBC692C}"/>
            </a:ext>
          </a:extLst>
        </xdr:cNvPr>
        <xdr:cNvSpPr txBox="1"/>
      </xdr:nvSpPr>
      <xdr:spPr>
        <a:xfrm>
          <a:off x="927744" y="11045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xmlns="" id="{00CC4F44-4D43-4A25-BC64-777DFBECE29B}"/>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xmlns="" id="{313FBCFD-B1DC-49E4-87D8-4127F86CD2CA}"/>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xmlns="" id="{27F35809-F17A-49EF-846C-B2AE338FE8A8}"/>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xmlns="" id="{78AB0C7F-4779-4A17-9EA1-23912E5FF9E5}"/>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xmlns="" id="{66D9AB6B-CCFD-47D1-84E0-AD4730C7A5E2}"/>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xmlns="" id="{A80538B6-75E0-41F9-964F-DEE65F27B8AD}"/>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xmlns="" id="{75B82A4C-E9F1-43E5-946C-3D757BA97D75}"/>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xmlns="" id="{26E10993-77E3-47AA-A743-5DFAB5347E1F}"/>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xmlns="" id="{BE6612FD-FA2F-4F45-9FA5-F1D2159AE24D}"/>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xmlns="" id="{3C51B573-CFD0-4C76-A104-EC3D2FE7A94B}"/>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7" name="直線コネクタ 216">
          <a:extLst>
            <a:ext uri="{FF2B5EF4-FFF2-40B4-BE49-F238E27FC236}">
              <a16:creationId xmlns:a16="http://schemas.microsoft.com/office/drawing/2014/main" xmlns="" id="{B6A8DB22-172C-433A-B537-18BE88A3B4B5}"/>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8" name="テキスト ボックス 217">
          <a:extLst>
            <a:ext uri="{FF2B5EF4-FFF2-40B4-BE49-F238E27FC236}">
              <a16:creationId xmlns:a16="http://schemas.microsoft.com/office/drawing/2014/main" xmlns="" id="{E5212369-7711-4BF8-A492-9662AF25ADE7}"/>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9" name="直線コネクタ 218">
          <a:extLst>
            <a:ext uri="{FF2B5EF4-FFF2-40B4-BE49-F238E27FC236}">
              <a16:creationId xmlns:a16="http://schemas.microsoft.com/office/drawing/2014/main" xmlns="" id="{8511D447-6D48-4014-B6D4-CFD6AD531755}"/>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220" name="テキスト ボックス 219">
          <a:extLst>
            <a:ext uri="{FF2B5EF4-FFF2-40B4-BE49-F238E27FC236}">
              <a16:creationId xmlns:a16="http://schemas.microsoft.com/office/drawing/2014/main" xmlns="" id="{24FB6DB8-C89A-41DF-BFD9-42D9A90D8727}"/>
            </a:ext>
          </a:extLst>
        </xdr:cNvPr>
        <xdr:cNvSpPr txBox="1"/>
      </xdr:nvSpPr>
      <xdr:spPr>
        <a:xfrm>
          <a:off x="5918428" y="1037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1" name="直線コネクタ 220">
          <a:extLst>
            <a:ext uri="{FF2B5EF4-FFF2-40B4-BE49-F238E27FC236}">
              <a16:creationId xmlns:a16="http://schemas.microsoft.com/office/drawing/2014/main" xmlns="" id="{924EB432-9A04-456F-B8FA-64D8E5F655D6}"/>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22" name="テキスト ボックス 221">
          <a:extLst>
            <a:ext uri="{FF2B5EF4-FFF2-40B4-BE49-F238E27FC236}">
              <a16:creationId xmlns:a16="http://schemas.microsoft.com/office/drawing/2014/main" xmlns="" id="{D7CD2941-5A06-4E7B-A762-8CE54D2A6B73}"/>
            </a:ext>
          </a:extLst>
        </xdr:cNvPr>
        <xdr:cNvSpPr txBox="1"/>
      </xdr:nvSpPr>
      <xdr:spPr>
        <a:xfrm>
          <a:off x="5918428" y="991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3" name="直線コネクタ 222">
          <a:extLst>
            <a:ext uri="{FF2B5EF4-FFF2-40B4-BE49-F238E27FC236}">
              <a16:creationId xmlns:a16="http://schemas.microsoft.com/office/drawing/2014/main" xmlns="" id="{E7B2DEDC-38E3-4D83-9D4E-A769537BB447}"/>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24" name="テキスト ボックス 223">
          <a:extLst>
            <a:ext uri="{FF2B5EF4-FFF2-40B4-BE49-F238E27FC236}">
              <a16:creationId xmlns:a16="http://schemas.microsoft.com/office/drawing/2014/main" xmlns="" id="{3E3B54F4-AA30-4433-BA82-6A71F74B2440}"/>
            </a:ext>
          </a:extLst>
        </xdr:cNvPr>
        <xdr:cNvSpPr txBox="1"/>
      </xdr:nvSpPr>
      <xdr:spPr>
        <a:xfrm>
          <a:off x="5918428" y="945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xmlns="" id="{15B1BCD2-F39D-4B34-8ED9-AA86913D274B}"/>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xmlns="" id="{DEC94E85-6182-44C7-B194-8339A10B99B9}"/>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xmlns="" id="{9A4F1E86-DDC6-4A82-8CBF-75B52145F2EB}"/>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52223</xdr:rowOff>
    </xdr:from>
    <xdr:to>
      <xdr:col>54</xdr:col>
      <xdr:colOff>189865</xdr:colOff>
      <xdr:row>63</xdr:row>
      <xdr:rowOff>170174</xdr:rowOff>
    </xdr:to>
    <xdr:cxnSp macro="">
      <xdr:nvCxnSpPr>
        <xdr:cNvPr id="228" name="直線コネクタ 227">
          <a:extLst>
            <a:ext uri="{FF2B5EF4-FFF2-40B4-BE49-F238E27FC236}">
              <a16:creationId xmlns:a16="http://schemas.microsoft.com/office/drawing/2014/main" xmlns="" id="{806C7A3F-B8B7-4F8D-8713-56119277F3A3}"/>
            </a:ext>
          </a:extLst>
        </xdr:cNvPr>
        <xdr:cNvCxnSpPr/>
      </xdr:nvCxnSpPr>
      <xdr:spPr>
        <a:xfrm flipV="1">
          <a:off x="10476865" y="9481973"/>
          <a:ext cx="0" cy="14895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2551</xdr:rowOff>
    </xdr:from>
    <xdr:ext cx="469744" cy="259045"/>
    <xdr:sp macro="" textlink="">
      <xdr:nvSpPr>
        <xdr:cNvPr id="229" name="【橋りょう・トンネル】&#10;一人当たり有形固定資産（償却資産）額最小値テキスト">
          <a:extLst>
            <a:ext uri="{FF2B5EF4-FFF2-40B4-BE49-F238E27FC236}">
              <a16:creationId xmlns:a16="http://schemas.microsoft.com/office/drawing/2014/main" xmlns="" id="{EA04847B-6127-4A98-B0E7-2BD1910F29EE}"/>
            </a:ext>
          </a:extLst>
        </xdr:cNvPr>
        <xdr:cNvSpPr txBox="1"/>
      </xdr:nvSpPr>
      <xdr:spPr>
        <a:xfrm>
          <a:off x="10515600" y="10975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170174</xdr:rowOff>
    </xdr:from>
    <xdr:to>
      <xdr:col>55</xdr:col>
      <xdr:colOff>88900</xdr:colOff>
      <xdr:row>63</xdr:row>
      <xdr:rowOff>170174</xdr:rowOff>
    </xdr:to>
    <xdr:cxnSp macro="">
      <xdr:nvCxnSpPr>
        <xdr:cNvPr id="230" name="直線コネクタ 229">
          <a:extLst>
            <a:ext uri="{FF2B5EF4-FFF2-40B4-BE49-F238E27FC236}">
              <a16:creationId xmlns:a16="http://schemas.microsoft.com/office/drawing/2014/main" xmlns="" id="{383C744D-2192-45DC-B7BA-EBD317AA8959}"/>
            </a:ext>
          </a:extLst>
        </xdr:cNvPr>
        <xdr:cNvCxnSpPr/>
      </xdr:nvCxnSpPr>
      <xdr:spPr>
        <a:xfrm>
          <a:off x="10388600" y="109715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170350</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xmlns="" id="{8EB94EC9-B3EB-4D14-8086-357CB28AD387}"/>
            </a:ext>
          </a:extLst>
        </xdr:cNvPr>
        <xdr:cNvSpPr txBox="1"/>
      </xdr:nvSpPr>
      <xdr:spPr>
        <a:xfrm>
          <a:off x="10515600" y="925720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3,260,776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52223</xdr:rowOff>
    </xdr:from>
    <xdr:to>
      <xdr:col>55</xdr:col>
      <xdr:colOff>88900</xdr:colOff>
      <xdr:row>55</xdr:row>
      <xdr:rowOff>52223</xdr:rowOff>
    </xdr:to>
    <xdr:cxnSp macro="">
      <xdr:nvCxnSpPr>
        <xdr:cNvPr id="232" name="直線コネクタ 231">
          <a:extLst>
            <a:ext uri="{FF2B5EF4-FFF2-40B4-BE49-F238E27FC236}">
              <a16:creationId xmlns:a16="http://schemas.microsoft.com/office/drawing/2014/main" xmlns="" id="{FDECE79A-1F23-46A7-B004-90A523A174B1}"/>
            </a:ext>
          </a:extLst>
        </xdr:cNvPr>
        <xdr:cNvCxnSpPr/>
      </xdr:nvCxnSpPr>
      <xdr:spPr>
        <a:xfrm>
          <a:off x="10388600" y="9481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39571</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xmlns="" id="{363CEC0E-8979-418A-9BB7-C97090A63ED1}"/>
            </a:ext>
          </a:extLst>
        </xdr:cNvPr>
        <xdr:cNvSpPr txBox="1"/>
      </xdr:nvSpPr>
      <xdr:spPr>
        <a:xfrm>
          <a:off x="10515600" y="104980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16694</xdr:rowOff>
    </xdr:from>
    <xdr:to>
      <xdr:col>55</xdr:col>
      <xdr:colOff>50800</xdr:colOff>
      <xdr:row>62</xdr:row>
      <xdr:rowOff>118294</xdr:rowOff>
    </xdr:to>
    <xdr:sp macro="" textlink="">
      <xdr:nvSpPr>
        <xdr:cNvPr id="234" name="フローチャート: 判断 233">
          <a:extLst>
            <a:ext uri="{FF2B5EF4-FFF2-40B4-BE49-F238E27FC236}">
              <a16:creationId xmlns:a16="http://schemas.microsoft.com/office/drawing/2014/main" xmlns="" id="{64228E9C-48E2-4F11-B225-09D04E553261}"/>
            </a:ext>
          </a:extLst>
        </xdr:cNvPr>
        <xdr:cNvSpPr/>
      </xdr:nvSpPr>
      <xdr:spPr>
        <a:xfrm>
          <a:off x="10426700" y="10646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45998</xdr:rowOff>
    </xdr:from>
    <xdr:to>
      <xdr:col>50</xdr:col>
      <xdr:colOff>165100</xdr:colOff>
      <xdr:row>62</xdr:row>
      <xdr:rowOff>147598</xdr:rowOff>
    </xdr:to>
    <xdr:sp macro="" textlink="">
      <xdr:nvSpPr>
        <xdr:cNvPr id="235" name="フローチャート: 判断 234">
          <a:extLst>
            <a:ext uri="{FF2B5EF4-FFF2-40B4-BE49-F238E27FC236}">
              <a16:creationId xmlns:a16="http://schemas.microsoft.com/office/drawing/2014/main" xmlns="" id="{117982A0-73A3-44AD-8762-F51C5C799D62}"/>
            </a:ext>
          </a:extLst>
        </xdr:cNvPr>
        <xdr:cNvSpPr/>
      </xdr:nvSpPr>
      <xdr:spPr>
        <a:xfrm>
          <a:off x="9588500" y="10675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78325</xdr:rowOff>
    </xdr:from>
    <xdr:to>
      <xdr:col>46</xdr:col>
      <xdr:colOff>38100</xdr:colOff>
      <xdr:row>63</xdr:row>
      <xdr:rowOff>8475</xdr:rowOff>
    </xdr:to>
    <xdr:sp macro="" textlink="">
      <xdr:nvSpPr>
        <xdr:cNvPr id="236" name="フローチャート: 判断 235">
          <a:extLst>
            <a:ext uri="{FF2B5EF4-FFF2-40B4-BE49-F238E27FC236}">
              <a16:creationId xmlns:a16="http://schemas.microsoft.com/office/drawing/2014/main" xmlns="" id="{4B6AFBEA-9143-43D7-AFB8-157810C44E6B}"/>
            </a:ext>
          </a:extLst>
        </xdr:cNvPr>
        <xdr:cNvSpPr/>
      </xdr:nvSpPr>
      <xdr:spPr>
        <a:xfrm>
          <a:off x="8699500" y="10708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43507</xdr:rowOff>
    </xdr:from>
    <xdr:to>
      <xdr:col>41</xdr:col>
      <xdr:colOff>101600</xdr:colOff>
      <xdr:row>62</xdr:row>
      <xdr:rowOff>145107</xdr:rowOff>
    </xdr:to>
    <xdr:sp macro="" textlink="">
      <xdr:nvSpPr>
        <xdr:cNvPr id="237" name="フローチャート: 判断 236">
          <a:extLst>
            <a:ext uri="{FF2B5EF4-FFF2-40B4-BE49-F238E27FC236}">
              <a16:creationId xmlns:a16="http://schemas.microsoft.com/office/drawing/2014/main" xmlns="" id="{BF0F08AA-C225-476B-A660-C1DC4BD956DD}"/>
            </a:ext>
          </a:extLst>
        </xdr:cNvPr>
        <xdr:cNvSpPr/>
      </xdr:nvSpPr>
      <xdr:spPr>
        <a:xfrm>
          <a:off x="7810500" y="10673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28473</xdr:rowOff>
    </xdr:from>
    <xdr:to>
      <xdr:col>36</xdr:col>
      <xdr:colOff>165100</xdr:colOff>
      <xdr:row>62</xdr:row>
      <xdr:rowOff>130073</xdr:rowOff>
    </xdr:to>
    <xdr:sp macro="" textlink="">
      <xdr:nvSpPr>
        <xdr:cNvPr id="238" name="フローチャート: 判断 237">
          <a:extLst>
            <a:ext uri="{FF2B5EF4-FFF2-40B4-BE49-F238E27FC236}">
              <a16:creationId xmlns:a16="http://schemas.microsoft.com/office/drawing/2014/main" xmlns="" id="{752F1C3B-0200-4AED-8A94-D1C129B7EE34}"/>
            </a:ext>
          </a:extLst>
        </xdr:cNvPr>
        <xdr:cNvSpPr/>
      </xdr:nvSpPr>
      <xdr:spPr>
        <a:xfrm>
          <a:off x="6921500" y="10658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xmlns="" id="{CBF7C6C2-FFFF-4098-9357-394413D1397E}"/>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xmlns="" id="{8AB2B0BB-22BD-4F30-8843-4303B677F8EC}"/>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xmlns="" id="{3D3CF7EE-55DE-4F97-8634-63F726041F62}"/>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xmlns="" id="{BE1B17D5-E4BC-4F14-86EA-264543DDB65C}"/>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xmlns="" id="{E1637BCA-E55B-4974-B106-2EFCB1C0748A}"/>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24885</xdr:rowOff>
    </xdr:from>
    <xdr:to>
      <xdr:col>55</xdr:col>
      <xdr:colOff>50800</xdr:colOff>
      <xdr:row>63</xdr:row>
      <xdr:rowOff>126485</xdr:rowOff>
    </xdr:to>
    <xdr:sp macro="" textlink="">
      <xdr:nvSpPr>
        <xdr:cNvPr id="244" name="楕円 243">
          <a:extLst>
            <a:ext uri="{FF2B5EF4-FFF2-40B4-BE49-F238E27FC236}">
              <a16:creationId xmlns:a16="http://schemas.microsoft.com/office/drawing/2014/main" xmlns="" id="{72B6705F-480C-4376-A59B-C72F85932B91}"/>
            </a:ext>
          </a:extLst>
        </xdr:cNvPr>
        <xdr:cNvSpPr/>
      </xdr:nvSpPr>
      <xdr:spPr>
        <a:xfrm>
          <a:off x="10426700" y="10826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111262</xdr:rowOff>
    </xdr:from>
    <xdr:ext cx="599010" cy="259045"/>
    <xdr:sp macro="" textlink="">
      <xdr:nvSpPr>
        <xdr:cNvPr id="245" name="【橋りょう・トンネル】&#10;一人当たり有形固定資産（償却資産）額該当値テキスト">
          <a:extLst>
            <a:ext uri="{FF2B5EF4-FFF2-40B4-BE49-F238E27FC236}">
              <a16:creationId xmlns:a16="http://schemas.microsoft.com/office/drawing/2014/main" xmlns="" id="{A227DAE6-21EA-47F3-8554-36545D7C7AD4}"/>
            </a:ext>
          </a:extLst>
        </xdr:cNvPr>
        <xdr:cNvSpPr txBox="1"/>
      </xdr:nvSpPr>
      <xdr:spPr>
        <a:xfrm>
          <a:off x="10515600" y="10741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25057</xdr:rowOff>
    </xdr:from>
    <xdr:to>
      <xdr:col>50</xdr:col>
      <xdr:colOff>165100</xdr:colOff>
      <xdr:row>63</xdr:row>
      <xdr:rowOff>126657</xdr:rowOff>
    </xdr:to>
    <xdr:sp macro="" textlink="">
      <xdr:nvSpPr>
        <xdr:cNvPr id="246" name="楕円 245">
          <a:extLst>
            <a:ext uri="{FF2B5EF4-FFF2-40B4-BE49-F238E27FC236}">
              <a16:creationId xmlns:a16="http://schemas.microsoft.com/office/drawing/2014/main" xmlns="" id="{6665D0FF-356B-41F2-B478-2F4118CABDDB}"/>
            </a:ext>
          </a:extLst>
        </xdr:cNvPr>
        <xdr:cNvSpPr/>
      </xdr:nvSpPr>
      <xdr:spPr>
        <a:xfrm>
          <a:off x="9588500" y="10826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75685</xdr:rowOff>
    </xdr:from>
    <xdr:to>
      <xdr:col>55</xdr:col>
      <xdr:colOff>0</xdr:colOff>
      <xdr:row>63</xdr:row>
      <xdr:rowOff>75857</xdr:rowOff>
    </xdr:to>
    <xdr:cxnSp macro="">
      <xdr:nvCxnSpPr>
        <xdr:cNvPr id="247" name="直線コネクタ 246">
          <a:extLst>
            <a:ext uri="{FF2B5EF4-FFF2-40B4-BE49-F238E27FC236}">
              <a16:creationId xmlns:a16="http://schemas.microsoft.com/office/drawing/2014/main" xmlns="" id="{67FB4DA6-38AF-4A3F-8747-B658A8E51E6E}"/>
            </a:ext>
          </a:extLst>
        </xdr:cNvPr>
        <xdr:cNvCxnSpPr/>
      </xdr:nvCxnSpPr>
      <xdr:spPr>
        <a:xfrm flipV="1">
          <a:off x="9639300" y="10877035"/>
          <a:ext cx="838200" cy="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24929</xdr:rowOff>
    </xdr:from>
    <xdr:to>
      <xdr:col>46</xdr:col>
      <xdr:colOff>38100</xdr:colOff>
      <xdr:row>63</xdr:row>
      <xdr:rowOff>126529</xdr:rowOff>
    </xdr:to>
    <xdr:sp macro="" textlink="">
      <xdr:nvSpPr>
        <xdr:cNvPr id="248" name="楕円 247">
          <a:extLst>
            <a:ext uri="{FF2B5EF4-FFF2-40B4-BE49-F238E27FC236}">
              <a16:creationId xmlns:a16="http://schemas.microsoft.com/office/drawing/2014/main" xmlns="" id="{1229805C-809B-416A-80D5-3AAAA53800AE}"/>
            </a:ext>
          </a:extLst>
        </xdr:cNvPr>
        <xdr:cNvSpPr/>
      </xdr:nvSpPr>
      <xdr:spPr>
        <a:xfrm>
          <a:off x="8699500" y="10826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75729</xdr:rowOff>
    </xdr:from>
    <xdr:to>
      <xdr:col>50</xdr:col>
      <xdr:colOff>114300</xdr:colOff>
      <xdr:row>63</xdr:row>
      <xdr:rowOff>75857</xdr:rowOff>
    </xdr:to>
    <xdr:cxnSp macro="">
      <xdr:nvCxnSpPr>
        <xdr:cNvPr id="249" name="直線コネクタ 248">
          <a:extLst>
            <a:ext uri="{FF2B5EF4-FFF2-40B4-BE49-F238E27FC236}">
              <a16:creationId xmlns:a16="http://schemas.microsoft.com/office/drawing/2014/main" xmlns="" id="{5DA2AA75-00E9-4ABF-AF86-0B9C24F12840}"/>
            </a:ext>
          </a:extLst>
        </xdr:cNvPr>
        <xdr:cNvCxnSpPr/>
      </xdr:nvCxnSpPr>
      <xdr:spPr>
        <a:xfrm>
          <a:off x="8750300" y="10877079"/>
          <a:ext cx="889000" cy="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25876</xdr:rowOff>
    </xdr:from>
    <xdr:to>
      <xdr:col>41</xdr:col>
      <xdr:colOff>101600</xdr:colOff>
      <xdr:row>63</xdr:row>
      <xdr:rowOff>127476</xdr:rowOff>
    </xdr:to>
    <xdr:sp macro="" textlink="">
      <xdr:nvSpPr>
        <xdr:cNvPr id="250" name="楕円 249">
          <a:extLst>
            <a:ext uri="{FF2B5EF4-FFF2-40B4-BE49-F238E27FC236}">
              <a16:creationId xmlns:a16="http://schemas.microsoft.com/office/drawing/2014/main" xmlns="" id="{E52BB1B7-2F5C-4741-A596-621BB9AC6A13}"/>
            </a:ext>
          </a:extLst>
        </xdr:cNvPr>
        <xdr:cNvSpPr/>
      </xdr:nvSpPr>
      <xdr:spPr>
        <a:xfrm>
          <a:off x="7810500" y="10827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75729</xdr:rowOff>
    </xdr:from>
    <xdr:to>
      <xdr:col>45</xdr:col>
      <xdr:colOff>177800</xdr:colOff>
      <xdr:row>63</xdr:row>
      <xdr:rowOff>76676</xdr:rowOff>
    </xdr:to>
    <xdr:cxnSp macro="">
      <xdr:nvCxnSpPr>
        <xdr:cNvPr id="251" name="直線コネクタ 250">
          <a:extLst>
            <a:ext uri="{FF2B5EF4-FFF2-40B4-BE49-F238E27FC236}">
              <a16:creationId xmlns:a16="http://schemas.microsoft.com/office/drawing/2014/main" xmlns="" id="{888C2922-EAA6-4320-B3ED-FF0DDBFD8B98}"/>
            </a:ext>
          </a:extLst>
        </xdr:cNvPr>
        <xdr:cNvCxnSpPr/>
      </xdr:nvCxnSpPr>
      <xdr:spPr>
        <a:xfrm flipV="1">
          <a:off x="7861300" y="10877079"/>
          <a:ext cx="889000" cy="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26044</xdr:rowOff>
    </xdr:from>
    <xdr:to>
      <xdr:col>36</xdr:col>
      <xdr:colOff>165100</xdr:colOff>
      <xdr:row>63</xdr:row>
      <xdr:rowOff>127644</xdr:rowOff>
    </xdr:to>
    <xdr:sp macro="" textlink="">
      <xdr:nvSpPr>
        <xdr:cNvPr id="252" name="楕円 251">
          <a:extLst>
            <a:ext uri="{FF2B5EF4-FFF2-40B4-BE49-F238E27FC236}">
              <a16:creationId xmlns:a16="http://schemas.microsoft.com/office/drawing/2014/main" xmlns="" id="{76AB98F6-8A75-4812-BA21-3ACB1081459B}"/>
            </a:ext>
          </a:extLst>
        </xdr:cNvPr>
        <xdr:cNvSpPr/>
      </xdr:nvSpPr>
      <xdr:spPr>
        <a:xfrm>
          <a:off x="6921500" y="10827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76676</xdr:rowOff>
    </xdr:from>
    <xdr:to>
      <xdr:col>41</xdr:col>
      <xdr:colOff>50800</xdr:colOff>
      <xdr:row>63</xdr:row>
      <xdr:rowOff>76844</xdr:rowOff>
    </xdr:to>
    <xdr:cxnSp macro="">
      <xdr:nvCxnSpPr>
        <xdr:cNvPr id="253" name="直線コネクタ 252">
          <a:extLst>
            <a:ext uri="{FF2B5EF4-FFF2-40B4-BE49-F238E27FC236}">
              <a16:creationId xmlns:a16="http://schemas.microsoft.com/office/drawing/2014/main" xmlns="" id="{008A4B27-6288-4C2A-83BC-860613F1A559}"/>
            </a:ext>
          </a:extLst>
        </xdr:cNvPr>
        <xdr:cNvCxnSpPr/>
      </xdr:nvCxnSpPr>
      <xdr:spPr>
        <a:xfrm flipV="1">
          <a:off x="6972300" y="10878026"/>
          <a:ext cx="889000" cy="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164125</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xmlns="" id="{6CB5DA0A-2755-4E94-B2D7-8438045E6F73}"/>
            </a:ext>
          </a:extLst>
        </xdr:cNvPr>
        <xdr:cNvSpPr txBox="1"/>
      </xdr:nvSpPr>
      <xdr:spPr>
        <a:xfrm>
          <a:off x="9327095" y="104511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25002</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xmlns="" id="{897B2351-2B55-4CC7-9DA6-05BE88EC0C46}"/>
            </a:ext>
          </a:extLst>
        </xdr:cNvPr>
        <xdr:cNvSpPr txBox="1"/>
      </xdr:nvSpPr>
      <xdr:spPr>
        <a:xfrm>
          <a:off x="8450795" y="104834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161634</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xmlns="" id="{93F70BAB-96C0-4B1E-80F0-6DD0A3FED9AD}"/>
            </a:ext>
          </a:extLst>
        </xdr:cNvPr>
        <xdr:cNvSpPr txBox="1"/>
      </xdr:nvSpPr>
      <xdr:spPr>
        <a:xfrm>
          <a:off x="7561795" y="104486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146600</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xmlns="" id="{FF6880EE-4335-4F03-A7E4-4A13BA9FF76B}"/>
            </a:ext>
          </a:extLst>
        </xdr:cNvPr>
        <xdr:cNvSpPr txBox="1"/>
      </xdr:nvSpPr>
      <xdr:spPr>
        <a:xfrm>
          <a:off x="6672795" y="10433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117784</xdr:rowOff>
    </xdr:from>
    <xdr:ext cx="599010" cy="259045"/>
    <xdr:sp macro="" textlink="">
      <xdr:nvSpPr>
        <xdr:cNvPr id="258" name="n_1mainValue【橋りょう・トンネル】&#10;一人当たり有形固定資産（償却資産）額">
          <a:extLst>
            <a:ext uri="{FF2B5EF4-FFF2-40B4-BE49-F238E27FC236}">
              <a16:creationId xmlns:a16="http://schemas.microsoft.com/office/drawing/2014/main" xmlns="" id="{CAD5CBE4-8D8D-4D10-9595-F5B2AA4DE9B4}"/>
            </a:ext>
          </a:extLst>
        </xdr:cNvPr>
        <xdr:cNvSpPr txBox="1"/>
      </xdr:nvSpPr>
      <xdr:spPr>
        <a:xfrm>
          <a:off x="9327095" y="10919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117656</xdr:rowOff>
    </xdr:from>
    <xdr:ext cx="599010" cy="259045"/>
    <xdr:sp macro="" textlink="">
      <xdr:nvSpPr>
        <xdr:cNvPr id="259" name="n_2mainValue【橋りょう・トンネル】&#10;一人当たり有形固定資産（償却資産）額">
          <a:extLst>
            <a:ext uri="{FF2B5EF4-FFF2-40B4-BE49-F238E27FC236}">
              <a16:creationId xmlns:a16="http://schemas.microsoft.com/office/drawing/2014/main" xmlns="" id="{DF20D61C-D189-4A4E-9555-7BDC6928CAF5}"/>
            </a:ext>
          </a:extLst>
        </xdr:cNvPr>
        <xdr:cNvSpPr txBox="1"/>
      </xdr:nvSpPr>
      <xdr:spPr>
        <a:xfrm>
          <a:off x="8450795" y="109190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118603</xdr:rowOff>
    </xdr:from>
    <xdr:ext cx="599010" cy="259045"/>
    <xdr:sp macro="" textlink="">
      <xdr:nvSpPr>
        <xdr:cNvPr id="260" name="n_3mainValue【橋りょう・トンネル】&#10;一人当たり有形固定資産（償却資産）額">
          <a:extLst>
            <a:ext uri="{FF2B5EF4-FFF2-40B4-BE49-F238E27FC236}">
              <a16:creationId xmlns:a16="http://schemas.microsoft.com/office/drawing/2014/main" xmlns="" id="{94155508-0459-432E-A5E4-89D9D9B07B06}"/>
            </a:ext>
          </a:extLst>
        </xdr:cNvPr>
        <xdr:cNvSpPr txBox="1"/>
      </xdr:nvSpPr>
      <xdr:spPr>
        <a:xfrm>
          <a:off x="7561795" y="109199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118771</xdr:rowOff>
    </xdr:from>
    <xdr:ext cx="599010" cy="259045"/>
    <xdr:sp macro="" textlink="">
      <xdr:nvSpPr>
        <xdr:cNvPr id="261" name="n_4mainValue【橋りょう・トンネル】&#10;一人当たり有形固定資産（償却資産）額">
          <a:extLst>
            <a:ext uri="{FF2B5EF4-FFF2-40B4-BE49-F238E27FC236}">
              <a16:creationId xmlns:a16="http://schemas.microsoft.com/office/drawing/2014/main" xmlns="" id="{CFD9FF34-B6E6-4F3D-9909-4A40E6406D9A}"/>
            </a:ext>
          </a:extLst>
        </xdr:cNvPr>
        <xdr:cNvSpPr txBox="1"/>
      </xdr:nvSpPr>
      <xdr:spPr>
        <a:xfrm>
          <a:off x="6672795" y="10920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xmlns="" id="{69C7D48E-423B-4421-B7FA-B4474F5E0DA5}"/>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xmlns="" id="{2C82A8B5-97F7-4541-9FAA-D9F71EBF3EAF}"/>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xmlns="" id="{0515337C-F14A-4DD9-82F2-FAF43A7EE6DF}"/>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xmlns="" id="{4D9163B8-4385-487D-BD83-97B9FDE93F88}"/>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xmlns="" id="{CE5B0BDE-14AD-4DF7-9649-9107B1FF224D}"/>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xmlns="" id="{AFE62DE1-32EF-413B-A95F-9CE98EC803DE}"/>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xmlns="" id="{83C5CF73-CD96-4925-9554-AE2831E1DBD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xmlns="" id="{EF2A9799-C9E6-4902-A337-EAB6996FAE6F}"/>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xmlns="" id="{D5F5FB5D-4FC5-452B-B919-5DC27070639C}"/>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xmlns="" id="{546C0524-809B-4EC8-8242-BD3DA2A6BC84}"/>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xmlns="" id="{6C62E1B1-7294-45D2-9687-C644C18B547E}"/>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xmlns="" id="{9B6C230C-639E-4E39-9B95-BC9C515C430B}"/>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xmlns="" id="{2190489E-6E2D-424A-A4C3-E77098F401C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xmlns="" id="{D7536059-D74C-4E16-9D0A-45E2D4B823D2}"/>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xmlns="" id="{EA1953BF-9587-46E9-9E95-F720A4E94672}"/>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xmlns="" id="{CFF1FBA5-8A78-4F37-9714-771A176668DA}"/>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xmlns="" id="{431D6AE8-B728-4598-BED8-99F7342D5555}"/>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xmlns="" id="{0F731663-4A21-4173-AB63-C0CFBA776823}"/>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xmlns="" id="{81437558-065D-4C81-98BD-B84E9F68A6FE}"/>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xmlns="" id="{01F83DF9-F55A-4AA7-8AAB-A61D65906A9A}"/>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xmlns="" id="{E2AC1B6E-EA72-482A-ACEE-06003F3972C6}"/>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xmlns="" id="{73B2DCA5-F87C-4482-9BC6-33E554FE4878}"/>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xmlns="" id="{8862620B-BA1F-4ED2-ADED-01F2EAB10844}"/>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xmlns="" id="{45309769-A5B5-492E-B03E-DC756D827D7C}"/>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xmlns="" id="{CEC627F6-208C-401C-AA4C-BD93487BEBC8}"/>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70757</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xmlns="" id="{D715BCB1-CF61-4DCD-A00A-30A7CFC8E6C4}"/>
            </a:ext>
          </a:extLst>
        </xdr:cNvPr>
        <xdr:cNvCxnSpPr/>
      </xdr:nvCxnSpPr>
      <xdr:spPr>
        <a:xfrm flipV="1">
          <a:off x="4634865" y="13443857"/>
          <a:ext cx="0" cy="1469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公営住宅】&#10;有形固定資産減価償却率最小値テキスト">
          <a:extLst>
            <a:ext uri="{FF2B5EF4-FFF2-40B4-BE49-F238E27FC236}">
              <a16:creationId xmlns:a16="http://schemas.microsoft.com/office/drawing/2014/main" xmlns="" id="{1BD6F748-BD59-4E6F-AE92-C3252AA33E11}"/>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xmlns="" id="{1AC2981D-B5D3-4766-A3BD-5AD23985481E}"/>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17434</xdr:rowOff>
    </xdr:from>
    <xdr:ext cx="405111" cy="259045"/>
    <xdr:sp macro="" textlink="">
      <xdr:nvSpPr>
        <xdr:cNvPr id="290" name="【公営住宅】&#10;有形固定資産減価償却率最大値テキスト">
          <a:extLst>
            <a:ext uri="{FF2B5EF4-FFF2-40B4-BE49-F238E27FC236}">
              <a16:creationId xmlns:a16="http://schemas.microsoft.com/office/drawing/2014/main" xmlns="" id="{0862F6C7-5886-445E-B762-30C90EBA7A50}"/>
            </a:ext>
          </a:extLst>
        </xdr:cNvPr>
        <xdr:cNvSpPr txBox="1"/>
      </xdr:nvSpPr>
      <xdr:spPr>
        <a:xfrm>
          <a:off x="4673600" y="13219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70757</xdr:rowOff>
    </xdr:from>
    <xdr:to>
      <xdr:col>24</xdr:col>
      <xdr:colOff>152400</xdr:colOff>
      <xdr:row>78</xdr:row>
      <xdr:rowOff>70757</xdr:rowOff>
    </xdr:to>
    <xdr:cxnSp macro="">
      <xdr:nvCxnSpPr>
        <xdr:cNvPr id="291" name="直線コネクタ 290">
          <a:extLst>
            <a:ext uri="{FF2B5EF4-FFF2-40B4-BE49-F238E27FC236}">
              <a16:creationId xmlns:a16="http://schemas.microsoft.com/office/drawing/2014/main" xmlns="" id="{2C3003A3-A15B-415E-83B9-188910D0F65D}"/>
            </a:ext>
          </a:extLst>
        </xdr:cNvPr>
        <xdr:cNvCxnSpPr/>
      </xdr:nvCxnSpPr>
      <xdr:spPr>
        <a:xfrm>
          <a:off x="4546600" y="13443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90188</xdr:rowOff>
    </xdr:from>
    <xdr:ext cx="405111" cy="259045"/>
    <xdr:sp macro="" textlink="">
      <xdr:nvSpPr>
        <xdr:cNvPr id="292" name="【公営住宅】&#10;有形固定資産減価償却率平均値テキスト">
          <a:extLst>
            <a:ext uri="{FF2B5EF4-FFF2-40B4-BE49-F238E27FC236}">
              <a16:creationId xmlns:a16="http://schemas.microsoft.com/office/drawing/2014/main" xmlns="" id="{D009A752-2777-4ADA-8AE9-088DC128D44C}"/>
            </a:ext>
          </a:extLst>
        </xdr:cNvPr>
        <xdr:cNvSpPr txBox="1"/>
      </xdr:nvSpPr>
      <xdr:spPr>
        <a:xfrm>
          <a:off x="4673600" y="141490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67311</xdr:rowOff>
    </xdr:from>
    <xdr:to>
      <xdr:col>24</xdr:col>
      <xdr:colOff>114300</xdr:colOff>
      <xdr:row>83</xdr:row>
      <xdr:rowOff>168911</xdr:rowOff>
    </xdr:to>
    <xdr:sp macro="" textlink="">
      <xdr:nvSpPr>
        <xdr:cNvPr id="293" name="フローチャート: 判断 292">
          <a:extLst>
            <a:ext uri="{FF2B5EF4-FFF2-40B4-BE49-F238E27FC236}">
              <a16:creationId xmlns:a16="http://schemas.microsoft.com/office/drawing/2014/main" xmlns="" id="{0C098C56-D2BB-4E37-A7DD-07AF266B909F}"/>
            </a:ext>
          </a:extLst>
        </xdr:cNvPr>
        <xdr:cNvSpPr/>
      </xdr:nvSpPr>
      <xdr:spPr>
        <a:xfrm>
          <a:off x="4584700" y="1429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34652</xdr:rowOff>
    </xdr:from>
    <xdr:to>
      <xdr:col>20</xdr:col>
      <xdr:colOff>38100</xdr:colOff>
      <xdr:row>83</xdr:row>
      <xdr:rowOff>136252</xdr:rowOff>
    </xdr:to>
    <xdr:sp macro="" textlink="">
      <xdr:nvSpPr>
        <xdr:cNvPr id="294" name="フローチャート: 判断 293">
          <a:extLst>
            <a:ext uri="{FF2B5EF4-FFF2-40B4-BE49-F238E27FC236}">
              <a16:creationId xmlns:a16="http://schemas.microsoft.com/office/drawing/2014/main" xmlns="" id="{09489C9C-89EB-4CB8-B07F-0CD7AF900145}"/>
            </a:ext>
          </a:extLst>
        </xdr:cNvPr>
        <xdr:cNvSpPr/>
      </xdr:nvSpPr>
      <xdr:spPr>
        <a:xfrm>
          <a:off x="3746500" y="14265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24856</xdr:rowOff>
    </xdr:from>
    <xdr:to>
      <xdr:col>15</xdr:col>
      <xdr:colOff>101600</xdr:colOff>
      <xdr:row>83</xdr:row>
      <xdr:rowOff>126456</xdr:rowOff>
    </xdr:to>
    <xdr:sp macro="" textlink="">
      <xdr:nvSpPr>
        <xdr:cNvPr id="295" name="フローチャート: 判断 294">
          <a:extLst>
            <a:ext uri="{FF2B5EF4-FFF2-40B4-BE49-F238E27FC236}">
              <a16:creationId xmlns:a16="http://schemas.microsoft.com/office/drawing/2014/main" xmlns="" id="{BA84F08B-1976-4E8A-854E-8E5EC5354FC0}"/>
            </a:ext>
          </a:extLst>
        </xdr:cNvPr>
        <xdr:cNvSpPr/>
      </xdr:nvSpPr>
      <xdr:spPr>
        <a:xfrm>
          <a:off x="2857500" y="1425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37919</xdr:rowOff>
    </xdr:from>
    <xdr:to>
      <xdr:col>10</xdr:col>
      <xdr:colOff>165100</xdr:colOff>
      <xdr:row>83</xdr:row>
      <xdr:rowOff>139519</xdr:rowOff>
    </xdr:to>
    <xdr:sp macro="" textlink="">
      <xdr:nvSpPr>
        <xdr:cNvPr id="296" name="フローチャート: 判断 295">
          <a:extLst>
            <a:ext uri="{FF2B5EF4-FFF2-40B4-BE49-F238E27FC236}">
              <a16:creationId xmlns:a16="http://schemas.microsoft.com/office/drawing/2014/main" xmlns="" id="{C46ECA0F-268B-443D-9036-A3327D6E2277}"/>
            </a:ext>
          </a:extLst>
        </xdr:cNvPr>
        <xdr:cNvSpPr/>
      </xdr:nvSpPr>
      <xdr:spPr>
        <a:xfrm>
          <a:off x="1968500" y="1426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85</xdr:row>
      <xdr:rowOff>44450</xdr:rowOff>
    </xdr:from>
    <xdr:to>
      <xdr:col>6</xdr:col>
      <xdr:colOff>38100</xdr:colOff>
      <xdr:row>85</xdr:row>
      <xdr:rowOff>146050</xdr:rowOff>
    </xdr:to>
    <xdr:sp macro="" textlink="">
      <xdr:nvSpPr>
        <xdr:cNvPr id="297" name="フローチャート: 判断 296">
          <a:extLst>
            <a:ext uri="{FF2B5EF4-FFF2-40B4-BE49-F238E27FC236}">
              <a16:creationId xmlns:a16="http://schemas.microsoft.com/office/drawing/2014/main" xmlns="" id="{C247DCBF-8690-4106-BE85-EFDFDF2BAC5E}"/>
            </a:ext>
          </a:extLst>
        </xdr:cNvPr>
        <xdr:cNvSpPr/>
      </xdr:nvSpPr>
      <xdr:spPr>
        <a:xfrm>
          <a:off x="1079500" y="14617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xmlns="" id="{B076FB86-5920-44CF-906E-462074F6CEBB}"/>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xmlns="" id="{C663E987-AD55-46D2-A797-DC915AA746EF}"/>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xmlns="" id="{F2B2E938-EDD8-43AB-909F-4302F4E47A99}"/>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xmlns="" id="{E84FEF36-F7E3-4251-A9A6-1577732234C9}"/>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xmlns="" id="{2B19A667-7AAF-4510-B3F4-0AAF0477513B}"/>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93436</xdr:rowOff>
    </xdr:from>
    <xdr:to>
      <xdr:col>24</xdr:col>
      <xdr:colOff>114300</xdr:colOff>
      <xdr:row>86</xdr:row>
      <xdr:rowOff>23586</xdr:rowOff>
    </xdr:to>
    <xdr:sp macro="" textlink="">
      <xdr:nvSpPr>
        <xdr:cNvPr id="303" name="楕円 302">
          <a:extLst>
            <a:ext uri="{FF2B5EF4-FFF2-40B4-BE49-F238E27FC236}">
              <a16:creationId xmlns:a16="http://schemas.microsoft.com/office/drawing/2014/main" xmlns="" id="{6532DE69-1345-434B-8399-AFF5A851761C}"/>
            </a:ext>
          </a:extLst>
        </xdr:cNvPr>
        <xdr:cNvSpPr/>
      </xdr:nvSpPr>
      <xdr:spPr>
        <a:xfrm>
          <a:off x="4584700" y="14666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71863</xdr:rowOff>
    </xdr:from>
    <xdr:ext cx="405111" cy="259045"/>
    <xdr:sp macro="" textlink="">
      <xdr:nvSpPr>
        <xdr:cNvPr id="304" name="【公営住宅】&#10;有形固定資産減価償却率該当値テキスト">
          <a:extLst>
            <a:ext uri="{FF2B5EF4-FFF2-40B4-BE49-F238E27FC236}">
              <a16:creationId xmlns:a16="http://schemas.microsoft.com/office/drawing/2014/main" xmlns="" id="{05A64764-76B0-4620-91F4-7A3A2CD8B61D}"/>
            </a:ext>
          </a:extLst>
        </xdr:cNvPr>
        <xdr:cNvSpPr txBox="1"/>
      </xdr:nvSpPr>
      <xdr:spPr>
        <a:xfrm>
          <a:off x="4673600" y="14645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68943</xdr:rowOff>
    </xdr:from>
    <xdr:to>
      <xdr:col>20</xdr:col>
      <xdr:colOff>38100</xdr:colOff>
      <xdr:row>85</xdr:row>
      <xdr:rowOff>170543</xdr:rowOff>
    </xdr:to>
    <xdr:sp macro="" textlink="">
      <xdr:nvSpPr>
        <xdr:cNvPr id="305" name="楕円 304">
          <a:extLst>
            <a:ext uri="{FF2B5EF4-FFF2-40B4-BE49-F238E27FC236}">
              <a16:creationId xmlns:a16="http://schemas.microsoft.com/office/drawing/2014/main" xmlns="" id="{1D69AE9D-C09E-4CCD-8366-C8DCC6E7DF82}"/>
            </a:ext>
          </a:extLst>
        </xdr:cNvPr>
        <xdr:cNvSpPr/>
      </xdr:nvSpPr>
      <xdr:spPr>
        <a:xfrm>
          <a:off x="3746500" y="14642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119743</xdr:rowOff>
    </xdr:from>
    <xdr:to>
      <xdr:col>24</xdr:col>
      <xdr:colOff>63500</xdr:colOff>
      <xdr:row>85</xdr:row>
      <xdr:rowOff>144236</xdr:rowOff>
    </xdr:to>
    <xdr:cxnSp macro="">
      <xdr:nvCxnSpPr>
        <xdr:cNvPr id="306" name="直線コネクタ 305">
          <a:extLst>
            <a:ext uri="{FF2B5EF4-FFF2-40B4-BE49-F238E27FC236}">
              <a16:creationId xmlns:a16="http://schemas.microsoft.com/office/drawing/2014/main" xmlns="" id="{AC1E7BD7-244A-46B3-8741-6F3B526D08F6}"/>
            </a:ext>
          </a:extLst>
        </xdr:cNvPr>
        <xdr:cNvCxnSpPr/>
      </xdr:nvCxnSpPr>
      <xdr:spPr>
        <a:xfrm>
          <a:off x="3797300" y="14692993"/>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41184</xdr:rowOff>
    </xdr:from>
    <xdr:to>
      <xdr:col>15</xdr:col>
      <xdr:colOff>101600</xdr:colOff>
      <xdr:row>85</xdr:row>
      <xdr:rowOff>142784</xdr:rowOff>
    </xdr:to>
    <xdr:sp macro="" textlink="">
      <xdr:nvSpPr>
        <xdr:cNvPr id="307" name="楕円 306">
          <a:extLst>
            <a:ext uri="{FF2B5EF4-FFF2-40B4-BE49-F238E27FC236}">
              <a16:creationId xmlns:a16="http://schemas.microsoft.com/office/drawing/2014/main" xmlns="" id="{9C51D439-E1C1-4E72-A33A-B91FC877FA9A}"/>
            </a:ext>
          </a:extLst>
        </xdr:cNvPr>
        <xdr:cNvSpPr/>
      </xdr:nvSpPr>
      <xdr:spPr>
        <a:xfrm>
          <a:off x="2857500" y="14614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91984</xdr:rowOff>
    </xdr:from>
    <xdr:to>
      <xdr:col>19</xdr:col>
      <xdr:colOff>177800</xdr:colOff>
      <xdr:row>85</xdr:row>
      <xdr:rowOff>119743</xdr:rowOff>
    </xdr:to>
    <xdr:cxnSp macro="">
      <xdr:nvCxnSpPr>
        <xdr:cNvPr id="308" name="直線コネクタ 307">
          <a:extLst>
            <a:ext uri="{FF2B5EF4-FFF2-40B4-BE49-F238E27FC236}">
              <a16:creationId xmlns:a16="http://schemas.microsoft.com/office/drawing/2014/main" xmlns="" id="{04D32CA4-4BA7-41C0-8FFC-863326180EFE}"/>
            </a:ext>
          </a:extLst>
        </xdr:cNvPr>
        <xdr:cNvCxnSpPr/>
      </xdr:nvCxnSpPr>
      <xdr:spPr>
        <a:xfrm>
          <a:off x="2908300" y="14665234"/>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15058</xdr:rowOff>
    </xdr:from>
    <xdr:to>
      <xdr:col>10</xdr:col>
      <xdr:colOff>165100</xdr:colOff>
      <xdr:row>85</xdr:row>
      <xdr:rowOff>116658</xdr:rowOff>
    </xdr:to>
    <xdr:sp macro="" textlink="">
      <xdr:nvSpPr>
        <xdr:cNvPr id="309" name="楕円 308">
          <a:extLst>
            <a:ext uri="{FF2B5EF4-FFF2-40B4-BE49-F238E27FC236}">
              <a16:creationId xmlns:a16="http://schemas.microsoft.com/office/drawing/2014/main" xmlns="" id="{38CB16B7-3668-4F42-8AED-8DA0B1273B15}"/>
            </a:ext>
          </a:extLst>
        </xdr:cNvPr>
        <xdr:cNvSpPr/>
      </xdr:nvSpPr>
      <xdr:spPr>
        <a:xfrm>
          <a:off x="1968500" y="14588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65858</xdr:rowOff>
    </xdr:from>
    <xdr:to>
      <xdr:col>15</xdr:col>
      <xdr:colOff>50800</xdr:colOff>
      <xdr:row>85</xdr:row>
      <xdr:rowOff>91984</xdr:rowOff>
    </xdr:to>
    <xdr:cxnSp macro="">
      <xdr:nvCxnSpPr>
        <xdr:cNvPr id="310" name="直線コネクタ 309">
          <a:extLst>
            <a:ext uri="{FF2B5EF4-FFF2-40B4-BE49-F238E27FC236}">
              <a16:creationId xmlns:a16="http://schemas.microsoft.com/office/drawing/2014/main" xmlns="" id="{25D04342-02F4-401D-B742-498E93E87656}"/>
            </a:ext>
          </a:extLst>
        </xdr:cNvPr>
        <xdr:cNvCxnSpPr/>
      </xdr:nvCxnSpPr>
      <xdr:spPr>
        <a:xfrm>
          <a:off x="2019300" y="14639108"/>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158750</xdr:rowOff>
    </xdr:from>
    <xdr:to>
      <xdr:col>6</xdr:col>
      <xdr:colOff>38100</xdr:colOff>
      <xdr:row>85</xdr:row>
      <xdr:rowOff>88900</xdr:rowOff>
    </xdr:to>
    <xdr:sp macro="" textlink="">
      <xdr:nvSpPr>
        <xdr:cNvPr id="311" name="楕円 310">
          <a:extLst>
            <a:ext uri="{FF2B5EF4-FFF2-40B4-BE49-F238E27FC236}">
              <a16:creationId xmlns:a16="http://schemas.microsoft.com/office/drawing/2014/main" xmlns="" id="{EAC348F5-662F-4D4A-8A8A-AE5B0A7271CC}"/>
            </a:ext>
          </a:extLst>
        </xdr:cNvPr>
        <xdr:cNvSpPr/>
      </xdr:nvSpPr>
      <xdr:spPr>
        <a:xfrm>
          <a:off x="1079500" y="1456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38100</xdr:rowOff>
    </xdr:from>
    <xdr:to>
      <xdr:col>10</xdr:col>
      <xdr:colOff>114300</xdr:colOff>
      <xdr:row>85</xdr:row>
      <xdr:rowOff>65858</xdr:rowOff>
    </xdr:to>
    <xdr:cxnSp macro="">
      <xdr:nvCxnSpPr>
        <xdr:cNvPr id="312" name="直線コネクタ 311">
          <a:extLst>
            <a:ext uri="{FF2B5EF4-FFF2-40B4-BE49-F238E27FC236}">
              <a16:creationId xmlns:a16="http://schemas.microsoft.com/office/drawing/2014/main" xmlns="" id="{0851A387-5987-4A35-8283-4CDBCB7EC398}"/>
            </a:ext>
          </a:extLst>
        </xdr:cNvPr>
        <xdr:cNvCxnSpPr/>
      </xdr:nvCxnSpPr>
      <xdr:spPr>
        <a:xfrm>
          <a:off x="1130300" y="14611350"/>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152779</xdr:rowOff>
    </xdr:from>
    <xdr:ext cx="405111" cy="259045"/>
    <xdr:sp macro="" textlink="">
      <xdr:nvSpPr>
        <xdr:cNvPr id="313" name="n_1aveValue【公営住宅】&#10;有形固定資産減価償却率">
          <a:extLst>
            <a:ext uri="{FF2B5EF4-FFF2-40B4-BE49-F238E27FC236}">
              <a16:creationId xmlns:a16="http://schemas.microsoft.com/office/drawing/2014/main" xmlns="" id="{A925223D-7286-426A-B82E-9D5F52CA3F47}"/>
            </a:ext>
          </a:extLst>
        </xdr:cNvPr>
        <xdr:cNvSpPr txBox="1"/>
      </xdr:nvSpPr>
      <xdr:spPr>
        <a:xfrm>
          <a:off x="3582044" y="14040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142983</xdr:rowOff>
    </xdr:from>
    <xdr:ext cx="405111" cy="259045"/>
    <xdr:sp macro="" textlink="">
      <xdr:nvSpPr>
        <xdr:cNvPr id="314" name="n_2aveValue【公営住宅】&#10;有形固定資産減価償却率">
          <a:extLst>
            <a:ext uri="{FF2B5EF4-FFF2-40B4-BE49-F238E27FC236}">
              <a16:creationId xmlns:a16="http://schemas.microsoft.com/office/drawing/2014/main" xmlns="" id="{B467C0A7-190C-43E3-9BA5-D41D3108B96A}"/>
            </a:ext>
          </a:extLst>
        </xdr:cNvPr>
        <xdr:cNvSpPr txBox="1"/>
      </xdr:nvSpPr>
      <xdr:spPr>
        <a:xfrm>
          <a:off x="2705744" y="1403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156046</xdr:rowOff>
    </xdr:from>
    <xdr:ext cx="405111" cy="259045"/>
    <xdr:sp macro="" textlink="">
      <xdr:nvSpPr>
        <xdr:cNvPr id="315" name="n_3aveValue【公営住宅】&#10;有形固定資産減価償却率">
          <a:extLst>
            <a:ext uri="{FF2B5EF4-FFF2-40B4-BE49-F238E27FC236}">
              <a16:creationId xmlns:a16="http://schemas.microsoft.com/office/drawing/2014/main" xmlns="" id="{6C4D7FFE-425C-4D39-BD5D-CA54A3B742B1}"/>
            </a:ext>
          </a:extLst>
        </xdr:cNvPr>
        <xdr:cNvSpPr txBox="1"/>
      </xdr:nvSpPr>
      <xdr:spPr>
        <a:xfrm>
          <a:off x="1816744" y="14043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137177</xdr:rowOff>
    </xdr:from>
    <xdr:ext cx="405111" cy="259045"/>
    <xdr:sp macro="" textlink="">
      <xdr:nvSpPr>
        <xdr:cNvPr id="316" name="n_4aveValue【公営住宅】&#10;有形固定資産減価償却率">
          <a:extLst>
            <a:ext uri="{FF2B5EF4-FFF2-40B4-BE49-F238E27FC236}">
              <a16:creationId xmlns:a16="http://schemas.microsoft.com/office/drawing/2014/main" xmlns="" id="{8D407EB9-CE43-44F7-B153-CB230D1EA67C}"/>
            </a:ext>
          </a:extLst>
        </xdr:cNvPr>
        <xdr:cNvSpPr txBox="1"/>
      </xdr:nvSpPr>
      <xdr:spPr>
        <a:xfrm>
          <a:off x="927744" y="1471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161670</xdr:rowOff>
    </xdr:from>
    <xdr:ext cx="405111" cy="259045"/>
    <xdr:sp macro="" textlink="">
      <xdr:nvSpPr>
        <xdr:cNvPr id="317" name="n_1mainValue【公営住宅】&#10;有形固定資産減価償却率">
          <a:extLst>
            <a:ext uri="{FF2B5EF4-FFF2-40B4-BE49-F238E27FC236}">
              <a16:creationId xmlns:a16="http://schemas.microsoft.com/office/drawing/2014/main" xmlns="" id="{5AB25402-1642-4C4A-B9DB-F103D948BD67}"/>
            </a:ext>
          </a:extLst>
        </xdr:cNvPr>
        <xdr:cNvSpPr txBox="1"/>
      </xdr:nvSpPr>
      <xdr:spPr>
        <a:xfrm>
          <a:off x="3582044" y="14734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133911</xdr:rowOff>
    </xdr:from>
    <xdr:ext cx="405111" cy="259045"/>
    <xdr:sp macro="" textlink="">
      <xdr:nvSpPr>
        <xdr:cNvPr id="318" name="n_2mainValue【公営住宅】&#10;有形固定資産減価償却率">
          <a:extLst>
            <a:ext uri="{FF2B5EF4-FFF2-40B4-BE49-F238E27FC236}">
              <a16:creationId xmlns:a16="http://schemas.microsoft.com/office/drawing/2014/main" xmlns="" id="{3574391E-D875-4767-8C5F-AF1CE69D1D41}"/>
            </a:ext>
          </a:extLst>
        </xdr:cNvPr>
        <xdr:cNvSpPr txBox="1"/>
      </xdr:nvSpPr>
      <xdr:spPr>
        <a:xfrm>
          <a:off x="2705744" y="14707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107785</xdr:rowOff>
    </xdr:from>
    <xdr:ext cx="405111" cy="259045"/>
    <xdr:sp macro="" textlink="">
      <xdr:nvSpPr>
        <xdr:cNvPr id="319" name="n_3mainValue【公営住宅】&#10;有形固定資産減価償却率">
          <a:extLst>
            <a:ext uri="{FF2B5EF4-FFF2-40B4-BE49-F238E27FC236}">
              <a16:creationId xmlns:a16="http://schemas.microsoft.com/office/drawing/2014/main" xmlns="" id="{96AAA0EA-6803-4BB6-8163-7482D861442F}"/>
            </a:ext>
          </a:extLst>
        </xdr:cNvPr>
        <xdr:cNvSpPr txBox="1"/>
      </xdr:nvSpPr>
      <xdr:spPr>
        <a:xfrm>
          <a:off x="1816744" y="14681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105427</xdr:rowOff>
    </xdr:from>
    <xdr:ext cx="405111" cy="259045"/>
    <xdr:sp macro="" textlink="">
      <xdr:nvSpPr>
        <xdr:cNvPr id="320" name="n_4mainValue【公営住宅】&#10;有形固定資産減価償却率">
          <a:extLst>
            <a:ext uri="{FF2B5EF4-FFF2-40B4-BE49-F238E27FC236}">
              <a16:creationId xmlns:a16="http://schemas.microsoft.com/office/drawing/2014/main" xmlns="" id="{7983A860-2E75-40A8-9E08-A52D916C744F}"/>
            </a:ext>
          </a:extLst>
        </xdr:cNvPr>
        <xdr:cNvSpPr txBox="1"/>
      </xdr:nvSpPr>
      <xdr:spPr>
        <a:xfrm>
          <a:off x="927744" y="14335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xmlns="" id="{76A0F917-2186-4653-AF3A-DF19FB593A1D}"/>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xmlns="" id="{588C9C86-5F00-4DEE-A71E-99CB8AE1A077}"/>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xmlns="" id="{F798CB9F-3B4E-4E68-B0C6-F772F271B772}"/>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xmlns="" id="{E7C760AF-EE95-4862-B9AC-AD229E1C2113}"/>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xmlns="" id="{0056AE24-22CC-496B-9DDD-4BCA0363C374}"/>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xmlns="" id="{45911FEF-AED9-4467-B7AC-30B50F3A4CF3}"/>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xmlns="" id="{75140835-A24A-4582-9C62-E254E51FE015}"/>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xmlns="" id="{D62C0226-12DD-454B-91AA-2B4FF46578C7}"/>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xmlns="" id="{76E3D0BA-763B-4CAF-948E-EB3475A526DF}"/>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xmlns="" id="{894E1168-2DEE-48E8-9858-43D5ACD85D95}"/>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xmlns="" id="{86D46730-DAE8-4ACA-8590-7A586BEC1DB0}"/>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xmlns="" id="{D70D73B1-BA5F-4A53-82C9-582BDB7055F4}"/>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xmlns="" id="{ED6FBAAF-2B6D-4617-BADA-1C9CE0C3A5E4}"/>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4" name="テキスト ボックス 333">
          <a:extLst>
            <a:ext uri="{FF2B5EF4-FFF2-40B4-BE49-F238E27FC236}">
              <a16:creationId xmlns:a16="http://schemas.microsoft.com/office/drawing/2014/main" xmlns="" id="{5AB31FE2-9E8A-4D89-88E8-F403B3A77F74}"/>
            </a:ext>
          </a:extLst>
        </xdr:cNvPr>
        <xdr:cNvSpPr txBox="1"/>
      </xdr:nvSpPr>
      <xdr:spPr>
        <a:xfrm>
          <a:off x="6072701" y="1418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xmlns="" id="{017D4F96-8010-4A19-B2B4-BA86CEDEDE45}"/>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6" name="テキスト ボックス 335">
          <a:extLst>
            <a:ext uri="{FF2B5EF4-FFF2-40B4-BE49-F238E27FC236}">
              <a16:creationId xmlns:a16="http://schemas.microsoft.com/office/drawing/2014/main" xmlns="" id="{95F3F7D7-673D-45ED-9020-0D7D6D5DFB4C}"/>
            </a:ext>
          </a:extLst>
        </xdr:cNvPr>
        <xdr:cNvSpPr txBox="1"/>
      </xdr:nvSpPr>
      <xdr:spPr>
        <a:xfrm>
          <a:off x="6072701" y="1372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xmlns="" id="{6F8FFD3A-81FE-4740-B2B3-5C47173824BC}"/>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8" name="テキスト ボックス 337">
          <a:extLst>
            <a:ext uri="{FF2B5EF4-FFF2-40B4-BE49-F238E27FC236}">
              <a16:creationId xmlns:a16="http://schemas.microsoft.com/office/drawing/2014/main" xmlns="" id="{70A0B210-5677-4A77-98CF-B5C059CB5781}"/>
            </a:ext>
          </a:extLst>
        </xdr:cNvPr>
        <xdr:cNvSpPr txBox="1"/>
      </xdr:nvSpPr>
      <xdr:spPr>
        <a:xfrm>
          <a:off x="6072701" y="1326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xmlns="" id="{1A96A617-14B6-4B65-AA48-889F08E7AAB4}"/>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xmlns="" id="{3D83F3FB-E57C-4411-8201-AF08B2928ED7}"/>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xmlns="" id="{4724C352-C78A-4043-AFF4-D3D8E2DBE698}"/>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115413</xdr:rowOff>
    </xdr:from>
    <xdr:to>
      <xdr:col>54</xdr:col>
      <xdr:colOff>189865</xdr:colOff>
      <xdr:row>86</xdr:row>
      <xdr:rowOff>36500</xdr:rowOff>
    </xdr:to>
    <xdr:cxnSp macro="">
      <xdr:nvCxnSpPr>
        <xdr:cNvPr id="342" name="直線コネクタ 341">
          <a:extLst>
            <a:ext uri="{FF2B5EF4-FFF2-40B4-BE49-F238E27FC236}">
              <a16:creationId xmlns:a16="http://schemas.microsoft.com/office/drawing/2014/main" xmlns="" id="{A0BC3186-6142-4E39-96F6-4DCF9277316A}"/>
            </a:ext>
          </a:extLst>
        </xdr:cNvPr>
        <xdr:cNvCxnSpPr/>
      </xdr:nvCxnSpPr>
      <xdr:spPr>
        <a:xfrm flipV="1">
          <a:off x="10476865" y="13659963"/>
          <a:ext cx="0" cy="11212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40327</xdr:rowOff>
    </xdr:from>
    <xdr:ext cx="469744" cy="259045"/>
    <xdr:sp macro="" textlink="">
      <xdr:nvSpPr>
        <xdr:cNvPr id="343" name="【公営住宅】&#10;一人当たり面積最小値テキスト">
          <a:extLst>
            <a:ext uri="{FF2B5EF4-FFF2-40B4-BE49-F238E27FC236}">
              <a16:creationId xmlns:a16="http://schemas.microsoft.com/office/drawing/2014/main" xmlns="" id="{114145DD-9E77-4AF9-8B49-72FFF3E7180E}"/>
            </a:ext>
          </a:extLst>
        </xdr:cNvPr>
        <xdr:cNvSpPr txBox="1"/>
      </xdr:nvSpPr>
      <xdr:spPr>
        <a:xfrm>
          <a:off x="10515600" y="14785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36500</xdr:rowOff>
    </xdr:from>
    <xdr:to>
      <xdr:col>55</xdr:col>
      <xdr:colOff>88900</xdr:colOff>
      <xdr:row>86</xdr:row>
      <xdr:rowOff>36500</xdr:rowOff>
    </xdr:to>
    <xdr:cxnSp macro="">
      <xdr:nvCxnSpPr>
        <xdr:cNvPr id="344" name="直線コネクタ 343">
          <a:extLst>
            <a:ext uri="{FF2B5EF4-FFF2-40B4-BE49-F238E27FC236}">
              <a16:creationId xmlns:a16="http://schemas.microsoft.com/office/drawing/2014/main" xmlns="" id="{7BFD27E4-E86A-494D-AA9E-69A0FED02097}"/>
            </a:ext>
          </a:extLst>
        </xdr:cNvPr>
        <xdr:cNvCxnSpPr/>
      </xdr:nvCxnSpPr>
      <xdr:spPr>
        <a:xfrm>
          <a:off x="10388600" y="1478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78</xdr:row>
      <xdr:rowOff>62090</xdr:rowOff>
    </xdr:from>
    <xdr:ext cx="534377" cy="259045"/>
    <xdr:sp macro="" textlink="">
      <xdr:nvSpPr>
        <xdr:cNvPr id="345" name="【公営住宅】&#10;一人当たり面積最大値テキスト">
          <a:extLst>
            <a:ext uri="{FF2B5EF4-FFF2-40B4-BE49-F238E27FC236}">
              <a16:creationId xmlns:a16="http://schemas.microsoft.com/office/drawing/2014/main" xmlns="" id="{C00C7C7F-9E5D-4E34-A9BB-65F818BC121C}"/>
            </a:ext>
          </a:extLst>
        </xdr:cNvPr>
        <xdr:cNvSpPr txBox="1"/>
      </xdr:nvSpPr>
      <xdr:spPr>
        <a:xfrm>
          <a:off x="10515600" y="13435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115413</xdr:rowOff>
    </xdr:from>
    <xdr:to>
      <xdr:col>55</xdr:col>
      <xdr:colOff>88900</xdr:colOff>
      <xdr:row>79</xdr:row>
      <xdr:rowOff>115413</xdr:rowOff>
    </xdr:to>
    <xdr:cxnSp macro="">
      <xdr:nvCxnSpPr>
        <xdr:cNvPr id="346" name="直線コネクタ 345">
          <a:extLst>
            <a:ext uri="{FF2B5EF4-FFF2-40B4-BE49-F238E27FC236}">
              <a16:creationId xmlns:a16="http://schemas.microsoft.com/office/drawing/2014/main" xmlns="" id="{7288AB28-A6BC-4AD2-942E-AFDAD30AFC20}"/>
            </a:ext>
          </a:extLst>
        </xdr:cNvPr>
        <xdr:cNvCxnSpPr/>
      </xdr:nvCxnSpPr>
      <xdr:spPr>
        <a:xfrm>
          <a:off x="10388600" y="13659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99789</xdr:rowOff>
    </xdr:from>
    <xdr:ext cx="469744" cy="259045"/>
    <xdr:sp macro="" textlink="">
      <xdr:nvSpPr>
        <xdr:cNvPr id="347" name="【公営住宅】&#10;一人当たり面積平均値テキスト">
          <a:extLst>
            <a:ext uri="{FF2B5EF4-FFF2-40B4-BE49-F238E27FC236}">
              <a16:creationId xmlns:a16="http://schemas.microsoft.com/office/drawing/2014/main" xmlns="" id="{F881C7B2-E5D1-4EB5-9B2B-CC4352E29F2F}"/>
            </a:ext>
          </a:extLst>
        </xdr:cNvPr>
        <xdr:cNvSpPr txBox="1"/>
      </xdr:nvSpPr>
      <xdr:spPr>
        <a:xfrm>
          <a:off x="10515600" y="145015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76912</xdr:rowOff>
    </xdr:from>
    <xdr:to>
      <xdr:col>55</xdr:col>
      <xdr:colOff>50800</xdr:colOff>
      <xdr:row>86</xdr:row>
      <xdr:rowOff>7062</xdr:rowOff>
    </xdr:to>
    <xdr:sp macro="" textlink="">
      <xdr:nvSpPr>
        <xdr:cNvPr id="348" name="フローチャート: 判断 347">
          <a:extLst>
            <a:ext uri="{FF2B5EF4-FFF2-40B4-BE49-F238E27FC236}">
              <a16:creationId xmlns:a16="http://schemas.microsoft.com/office/drawing/2014/main" xmlns="" id="{C5F11647-3A87-4FE9-A559-60E6345597E6}"/>
            </a:ext>
          </a:extLst>
        </xdr:cNvPr>
        <xdr:cNvSpPr/>
      </xdr:nvSpPr>
      <xdr:spPr>
        <a:xfrm>
          <a:off x="10426700" y="14650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97256</xdr:rowOff>
    </xdr:from>
    <xdr:to>
      <xdr:col>50</xdr:col>
      <xdr:colOff>165100</xdr:colOff>
      <xdr:row>86</xdr:row>
      <xdr:rowOff>27406</xdr:rowOff>
    </xdr:to>
    <xdr:sp macro="" textlink="">
      <xdr:nvSpPr>
        <xdr:cNvPr id="349" name="フローチャート: 判断 348">
          <a:extLst>
            <a:ext uri="{FF2B5EF4-FFF2-40B4-BE49-F238E27FC236}">
              <a16:creationId xmlns:a16="http://schemas.microsoft.com/office/drawing/2014/main" xmlns="" id="{54A4E5CA-79C2-4FEC-9597-E19176E3D090}"/>
            </a:ext>
          </a:extLst>
        </xdr:cNvPr>
        <xdr:cNvSpPr/>
      </xdr:nvSpPr>
      <xdr:spPr>
        <a:xfrm>
          <a:off x="9588500" y="14670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97943</xdr:rowOff>
    </xdr:from>
    <xdr:to>
      <xdr:col>46</xdr:col>
      <xdr:colOff>38100</xdr:colOff>
      <xdr:row>86</xdr:row>
      <xdr:rowOff>28093</xdr:rowOff>
    </xdr:to>
    <xdr:sp macro="" textlink="">
      <xdr:nvSpPr>
        <xdr:cNvPr id="350" name="フローチャート: 判断 349">
          <a:extLst>
            <a:ext uri="{FF2B5EF4-FFF2-40B4-BE49-F238E27FC236}">
              <a16:creationId xmlns:a16="http://schemas.microsoft.com/office/drawing/2014/main" xmlns="" id="{B870C4C4-A079-4F7E-B5F0-8818865D48EC}"/>
            </a:ext>
          </a:extLst>
        </xdr:cNvPr>
        <xdr:cNvSpPr/>
      </xdr:nvSpPr>
      <xdr:spPr>
        <a:xfrm>
          <a:off x="8699500" y="14671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97805</xdr:rowOff>
    </xdr:from>
    <xdr:to>
      <xdr:col>41</xdr:col>
      <xdr:colOff>101600</xdr:colOff>
      <xdr:row>86</xdr:row>
      <xdr:rowOff>27955</xdr:rowOff>
    </xdr:to>
    <xdr:sp macro="" textlink="">
      <xdr:nvSpPr>
        <xdr:cNvPr id="351" name="フローチャート: 判断 350">
          <a:extLst>
            <a:ext uri="{FF2B5EF4-FFF2-40B4-BE49-F238E27FC236}">
              <a16:creationId xmlns:a16="http://schemas.microsoft.com/office/drawing/2014/main" xmlns="" id="{C8140420-59C4-4276-8ECC-F8F4002E869C}"/>
            </a:ext>
          </a:extLst>
        </xdr:cNvPr>
        <xdr:cNvSpPr/>
      </xdr:nvSpPr>
      <xdr:spPr>
        <a:xfrm>
          <a:off x="7810500" y="14671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95656</xdr:rowOff>
    </xdr:from>
    <xdr:to>
      <xdr:col>36</xdr:col>
      <xdr:colOff>165100</xdr:colOff>
      <xdr:row>86</xdr:row>
      <xdr:rowOff>25806</xdr:rowOff>
    </xdr:to>
    <xdr:sp macro="" textlink="">
      <xdr:nvSpPr>
        <xdr:cNvPr id="352" name="フローチャート: 判断 351">
          <a:extLst>
            <a:ext uri="{FF2B5EF4-FFF2-40B4-BE49-F238E27FC236}">
              <a16:creationId xmlns:a16="http://schemas.microsoft.com/office/drawing/2014/main" xmlns="" id="{B32CE6E3-0FEF-43DE-8D36-97D439116659}"/>
            </a:ext>
          </a:extLst>
        </xdr:cNvPr>
        <xdr:cNvSpPr/>
      </xdr:nvSpPr>
      <xdr:spPr>
        <a:xfrm>
          <a:off x="6921500" y="14668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xmlns="" id="{BA16B9D1-4B15-480B-A915-BB9CD1174F59}"/>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xmlns="" id="{F5474F31-8694-4E69-AAC2-A45DF520FBEE}"/>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xmlns="" id="{B6ED0CEB-4D06-4AE4-81BF-112707A690EA}"/>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xmlns="" id="{5032CAB6-3E32-494C-87B0-E6A0A61CAB2A}"/>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xmlns="" id="{4832E445-5BFC-4D8E-845E-016FF6E4FB9B}"/>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147824</xdr:rowOff>
    </xdr:from>
    <xdr:to>
      <xdr:col>55</xdr:col>
      <xdr:colOff>50800</xdr:colOff>
      <xdr:row>86</xdr:row>
      <xdr:rowOff>77974</xdr:rowOff>
    </xdr:to>
    <xdr:sp macro="" textlink="">
      <xdr:nvSpPr>
        <xdr:cNvPr id="358" name="楕円 357">
          <a:extLst>
            <a:ext uri="{FF2B5EF4-FFF2-40B4-BE49-F238E27FC236}">
              <a16:creationId xmlns:a16="http://schemas.microsoft.com/office/drawing/2014/main" xmlns="" id="{D7BB9B07-9F09-4D34-8321-BAC9E256D1C9}"/>
            </a:ext>
          </a:extLst>
        </xdr:cNvPr>
        <xdr:cNvSpPr/>
      </xdr:nvSpPr>
      <xdr:spPr>
        <a:xfrm>
          <a:off x="10426700" y="14721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62751</xdr:rowOff>
    </xdr:from>
    <xdr:ext cx="469744" cy="259045"/>
    <xdr:sp macro="" textlink="">
      <xdr:nvSpPr>
        <xdr:cNvPr id="359" name="【公営住宅】&#10;一人当たり面積該当値テキスト">
          <a:extLst>
            <a:ext uri="{FF2B5EF4-FFF2-40B4-BE49-F238E27FC236}">
              <a16:creationId xmlns:a16="http://schemas.microsoft.com/office/drawing/2014/main" xmlns="" id="{AE06A7B6-5817-4E60-A6D3-A1D7D14C3E64}"/>
            </a:ext>
          </a:extLst>
        </xdr:cNvPr>
        <xdr:cNvSpPr txBox="1"/>
      </xdr:nvSpPr>
      <xdr:spPr>
        <a:xfrm>
          <a:off x="10515600" y="14636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147868</xdr:rowOff>
    </xdr:from>
    <xdr:to>
      <xdr:col>50</xdr:col>
      <xdr:colOff>165100</xdr:colOff>
      <xdr:row>86</xdr:row>
      <xdr:rowOff>78018</xdr:rowOff>
    </xdr:to>
    <xdr:sp macro="" textlink="">
      <xdr:nvSpPr>
        <xdr:cNvPr id="360" name="楕円 359">
          <a:extLst>
            <a:ext uri="{FF2B5EF4-FFF2-40B4-BE49-F238E27FC236}">
              <a16:creationId xmlns:a16="http://schemas.microsoft.com/office/drawing/2014/main" xmlns="" id="{49961BD6-3336-48FA-B9B2-80F3793A00B1}"/>
            </a:ext>
          </a:extLst>
        </xdr:cNvPr>
        <xdr:cNvSpPr/>
      </xdr:nvSpPr>
      <xdr:spPr>
        <a:xfrm>
          <a:off x="9588500" y="14721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27174</xdr:rowOff>
    </xdr:from>
    <xdr:to>
      <xdr:col>55</xdr:col>
      <xdr:colOff>0</xdr:colOff>
      <xdr:row>86</xdr:row>
      <xdr:rowOff>27218</xdr:rowOff>
    </xdr:to>
    <xdr:cxnSp macro="">
      <xdr:nvCxnSpPr>
        <xdr:cNvPr id="361" name="直線コネクタ 360">
          <a:extLst>
            <a:ext uri="{FF2B5EF4-FFF2-40B4-BE49-F238E27FC236}">
              <a16:creationId xmlns:a16="http://schemas.microsoft.com/office/drawing/2014/main" xmlns="" id="{EABC82A4-D019-4726-ACF5-428FBBB25694}"/>
            </a:ext>
          </a:extLst>
        </xdr:cNvPr>
        <xdr:cNvCxnSpPr/>
      </xdr:nvCxnSpPr>
      <xdr:spPr>
        <a:xfrm flipV="1">
          <a:off x="9639300" y="14771874"/>
          <a:ext cx="838200" cy="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147868</xdr:rowOff>
    </xdr:from>
    <xdr:to>
      <xdr:col>46</xdr:col>
      <xdr:colOff>38100</xdr:colOff>
      <xdr:row>86</xdr:row>
      <xdr:rowOff>78018</xdr:rowOff>
    </xdr:to>
    <xdr:sp macro="" textlink="">
      <xdr:nvSpPr>
        <xdr:cNvPr id="362" name="楕円 361">
          <a:extLst>
            <a:ext uri="{FF2B5EF4-FFF2-40B4-BE49-F238E27FC236}">
              <a16:creationId xmlns:a16="http://schemas.microsoft.com/office/drawing/2014/main" xmlns="" id="{9BA82317-803E-4B72-A90B-E3796AA27182}"/>
            </a:ext>
          </a:extLst>
        </xdr:cNvPr>
        <xdr:cNvSpPr/>
      </xdr:nvSpPr>
      <xdr:spPr>
        <a:xfrm>
          <a:off x="8699500" y="14721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27218</xdr:rowOff>
    </xdr:from>
    <xdr:to>
      <xdr:col>50</xdr:col>
      <xdr:colOff>114300</xdr:colOff>
      <xdr:row>86</xdr:row>
      <xdr:rowOff>27218</xdr:rowOff>
    </xdr:to>
    <xdr:cxnSp macro="">
      <xdr:nvCxnSpPr>
        <xdr:cNvPr id="363" name="直線コネクタ 362">
          <a:extLst>
            <a:ext uri="{FF2B5EF4-FFF2-40B4-BE49-F238E27FC236}">
              <a16:creationId xmlns:a16="http://schemas.microsoft.com/office/drawing/2014/main" xmlns="" id="{8FF04D6A-B519-43B0-B20C-6DFA55BA395C}"/>
            </a:ext>
          </a:extLst>
        </xdr:cNvPr>
        <xdr:cNvCxnSpPr/>
      </xdr:nvCxnSpPr>
      <xdr:spPr>
        <a:xfrm>
          <a:off x="8750300" y="1477191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147960</xdr:rowOff>
    </xdr:from>
    <xdr:to>
      <xdr:col>41</xdr:col>
      <xdr:colOff>101600</xdr:colOff>
      <xdr:row>86</xdr:row>
      <xdr:rowOff>78110</xdr:rowOff>
    </xdr:to>
    <xdr:sp macro="" textlink="">
      <xdr:nvSpPr>
        <xdr:cNvPr id="364" name="楕円 363">
          <a:extLst>
            <a:ext uri="{FF2B5EF4-FFF2-40B4-BE49-F238E27FC236}">
              <a16:creationId xmlns:a16="http://schemas.microsoft.com/office/drawing/2014/main" xmlns="" id="{07C9CF82-AB74-4926-86B2-9B136A6A607A}"/>
            </a:ext>
          </a:extLst>
        </xdr:cNvPr>
        <xdr:cNvSpPr/>
      </xdr:nvSpPr>
      <xdr:spPr>
        <a:xfrm>
          <a:off x="7810500" y="14721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27218</xdr:rowOff>
    </xdr:from>
    <xdr:to>
      <xdr:col>45</xdr:col>
      <xdr:colOff>177800</xdr:colOff>
      <xdr:row>86</xdr:row>
      <xdr:rowOff>27310</xdr:rowOff>
    </xdr:to>
    <xdr:cxnSp macro="">
      <xdr:nvCxnSpPr>
        <xdr:cNvPr id="365" name="直線コネクタ 364">
          <a:extLst>
            <a:ext uri="{FF2B5EF4-FFF2-40B4-BE49-F238E27FC236}">
              <a16:creationId xmlns:a16="http://schemas.microsoft.com/office/drawing/2014/main" xmlns="" id="{5A5DE841-5D50-41D0-812B-CAC944C1D811}"/>
            </a:ext>
          </a:extLst>
        </xdr:cNvPr>
        <xdr:cNvCxnSpPr/>
      </xdr:nvCxnSpPr>
      <xdr:spPr>
        <a:xfrm flipV="1">
          <a:off x="7861300" y="14771918"/>
          <a:ext cx="889000" cy="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148051</xdr:rowOff>
    </xdr:from>
    <xdr:to>
      <xdr:col>36</xdr:col>
      <xdr:colOff>165100</xdr:colOff>
      <xdr:row>86</xdr:row>
      <xdr:rowOff>78201</xdr:rowOff>
    </xdr:to>
    <xdr:sp macro="" textlink="">
      <xdr:nvSpPr>
        <xdr:cNvPr id="366" name="楕円 365">
          <a:extLst>
            <a:ext uri="{FF2B5EF4-FFF2-40B4-BE49-F238E27FC236}">
              <a16:creationId xmlns:a16="http://schemas.microsoft.com/office/drawing/2014/main" xmlns="" id="{E4E08A83-BD78-4443-9C0A-AB0B4957D730}"/>
            </a:ext>
          </a:extLst>
        </xdr:cNvPr>
        <xdr:cNvSpPr/>
      </xdr:nvSpPr>
      <xdr:spPr>
        <a:xfrm>
          <a:off x="6921500" y="14721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27310</xdr:rowOff>
    </xdr:from>
    <xdr:to>
      <xdr:col>41</xdr:col>
      <xdr:colOff>50800</xdr:colOff>
      <xdr:row>86</xdr:row>
      <xdr:rowOff>27401</xdr:rowOff>
    </xdr:to>
    <xdr:cxnSp macro="">
      <xdr:nvCxnSpPr>
        <xdr:cNvPr id="367" name="直線コネクタ 366">
          <a:extLst>
            <a:ext uri="{FF2B5EF4-FFF2-40B4-BE49-F238E27FC236}">
              <a16:creationId xmlns:a16="http://schemas.microsoft.com/office/drawing/2014/main" xmlns="" id="{C23A87D1-602B-448F-B901-BE4F1B5D16BB}"/>
            </a:ext>
          </a:extLst>
        </xdr:cNvPr>
        <xdr:cNvCxnSpPr/>
      </xdr:nvCxnSpPr>
      <xdr:spPr>
        <a:xfrm flipV="1">
          <a:off x="6972300" y="14772010"/>
          <a:ext cx="889000" cy="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43933</xdr:rowOff>
    </xdr:from>
    <xdr:ext cx="469744" cy="259045"/>
    <xdr:sp macro="" textlink="">
      <xdr:nvSpPr>
        <xdr:cNvPr id="368" name="n_1aveValue【公営住宅】&#10;一人当たり面積">
          <a:extLst>
            <a:ext uri="{FF2B5EF4-FFF2-40B4-BE49-F238E27FC236}">
              <a16:creationId xmlns:a16="http://schemas.microsoft.com/office/drawing/2014/main" xmlns="" id="{5E38EC06-9996-4971-8089-82E2A956541E}"/>
            </a:ext>
          </a:extLst>
        </xdr:cNvPr>
        <xdr:cNvSpPr txBox="1"/>
      </xdr:nvSpPr>
      <xdr:spPr>
        <a:xfrm>
          <a:off x="9391727" y="14445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44620</xdr:rowOff>
    </xdr:from>
    <xdr:ext cx="469744" cy="259045"/>
    <xdr:sp macro="" textlink="">
      <xdr:nvSpPr>
        <xdr:cNvPr id="369" name="n_2aveValue【公営住宅】&#10;一人当たり面積">
          <a:extLst>
            <a:ext uri="{FF2B5EF4-FFF2-40B4-BE49-F238E27FC236}">
              <a16:creationId xmlns:a16="http://schemas.microsoft.com/office/drawing/2014/main" xmlns="" id="{50EA01F8-7A8B-4E70-B5F2-DBC8A0C8A161}"/>
            </a:ext>
          </a:extLst>
        </xdr:cNvPr>
        <xdr:cNvSpPr txBox="1"/>
      </xdr:nvSpPr>
      <xdr:spPr>
        <a:xfrm>
          <a:off x="8515427" y="14446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44482</xdr:rowOff>
    </xdr:from>
    <xdr:ext cx="469744" cy="259045"/>
    <xdr:sp macro="" textlink="">
      <xdr:nvSpPr>
        <xdr:cNvPr id="370" name="n_3aveValue【公営住宅】&#10;一人当たり面積">
          <a:extLst>
            <a:ext uri="{FF2B5EF4-FFF2-40B4-BE49-F238E27FC236}">
              <a16:creationId xmlns:a16="http://schemas.microsoft.com/office/drawing/2014/main" xmlns="" id="{6CB31125-2E4B-4FBE-9CB2-3E52EAD7C3A9}"/>
            </a:ext>
          </a:extLst>
        </xdr:cNvPr>
        <xdr:cNvSpPr txBox="1"/>
      </xdr:nvSpPr>
      <xdr:spPr>
        <a:xfrm>
          <a:off x="7626427" y="14446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42333</xdr:rowOff>
    </xdr:from>
    <xdr:ext cx="469744" cy="259045"/>
    <xdr:sp macro="" textlink="">
      <xdr:nvSpPr>
        <xdr:cNvPr id="371" name="n_4aveValue【公営住宅】&#10;一人当たり面積">
          <a:extLst>
            <a:ext uri="{FF2B5EF4-FFF2-40B4-BE49-F238E27FC236}">
              <a16:creationId xmlns:a16="http://schemas.microsoft.com/office/drawing/2014/main" xmlns="" id="{EA76319A-A2A7-4D61-9979-4EE5AEA0A072}"/>
            </a:ext>
          </a:extLst>
        </xdr:cNvPr>
        <xdr:cNvSpPr txBox="1"/>
      </xdr:nvSpPr>
      <xdr:spPr>
        <a:xfrm>
          <a:off x="6737427" y="14444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69145</xdr:rowOff>
    </xdr:from>
    <xdr:ext cx="469744" cy="259045"/>
    <xdr:sp macro="" textlink="">
      <xdr:nvSpPr>
        <xdr:cNvPr id="372" name="n_1mainValue【公営住宅】&#10;一人当たり面積">
          <a:extLst>
            <a:ext uri="{FF2B5EF4-FFF2-40B4-BE49-F238E27FC236}">
              <a16:creationId xmlns:a16="http://schemas.microsoft.com/office/drawing/2014/main" xmlns="" id="{7EC0A2AC-2C75-4926-B57B-FB0A206534E8}"/>
            </a:ext>
          </a:extLst>
        </xdr:cNvPr>
        <xdr:cNvSpPr txBox="1"/>
      </xdr:nvSpPr>
      <xdr:spPr>
        <a:xfrm>
          <a:off x="9391727" y="14813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69145</xdr:rowOff>
    </xdr:from>
    <xdr:ext cx="469744" cy="259045"/>
    <xdr:sp macro="" textlink="">
      <xdr:nvSpPr>
        <xdr:cNvPr id="373" name="n_2mainValue【公営住宅】&#10;一人当たり面積">
          <a:extLst>
            <a:ext uri="{FF2B5EF4-FFF2-40B4-BE49-F238E27FC236}">
              <a16:creationId xmlns:a16="http://schemas.microsoft.com/office/drawing/2014/main" xmlns="" id="{73DFAB35-1E76-4E11-B755-57EB2DFD594F}"/>
            </a:ext>
          </a:extLst>
        </xdr:cNvPr>
        <xdr:cNvSpPr txBox="1"/>
      </xdr:nvSpPr>
      <xdr:spPr>
        <a:xfrm>
          <a:off x="8515427" y="14813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69237</xdr:rowOff>
    </xdr:from>
    <xdr:ext cx="469744" cy="259045"/>
    <xdr:sp macro="" textlink="">
      <xdr:nvSpPr>
        <xdr:cNvPr id="374" name="n_3mainValue【公営住宅】&#10;一人当たり面積">
          <a:extLst>
            <a:ext uri="{FF2B5EF4-FFF2-40B4-BE49-F238E27FC236}">
              <a16:creationId xmlns:a16="http://schemas.microsoft.com/office/drawing/2014/main" xmlns="" id="{9667608F-A792-4CFB-871C-B0151F03642A}"/>
            </a:ext>
          </a:extLst>
        </xdr:cNvPr>
        <xdr:cNvSpPr txBox="1"/>
      </xdr:nvSpPr>
      <xdr:spPr>
        <a:xfrm>
          <a:off x="7626427" y="14813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69328</xdr:rowOff>
    </xdr:from>
    <xdr:ext cx="469744" cy="259045"/>
    <xdr:sp macro="" textlink="">
      <xdr:nvSpPr>
        <xdr:cNvPr id="375" name="n_4mainValue【公営住宅】&#10;一人当たり面積">
          <a:extLst>
            <a:ext uri="{FF2B5EF4-FFF2-40B4-BE49-F238E27FC236}">
              <a16:creationId xmlns:a16="http://schemas.microsoft.com/office/drawing/2014/main" xmlns="" id="{458764EF-5649-4685-A4C5-DD02E7252B94}"/>
            </a:ext>
          </a:extLst>
        </xdr:cNvPr>
        <xdr:cNvSpPr txBox="1"/>
      </xdr:nvSpPr>
      <xdr:spPr>
        <a:xfrm>
          <a:off x="6737427" y="14814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xmlns="" id="{B9FE6F92-A5DE-40DB-B864-0C2526940A12}"/>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xmlns="" id="{5D67DB43-4B8F-4799-9298-142C597F1239}"/>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xmlns="" id="{01030127-495F-4ECC-BA20-716779AE7C27}"/>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xmlns="" id="{A1D9577A-591E-4F7B-9A9E-6F702032CAA3}"/>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xmlns="" id="{8B2F79B7-9993-4FC7-B6F1-57F5CD723C7D}"/>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xmlns="" id="{C1F3306C-0F96-45FD-8D4F-A88D6B068E26}"/>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xmlns="" id="{6C71327B-D035-4542-A2F4-CC8C0B8215C2}"/>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xmlns="" id="{9D094807-A875-455E-8A48-E168DEB0E47C}"/>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xmlns="" id="{A7B6CDB1-81B8-4F02-8218-D2432C9D2986}"/>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xmlns="" id="{88F609B2-46FD-498F-ACC7-58CD0AC75DCD}"/>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xmlns="" id="{73D44B73-B0D7-423D-BADE-B33F23462578}"/>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xmlns="" id="{239382DA-E798-457E-AC81-7662B012B37E}"/>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xmlns="" id="{96B61F0A-504D-4A99-9528-7E34FDC4C70D}"/>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xmlns="" id="{F7A48B84-9374-4A3A-B88C-57053446F853}"/>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xmlns="" id="{2301A726-DBED-463B-B581-A7B126B3EC51}"/>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xmlns="" id="{F7A2B96C-2F51-4D39-A836-24C1E1792A01}"/>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xmlns="" id="{3A8C49A4-36FD-4DB2-ABF2-5A9E6CD76747}"/>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xmlns="" id="{9CACAC41-E2F9-4803-996E-46B73B76CC3A}"/>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xmlns="" id="{2186A5AB-EAF0-44FA-9E20-DF069997FBD7}"/>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xmlns="" id="{720BB930-20ED-4E20-957F-DEE23F6280C2}"/>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xmlns="" id="{E74114F6-C83B-4C42-BF68-EA1C91603434}"/>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xmlns="" id="{CCF09DAA-5727-42B2-A7F9-5D1BB970D9AF}"/>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xmlns="" id="{E5A0671E-CFE4-4CF8-A9E8-39E09250E0B5}"/>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xmlns="" id="{10BAB3E1-D6A0-4255-A0EF-97C6C401B167}"/>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xmlns="" id="{706B6BAF-0BC2-4AC8-A75F-63275F8AEF15}"/>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xmlns="" id="{0540D265-31CC-4E36-89BE-5F520EEC19C5}"/>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xmlns="" id="{860A633F-4760-42A6-9D7D-BDA7CEF4F4C2}"/>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3" name="直線コネクタ 402">
          <a:extLst>
            <a:ext uri="{FF2B5EF4-FFF2-40B4-BE49-F238E27FC236}">
              <a16:creationId xmlns:a16="http://schemas.microsoft.com/office/drawing/2014/main" xmlns="" id="{926BA4C0-0995-4C75-A62A-D4E71296824D}"/>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4" name="テキスト ボックス 403">
          <a:extLst>
            <a:ext uri="{FF2B5EF4-FFF2-40B4-BE49-F238E27FC236}">
              <a16:creationId xmlns:a16="http://schemas.microsoft.com/office/drawing/2014/main" xmlns="" id="{1F3EE361-F2A9-4383-93F6-29FDCBBAA30D}"/>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5" name="直線コネクタ 404">
          <a:extLst>
            <a:ext uri="{FF2B5EF4-FFF2-40B4-BE49-F238E27FC236}">
              <a16:creationId xmlns:a16="http://schemas.microsoft.com/office/drawing/2014/main" xmlns="" id="{E10C3271-EC3E-4062-8534-A929DF75D77F}"/>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6" name="テキスト ボックス 405">
          <a:extLst>
            <a:ext uri="{FF2B5EF4-FFF2-40B4-BE49-F238E27FC236}">
              <a16:creationId xmlns:a16="http://schemas.microsoft.com/office/drawing/2014/main" xmlns="" id="{CFED78FE-F196-40C1-A3F6-6224E933ABAB}"/>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7" name="直線コネクタ 406">
          <a:extLst>
            <a:ext uri="{FF2B5EF4-FFF2-40B4-BE49-F238E27FC236}">
              <a16:creationId xmlns:a16="http://schemas.microsoft.com/office/drawing/2014/main" xmlns="" id="{BB5400CF-D90B-466E-9366-9FDF7E5B6F87}"/>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8" name="テキスト ボックス 407">
          <a:extLst>
            <a:ext uri="{FF2B5EF4-FFF2-40B4-BE49-F238E27FC236}">
              <a16:creationId xmlns:a16="http://schemas.microsoft.com/office/drawing/2014/main" xmlns="" id="{3861A4AF-1E6F-4A4B-8093-D59498553ACD}"/>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9" name="直線コネクタ 408">
          <a:extLst>
            <a:ext uri="{FF2B5EF4-FFF2-40B4-BE49-F238E27FC236}">
              <a16:creationId xmlns:a16="http://schemas.microsoft.com/office/drawing/2014/main" xmlns="" id="{5D7C8F3E-A875-4882-AD17-88935A261A2A}"/>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0" name="テキスト ボックス 409">
          <a:extLst>
            <a:ext uri="{FF2B5EF4-FFF2-40B4-BE49-F238E27FC236}">
              <a16:creationId xmlns:a16="http://schemas.microsoft.com/office/drawing/2014/main" xmlns="" id="{49B7FAF7-2C0C-4090-873E-8EFF03F60E34}"/>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1" name="直線コネクタ 410">
          <a:extLst>
            <a:ext uri="{FF2B5EF4-FFF2-40B4-BE49-F238E27FC236}">
              <a16:creationId xmlns:a16="http://schemas.microsoft.com/office/drawing/2014/main" xmlns="" id="{A46033BE-5535-41F0-88F6-8E6AA74AE664}"/>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2" name="テキスト ボックス 411">
          <a:extLst>
            <a:ext uri="{FF2B5EF4-FFF2-40B4-BE49-F238E27FC236}">
              <a16:creationId xmlns:a16="http://schemas.microsoft.com/office/drawing/2014/main" xmlns="" id="{57E635BD-930A-49F9-8C55-148246C8612F}"/>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3" name="直線コネクタ 412">
          <a:extLst>
            <a:ext uri="{FF2B5EF4-FFF2-40B4-BE49-F238E27FC236}">
              <a16:creationId xmlns:a16="http://schemas.microsoft.com/office/drawing/2014/main" xmlns="" id="{BC784E50-FC1D-4052-9D49-7623F33C1505}"/>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4" name="テキスト ボックス 413">
          <a:extLst>
            <a:ext uri="{FF2B5EF4-FFF2-40B4-BE49-F238E27FC236}">
              <a16:creationId xmlns:a16="http://schemas.microsoft.com/office/drawing/2014/main" xmlns="" id="{C60EFA5E-3895-4865-8650-5B833CEED99F}"/>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xmlns="" id="{459E324A-F70B-4669-9644-CF0DF478EB48}"/>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xmlns="" id="{24AC8D2B-1178-4B9F-AB72-8FD466E7615F}"/>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64770</xdr:rowOff>
    </xdr:from>
    <xdr:to>
      <xdr:col>85</xdr:col>
      <xdr:colOff>126364</xdr:colOff>
      <xdr:row>42</xdr:row>
      <xdr:rowOff>92528</xdr:rowOff>
    </xdr:to>
    <xdr:cxnSp macro="">
      <xdr:nvCxnSpPr>
        <xdr:cNvPr id="417" name="直線コネクタ 416">
          <a:extLst>
            <a:ext uri="{FF2B5EF4-FFF2-40B4-BE49-F238E27FC236}">
              <a16:creationId xmlns:a16="http://schemas.microsoft.com/office/drawing/2014/main" xmlns="" id="{2D53C4C3-2CB5-4432-A58F-67199E3A228A}"/>
            </a:ext>
          </a:extLst>
        </xdr:cNvPr>
        <xdr:cNvCxnSpPr/>
      </xdr:nvCxnSpPr>
      <xdr:spPr>
        <a:xfrm flipV="1">
          <a:off x="16318864" y="5722620"/>
          <a:ext cx="0" cy="15708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18" name="【認定こども園・幼稚園・保育所】&#10;有形固定資産減価償却率最小値テキスト">
          <a:extLst>
            <a:ext uri="{FF2B5EF4-FFF2-40B4-BE49-F238E27FC236}">
              <a16:creationId xmlns:a16="http://schemas.microsoft.com/office/drawing/2014/main" xmlns="" id="{F3AF0409-148E-4542-8E59-A1A18AF35A39}"/>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19" name="直線コネクタ 418">
          <a:extLst>
            <a:ext uri="{FF2B5EF4-FFF2-40B4-BE49-F238E27FC236}">
              <a16:creationId xmlns:a16="http://schemas.microsoft.com/office/drawing/2014/main" xmlns="" id="{45E71AF7-B6CB-403C-B4A3-34437FD2F396}"/>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11447</xdr:rowOff>
    </xdr:from>
    <xdr:ext cx="340478" cy="259045"/>
    <xdr:sp macro="" textlink="">
      <xdr:nvSpPr>
        <xdr:cNvPr id="420" name="【認定こども園・幼稚園・保育所】&#10;有形固定資産減価償却率最大値テキスト">
          <a:extLst>
            <a:ext uri="{FF2B5EF4-FFF2-40B4-BE49-F238E27FC236}">
              <a16:creationId xmlns:a16="http://schemas.microsoft.com/office/drawing/2014/main" xmlns="" id="{6A630310-38DB-496C-82CA-FAF4080E55C0}"/>
            </a:ext>
          </a:extLst>
        </xdr:cNvPr>
        <xdr:cNvSpPr txBox="1"/>
      </xdr:nvSpPr>
      <xdr:spPr>
        <a:xfrm>
          <a:off x="16357600" y="549784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64770</xdr:rowOff>
    </xdr:from>
    <xdr:to>
      <xdr:col>86</xdr:col>
      <xdr:colOff>25400</xdr:colOff>
      <xdr:row>33</xdr:row>
      <xdr:rowOff>64770</xdr:rowOff>
    </xdr:to>
    <xdr:cxnSp macro="">
      <xdr:nvCxnSpPr>
        <xdr:cNvPr id="421" name="直線コネクタ 420">
          <a:extLst>
            <a:ext uri="{FF2B5EF4-FFF2-40B4-BE49-F238E27FC236}">
              <a16:creationId xmlns:a16="http://schemas.microsoft.com/office/drawing/2014/main" xmlns="" id="{80C6E026-E5ED-439C-9E7C-21EB21FEBD89}"/>
            </a:ext>
          </a:extLst>
        </xdr:cNvPr>
        <xdr:cNvCxnSpPr/>
      </xdr:nvCxnSpPr>
      <xdr:spPr>
        <a:xfrm>
          <a:off x="16230600" y="5722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170741</xdr:rowOff>
    </xdr:from>
    <xdr:ext cx="405111" cy="259045"/>
    <xdr:sp macro="" textlink="">
      <xdr:nvSpPr>
        <xdr:cNvPr id="422" name="【認定こども園・幼稚園・保育所】&#10;有形固定資産減価償却率平均値テキスト">
          <a:extLst>
            <a:ext uri="{FF2B5EF4-FFF2-40B4-BE49-F238E27FC236}">
              <a16:creationId xmlns:a16="http://schemas.microsoft.com/office/drawing/2014/main" xmlns="" id="{78BD1718-2720-4EB6-9073-F166347B0257}"/>
            </a:ext>
          </a:extLst>
        </xdr:cNvPr>
        <xdr:cNvSpPr txBox="1"/>
      </xdr:nvSpPr>
      <xdr:spPr>
        <a:xfrm>
          <a:off x="16357600" y="63429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147864</xdr:rowOff>
    </xdr:from>
    <xdr:to>
      <xdr:col>85</xdr:col>
      <xdr:colOff>177800</xdr:colOff>
      <xdr:row>38</xdr:row>
      <xdr:rowOff>78014</xdr:rowOff>
    </xdr:to>
    <xdr:sp macro="" textlink="">
      <xdr:nvSpPr>
        <xdr:cNvPr id="423" name="フローチャート: 判断 422">
          <a:extLst>
            <a:ext uri="{FF2B5EF4-FFF2-40B4-BE49-F238E27FC236}">
              <a16:creationId xmlns:a16="http://schemas.microsoft.com/office/drawing/2014/main" xmlns="" id="{AA43BE5F-0AA0-462D-9EB8-FF57127DA694}"/>
            </a:ext>
          </a:extLst>
        </xdr:cNvPr>
        <xdr:cNvSpPr/>
      </xdr:nvSpPr>
      <xdr:spPr>
        <a:xfrm>
          <a:off x="16268700" y="649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108676</xdr:rowOff>
    </xdr:from>
    <xdr:to>
      <xdr:col>81</xdr:col>
      <xdr:colOff>101600</xdr:colOff>
      <xdr:row>38</xdr:row>
      <xdr:rowOff>38826</xdr:rowOff>
    </xdr:to>
    <xdr:sp macro="" textlink="">
      <xdr:nvSpPr>
        <xdr:cNvPr id="424" name="フローチャート: 判断 423">
          <a:extLst>
            <a:ext uri="{FF2B5EF4-FFF2-40B4-BE49-F238E27FC236}">
              <a16:creationId xmlns:a16="http://schemas.microsoft.com/office/drawing/2014/main" xmlns="" id="{26AB2F7D-1EDF-48C0-B28B-8608201D536B}"/>
            </a:ext>
          </a:extLst>
        </xdr:cNvPr>
        <xdr:cNvSpPr/>
      </xdr:nvSpPr>
      <xdr:spPr>
        <a:xfrm>
          <a:off x="15430500" y="645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33564</xdr:rowOff>
    </xdr:from>
    <xdr:to>
      <xdr:col>76</xdr:col>
      <xdr:colOff>165100</xdr:colOff>
      <xdr:row>37</xdr:row>
      <xdr:rowOff>135164</xdr:rowOff>
    </xdr:to>
    <xdr:sp macro="" textlink="">
      <xdr:nvSpPr>
        <xdr:cNvPr id="425" name="フローチャート: 判断 424">
          <a:extLst>
            <a:ext uri="{FF2B5EF4-FFF2-40B4-BE49-F238E27FC236}">
              <a16:creationId xmlns:a16="http://schemas.microsoft.com/office/drawing/2014/main" xmlns="" id="{2453853C-FFFC-4602-AE9D-BB401BFC2C8D}"/>
            </a:ext>
          </a:extLst>
        </xdr:cNvPr>
        <xdr:cNvSpPr/>
      </xdr:nvSpPr>
      <xdr:spPr>
        <a:xfrm>
          <a:off x="14541500" y="6377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40096</xdr:rowOff>
    </xdr:from>
    <xdr:to>
      <xdr:col>72</xdr:col>
      <xdr:colOff>38100</xdr:colOff>
      <xdr:row>37</xdr:row>
      <xdr:rowOff>141696</xdr:rowOff>
    </xdr:to>
    <xdr:sp macro="" textlink="">
      <xdr:nvSpPr>
        <xdr:cNvPr id="426" name="フローチャート: 判断 425">
          <a:extLst>
            <a:ext uri="{FF2B5EF4-FFF2-40B4-BE49-F238E27FC236}">
              <a16:creationId xmlns:a16="http://schemas.microsoft.com/office/drawing/2014/main" xmlns="" id="{D801FBCD-C8F2-4313-ACCF-B4615DCC510A}"/>
            </a:ext>
          </a:extLst>
        </xdr:cNvPr>
        <xdr:cNvSpPr/>
      </xdr:nvSpPr>
      <xdr:spPr>
        <a:xfrm>
          <a:off x="13652500" y="6383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98878</xdr:rowOff>
    </xdr:from>
    <xdr:to>
      <xdr:col>67</xdr:col>
      <xdr:colOff>101600</xdr:colOff>
      <xdr:row>38</xdr:row>
      <xdr:rowOff>29028</xdr:rowOff>
    </xdr:to>
    <xdr:sp macro="" textlink="">
      <xdr:nvSpPr>
        <xdr:cNvPr id="427" name="フローチャート: 判断 426">
          <a:extLst>
            <a:ext uri="{FF2B5EF4-FFF2-40B4-BE49-F238E27FC236}">
              <a16:creationId xmlns:a16="http://schemas.microsoft.com/office/drawing/2014/main" xmlns="" id="{598F8A80-572B-4B42-A79C-970BB9D54C0E}"/>
            </a:ext>
          </a:extLst>
        </xdr:cNvPr>
        <xdr:cNvSpPr/>
      </xdr:nvSpPr>
      <xdr:spPr>
        <a:xfrm>
          <a:off x="12763500" y="64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xmlns="" id="{AF7C6768-1C3C-4D0D-8225-09C0F0B411E7}"/>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xmlns="" id="{D9BBF15A-FED8-4A9A-B364-A7CADEAB1DDC}"/>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xmlns="" id="{6FCA0B0B-8D00-408F-AB10-30E1F044DF32}"/>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xmlns="" id="{CF4FA1C0-67FA-4F04-BC94-A4581E08877B}"/>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xmlns="" id="{06CD1180-334E-4DA7-904F-A16123E68164}"/>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5806</xdr:rowOff>
    </xdr:from>
    <xdr:to>
      <xdr:col>85</xdr:col>
      <xdr:colOff>177800</xdr:colOff>
      <xdr:row>40</xdr:row>
      <xdr:rowOff>107406</xdr:rowOff>
    </xdr:to>
    <xdr:sp macro="" textlink="">
      <xdr:nvSpPr>
        <xdr:cNvPr id="433" name="楕円 432">
          <a:extLst>
            <a:ext uri="{FF2B5EF4-FFF2-40B4-BE49-F238E27FC236}">
              <a16:creationId xmlns:a16="http://schemas.microsoft.com/office/drawing/2014/main" xmlns="" id="{3A96A198-969B-4BE7-98FB-9F84AA42500D}"/>
            </a:ext>
          </a:extLst>
        </xdr:cNvPr>
        <xdr:cNvSpPr/>
      </xdr:nvSpPr>
      <xdr:spPr>
        <a:xfrm>
          <a:off x="16268700" y="686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155683</xdr:rowOff>
    </xdr:from>
    <xdr:ext cx="405111" cy="259045"/>
    <xdr:sp macro="" textlink="">
      <xdr:nvSpPr>
        <xdr:cNvPr id="434" name="【認定こども園・幼稚園・保育所】&#10;有形固定資産減価償却率該当値テキスト">
          <a:extLst>
            <a:ext uri="{FF2B5EF4-FFF2-40B4-BE49-F238E27FC236}">
              <a16:creationId xmlns:a16="http://schemas.microsoft.com/office/drawing/2014/main" xmlns="" id="{9401CDA9-717D-4811-A21E-04F3269CD714}"/>
            </a:ext>
          </a:extLst>
        </xdr:cNvPr>
        <xdr:cNvSpPr txBox="1"/>
      </xdr:nvSpPr>
      <xdr:spPr>
        <a:xfrm>
          <a:off x="16357600" y="6842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116840</xdr:rowOff>
    </xdr:from>
    <xdr:to>
      <xdr:col>81</xdr:col>
      <xdr:colOff>101600</xdr:colOff>
      <xdr:row>40</xdr:row>
      <xdr:rowOff>46990</xdr:rowOff>
    </xdr:to>
    <xdr:sp macro="" textlink="">
      <xdr:nvSpPr>
        <xdr:cNvPr id="435" name="楕円 434">
          <a:extLst>
            <a:ext uri="{FF2B5EF4-FFF2-40B4-BE49-F238E27FC236}">
              <a16:creationId xmlns:a16="http://schemas.microsoft.com/office/drawing/2014/main" xmlns="" id="{8EA9AB1F-170B-4347-85DE-57AE91DBD5EB}"/>
            </a:ext>
          </a:extLst>
        </xdr:cNvPr>
        <xdr:cNvSpPr/>
      </xdr:nvSpPr>
      <xdr:spPr>
        <a:xfrm>
          <a:off x="15430500" y="680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167640</xdr:rowOff>
    </xdr:from>
    <xdr:to>
      <xdr:col>85</xdr:col>
      <xdr:colOff>127000</xdr:colOff>
      <xdr:row>40</xdr:row>
      <xdr:rowOff>56606</xdr:rowOff>
    </xdr:to>
    <xdr:cxnSp macro="">
      <xdr:nvCxnSpPr>
        <xdr:cNvPr id="436" name="直線コネクタ 435">
          <a:extLst>
            <a:ext uri="{FF2B5EF4-FFF2-40B4-BE49-F238E27FC236}">
              <a16:creationId xmlns:a16="http://schemas.microsoft.com/office/drawing/2014/main" xmlns="" id="{B0639EC8-5273-4750-9A6F-3AE19984634F}"/>
            </a:ext>
          </a:extLst>
        </xdr:cNvPr>
        <xdr:cNvCxnSpPr/>
      </xdr:nvCxnSpPr>
      <xdr:spPr>
        <a:xfrm>
          <a:off x="15481300" y="6854190"/>
          <a:ext cx="838200" cy="60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53159</xdr:rowOff>
    </xdr:from>
    <xdr:to>
      <xdr:col>76</xdr:col>
      <xdr:colOff>165100</xdr:colOff>
      <xdr:row>39</xdr:row>
      <xdr:rowOff>154759</xdr:rowOff>
    </xdr:to>
    <xdr:sp macro="" textlink="">
      <xdr:nvSpPr>
        <xdr:cNvPr id="437" name="楕円 436">
          <a:extLst>
            <a:ext uri="{FF2B5EF4-FFF2-40B4-BE49-F238E27FC236}">
              <a16:creationId xmlns:a16="http://schemas.microsoft.com/office/drawing/2014/main" xmlns="" id="{FB689359-93CD-4D5F-B423-A979E5CFD7FE}"/>
            </a:ext>
          </a:extLst>
        </xdr:cNvPr>
        <xdr:cNvSpPr/>
      </xdr:nvSpPr>
      <xdr:spPr>
        <a:xfrm>
          <a:off x="14541500" y="6739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103959</xdr:rowOff>
    </xdr:from>
    <xdr:to>
      <xdr:col>81</xdr:col>
      <xdr:colOff>50800</xdr:colOff>
      <xdr:row>39</xdr:row>
      <xdr:rowOff>167640</xdr:rowOff>
    </xdr:to>
    <xdr:cxnSp macro="">
      <xdr:nvCxnSpPr>
        <xdr:cNvPr id="438" name="直線コネクタ 437">
          <a:extLst>
            <a:ext uri="{FF2B5EF4-FFF2-40B4-BE49-F238E27FC236}">
              <a16:creationId xmlns:a16="http://schemas.microsoft.com/office/drawing/2014/main" xmlns="" id="{3A14E9A0-1177-4C3F-8DA0-36D0DA650358}"/>
            </a:ext>
          </a:extLst>
        </xdr:cNvPr>
        <xdr:cNvCxnSpPr/>
      </xdr:nvCxnSpPr>
      <xdr:spPr>
        <a:xfrm>
          <a:off x="14592300" y="6790509"/>
          <a:ext cx="889000" cy="63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69487</xdr:rowOff>
    </xdr:from>
    <xdr:to>
      <xdr:col>72</xdr:col>
      <xdr:colOff>38100</xdr:colOff>
      <xdr:row>38</xdr:row>
      <xdr:rowOff>171087</xdr:rowOff>
    </xdr:to>
    <xdr:sp macro="" textlink="">
      <xdr:nvSpPr>
        <xdr:cNvPr id="439" name="楕円 438">
          <a:extLst>
            <a:ext uri="{FF2B5EF4-FFF2-40B4-BE49-F238E27FC236}">
              <a16:creationId xmlns:a16="http://schemas.microsoft.com/office/drawing/2014/main" xmlns="" id="{22F3F4C9-2DE5-4BA0-BCF2-403B4C94D7C5}"/>
            </a:ext>
          </a:extLst>
        </xdr:cNvPr>
        <xdr:cNvSpPr/>
      </xdr:nvSpPr>
      <xdr:spPr>
        <a:xfrm>
          <a:off x="13652500" y="6584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120287</xdr:rowOff>
    </xdr:from>
    <xdr:to>
      <xdr:col>76</xdr:col>
      <xdr:colOff>114300</xdr:colOff>
      <xdr:row>39</xdr:row>
      <xdr:rowOff>103959</xdr:rowOff>
    </xdr:to>
    <xdr:cxnSp macro="">
      <xdr:nvCxnSpPr>
        <xdr:cNvPr id="440" name="直線コネクタ 439">
          <a:extLst>
            <a:ext uri="{FF2B5EF4-FFF2-40B4-BE49-F238E27FC236}">
              <a16:creationId xmlns:a16="http://schemas.microsoft.com/office/drawing/2014/main" xmlns="" id="{27D92FC1-57B7-45D3-A480-C112DB6ADE64}"/>
            </a:ext>
          </a:extLst>
        </xdr:cNvPr>
        <xdr:cNvCxnSpPr/>
      </xdr:nvCxnSpPr>
      <xdr:spPr>
        <a:xfrm>
          <a:off x="13703300" y="6635387"/>
          <a:ext cx="889000" cy="155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110309</xdr:rowOff>
    </xdr:from>
    <xdr:to>
      <xdr:col>67</xdr:col>
      <xdr:colOff>101600</xdr:colOff>
      <xdr:row>39</xdr:row>
      <xdr:rowOff>40459</xdr:rowOff>
    </xdr:to>
    <xdr:sp macro="" textlink="">
      <xdr:nvSpPr>
        <xdr:cNvPr id="441" name="楕円 440">
          <a:extLst>
            <a:ext uri="{FF2B5EF4-FFF2-40B4-BE49-F238E27FC236}">
              <a16:creationId xmlns:a16="http://schemas.microsoft.com/office/drawing/2014/main" xmlns="" id="{2ACEED53-42D7-41B9-8DEC-5621C186A8D2}"/>
            </a:ext>
          </a:extLst>
        </xdr:cNvPr>
        <xdr:cNvSpPr/>
      </xdr:nvSpPr>
      <xdr:spPr>
        <a:xfrm>
          <a:off x="12763500" y="6625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120287</xdr:rowOff>
    </xdr:from>
    <xdr:to>
      <xdr:col>71</xdr:col>
      <xdr:colOff>177800</xdr:colOff>
      <xdr:row>38</xdr:row>
      <xdr:rowOff>161109</xdr:rowOff>
    </xdr:to>
    <xdr:cxnSp macro="">
      <xdr:nvCxnSpPr>
        <xdr:cNvPr id="442" name="直線コネクタ 441">
          <a:extLst>
            <a:ext uri="{FF2B5EF4-FFF2-40B4-BE49-F238E27FC236}">
              <a16:creationId xmlns:a16="http://schemas.microsoft.com/office/drawing/2014/main" xmlns="" id="{112E039E-80C1-472E-946B-42419E59D0EA}"/>
            </a:ext>
          </a:extLst>
        </xdr:cNvPr>
        <xdr:cNvCxnSpPr/>
      </xdr:nvCxnSpPr>
      <xdr:spPr>
        <a:xfrm flipV="1">
          <a:off x="12814300" y="6635387"/>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55353</xdr:rowOff>
    </xdr:from>
    <xdr:ext cx="405111" cy="259045"/>
    <xdr:sp macro="" textlink="">
      <xdr:nvSpPr>
        <xdr:cNvPr id="443" name="n_1aveValue【認定こども園・幼稚園・保育所】&#10;有形固定資産減価償却率">
          <a:extLst>
            <a:ext uri="{FF2B5EF4-FFF2-40B4-BE49-F238E27FC236}">
              <a16:creationId xmlns:a16="http://schemas.microsoft.com/office/drawing/2014/main" xmlns="" id="{FC4AC538-D6FA-46F7-95D9-0C26E853CA4D}"/>
            </a:ext>
          </a:extLst>
        </xdr:cNvPr>
        <xdr:cNvSpPr txBox="1"/>
      </xdr:nvSpPr>
      <xdr:spPr>
        <a:xfrm>
          <a:off x="15266044" y="6227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151691</xdr:rowOff>
    </xdr:from>
    <xdr:ext cx="405111" cy="259045"/>
    <xdr:sp macro="" textlink="">
      <xdr:nvSpPr>
        <xdr:cNvPr id="444" name="n_2aveValue【認定こども園・幼稚園・保育所】&#10;有形固定資産減価償却率">
          <a:extLst>
            <a:ext uri="{FF2B5EF4-FFF2-40B4-BE49-F238E27FC236}">
              <a16:creationId xmlns:a16="http://schemas.microsoft.com/office/drawing/2014/main" xmlns="" id="{0C1A6931-1503-48B0-BBC1-45785D616E07}"/>
            </a:ext>
          </a:extLst>
        </xdr:cNvPr>
        <xdr:cNvSpPr txBox="1"/>
      </xdr:nvSpPr>
      <xdr:spPr>
        <a:xfrm>
          <a:off x="14389744" y="6152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158223</xdr:rowOff>
    </xdr:from>
    <xdr:ext cx="405111" cy="259045"/>
    <xdr:sp macro="" textlink="">
      <xdr:nvSpPr>
        <xdr:cNvPr id="445" name="n_3aveValue【認定こども園・幼稚園・保育所】&#10;有形固定資産減価償却率">
          <a:extLst>
            <a:ext uri="{FF2B5EF4-FFF2-40B4-BE49-F238E27FC236}">
              <a16:creationId xmlns:a16="http://schemas.microsoft.com/office/drawing/2014/main" xmlns="" id="{1C18FEB9-81BB-4124-8660-EB80F59E9690}"/>
            </a:ext>
          </a:extLst>
        </xdr:cNvPr>
        <xdr:cNvSpPr txBox="1"/>
      </xdr:nvSpPr>
      <xdr:spPr>
        <a:xfrm>
          <a:off x="13500744" y="6158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45555</xdr:rowOff>
    </xdr:from>
    <xdr:ext cx="405111" cy="259045"/>
    <xdr:sp macro="" textlink="">
      <xdr:nvSpPr>
        <xdr:cNvPr id="446" name="n_4aveValue【認定こども園・幼稚園・保育所】&#10;有形固定資産減価償却率">
          <a:extLst>
            <a:ext uri="{FF2B5EF4-FFF2-40B4-BE49-F238E27FC236}">
              <a16:creationId xmlns:a16="http://schemas.microsoft.com/office/drawing/2014/main" xmlns="" id="{40CE3C38-1BAE-4D93-B5F2-4AAA427B70E8}"/>
            </a:ext>
          </a:extLst>
        </xdr:cNvPr>
        <xdr:cNvSpPr txBox="1"/>
      </xdr:nvSpPr>
      <xdr:spPr>
        <a:xfrm>
          <a:off x="12611744" y="6217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38117</xdr:rowOff>
    </xdr:from>
    <xdr:ext cx="405111" cy="259045"/>
    <xdr:sp macro="" textlink="">
      <xdr:nvSpPr>
        <xdr:cNvPr id="447" name="n_1mainValue【認定こども園・幼稚園・保育所】&#10;有形固定資産減価償却率">
          <a:extLst>
            <a:ext uri="{FF2B5EF4-FFF2-40B4-BE49-F238E27FC236}">
              <a16:creationId xmlns:a16="http://schemas.microsoft.com/office/drawing/2014/main" xmlns="" id="{BCE5D784-E9C9-42CE-B1D5-5C88571C936B}"/>
            </a:ext>
          </a:extLst>
        </xdr:cNvPr>
        <xdr:cNvSpPr txBox="1"/>
      </xdr:nvSpPr>
      <xdr:spPr>
        <a:xfrm>
          <a:off x="15266044" y="6896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145886</xdr:rowOff>
    </xdr:from>
    <xdr:ext cx="405111" cy="259045"/>
    <xdr:sp macro="" textlink="">
      <xdr:nvSpPr>
        <xdr:cNvPr id="448" name="n_2mainValue【認定こども園・幼稚園・保育所】&#10;有形固定資産減価償却率">
          <a:extLst>
            <a:ext uri="{FF2B5EF4-FFF2-40B4-BE49-F238E27FC236}">
              <a16:creationId xmlns:a16="http://schemas.microsoft.com/office/drawing/2014/main" xmlns="" id="{46D257A9-76C8-460E-B3DA-D74451B8B2D7}"/>
            </a:ext>
          </a:extLst>
        </xdr:cNvPr>
        <xdr:cNvSpPr txBox="1"/>
      </xdr:nvSpPr>
      <xdr:spPr>
        <a:xfrm>
          <a:off x="14389744" y="68324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162214</xdr:rowOff>
    </xdr:from>
    <xdr:ext cx="405111" cy="259045"/>
    <xdr:sp macro="" textlink="">
      <xdr:nvSpPr>
        <xdr:cNvPr id="449" name="n_3mainValue【認定こども園・幼稚園・保育所】&#10;有形固定資産減価償却率">
          <a:extLst>
            <a:ext uri="{FF2B5EF4-FFF2-40B4-BE49-F238E27FC236}">
              <a16:creationId xmlns:a16="http://schemas.microsoft.com/office/drawing/2014/main" xmlns="" id="{14C39474-4747-4BFB-A9E1-7E43F205A288}"/>
            </a:ext>
          </a:extLst>
        </xdr:cNvPr>
        <xdr:cNvSpPr txBox="1"/>
      </xdr:nvSpPr>
      <xdr:spPr>
        <a:xfrm>
          <a:off x="13500744" y="6677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31586</xdr:rowOff>
    </xdr:from>
    <xdr:ext cx="405111" cy="259045"/>
    <xdr:sp macro="" textlink="">
      <xdr:nvSpPr>
        <xdr:cNvPr id="450" name="n_4mainValue【認定こども園・幼稚園・保育所】&#10;有形固定資産減価償却率">
          <a:extLst>
            <a:ext uri="{FF2B5EF4-FFF2-40B4-BE49-F238E27FC236}">
              <a16:creationId xmlns:a16="http://schemas.microsoft.com/office/drawing/2014/main" xmlns="" id="{D85C7136-2E45-4FDA-AA5B-EBD8A4C11F48}"/>
            </a:ext>
          </a:extLst>
        </xdr:cNvPr>
        <xdr:cNvSpPr txBox="1"/>
      </xdr:nvSpPr>
      <xdr:spPr>
        <a:xfrm>
          <a:off x="12611744" y="6718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xmlns="" id="{152FEC5A-ADA3-42B0-A4B3-40E5FC9FF228}"/>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xmlns="" id="{EB654B35-FD38-405F-A3B8-87E753AD12B7}"/>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xmlns="" id="{4B933786-1FD9-4519-AC17-7C47595100F4}"/>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xmlns="" id="{39A5E106-21AD-42B0-BD44-7299C88CA67E}"/>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xmlns="" id="{64DFAB79-984D-43D7-9826-CFA39409DDE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xmlns="" id="{AB013040-1557-4EDC-8434-D2C6B5E67E3D}"/>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xmlns="" id="{51FD69AB-3F8F-4D5D-938F-31C116BC77D2}"/>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xmlns="" id="{94BF5402-0D46-437B-AABA-3A863F83177E}"/>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xmlns="" id="{4A460DC6-EB08-4CF1-B232-1E8B38EC6FA8}"/>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xmlns="" id="{C7A234E1-E757-4DB5-8615-E427483597B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1" name="直線コネクタ 460">
          <a:extLst>
            <a:ext uri="{FF2B5EF4-FFF2-40B4-BE49-F238E27FC236}">
              <a16:creationId xmlns:a16="http://schemas.microsoft.com/office/drawing/2014/main" xmlns="" id="{D8AB2543-6745-42EB-908B-608ABE5264F6}"/>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2" name="テキスト ボックス 461">
          <a:extLst>
            <a:ext uri="{FF2B5EF4-FFF2-40B4-BE49-F238E27FC236}">
              <a16:creationId xmlns:a16="http://schemas.microsoft.com/office/drawing/2014/main" xmlns="" id="{C84EE206-8746-4832-BC9D-2887351CC582}"/>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63" name="直線コネクタ 462">
          <a:extLst>
            <a:ext uri="{FF2B5EF4-FFF2-40B4-BE49-F238E27FC236}">
              <a16:creationId xmlns:a16="http://schemas.microsoft.com/office/drawing/2014/main" xmlns="" id="{A04D968C-4EDA-4D02-ABBD-A0BBCE0C8BD2}"/>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64" name="テキスト ボックス 463">
          <a:extLst>
            <a:ext uri="{FF2B5EF4-FFF2-40B4-BE49-F238E27FC236}">
              <a16:creationId xmlns:a16="http://schemas.microsoft.com/office/drawing/2014/main" xmlns="" id="{087E0FE3-24F7-4A7A-8976-D2EF91AF346F}"/>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65" name="直線コネクタ 464">
          <a:extLst>
            <a:ext uri="{FF2B5EF4-FFF2-40B4-BE49-F238E27FC236}">
              <a16:creationId xmlns:a16="http://schemas.microsoft.com/office/drawing/2014/main" xmlns="" id="{4C3BFA40-CE0A-4567-B253-50DC32770764}"/>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66" name="テキスト ボックス 465">
          <a:extLst>
            <a:ext uri="{FF2B5EF4-FFF2-40B4-BE49-F238E27FC236}">
              <a16:creationId xmlns:a16="http://schemas.microsoft.com/office/drawing/2014/main" xmlns="" id="{6721DEC4-2F76-4CA2-B20D-A85F8BDF12CC}"/>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67" name="直線コネクタ 466">
          <a:extLst>
            <a:ext uri="{FF2B5EF4-FFF2-40B4-BE49-F238E27FC236}">
              <a16:creationId xmlns:a16="http://schemas.microsoft.com/office/drawing/2014/main" xmlns="" id="{7FDCC1E5-A939-4F47-A6B2-BC30A24C5193}"/>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68" name="テキスト ボックス 467">
          <a:extLst>
            <a:ext uri="{FF2B5EF4-FFF2-40B4-BE49-F238E27FC236}">
              <a16:creationId xmlns:a16="http://schemas.microsoft.com/office/drawing/2014/main" xmlns="" id="{1405B733-F876-4D25-9FCA-D3EDD2F290A3}"/>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69" name="直線コネクタ 468">
          <a:extLst>
            <a:ext uri="{FF2B5EF4-FFF2-40B4-BE49-F238E27FC236}">
              <a16:creationId xmlns:a16="http://schemas.microsoft.com/office/drawing/2014/main" xmlns="" id="{15C0ED9A-29E4-4F02-9AB2-D5CEDA4106D1}"/>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0" name="テキスト ボックス 469">
          <a:extLst>
            <a:ext uri="{FF2B5EF4-FFF2-40B4-BE49-F238E27FC236}">
              <a16:creationId xmlns:a16="http://schemas.microsoft.com/office/drawing/2014/main" xmlns="" id="{29C478F1-1E77-49FA-9C22-202F2DB44BB4}"/>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1" name="直線コネクタ 470">
          <a:extLst>
            <a:ext uri="{FF2B5EF4-FFF2-40B4-BE49-F238E27FC236}">
              <a16:creationId xmlns:a16="http://schemas.microsoft.com/office/drawing/2014/main" xmlns="" id="{93E53C1B-51BF-4084-8C33-481DBDA5C615}"/>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2" name="テキスト ボックス 471">
          <a:extLst>
            <a:ext uri="{FF2B5EF4-FFF2-40B4-BE49-F238E27FC236}">
              <a16:creationId xmlns:a16="http://schemas.microsoft.com/office/drawing/2014/main" xmlns="" id="{0A1F1BE1-6268-4B78-832C-972A175F2B63}"/>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3" name="直線コネクタ 472">
          <a:extLst>
            <a:ext uri="{FF2B5EF4-FFF2-40B4-BE49-F238E27FC236}">
              <a16:creationId xmlns:a16="http://schemas.microsoft.com/office/drawing/2014/main" xmlns="" id="{310FA717-76FA-431F-AC3F-BFDE1158684A}"/>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4" name="テキスト ボックス 473">
          <a:extLst>
            <a:ext uri="{FF2B5EF4-FFF2-40B4-BE49-F238E27FC236}">
              <a16:creationId xmlns:a16="http://schemas.microsoft.com/office/drawing/2014/main" xmlns="" id="{024E3937-61E1-4B90-A139-CAD67C50D582}"/>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5" name="【認定こども園・幼稚園・保育所】&#10;一人当たり面積グラフ枠">
          <a:extLst>
            <a:ext uri="{FF2B5EF4-FFF2-40B4-BE49-F238E27FC236}">
              <a16:creationId xmlns:a16="http://schemas.microsoft.com/office/drawing/2014/main" xmlns="" id="{32F8F740-1412-463D-96DE-1A57F9C279B9}"/>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9253</xdr:rowOff>
    </xdr:from>
    <xdr:to>
      <xdr:col>116</xdr:col>
      <xdr:colOff>62864</xdr:colOff>
      <xdr:row>42</xdr:row>
      <xdr:rowOff>66403</xdr:rowOff>
    </xdr:to>
    <xdr:cxnSp macro="">
      <xdr:nvCxnSpPr>
        <xdr:cNvPr id="476" name="直線コネクタ 475">
          <a:extLst>
            <a:ext uri="{FF2B5EF4-FFF2-40B4-BE49-F238E27FC236}">
              <a16:creationId xmlns:a16="http://schemas.microsoft.com/office/drawing/2014/main" xmlns="" id="{FCC52393-BB42-414F-A250-676E959ADC15}"/>
            </a:ext>
          </a:extLst>
        </xdr:cNvPr>
        <xdr:cNvCxnSpPr/>
      </xdr:nvCxnSpPr>
      <xdr:spPr>
        <a:xfrm flipV="1">
          <a:off x="22160864" y="5838553"/>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70230</xdr:rowOff>
    </xdr:from>
    <xdr:ext cx="469744" cy="259045"/>
    <xdr:sp macro="" textlink="">
      <xdr:nvSpPr>
        <xdr:cNvPr id="477" name="【認定こども園・幼稚園・保育所】&#10;一人当たり面積最小値テキスト">
          <a:extLst>
            <a:ext uri="{FF2B5EF4-FFF2-40B4-BE49-F238E27FC236}">
              <a16:creationId xmlns:a16="http://schemas.microsoft.com/office/drawing/2014/main" xmlns="" id="{FC91A317-CD5E-4F59-97E4-1FE1975241D3}"/>
            </a:ext>
          </a:extLst>
        </xdr:cNvPr>
        <xdr:cNvSpPr txBox="1"/>
      </xdr:nvSpPr>
      <xdr:spPr>
        <a:xfrm>
          <a:off x="22199600" y="7271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66403</xdr:rowOff>
    </xdr:from>
    <xdr:to>
      <xdr:col>116</xdr:col>
      <xdr:colOff>152400</xdr:colOff>
      <xdr:row>42</xdr:row>
      <xdr:rowOff>66403</xdr:rowOff>
    </xdr:to>
    <xdr:cxnSp macro="">
      <xdr:nvCxnSpPr>
        <xdr:cNvPr id="478" name="直線コネクタ 477">
          <a:extLst>
            <a:ext uri="{FF2B5EF4-FFF2-40B4-BE49-F238E27FC236}">
              <a16:creationId xmlns:a16="http://schemas.microsoft.com/office/drawing/2014/main" xmlns="" id="{B5C3345F-A60B-4EA8-887A-F99309BE912F}"/>
            </a:ext>
          </a:extLst>
        </xdr:cNvPr>
        <xdr:cNvCxnSpPr/>
      </xdr:nvCxnSpPr>
      <xdr:spPr>
        <a:xfrm>
          <a:off x="22072600" y="7267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127380</xdr:rowOff>
    </xdr:from>
    <xdr:ext cx="469744" cy="259045"/>
    <xdr:sp macro="" textlink="">
      <xdr:nvSpPr>
        <xdr:cNvPr id="479" name="【認定こども園・幼稚園・保育所】&#10;一人当たり面積最大値テキスト">
          <a:extLst>
            <a:ext uri="{FF2B5EF4-FFF2-40B4-BE49-F238E27FC236}">
              <a16:creationId xmlns:a16="http://schemas.microsoft.com/office/drawing/2014/main" xmlns="" id="{48A40A06-2103-482D-8D8C-2D204830DF13}"/>
            </a:ext>
          </a:extLst>
        </xdr:cNvPr>
        <xdr:cNvSpPr txBox="1"/>
      </xdr:nvSpPr>
      <xdr:spPr>
        <a:xfrm>
          <a:off x="22199600" y="5613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9253</xdr:rowOff>
    </xdr:from>
    <xdr:to>
      <xdr:col>116</xdr:col>
      <xdr:colOff>152400</xdr:colOff>
      <xdr:row>34</xdr:row>
      <xdr:rowOff>9253</xdr:rowOff>
    </xdr:to>
    <xdr:cxnSp macro="">
      <xdr:nvCxnSpPr>
        <xdr:cNvPr id="480" name="直線コネクタ 479">
          <a:extLst>
            <a:ext uri="{FF2B5EF4-FFF2-40B4-BE49-F238E27FC236}">
              <a16:creationId xmlns:a16="http://schemas.microsoft.com/office/drawing/2014/main" xmlns="" id="{408A9251-87E1-4DCA-A9EE-A540FDC08BBE}"/>
            </a:ext>
          </a:extLst>
        </xdr:cNvPr>
        <xdr:cNvCxnSpPr/>
      </xdr:nvCxnSpPr>
      <xdr:spPr>
        <a:xfrm>
          <a:off x="22072600" y="58385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924</xdr:rowOff>
    </xdr:from>
    <xdr:ext cx="469744" cy="259045"/>
    <xdr:sp macro="" textlink="">
      <xdr:nvSpPr>
        <xdr:cNvPr id="481" name="【認定こども園・幼稚園・保育所】&#10;一人当たり面積平均値テキスト">
          <a:extLst>
            <a:ext uri="{FF2B5EF4-FFF2-40B4-BE49-F238E27FC236}">
              <a16:creationId xmlns:a16="http://schemas.microsoft.com/office/drawing/2014/main" xmlns="" id="{0F10D888-9218-4513-BB8D-A35849DC6B20}"/>
            </a:ext>
          </a:extLst>
        </xdr:cNvPr>
        <xdr:cNvSpPr txBox="1"/>
      </xdr:nvSpPr>
      <xdr:spPr>
        <a:xfrm>
          <a:off x="22199600" y="65160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149497</xdr:rowOff>
    </xdr:from>
    <xdr:to>
      <xdr:col>116</xdr:col>
      <xdr:colOff>114300</xdr:colOff>
      <xdr:row>39</xdr:row>
      <xdr:rowOff>79647</xdr:rowOff>
    </xdr:to>
    <xdr:sp macro="" textlink="">
      <xdr:nvSpPr>
        <xdr:cNvPr id="482" name="フローチャート: 判断 481">
          <a:extLst>
            <a:ext uri="{FF2B5EF4-FFF2-40B4-BE49-F238E27FC236}">
              <a16:creationId xmlns:a16="http://schemas.microsoft.com/office/drawing/2014/main" xmlns="" id="{B727FE5F-77B9-4C23-992B-3B6B976D3C9B}"/>
            </a:ext>
          </a:extLst>
        </xdr:cNvPr>
        <xdr:cNvSpPr/>
      </xdr:nvSpPr>
      <xdr:spPr>
        <a:xfrm>
          <a:off x="22110700" y="6664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907</xdr:rowOff>
    </xdr:from>
    <xdr:to>
      <xdr:col>112</xdr:col>
      <xdr:colOff>38100</xdr:colOff>
      <xdr:row>39</xdr:row>
      <xdr:rowOff>102507</xdr:rowOff>
    </xdr:to>
    <xdr:sp macro="" textlink="">
      <xdr:nvSpPr>
        <xdr:cNvPr id="483" name="フローチャート: 判断 482">
          <a:extLst>
            <a:ext uri="{FF2B5EF4-FFF2-40B4-BE49-F238E27FC236}">
              <a16:creationId xmlns:a16="http://schemas.microsoft.com/office/drawing/2014/main" xmlns="" id="{97B3B383-F0F2-478E-878F-B29B4373D35C}"/>
            </a:ext>
          </a:extLst>
        </xdr:cNvPr>
        <xdr:cNvSpPr/>
      </xdr:nvSpPr>
      <xdr:spPr>
        <a:xfrm>
          <a:off x="21272500" y="668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46627</xdr:rowOff>
    </xdr:from>
    <xdr:to>
      <xdr:col>107</xdr:col>
      <xdr:colOff>101600</xdr:colOff>
      <xdr:row>39</xdr:row>
      <xdr:rowOff>148227</xdr:rowOff>
    </xdr:to>
    <xdr:sp macro="" textlink="">
      <xdr:nvSpPr>
        <xdr:cNvPr id="484" name="フローチャート: 判断 483">
          <a:extLst>
            <a:ext uri="{FF2B5EF4-FFF2-40B4-BE49-F238E27FC236}">
              <a16:creationId xmlns:a16="http://schemas.microsoft.com/office/drawing/2014/main" xmlns="" id="{8062341E-1AE9-4C75-B9DE-41608EFBBF69}"/>
            </a:ext>
          </a:extLst>
        </xdr:cNvPr>
        <xdr:cNvSpPr/>
      </xdr:nvSpPr>
      <xdr:spPr>
        <a:xfrm>
          <a:off x="20383500" y="6733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149497</xdr:rowOff>
    </xdr:from>
    <xdr:to>
      <xdr:col>102</xdr:col>
      <xdr:colOff>165100</xdr:colOff>
      <xdr:row>39</xdr:row>
      <xdr:rowOff>79647</xdr:rowOff>
    </xdr:to>
    <xdr:sp macro="" textlink="">
      <xdr:nvSpPr>
        <xdr:cNvPr id="485" name="フローチャート: 判断 484">
          <a:extLst>
            <a:ext uri="{FF2B5EF4-FFF2-40B4-BE49-F238E27FC236}">
              <a16:creationId xmlns:a16="http://schemas.microsoft.com/office/drawing/2014/main" xmlns="" id="{C8F039CE-55FD-428B-A7F6-C5E22B53E615}"/>
            </a:ext>
          </a:extLst>
        </xdr:cNvPr>
        <xdr:cNvSpPr/>
      </xdr:nvSpPr>
      <xdr:spPr>
        <a:xfrm>
          <a:off x="19494500" y="6664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107043</xdr:rowOff>
    </xdr:from>
    <xdr:to>
      <xdr:col>98</xdr:col>
      <xdr:colOff>38100</xdr:colOff>
      <xdr:row>39</xdr:row>
      <xdr:rowOff>37193</xdr:rowOff>
    </xdr:to>
    <xdr:sp macro="" textlink="">
      <xdr:nvSpPr>
        <xdr:cNvPr id="486" name="フローチャート: 判断 485">
          <a:extLst>
            <a:ext uri="{FF2B5EF4-FFF2-40B4-BE49-F238E27FC236}">
              <a16:creationId xmlns:a16="http://schemas.microsoft.com/office/drawing/2014/main" xmlns="" id="{E7792B57-8721-4E3E-93D6-D5A0CB68AF87}"/>
            </a:ext>
          </a:extLst>
        </xdr:cNvPr>
        <xdr:cNvSpPr/>
      </xdr:nvSpPr>
      <xdr:spPr>
        <a:xfrm>
          <a:off x="18605500" y="662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xmlns="" id="{4EB9FD77-8F3D-45D6-BC01-356D2F23D256}"/>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xmlns="" id="{6E48BBC3-FDA5-4D56-A44F-57B2D01B6557}"/>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xmlns="" id="{ABFD2F3D-AD46-4A8A-A392-91F999C3E5A7}"/>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xmlns="" id="{B1EA8F4C-FE64-4D1C-9683-39FDE1ABD275}"/>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xmlns="" id="{7A3A5CFE-CF28-4720-839D-19C8D7CEDA19}"/>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157662</xdr:rowOff>
    </xdr:from>
    <xdr:to>
      <xdr:col>116</xdr:col>
      <xdr:colOff>114300</xdr:colOff>
      <xdr:row>39</xdr:row>
      <xdr:rowOff>87812</xdr:rowOff>
    </xdr:to>
    <xdr:sp macro="" textlink="">
      <xdr:nvSpPr>
        <xdr:cNvPr id="492" name="楕円 491">
          <a:extLst>
            <a:ext uri="{FF2B5EF4-FFF2-40B4-BE49-F238E27FC236}">
              <a16:creationId xmlns:a16="http://schemas.microsoft.com/office/drawing/2014/main" xmlns="" id="{4ABF8398-3C11-4A93-B832-3C5D0A56C7B4}"/>
            </a:ext>
          </a:extLst>
        </xdr:cNvPr>
        <xdr:cNvSpPr/>
      </xdr:nvSpPr>
      <xdr:spPr>
        <a:xfrm>
          <a:off x="22110700" y="667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136089</xdr:rowOff>
    </xdr:from>
    <xdr:ext cx="469744" cy="259045"/>
    <xdr:sp macro="" textlink="">
      <xdr:nvSpPr>
        <xdr:cNvPr id="493" name="【認定こども園・幼稚園・保育所】&#10;一人当たり面積該当値テキスト">
          <a:extLst>
            <a:ext uri="{FF2B5EF4-FFF2-40B4-BE49-F238E27FC236}">
              <a16:creationId xmlns:a16="http://schemas.microsoft.com/office/drawing/2014/main" xmlns="" id="{52CD634C-650E-4FD4-904D-FED8E3B2DAA3}"/>
            </a:ext>
          </a:extLst>
        </xdr:cNvPr>
        <xdr:cNvSpPr txBox="1"/>
      </xdr:nvSpPr>
      <xdr:spPr>
        <a:xfrm>
          <a:off x="22199600" y="6651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160927</xdr:rowOff>
    </xdr:from>
    <xdr:to>
      <xdr:col>112</xdr:col>
      <xdr:colOff>38100</xdr:colOff>
      <xdr:row>39</xdr:row>
      <xdr:rowOff>91077</xdr:rowOff>
    </xdr:to>
    <xdr:sp macro="" textlink="">
      <xdr:nvSpPr>
        <xdr:cNvPr id="494" name="楕円 493">
          <a:extLst>
            <a:ext uri="{FF2B5EF4-FFF2-40B4-BE49-F238E27FC236}">
              <a16:creationId xmlns:a16="http://schemas.microsoft.com/office/drawing/2014/main" xmlns="" id="{9479ECBD-D1BF-407F-B4BC-0A013B5D3659}"/>
            </a:ext>
          </a:extLst>
        </xdr:cNvPr>
        <xdr:cNvSpPr/>
      </xdr:nvSpPr>
      <xdr:spPr>
        <a:xfrm>
          <a:off x="21272500" y="6676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37012</xdr:rowOff>
    </xdr:from>
    <xdr:to>
      <xdr:col>116</xdr:col>
      <xdr:colOff>63500</xdr:colOff>
      <xdr:row>39</xdr:row>
      <xdr:rowOff>40277</xdr:rowOff>
    </xdr:to>
    <xdr:cxnSp macro="">
      <xdr:nvCxnSpPr>
        <xdr:cNvPr id="495" name="直線コネクタ 494">
          <a:extLst>
            <a:ext uri="{FF2B5EF4-FFF2-40B4-BE49-F238E27FC236}">
              <a16:creationId xmlns:a16="http://schemas.microsoft.com/office/drawing/2014/main" xmlns="" id="{6EF9BB84-C016-400D-92EA-B575EEE3F377}"/>
            </a:ext>
          </a:extLst>
        </xdr:cNvPr>
        <xdr:cNvCxnSpPr/>
      </xdr:nvCxnSpPr>
      <xdr:spPr>
        <a:xfrm flipV="1">
          <a:off x="21323300" y="6723562"/>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159294</xdr:rowOff>
    </xdr:from>
    <xdr:to>
      <xdr:col>107</xdr:col>
      <xdr:colOff>101600</xdr:colOff>
      <xdr:row>39</xdr:row>
      <xdr:rowOff>89444</xdr:rowOff>
    </xdr:to>
    <xdr:sp macro="" textlink="">
      <xdr:nvSpPr>
        <xdr:cNvPr id="496" name="楕円 495">
          <a:extLst>
            <a:ext uri="{FF2B5EF4-FFF2-40B4-BE49-F238E27FC236}">
              <a16:creationId xmlns:a16="http://schemas.microsoft.com/office/drawing/2014/main" xmlns="" id="{65EC76E6-ADF3-4EBE-B016-89254D6A670D}"/>
            </a:ext>
          </a:extLst>
        </xdr:cNvPr>
        <xdr:cNvSpPr/>
      </xdr:nvSpPr>
      <xdr:spPr>
        <a:xfrm>
          <a:off x="20383500" y="6674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38644</xdr:rowOff>
    </xdr:from>
    <xdr:to>
      <xdr:col>111</xdr:col>
      <xdr:colOff>177800</xdr:colOff>
      <xdr:row>39</xdr:row>
      <xdr:rowOff>40277</xdr:rowOff>
    </xdr:to>
    <xdr:cxnSp macro="">
      <xdr:nvCxnSpPr>
        <xdr:cNvPr id="497" name="直線コネクタ 496">
          <a:extLst>
            <a:ext uri="{FF2B5EF4-FFF2-40B4-BE49-F238E27FC236}">
              <a16:creationId xmlns:a16="http://schemas.microsoft.com/office/drawing/2014/main" xmlns="" id="{B04C6644-92C7-4EF3-BA4A-CFA465616091}"/>
            </a:ext>
          </a:extLst>
        </xdr:cNvPr>
        <xdr:cNvCxnSpPr/>
      </xdr:nvCxnSpPr>
      <xdr:spPr>
        <a:xfrm>
          <a:off x="20434300" y="6725194"/>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113574</xdr:rowOff>
    </xdr:from>
    <xdr:to>
      <xdr:col>102</xdr:col>
      <xdr:colOff>165100</xdr:colOff>
      <xdr:row>40</xdr:row>
      <xdr:rowOff>43724</xdr:rowOff>
    </xdr:to>
    <xdr:sp macro="" textlink="">
      <xdr:nvSpPr>
        <xdr:cNvPr id="498" name="楕円 497">
          <a:extLst>
            <a:ext uri="{FF2B5EF4-FFF2-40B4-BE49-F238E27FC236}">
              <a16:creationId xmlns:a16="http://schemas.microsoft.com/office/drawing/2014/main" xmlns="" id="{27FB9EF2-9A45-47EA-826C-30A58BAAE776}"/>
            </a:ext>
          </a:extLst>
        </xdr:cNvPr>
        <xdr:cNvSpPr/>
      </xdr:nvSpPr>
      <xdr:spPr>
        <a:xfrm>
          <a:off x="19494500" y="680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38644</xdr:rowOff>
    </xdr:from>
    <xdr:to>
      <xdr:col>107</xdr:col>
      <xdr:colOff>50800</xdr:colOff>
      <xdr:row>39</xdr:row>
      <xdr:rowOff>164374</xdr:rowOff>
    </xdr:to>
    <xdr:cxnSp macro="">
      <xdr:nvCxnSpPr>
        <xdr:cNvPr id="499" name="直線コネクタ 498">
          <a:extLst>
            <a:ext uri="{FF2B5EF4-FFF2-40B4-BE49-F238E27FC236}">
              <a16:creationId xmlns:a16="http://schemas.microsoft.com/office/drawing/2014/main" xmlns="" id="{B9F29540-8F75-4F86-9762-8672FF19BB17}"/>
            </a:ext>
          </a:extLst>
        </xdr:cNvPr>
        <xdr:cNvCxnSpPr/>
      </xdr:nvCxnSpPr>
      <xdr:spPr>
        <a:xfrm flipV="1">
          <a:off x="19545300" y="6725194"/>
          <a:ext cx="8890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118473</xdr:rowOff>
    </xdr:from>
    <xdr:to>
      <xdr:col>98</xdr:col>
      <xdr:colOff>38100</xdr:colOff>
      <xdr:row>40</xdr:row>
      <xdr:rowOff>48623</xdr:rowOff>
    </xdr:to>
    <xdr:sp macro="" textlink="">
      <xdr:nvSpPr>
        <xdr:cNvPr id="500" name="楕円 499">
          <a:extLst>
            <a:ext uri="{FF2B5EF4-FFF2-40B4-BE49-F238E27FC236}">
              <a16:creationId xmlns:a16="http://schemas.microsoft.com/office/drawing/2014/main" xmlns="" id="{94CC3288-7913-477A-A2F9-FA3FBB8B3A62}"/>
            </a:ext>
          </a:extLst>
        </xdr:cNvPr>
        <xdr:cNvSpPr/>
      </xdr:nvSpPr>
      <xdr:spPr>
        <a:xfrm>
          <a:off x="18605500" y="6805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164374</xdr:rowOff>
    </xdr:from>
    <xdr:to>
      <xdr:col>102</xdr:col>
      <xdr:colOff>114300</xdr:colOff>
      <xdr:row>39</xdr:row>
      <xdr:rowOff>169273</xdr:rowOff>
    </xdr:to>
    <xdr:cxnSp macro="">
      <xdr:nvCxnSpPr>
        <xdr:cNvPr id="501" name="直線コネクタ 500">
          <a:extLst>
            <a:ext uri="{FF2B5EF4-FFF2-40B4-BE49-F238E27FC236}">
              <a16:creationId xmlns:a16="http://schemas.microsoft.com/office/drawing/2014/main" xmlns="" id="{3189A986-1519-40DC-A6A6-339ACA175659}"/>
            </a:ext>
          </a:extLst>
        </xdr:cNvPr>
        <xdr:cNvCxnSpPr/>
      </xdr:nvCxnSpPr>
      <xdr:spPr>
        <a:xfrm flipV="1">
          <a:off x="18656300" y="6850924"/>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93634</xdr:rowOff>
    </xdr:from>
    <xdr:ext cx="469744" cy="259045"/>
    <xdr:sp macro="" textlink="">
      <xdr:nvSpPr>
        <xdr:cNvPr id="502" name="n_1aveValue【認定こども園・幼稚園・保育所】&#10;一人当たり面積">
          <a:extLst>
            <a:ext uri="{FF2B5EF4-FFF2-40B4-BE49-F238E27FC236}">
              <a16:creationId xmlns:a16="http://schemas.microsoft.com/office/drawing/2014/main" xmlns="" id="{7875AA0A-E885-433D-9F2A-19690F040D7C}"/>
            </a:ext>
          </a:extLst>
        </xdr:cNvPr>
        <xdr:cNvSpPr txBox="1"/>
      </xdr:nvSpPr>
      <xdr:spPr>
        <a:xfrm>
          <a:off x="21075727" y="6780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139354</xdr:rowOff>
    </xdr:from>
    <xdr:ext cx="469744" cy="259045"/>
    <xdr:sp macro="" textlink="">
      <xdr:nvSpPr>
        <xdr:cNvPr id="503" name="n_2aveValue【認定こども園・幼稚園・保育所】&#10;一人当たり面積">
          <a:extLst>
            <a:ext uri="{FF2B5EF4-FFF2-40B4-BE49-F238E27FC236}">
              <a16:creationId xmlns:a16="http://schemas.microsoft.com/office/drawing/2014/main" xmlns="" id="{EB70A6CB-280E-4F18-A11F-4E9B5844D7AA}"/>
            </a:ext>
          </a:extLst>
        </xdr:cNvPr>
        <xdr:cNvSpPr txBox="1"/>
      </xdr:nvSpPr>
      <xdr:spPr>
        <a:xfrm>
          <a:off x="20199427" y="6825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96174</xdr:rowOff>
    </xdr:from>
    <xdr:ext cx="469744" cy="259045"/>
    <xdr:sp macro="" textlink="">
      <xdr:nvSpPr>
        <xdr:cNvPr id="504" name="n_3aveValue【認定こども園・幼稚園・保育所】&#10;一人当たり面積">
          <a:extLst>
            <a:ext uri="{FF2B5EF4-FFF2-40B4-BE49-F238E27FC236}">
              <a16:creationId xmlns:a16="http://schemas.microsoft.com/office/drawing/2014/main" xmlns="" id="{CD71BF06-DD32-432E-83D3-7BA84D21D30B}"/>
            </a:ext>
          </a:extLst>
        </xdr:cNvPr>
        <xdr:cNvSpPr txBox="1"/>
      </xdr:nvSpPr>
      <xdr:spPr>
        <a:xfrm>
          <a:off x="19310427" y="6439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53720</xdr:rowOff>
    </xdr:from>
    <xdr:ext cx="469744" cy="259045"/>
    <xdr:sp macro="" textlink="">
      <xdr:nvSpPr>
        <xdr:cNvPr id="505" name="n_4aveValue【認定こども園・幼稚園・保育所】&#10;一人当たり面積">
          <a:extLst>
            <a:ext uri="{FF2B5EF4-FFF2-40B4-BE49-F238E27FC236}">
              <a16:creationId xmlns:a16="http://schemas.microsoft.com/office/drawing/2014/main" xmlns="" id="{352D1C1E-5FC4-4E5B-A560-EAB29495F058}"/>
            </a:ext>
          </a:extLst>
        </xdr:cNvPr>
        <xdr:cNvSpPr txBox="1"/>
      </xdr:nvSpPr>
      <xdr:spPr>
        <a:xfrm>
          <a:off x="18421427" y="6397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107604</xdr:rowOff>
    </xdr:from>
    <xdr:ext cx="469744" cy="259045"/>
    <xdr:sp macro="" textlink="">
      <xdr:nvSpPr>
        <xdr:cNvPr id="506" name="n_1mainValue【認定こども園・幼稚園・保育所】&#10;一人当たり面積">
          <a:extLst>
            <a:ext uri="{FF2B5EF4-FFF2-40B4-BE49-F238E27FC236}">
              <a16:creationId xmlns:a16="http://schemas.microsoft.com/office/drawing/2014/main" xmlns="" id="{742208D4-C040-4A78-9D62-24CC8EE4BCC5}"/>
            </a:ext>
          </a:extLst>
        </xdr:cNvPr>
        <xdr:cNvSpPr txBox="1"/>
      </xdr:nvSpPr>
      <xdr:spPr>
        <a:xfrm>
          <a:off x="21075727" y="6451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105971</xdr:rowOff>
    </xdr:from>
    <xdr:ext cx="469744" cy="259045"/>
    <xdr:sp macro="" textlink="">
      <xdr:nvSpPr>
        <xdr:cNvPr id="507" name="n_2mainValue【認定こども園・幼稚園・保育所】&#10;一人当たり面積">
          <a:extLst>
            <a:ext uri="{FF2B5EF4-FFF2-40B4-BE49-F238E27FC236}">
              <a16:creationId xmlns:a16="http://schemas.microsoft.com/office/drawing/2014/main" xmlns="" id="{B886554F-BCCE-477A-9ABE-F04E26F38528}"/>
            </a:ext>
          </a:extLst>
        </xdr:cNvPr>
        <xdr:cNvSpPr txBox="1"/>
      </xdr:nvSpPr>
      <xdr:spPr>
        <a:xfrm>
          <a:off x="20199427" y="644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34851</xdr:rowOff>
    </xdr:from>
    <xdr:ext cx="469744" cy="259045"/>
    <xdr:sp macro="" textlink="">
      <xdr:nvSpPr>
        <xdr:cNvPr id="508" name="n_3mainValue【認定こども園・幼稚園・保育所】&#10;一人当たり面積">
          <a:extLst>
            <a:ext uri="{FF2B5EF4-FFF2-40B4-BE49-F238E27FC236}">
              <a16:creationId xmlns:a16="http://schemas.microsoft.com/office/drawing/2014/main" xmlns="" id="{25B8D9D8-90F7-4716-BD67-EC131FDAEE20}"/>
            </a:ext>
          </a:extLst>
        </xdr:cNvPr>
        <xdr:cNvSpPr txBox="1"/>
      </xdr:nvSpPr>
      <xdr:spPr>
        <a:xfrm>
          <a:off x="19310427" y="6892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39750</xdr:rowOff>
    </xdr:from>
    <xdr:ext cx="469744" cy="259045"/>
    <xdr:sp macro="" textlink="">
      <xdr:nvSpPr>
        <xdr:cNvPr id="509" name="n_4mainValue【認定こども園・幼稚園・保育所】&#10;一人当たり面積">
          <a:extLst>
            <a:ext uri="{FF2B5EF4-FFF2-40B4-BE49-F238E27FC236}">
              <a16:creationId xmlns:a16="http://schemas.microsoft.com/office/drawing/2014/main" xmlns="" id="{2D5CA014-1519-4D7D-AE55-B60180F470E2}"/>
            </a:ext>
          </a:extLst>
        </xdr:cNvPr>
        <xdr:cNvSpPr txBox="1"/>
      </xdr:nvSpPr>
      <xdr:spPr>
        <a:xfrm>
          <a:off x="18421427" y="6897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a:extLst>
            <a:ext uri="{FF2B5EF4-FFF2-40B4-BE49-F238E27FC236}">
              <a16:creationId xmlns:a16="http://schemas.microsoft.com/office/drawing/2014/main" xmlns="" id="{665079E5-C1BB-441D-B0F7-B9ECC6776546}"/>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a:extLst>
            <a:ext uri="{FF2B5EF4-FFF2-40B4-BE49-F238E27FC236}">
              <a16:creationId xmlns:a16="http://schemas.microsoft.com/office/drawing/2014/main" xmlns="" id="{45DCD794-BFFB-4EA6-AA9E-E96BF6BF31C8}"/>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a:extLst>
            <a:ext uri="{FF2B5EF4-FFF2-40B4-BE49-F238E27FC236}">
              <a16:creationId xmlns:a16="http://schemas.microsoft.com/office/drawing/2014/main" xmlns="" id="{4314A1E2-7991-4EEE-AE7F-8DA17B087B68}"/>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a:extLst>
            <a:ext uri="{FF2B5EF4-FFF2-40B4-BE49-F238E27FC236}">
              <a16:creationId xmlns:a16="http://schemas.microsoft.com/office/drawing/2014/main" xmlns="" id="{991AFDC2-2422-4494-9A2A-8BDDBEE715AD}"/>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a:extLst>
            <a:ext uri="{FF2B5EF4-FFF2-40B4-BE49-F238E27FC236}">
              <a16:creationId xmlns:a16="http://schemas.microsoft.com/office/drawing/2014/main" xmlns="" id="{69E2A4EF-F051-43CB-97B8-D63EAEDC3813}"/>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a:extLst>
            <a:ext uri="{FF2B5EF4-FFF2-40B4-BE49-F238E27FC236}">
              <a16:creationId xmlns:a16="http://schemas.microsoft.com/office/drawing/2014/main" xmlns="" id="{B7B90D22-DEB7-4E25-BED3-0924B5082362}"/>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a:extLst>
            <a:ext uri="{FF2B5EF4-FFF2-40B4-BE49-F238E27FC236}">
              <a16:creationId xmlns:a16="http://schemas.microsoft.com/office/drawing/2014/main" xmlns="" id="{101B72F3-DEFA-4B88-A7FF-C68A40C00CF8}"/>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a:extLst>
            <a:ext uri="{FF2B5EF4-FFF2-40B4-BE49-F238E27FC236}">
              <a16:creationId xmlns:a16="http://schemas.microsoft.com/office/drawing/2014/main" xmlns="" id="{643EF0D4-EA87-4B05-87BB-234EEDBF8A94}"/>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8" name="テキスト ボックス 517">
          <a:extLst>
            <a:ext uri="{FF2B5EF4-FFF2-40B4-BE49-F238E27FC236}">
              <a16:creationId xmlns:a16="http://schemas.microsoft.com/office/drawing/2014/main" xmlns="" id="{377419A2-AD0F-4A04-9DDE-06549789070E}"/>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9" name="直線コネクタ 518">
          <a:extLst>
            <a:ext uri="{FF2B5EF4-FFF2-40B4-BE49-F238E27FC236}">
              <a16:creationId xmlns:a16="http://schemas.microsoft.com/office/drawing/2014/main" xmlns="" id="{D50A980C-7B6E-4D4B-B3E8-5453C678B828}"/>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0" name="テキスト ボックス 519">
          <a:extLst>
            <a:ext uri="{FF2B5EF4-FFF2-40B4-BE49-F238E27FC236}">
              <a16:creationId xmlns:a16="http://schemas.microsoft.com/office/drawing/2014/main" xmlns="" id="{E3108E7D-4D50-4998-91BD-F36B969C502B}"/>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1" name="直線コネクタ 520">
          <a:extLst>
            <a:ext uri="{FF2B5EF4-FFF2-40B4-BE49-F238E27FC236}">
              <a16:creationId xmlns:a16="http://schemas.microsoft.com/office/drawing/2014/main" xmlns="" id="{7A227F39-243E-445F-89E9-1215A0108F85}"/>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2" name="テキスト ボックス 521">
          <a:extLst>
            <a:ext uri="{FF2B5EF4-FFF2-40B4-BE49-F238E27FC236}">
              <a16:creationId xmlns:a16="http://schemas.microsoft.com/office/drawing/2014/main" xmlns="" id="{B3F0BA58-649C-4E77-BD50-DCBCBABEEFCC}"/>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3" name="直線コネクタ 522">
          <a:extLst>
            <a:ext uri="{FF2B5EF4-FFF2-40B4-BE49-F238E27FC236}">
              <a16:creationId xmlns:a16="http://schemas.microsoft.com/office/drawing/2014/main" xmlns="" id="{4761B37A-EC20-4BF9-8AB4-3D1D1615FED4}"/>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4" name="テキスト ボックス 523">
          <a:extLst>
            <a:ext uri="{FF2B5EF4-FFF2-40B4-BE49-F238E27FC236}">
              <a16:creationId xmlns:a16="http://schemas.microsoft.com/office/drawing/2014/main" xmlns="" id="{6052B0A1-8D12-4D7D-A008-74EA0882506E}"/>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5" name="直線コネクタ 524">
          <a:extLst>
            <a:ext uri="{FF2B5EF4-FFF2-40B4-BE49-F238E27FC236}">
              <a16:creationId xmlns:a16="http://schemas.microsoft.com/office/drawing/2014/main" xmlns="" id="{945ADF85-BF9B-4B35-B702-4F134A4CBEB5}"/>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6" name="テキスト ボックス 525">
          <a:extLst>
            <a:ext uri="{FF2B5EF4-FFF2-40B4-BE49-F238E27FC236}">
              <a16:creationId xmlns:a16="http://schemas.microsoft.com/office/drawing/2014/main" xmlns="" id="{F19D3D88-01B1-4A68-ABA0-347D265EFC05}"/>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7" name="直線コネクタ 526">
          <a:extLst>
            <a:ext uri="{FF2B5EF4-FFF2-40B4-BE49-F238E27FC236}">
              <a16:creationId xmlns:a16="http://schemas.microsoft.com/office/drawing/2014/main" xmlns="" id="{46391566-C467-4D9E-8ECC-019F8D56619A}"/>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8" name="テキスト ボックス 527">
          <a:extLst>
            <a:ext uri="{FF2B5EF4-FFF2-40B4-BE49-F238E27FC236}">
              <a16:creationId xmlns:a16="http://schemas.microsoft.com/office/drawing/2014/main" xmlns="" id="{085B2B13-2869-475E-81F6-7B3690D33088}"/>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9" name="直線コネクタ 528">
          <a:extLst>
            <a:ext uri="{FF2B5EF4-FFF2-40B4-BE49-F238E27FC236}">
              <a16:creationId xmlns:a16="http://schemas.microsoft.com/office/drawing/2014/main" xmlns="" id="{EBBCA416-646D-4BFD-92A1-D8846EBEC61C}"/>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30" name="テキスト ボックス 529">
          <a:extLst>
            <a:ext uri="{FF2B5EF4-FFF2-40B4-BE49-F238E27FC236}">
              <a16:creationId xmlns:a16="http://schemas.microsoft.com/office/drawing/2014/main" xmlns="" id="{DC82ACB7-60BA-4EB6-B72C-74BF25705785}"/>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1" name="直線コネクタ 530">
          <a:extLst>
            <a:ext uri="{FF2B5EF4-FFF2-40B4-BE49-F238E27FC236}">
              <a16:creationId xmlns:a16="http://schemas.microsoft.com/office/drawing/2014/main" xmlns="" id="{8CD05C07-6FEF-4902-96F1-53C36F8C413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2" name="テキスト ボックス 531">
          <a:extLst>
            <a:ext uri="{FF2B5EF4-FFF2-40B4-BE49-F238E27FC236}">
              <a16:creationId xmlns:a16="http://schemas.microsoft.com/office/drawing/2014/main" xmlns="" id="{94A9CE57-3FD6-4465-A7BD-110F811FD7D1}"/>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3" name="直線コネクタ 532">
          <a:extLst>
            <a:ext uri="{FF2B5EF4-FFF2-40B4-BE49-F238E27FC236}">
              <a16:creationId xmlns:a16="http://schemas.microsoft.com/office/drawing/2014/main" xmlns="" id="{DF269BD5-8AE3-498C-A809-1FB56156C8E8}"/>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4" name="【学校施設】&#10;有形固定資産減価償却率グラフ枠">
          <a:extLst>
            <a:ext uri="{FF2B5EF4-FFF2-40B4-BE49-F238E27FC236}">
              <a16:creationId xmlns:a16="http://schemas.microsoft.com/office/drawing/2014/main" xmlns="" id="{0C707EDE-6CBF-4444-92C0-7C50AD059802}"/>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78377</xdr:rowOff>
    </xdr:from>
    <xdr:to>
      <xdr:col>85</xdr:col>
      <xdr:colOff>126364</xdr:colOff>
      <xdr:row>64</xdr:row>
      <xdr:rowOff>1633</xdr:rowOff>
    </xdr:to>
    <xdr:cxnSp macro="">
      <xdr:nvCxnSpPr>
        <xdr:cNvPr id="535" name="直線コネクタ 534">
          <a:extLst>
            <a:ext uri="{FF2B5EF4-FFF2-40B4-BE49-F238E27FC236}">
              <a16:creationId xmlns:a16="http://schemas.microsoft.com/office/drawing/2014/main" xmlns="" id="{8AB6B3D8-185A-4E9D-83CE-4CFF8859A4CA}"/>
            </a:ext>
          </a:extLst>
        </xdr:cNvPr>
        <xdr:cNvCxnSpPr/>
      </xdr:nvCxnSpPr>
      <xdr:spPr>
        <a:xfrm flipV="1">
          <a:off x="16318864" y="9679577"/>
          <a:ext cx="0" cy="1294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5460</xdr:rowOff>
    </xdr:from>
    <xdr:ext cx="405111" cy="259045"/>
    <xdr:sp macro="" textlink="">
      <xdr:nvSpPr>
        <xdr:cNvPr id="536" name="【学校施設】&#10;有形固定資産減価償却率最小値テキスト">
          <a:extLst>
            <a:ext uri="{FF2B5EF4-FFF2-40B4-BE49-F238E27FC236}">
              <a16:creationId xmlns:a16="http://schemas.microsoft.com/office/drawing/2014/main" xmlns="" id="{F105CC08-3DCA-457C-A19B-9F63C15F35DB}"/>
            </a:ext>
          </a:extLst>
        </xdr:cNvPr>
        <xdr:cNvSpPr txBox="1"/>
      </xdr:nvSpPr>
      <xdr:spPr>
        <a:xfrm>
          <a:off x="16357600" y="109782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1633</xdr:rowOff>
    </xdr:from>
    <xdr:to>
      <xdr:col>86</xdr:col>
      <xdr:colOff>25400</xdr:colOff>
      <xdr:row>64</xdr:row>
      <xdr:rowOff>1633</xdr:rowOff>
    </xdr:to>
    <xdr:cxnSp macro="">
      <xdr:nvCxnSpPr>
        <xdr:cNvPr id="537" name="直線コネクタ 536">
          <a:extLst>
            <a:ext uri="{FF2B5EF4-FFF2-40B4-BE49-F238E27FC236}">
              <a16:creationId xmlns:a16="http://schemas.microsoft.com/office/drawing/2014/main" xmlns="" id="{9F1EFF87-C18B-4AAC-AE7C-F2ED639BEDC3}"/>
            </a:ext>
          </a:extLst>
        </xdr:cNvPr>
        <xdr:cNvCxnSpPr/>
      </xdr:nvCxnSpPr>
      <xdr:spPr>
        <a:xfrm>
          <a:off x="16230600" y="10974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25054</xdr:rowOff>
    </xdr:from>
    <xdr:ext cx="405111" cy="259045"/>
    <xdr:sp macro="" textlink="">
      <xdr:nvSpPr>
        <xdr:cNvPr id="538" name="【学校施設】&#10;有形固定資産減価償却率最大値テキスト">
          <a:extLst>
            <a:ext uri="{FF2B5EF4-FFF2-40B4-BE49-F238E27FC236}">
              <a16:creationId xmlns:a16="http://schemas.microsoft.com/office/drawing/2014/main" xmlns="" id="{D8C9587D-D006-46E8-B37F-0572E6DF4877}"/>
            </a:ext>
          </a:extLst>
        </xdr:cNvPr>
        <xdr:cNvSpPr txBox="1"/>
      </xdr:nvSpPr>
      <xdr:spPr>
        <a:xfrm>
          <a:off x="16357600" y="9454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78377</xdr:rowOff>
    </xdr:from>
    <xdr:to>
      <xdr:col>86</xdr:col>
      <xdr:colOff>25400</xdr:colOff>
      <xdr:row>56</xdr:row>
      <xdr:rowOff>78377</xdr:rowOff>
    </xdr:to>
    <xdr:cxnSp macro="">
      <xdr:nvCxnSpPr>
        <xdr:cNvPr id="539" name="直線コネクタ 538">
          <a:extLst>
            <a:ext uri="{FF2B5EF4-FFF2-40B4-BE49-F238E27FC236}">
              <a16:creationId xmlns:a16="http://schemas.microsoft.com/office/drawing/2014/main" xmlns="" id="{CE4A9592-48BA-4592-9A57-D413797D90FD}"/>
            </a:ext>
          </a:extLst>
        </xdr:cNvPr>
        <xdr:cNvCxnSpPr/>
      </xdr:nvCxnSpPr>
      <xdr:spPr>
        <a:xfrm>
          <a:off x="16230600" y="9679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138265</xdr:rowOff>
    </xdr:from>
    <xdr:ext cx="405111" cy="259045"/>
    <xdr:sp macro="" textlink="">
      <xdr:nvSpPr>
        <xdr:cNvPr id="540" name="【学校施設】&#10;有形固定資産減価償却率平均値テキスト">
          <a:extLst>
            <a:ext uri="{FF2B5EF4-FFF2-40B4-BE49-F238E27FC236}">
              <a16:creationId xmlns:a16="http://schemas.microsoft.com/office/drawing/2014/main" xmlns="" id="{C27DE9B6-1A42-44ED-ACF9-AEB6EECE251F}"/>
            </a:ext>
          </a:extLst>
        </xdr:cNvPr>
        <xdr:cNvSpPr txBox="1"/>
      </xdr:nvSpPr>
      <xdr:spPr>
        <a:xfrm>
          <a:off x="16357600" y="104252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159838</xdr:rowOff>
    </xdr:from>
    <xdr:to>
      <xdr:col>85</xdr:col>
      <xdr:colOff>177800</xdr:colOff>
      <xdr:row>61</xdr:row>
      <xdr:rowOff>89988</xdr:rowOff>
    </xdr:to>
    <xdr:sp macro="" textlink="">
      <xdr:nvSpPr>
        <xdr:cNvPr id="541" name="フローチャート: 判断 540">
          <a:extLst>
            <a:ext uri="{FF2B5EF4-FFF2-40B4-BE49-F238E27FC236}">
              <a16:creationId xmlns:a16="http://schemas.microsoft.com/office/drawing/2014/main" xmlns="" id="{C0AF97C1-CA2F-48F8-92C1-66BCC785F826}"/>
            </a:ext>
          </a:extLst>
        </xdr:cNvPr>
        <xdr:cNvSpPr/>
      </xdr:nvSpPr>
      <xdr:spPr>
        <a:xfrm>
          <a:off x="16268700" y="1044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143510</xdr:rowOff>
    </xdr:from>
    <xdr:to>
      <xdr:col>81</xdr:col>
      <xdr:colOff>101600</xdr:colOff>
      <xdr:row>61</xdr:row>
      <xdr:rowOff>73660</xdr:rowOff>
    </xdr:to>
    <xdr:sp macro="" textlink="">
      <xdr:nvSpPr>
        <xdr:cNvPr id="542" name="フローチャート: 判断 541">
          <a:extLst>
            <a:ext uri="{FF2B5EF4-FFF2-40B4-BE49-F238E27FC236}">
              <a16:creationId xmlns:a16="http://schemas.microsoft.com/office/drawing/2014/main" xmlns="" id="{2800C389-1639-4789-8181-9D9F04FD79D6}"/>
            </a:ext>
          </a:extLst>
        </xdr:cNvPr>
        <xdr:cNvSpPr/>
      </xdr:nvSpPr>
      <xdr:spPr>
        <a:xfrm>
          <a:off x="154305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99423</xdr:rowOff>
    </xdr:from>
    <xdr:to>
      <xdr:col>76</xdr:col>
      <xdr:colOff>165100</xdr:colOff>
      <xdr:row>61</xdr:row>
      <xdr:rowOff>29573</xdr:rowOff>
    </xdr:to>
    <xdr:sp macro="" textlink="">
      <xdr:nvSpPr>
        <xdr:cNvPr id="543" name="フローチャート: 判断 542">
          <a:extLst>
            <a:ext uri="{FF2B5EF4-FFF2-40B4-BE49-F238E27FC236}">
              <a16:creationId xmlns:a16="http://schemas.microsoft.com/office/drawing/2014/main" xmlns="" id="{1DF9CCC6-9B80-4437-A4BE-506CBD4B0253}"/>
            </a:ext>
          </a:extLst>
        </xdr:cNvPr>
        <xdr:cNvSpPr/>
      </xdr:nvSpPr>
      <xdr:spPr>
        <a:xfrm>
          <a:off x="14541500" y="1038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61867</xdr:rowOff>
    </xdr:from>
    <xdr:to>
      <xdr:col>72</xdr:col>
      <xdr:colOff>38100</xdr:colOff>
      <xdr:row>60</xdr:row>
      <xdr:rowOff>163467</xdr:rowOff>
    </xdr:to>
    <xdr:sp macro="" textlink="">
      <xdr:nvSpPr>
        <xdr:cNvPr id="544" name="フローチャート: 判断 543">
          <a:extLst>
            <a:ext uri="{FF2B5EF4-FFF2-40B4-BE49-F238E27FC236}">
              <a16:creationId xmlns:a16="http://schemas.microsoft.com/office/drawing/2014/main" xmlns="" id="{27B46EA8-DC0E-4528-93E3-A94CF328B0F4}"/>
            </a:ext>
          </a:extLst>
        </xdr:cNvPr>
        <xdr:cNvSpPr/>
      </xdr:nvSpPr>
      <xdr:spPr>
        <a:xfrm>
          <a:off x="13652500" y="1034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52070</xdr:rowOff>
    </xdr:from>
    <xdr:to>
      <xdr:col>67</xdr:col>
      <xdr:colOff>101600</xdr:colOff>
      <xdr:row>60</xdr:row>
      <xdr:rowOff>153670</xdr:rowOff>
    </xdr:to>
    <xdr:sp macro="" textlink="">
      <xdr:nvSpPr>
        <xdr:cNvPr id="545" name="フローチャート: 判断 544">
          <a:extLst>
            <a:ext uri="{FF2B5EF4-FFF2-40B4-BE49-F238E27FC236}">
              <a16:creationId xmlns:a16="http://schemas.microsoft.com/office/drawing/2014/main" xmlns="" id="{128C3564-818C-45B1-BA2C-7708610A75CB}"/>
            </a:ext>
          </a:extLst>
        </xdr:cNvPr>
        <xdr:cNvSpPr/>
      </xdr:nvSpPr>
      <xdr:spPr>
        <a:xfrm>
          <a:off x="12763500" y="1033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xmlns="" id="{EF941900-E839-4241-BA8A-468FE6185E3A}"/>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xmlns="" id="{BCBCAA40-77E4-4F32-83CE-AE5D8946C787}"/>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xmlns="" id="{88291BFB-0711-4775-BA55-54CD43075D33}"/>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xmlns="" id="{6602C39A-E03E-4A28-A4CB-399823E97AD7}"/>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xmlns="" id="{4B42725B-158B-4E6E-B038-1D8D2F87CB31}"/>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132080</xdr:rowOff>
    </xdr:from>
    <xdr:to>
      <xdr:col>85</xdr:col>
      <xdr:colOff>177800</xdr:colOff>
      <xdr:row>60</xdr:row>
      <xdr:rowOff>62230</xdr:rowOff>
    </xdr:to>
    <xdr:sp macro="" textlink="">
      <xdr:nvSpPr>
        <xdr:cNvPr id="551" name="楕円 550">
          <a:extLst>
            <a:ext uri="{FF2B5EF4-FFF2-40B4-BE49-F238E27FC236}">
              <a16:creationId xmlns:a16="http://schemas.microsoft.com/office/drawing/2014/main" xmlns="" id="{4D07462D-7616-4192-A368-2AB978954D40}"/>
            </a:ext>
          </a:extLst>
        </xdr:cNvPr>
        <xdr:cNvSpPr/>
      </xdr:nvSpPr>
      <xdr:spPr>
        <a:xfrm>
          <a:off x="16268700" y="1024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154957</xdr:rowOff>
    </xdr:from>
    <xdr:ext cx="405111" cy="259045"/>
    <xdr:sp macro="" textlink="">
      <xdr:nvSpPr>
        <xdr:cNvPr id="552" name="【学校施設】&#10;有形固定資産減価償却率該当値テキスト">
          <a:extLst>
            <a:ext uri="{FF2B5EF4-FFF2-40B4-BE49-F238E27FC236}">
              <a16:creationId xmlns:a16="http://schemas.microsoft.com/office/drawing/2014/main" xmlns="" id="{1C914E82-D21B-411E-80A3-B0BF7173F21E}"/>
            </a:ext>
          </a:extLst>
        </xdr:cNvPr>
        <xdr:cNvSpPr txBox="1"/>
      </xdr:nvSpPr>
      <xdr:spPr>
        <a:xfrm>
          <a:off x="16357600" y="10099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89626</xdr:rowOff>
    </xdr:from>
    <xdr:to>
      <xdr:col>81</xdr:col>
      <xdr:colOff>101600</xdr:colOff>
      <xdr:row>60</xdr:row>
      <xdr:rowOff>19776</xdr:rowOff>
    </xdr:to>
    <xdr:sp macro="" textlink="">
      <xdr:nvSpPr>
        <xdr:cNvPr id="553" name="楕円 552">
          <a:extLst>
            <a:ext uri="{FF2B5EF4-FFF2-40B4-BE49-F238E27FC236}">
              <a16:creationId xmlns:a16="http://schemas.microsoft.com/office/drawing/2014/main" xmlns="" id="{5CDCE72D-C704-4827-9097-45F95CFD3BA3}"/>
            </a:ext>
          </a:extLst>
        </xdr:cNvPr>
        <xdr:cNvSpPr/>
      </xdr:nvSpPr>
      <xdr:spPr>
        <a:xfrm>
          <a:off x="15430500" y="10205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140426</xdr:rowOff>
    </xdr:from>
    <xdr:to>
      <xdr:col>85</xdr:col>
      <xdr:colOff>127000</xdr:colOff>
      <xdr:row>60</xdr:row>
      <xdr:rowOff>11430</xdr:rowOff>
    </xdr:to>
    <xdr:cxnSp macro="">
      <xdr:nvCxnSpPr>
        <xdr:cNvPr id="554" name="直線コネクタ 553">
          <a:extLst>
            <a:ext uri="{FF2B5EF4-FFF2-40B4-BE49-F238E27FC236}">
              <a16:creationId xmlns:a16="http://schemas.microsoft.com/office/drawing/2014/main" xmlns="" id="{F712CF1C-F2EE-4E03-B501-B942D54294BD}"/>
            </a:ext>
          </a:extLst>
        </xdr:cNvPr>
        <xdr:cNvCxnSpPr/>
      </xdr:nvCxnSpPr>
      <xdr:spPr>
        <a:xfrm>
          <a:off x="15481300" y="10255976"/>
          <a:ext cx="8382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37374</xdr:rowOff>
    </xdr:from>
    <xdr:to>
      <xdr:col>76</xdr:col>
      <xdr:colOff>165100</xdr:colOff>
      <xdr:row>59</xdr:row>
      <xdr:rowOff>138974</xdr:rowOff>
    </xdr:to>
    <xdr:sp macro="" textlink="">
      <xdr:nvSpPr>
        <xdr:cNvPr id="555" name="楕円 554">
          <a:extLst>
            <a:ext uri="{FF2B5EF4-FFF2-40B4-BE49-F238E27FC236}">
              <a16:creationId xmlns:a16="http://schemas.microsoft.com/office/drawing/2014/main" xmlns="" id="{1A1EFAF6-6769-4FDB-8D79-59C56ED7A2CA}"/>
            </a:ext>
          </a:extLst>
        </xdr:cNvPr>
        <xdr:cNvSpPr/>
      </xdr:nvSpPr>
      <xdr:spPr>
        <a:xfrm>
          <a:off x="14541500" y="10152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88174</xdr:rowOff>
    </xdr:from>
    <xdr:to>
      <xdr:col>81</xdr:col>
      <xdr:colOff>50800</xdr:colOff>
      <xdr:row>59</xdr:row>
      <xdr:rowOff>140426</xdr:rowOff>
    </xdr:to>
    <xdr:cxnSp macro="">
      <xdr:nvCxnSpPr>
        <xdr:cNvPr id="556" name="直線コネクタ 555">
          <a:extLst>
            <a:ext uri="{FF2B5EF4-FFF2-40B4-BE49-F238E27FC236}">
              <a16:creationId xmlns:a16="http://schemas.microsoft.com/office/drawing/2014/main" xmlns="" id="{2DDDB3EA-32E4-4ECE-824E-5BECED4F99BB}"/>
            </a:ext>
          </a:extLst>
        </xdr:cNvPr>
        <xdr:cNvCxnSpPr/>
      </xdr:nvCxnSpPr>
      <xdr:spPr>
        <a:xfrm>
          <a:off x="14592300" y="10203724"/>
          <a:ext cx="8890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159838</xdr:rowOff>
    </xdr:from>
    <xdr:to>
      <xdr:col>72</xdr:col>
      <xdr:colOff>38100</xdr:colOff>
      <xdr:row>59</xdr:row>
      <xdr:rowOff>89988</xdr:rowOff>
    </xdr:to>
    <xdr:sp macro="" textlink="">
      <xdr:nvSpPr>
        <xdr:cNvPr id="557" name="楕円 556">
          <a:extLst>
            <a:ext uri="{FF2B5EF4-FFF2-40B4-BE49-F238E27FC236}">
              <a16:creationId xmlns:a16="http://schemas.microsoft.com/office/drawing/2014/main" xmlns="" id="{5E5F235C-F46F-4F7C-9488-A6BB0D5A0123}"/>
            </a:ext>
          </a:extLst>
        </xdr:cNvPr>
        <xdr:cNvSpPr/>
      </xdr:nvSpPr>
      <xdr:spPr>
        <a:xfrm>
          <a:off x="13652500" y="10103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39188</xdr:rowOff>
    </xdr:from>
    <xdr:to>
      <xdr:col>76</xdr:col>
      <xdr:colOff>114300</xdr:colOff>
      <xdr:row>59</xdr:row>
      <xdr:rowOff>88174</xdr:rowOff>
    </xdr:to>
    <xdr:cxnSp macro="">
      <xdr:nvCxnSpPr>
        <xdr:cNvPr id="558" name="直線コネクタ 557">
          <a:extLst>
            <a:ext uri="{FF2B5EF4-FFF2-40B4-BE49-F238E27FC236}">
              <a16:creationId xmlns:a16="http://schemas.microsoft.com/office/drawing/2014/main" xmlns="" id="{F8A7F28E-8314-4930-91D6-CC0913A824E4}"/>
            </a:ext>
          </a:extLst>
        </xdr:cNvPr>
        <xdr:cNvCxnSpPr/>
      </xdr:nvCxnSpPr>
      <xdr:spPr>
        <a:xfrm>
          <a:off x="13703300" y="10154738"/>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117384</xdr:rowOff>
    </xdr:from>
    <xdr:to>
      <xdr:col>67</xdr:col>
      <xdr:colOff>101600</xdr:colOff>
      <xdr:row>59</xdr:row>
      <xdr:rowOff>47534</xdr:rowOff>
    </xdr:to>
    <xdr:sp macro="" textlink="">
      <xdr:nvSpPr>
        <xdr:cNvPr id="559" name="楕円 558">
          <a:extLst>
            <a:ext uri="{FF2B5EF4-FFF2-40B4-BE49-F238E27FC236}">
              <a16:creationId xmlns:a16="http://schemas.microsoft.com/office/drawing/2014/main" xmlns="" id="{38C78C75-FE74-49AB-90E5-41C3867AAD6E}"/>
            </a:ext>
          </a:extLst>
        </xdr:cNvPr>
        <xdr:cNvSpPr/>
      </xdr:nvSpPr>
      <xdr:spPr>
        <a:xfrm>
          <a:off x="12763500" y="10061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168184</xdr:rowOff>
    </xdr:from>
    <xdr:to>
      <xdr:col>71</xdr:col>
      <xdr:colOff>177800</xdr:colOff>
      <xdr:row>59</xdr:row>
      <xdr:rowOff>39188</xdr:rowOff>
    </xdr:to>
    <xdr:cxnSp macro="">
      <xdr:nvCxnSpPr>
        <xdr:cNvPr id="560" name="直線コネクタ 559">
          <a:extLst>
            <a:ext uri="{FF2B5EF4-FFF2-40B4-BE49-F238E27FC236}">
              <a16:creationId xmlns:a16="http://schemas.microsoft.com/office/drawing/2014/main" xmlns="" id="{9AD9D6ED-6DD2-4500-9BDB-35A70EFC07BD}"/>
            </a:ext>
          </a:extLst>
        </xdr:cNvPr>
        <xdr:cNvCxnSpPr/>
      </xdr:nvCxnSpPr>
      <xdr:spPr>
        <a:xfrm>
          <a:off x="12814300" y="10112284"/>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64787</xdr:rowOff>
    </xdr:from>
    <xdr:ext cx="405111" cy="259045"/>
    <xdr:sp macro="" textlink="">
      <xdr:nvSpPr>
        <xdr:cNvPr id="561" name="n_1aveValue【学校施設】&#10;有形固定資産減価償却率">
          <a:extLst>
            <a:ext uri="{FF2B5EF4-FFF2-40B4-BE49-F238E27FC236}">
              <a16:creationId xmlns:a16="http://schemas.microsoft.com/office/drawing/2014/main" xmlns="" id="{1A61566C-491A-42E2-8BBD-D80A6B0BC7FC}"/>
            </a:ext>
          </a:extLst>
        </xdr:cNvPr>
        <xdr:cNvSpPr txBox="1"/>
      </xdr:nvSpPr>
      <xdr:spPr>
        <a:xfrm>
          <a:off x="15266044" y="1052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20700</xdr:rowOff>
    </xdr:from>
    <xdr:ext cx="405111" cy="259045"/>
    <xdr:sp macro="" textlink="">
      <xdr:nvSpPr>
        <xdr:cNvPr id="562" name="n_2aveValue【学校施設】&#10;有形固定資産減価償却率">
          <a:extLst>
            <a:ext uri="{FF2B5EF4-FFF2-40B4-BE49-F238E27FC236}">
              <a16:creationId xmlns:a16="http://schemas.microsoft.com/office/drawing/2014/main" xmlns="" id="{B638A825-3282-4FE8-926B-44AA71B00D59}"/>
            </a:ext>
          </a:extLst>
        </xdr:cNvPr>
        <xdr:cNvSpPr txBox="1"/>
      </xdr:nvSpPr>
      <xdr:spPr>
        <a:xfrm>
          <a:off x="14389744" y="10479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154594</xdr:rowOff>
    </xdr:from>
    <xdr:ext cx="405111" cy="259045"/>
    <xdr:sp macro="" textlink="">
      <xdr:nvSpPr>
        <xdr:cNvPr id="563" name="n_3aveValue【学校施設】&#10;有形固定資産減価償却率">
          <a:extLst>
            <a:ext uri="{FF2B5EF4-FFF2-40B4-BE49-F238E27FC236}">
              <a16:creationId xmlns:a16="http://schemas.microsoft.com/office/drawing/2014/main" xmlns="" id="{F822B0A9-1C87-4203-9C91-16888ED5A4D8}"/>
            </a:ext>
          </a:extLst>
        </xdr:cNvPr>
        <xdr:cNvSpPr txBox="1"/>
      </xdr:nvSpPr>
      <xdr:spPr>
        <a:xfrm>
          <a:off x="13500744" y="10441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144797</xdr:rowOff>
    </xdr:from>
    <xdr:ext cx="405111" cy="259045"/>
    <xdr:sp macro="" textlink="">
      <xdr:nvSpPr>
        <xdr:cNvPr id="564" name="n_4aveValue【学校施設】&#10;有形固定資産減価償却率">
          <a:extLst>
            <a:ext uri="{FF2B5EF4-FFF2-40B4-BE49-F238E27FC236}">
              <a16:creationId xmlns:a16="http://schemas.microsoft.com/office/drawing/2014/main" xmlns="" id="{76EDDF64-D25D-4227-AE6B-0E5E93C5866E}"/>
            </a:ext>
          </a:extLst>
        </xdr:cNvPr>
        <xdr:cNvSpPr txBox="1"/>
      </xdr:nvSpPr>
      <xdr:spPr>
        <a:xfrm>
          <a:off x="12611744" y="1043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36303</xdr:rowOff>
    </xdr:from>
    <xdr:ext cx="405111" cy="259045"/>
    <xdr:sp macro="" textlink="">
      <xdr:nvSpPr>
        <xdr:cNvPr id="565" name="n_1mainValue【学校施設】&#10;有形固定資産減価償却率">
          <a:extLst>
            <a:ext uri="{FF2B5EF4-FFF2-40B4-BE49-F238E27FC236}">
              <a16:creationId xmlns:a16="http://schemas.microsoft.com/office/drawing/2014/main" xmlns="" id="{4706E750-FF1E-4756-9CBC-AB84A929DC55}"/>
            </a:ext>
          </a:extLst>
        </xdr:cNvPr>
        <xdr:cNvSpPr txBox="1"/>
      </xdr:nvSpPr>
      <xdr:spPr>
        <a:xfrm>
          <a:off x="15266044" y="9980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155501</xdr:rowOff>
    </xdr:from>
    <xdr:ext cx="405111" cy="259045"/>
    <xdr:sp macro="" textlink="">
      <xdr:nvSpPr>
        <xdr:cNvPr id="566" name="n_2mainValue【学校施設】&#10;有形固定資産減価償却率">
          <a:extLst>
            <a:ext uri="{FF2B5EF4-FFF2-40B4-BE49-F238E27FC236}">
              <a16:creationId xmlns:a16="http://schemas.microsoft.com/office/drawing/2014/main" xmlns="" id="{9A4CCE9D-6E8A-49C3-BE85-D2621C680A63}"/>
            </a:ext>
          </a:extLst>
        </xdr:cNvPr>
        <xdr:cNvSpPr txBox="1"/>
      </xdr:nvSpPr>
      <xdr:spPr>
        <a:xfrm>
          <a:off x="14389744" y="9928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106515</xdr:rowOff>
    </xdr:from>
    <xdr:ext cx="405111" cy="259045"/>
    <xdr:sp macro="" textlink="">
      <xdr:nvSpPr>
        <xdr:cNvPr id="567" name="n_3mainValue【学校施設】&#10;有形固定資産減価償却率">
          <a:extLst>
            <a:ext uri="{FF2B5EF4-FFF2-40B4-BE49-F238E27FC236}">
              <a16:creationId xmlns:a16="http://schemas.microsoft.com/office/drawing/2014/main" xmlns="" id="{EBAF2C1C-7AD5-449C-B33C-10CBCC3CD4EA}"/>
            </a:ext>
          </a:extLst>
        </xdr:cNvPr>
        <xdr:cNvSpPr txBox="1"/>
      </xdr:nvSpPr>
      <xdr:spPr>
        <a:xfrm>
          <a:off x="13500744" y="9879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64061</xdr:rowOff>
    </xdr:from>
    <xdr:ext cx="405111" cy="259045"/>
    <xdr:sp macro="" textlink="">
      <xdr:nvSpPr>
        <xdr:cNvPr id="568" name="n_4mainValue【学校施設】&#10;有形固定資産減価償却率">
          <a:extLst>
            <a:ext uri="{FF2B5EF4-FFF2-40B4-BE49-F238E27FC236}">
              <a16:creationId xmlns:a16="http://schemas.microsoft.com/office/drawing/2014/main" xmlns="" id="{414A8D31-6D1E-4EC9-99B8-983854CD922D}"/>
            </a:ext>
          </a:extLst>
        </xdr:cNvPr>
        <xdr:cNvSpPr txBox="1"/>
      </xdr:nvSpPr>
      <xdr:spPr>
        <a:xfrm>
          <a:off x="12611744" y="9836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9" name="正方形/長方形 568">
          <a:extLst>
            <a:ext uri="{FF2B5EF4-FFF2-40B4-BE49-F238E27FC236}">
              <a16:creationId xmlns:a16="http://schemas.microsoft.com/office/drawing/2014/main" xmlns="" id="{835592F6-55F1-4229-BE69-7BECE8947025}"/>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0" name="正方形/長方形 569">
          <a:extLst>
            <a:ext uri="{FF2B5EF4-FFF2-40B4-BE49-F238E27FC236}">
              <a16:creationId xmlns:a16="http://schemas.microsoft.com/office/drawing/2014/main" xmlns="" id="{52C93D10-F839-49FB-8E53-4E55CB00382C}"/>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1" name="正方形/長方形 570">
          <a:extLst>
            <a:ext uri="{FF2B5EF4-FFF2-40B4-BE49-F238E27FC236}">
              <a16:creationId xmlns:a16="http://schemas.microsoft.com/office/drawing/2014/main" xmlns="" id="{094A857E-6E41-4416-8BDE-6D59EA1CBF04}"/>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2" name="正方形/長方形 571">
          <a:extLst>
            <a:ext uri="{FF2B5EF4-FFF2-40B4-BE49-F238E27FC236}">
              <a16:creationId xmlns:a16="http://schemas.microsoft.com/office/drawing/2014/main" xmlns="" id="{2AA31335-822D-4EE3-A374-BBE64E7B775F}"/>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3" name="正方形/長方形 572">
          <a:extLst>
            <a:ext uri="{FF2B5EF4-FFF2-40B4-BE49-F238E27FC236}">
              <a16:creationId xmlns:a16="http://schemas.microsoft.com/office/drawing/2014/main" xmlns="" id="{EEFF78D1-5A2A-4404-B8F3-4E6F988F3C49}"/>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4" name="正方形/長方形 573">
          <a:extLst>
            <a:ext uri="{FF2B5EF4-FFF2-40B4-BE49-F238E27FC236}">
              <a16:creationId xmlns:a16="http://schemas.microsoft.com/office/drawing/2014/main" xmlns="" id="{7E869424-921C-4529-B29A-E0DE59B6FAF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5" name="正方形/長方形 574">
          <a:extLst>
            <a:ext uri="{FF2B5EF4-FFF2-40B4-BE49-F238E27FC236}">
              <a16:creationId xmlns:a16="http://schemas.microsoft.com/office/drawing/2014/main" xmlns="" id="{E8FF291F-6B1D-47FE-B002-20EFD4FC6A4D}"/>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6" name="正方形/長方形 575">
          <a:extLst>
            <a:ext uri="{FF2B5EF4-FFF2-40B4-BE49-F238E27FC236}">
              <a16:creationId xmlns:a16="http://schemas.microsoft.com/office/drawing/2014/main" xmlns="" id="{EE9604A8-72E7-424E-B961-FF13B56506B6}"/>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7" name="テキスト ボックス 576">
          <a:extLst>
            <a:ext uri="{FF2B5EF4-FFF2-40B4-BE49-F238E27FC236}">
              <a16:creationId xmlns:a16="http://schemas.microsoft.com/office/drawing/2014/main" xmlns="" id="{D9526CBF-634A-4B84-9867-4E1287880487}"/>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8" name="直線コネクタ 577">
          <a:extLst>
            <a:ext uri="{FF2B5EF4-FFF2-40B4-BE49-F238E27FC236}">
              <a16:creationId xmlns:a16="http://schemas.microsoft.com/office/drawing/2014/main" xmlns="" id="{19921936-CC39-4CFA-B4EC-77D1DE3AA67C}"/>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9" name="直線コネクタ 578">
          <a:extLst>
            <a:ext uri="{FF2B5EF4-FFF2-40B4-BE49-F238E27FC236}">
              <a16:creationId xmlns:a16="http://schemas.microsoft.com/office/drawing/2014/main" xmlns="" id="{F9E64F04-C9CA-49A9-B02B-A35A41515439}"/>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0" name="テキスト ボックス 579">
          <a:extLst>
            <a:ext uri="{FF2B5EF4-FFF2-40B4-BE49-F238E27FC236}">
              <a16:creationId xmlns:a16="http://schemas.microsoft.com/office/drawing/2014/main" xmlns="" id="{0E64E825-0E1A-4F5C-A651-9879E9794815}"/>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1" name="直線コネクタ 580">
          <a:extLst>
            <a:ext uri="{FF2B5EF4-FFF2-40B4-BE49-F238E27FC236}">
              <a16:creationId xmlns:a16="http://schemas.microsoft.com/office/drawing/2014/main" xmlns="" id="{F7512789-F387-4881-8E38-A899D32F7DF8}"/>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61</xdr:row>
      <xdr:rowOff>67327</xdr:rowOff>
    </xdr:from>
    <xdr:ext cx="531299" cy="259045"/>
    <xdr:sp macro="" textlink="">
      <xdr:nvSpPr>
        <xdr:cNvPr id="582" name="テキスト ボックス 581">
          <a:extLst>
            <a:ext uri="{FF2B5EF4-FFF2-40B4-BE49-F238E27FC236}">
              <a16:creationId xmlns:a16="http://schemas.microsoft.com/office/drawing/2014/main" xmlns="" id="{6A9A3471-2646-4372-9919-7836EA5994C6}"/>
            </a:ext>
          </a:extLst>
        </xdr:cNvPr>
        <xdr:cNvSpPr txBox="1"/>
      </xdr:nvSpPr>
      <xdr:spPr>
        <a:xfrm>
          <a:off x="17756701" y="1052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3" name="直線コネクタ 582">
          <a:extLst>
            <a:ext uri="{FF2B5EF4-FFF2-40B4-BE49-F238E27FC236}">
              <a16:creationId xmlns:a16="http://schemas.microsoft.com/office/drawing/2014/main" xmlns="" id="{625A050F-2563-4F78-8FE0-050CC9A9B7A3}"/>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584" name="テキスト ボックス 583">
          <a:extLst>
            <a:ext uri="{FF2B5EF4-FFF2-40B4-BE49-F238E27FC236}">
              <a16:creationId xmlns:a16="http://schemas.microsoft.com/office/drawing/2014/main" xmlns="" id="{3D4341E6-4034-4B9D-AE3E-ADC48DDBD8A6}"/>
            </a:ext>
          </a:extLst>
        </xdr:cNvPr>
        <xdr:cNvSpPr txBox="1"/>
      </xdr:nvSpPr>
      <xdr:spPr>
        <a:xfrm>
          <a:off x="17756701" y="1014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5" name="直線コネクタ 584">
          <a:extLst>
            <a:ext uri="{FF2B5EF4-FFF2-40B4-BE49-F238E27FC236}">
              <a16:creationId xmlns:a16="http://schemas.microsoft.com/office/drawing/2014/main" xmlns="" id="{F23CDB6E-4D94-4EB2-BD28-6C2427F92CEE}"/>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162577</xdr:rowOff>
    </xdr:from>
    <xdr:ext cx="531299" cy="259045"/>
    <xdr:sp macro="" textlink="">
      <xdr:nvSpPr>
        <xdr:cNvPr id="586" name="テキスト ボックス 585">
          <a:extLst>
            <a:ext uri="{FF2B5EF4-FFF2-40B4-BE49-F238E27FC236}">
              <a16:creationId xmlns:a16="http://schemas.microsoft.com/office/drawing/2014/main" xmlns="" id="{03804F2A-4452-4C91-80EA-86C3717ED74B}"/>
            </a:ext>
          </a:extLst>
        </xdr:cNvPr>
        <xdr:cNvSpPr txBox="1"/>
      </xdr:nvSpPr>
      <xdr:spPr>
        <a:xfrm>
          <a:off x="17756701" y="976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7" name="直線コネクタ 586">
          <a:extLst>
            <a:ext uri="{FF2B5EF4-FFF2-40B4-BE49-F238E27FC236}">
              <a16:creationId xmlns:a16="http://schemas.microsoft.com/office/drawing/2014/main" xmlns="" id="{D9E3A550-CDE2-4991-9812-43F3A661C44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124477</xdr:rowOff>
    </xdr:from>
    <xdr:ext cx="531299" cy="259045"/>
    <xdr:sp macro="" textlink="">
      <xdr:nvSpPr>
        <xdr:cNvPr id="588" name="テキスト ボックス 587">
          <a:extLst>
            <a:ext uri="{FF2B5EF4-FFF2-40B4-BE49-F238E27FC236}">
              <a16:creationId xmlns:a16="http://schemas.microsoft.com/office/drawing/2014/main" xmlns="" id="{8E24352A-F6EA-427D-A8A2-0F8CC8B986AC}"/>
            </a:ext>
          </a:extLst>
        </xdr:cNvPr>
        <xdr:cNvSpPr txBox="1"/>
      </xdr:nvSpPr>
      <xdr:spPr>
        <a:xfrm>
          <a:off x="17756701" y="938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a:extLst>
            <a:ext uri="{FF2B5EF4-FFF2-40B4-BE49-F238E27FC236}">
              <a16:creationId xmlns:a16="http://schemas.microsoft.com/office/drawing/2014/main" xmlns="" id="{E56D2255-B19A-46D6-BA5A-881AD71FA3DC}"/>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90" name="テキスト ボックス 589">
          <a:extLst>
            <a:ext uri="{FF2B5EF4-FFF2-40B4-BE49-F238E27FC236}">
              <a16:creationId xmlns:a16="http://schemas.microsoft.com/office/drawing/2014/main" xmlns="" id="{4BF2F1D8-1818-477A-A250-A97132685BDF}"/>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学校施設】&#10;一人当たり面積グラフ枠">
          <a:extLst>
            <a:ext uri="{FF2B5EF4-FFF2-40B4-BE49-F238E27FC236}">
              <a16:creationId xmlns:a16="http://schemas.microsoft.com/office/drawing/2014/main" xmlns="" id="{033A2DA4-56D0-4BA1-8CCD-79FACFFC686B}"/>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94031</xdr:rowOff>
    </xdr:from>
    <xdr:to>
      <xdr:col>116</xdr:col>
      <xdr:colOff>62864</xdr:colOff>
      <xdr:row>64</xdr:row>
      <xdr:rowOff>48234</xdr:rowOff>
    </xdr:to>
    <xdr:cxnSp macro="">
      <xdr:nvCxnSpPr>
        <xdr:cNvPr id="592" name="直線コネクタ 591">
          <a:extLst>
            <a:ext uri="{FF2B5EF4-FFF2-40B4-BE49-F238E27FC236}">
              <a16:creationId xmlns:a16="http://schemas.microsoft.com/office/drawing/2014/main" xmlns="" id="{F9B7D8E0-F88A-4008-8AD1-55DBA2A70F0A}"/>
            </a:ext>
          </a:extLst>
        </xdr:cNvPr>
        <xdr:cNvCxnSpPr/>
      </xdr:nvCxnSpPr>
      <xdr:spPr>
        <a:xfrm flipV="1">
          <a:off x="22160864" y="9523781"/>
          <a:ext cx="0" cy="14972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52061</xdr:rowOff>
    </xdr:from>
    <xdr:ext cx="469744" cy="259045"/>
    <xdr:sp macro="" textlink="">
      <xdr:nvSpPr>
        <xdr:cNvPr id="593" name="【学校施設】&#10;一人当たり面積最小値テキスト">
          <a:extLst>
            <a:ext uri="{FF2B5EF4-FFF2-40B4-BE49-F238E27FC236}">
              <a16:creationId xmlns:a16="http://schemas.microsoft.com/office/drawing/2014/main" xmlns="" id="{F9DE56D6-3B7F-4BB1-8517-CFB837F4885B}"/>
            </a:ext>
          </a:extLst>
        </xdr:cNvPr>
        <xdr:cNvSpPr txBox="1"/>
      </xdr:nvSpPr>
      <xdr:spPr>
        <a:xfrm>
          <a:off x="22199600" y="11024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48234</xdr:rowOff>
    </xdr:from>
    <xdr:to>
      <xdr:col>116</xdr:col>
      <xdr:colOff>152400</xdr:colOff>
      <xdr:row>64</xdr:row>
      <xdr:rowOff>48234</xdr:rowOff>
    </xdr:to>
    <xdr:cxnSp macro="">
      <xdr:nvCxnSpPr>
        <xdr:cNvPr id="594" name="直線コネクタ 593">
          <a:extLst>
            <a:ext uri="{FF2B5EF4-FFF2-40B4-BE49-F238E27FC236}">
              <a16:creationId xmlns:a16="http://schemas.microsoft.com/office/drawing/2014/main" xmlns="" id="{C095C399-D289-4077-9013-4A11034E3735}"/>
            </a:ext>
          </a:extLst>
        </xdr:cNvPr>
        <xdr:cNvCxnSpPr/>
      </xdr:nvCxnSpPr>
      <xdr:spPr>
        <a:xfrm>
          <a:off x="22072600" y="11021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40708</xdr:rowOff>
    </xdr:from>
    <xdr:ext cx="534377" cy="259045"/>
    <xdr:sp macro="" textlink="">
      <xdr:nvSpPr>
        <xdr:cNvPr id="595" name="【学校施設】&#10;一人当たり面積最大値テキスト">
          <a:extLst>
            <a:ext uri="{FF2B5EF4-FFF2-40B4-BE49-F238E27FC236}">
              <a16:creationId xmlns:a16="http://schemas.microsoft.com/office/drawing/2014/main" xmlns="" id="{44050EDA-3BB9-41F6-9FD1-B236FC279C04}"/>
            </a:ext>
          </a:extLst>
        </xdr:cNvPr>
        <xdr:cNvSpPr txBox="1"/>
      </xdr:nvSpPr>
      <xdr:spPr>
        <a:xfrm>
          <a:off x="22199600" y="9299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94031</xdr:rowOff>
    </xdr:from>
    <xdr:to>
      <xdr:col>116</xdr:col>
      <xdr:colOff>152400</xdr:colOff>
      <xdr:row>55</xdr:row>
      <xdr:rowOff>94031</xdr:rowOff>
    </xdr:to>
    <xdr:cxnSp macro="">
      <xdr:nvCxnSpPr>
        <xdr:cNvPr id="596" name="直線コネクタ 595">
          <a:extLst>
            <a:ext uri="{FF2B5EF4-FFF2-40B4-BE49-F238E27FC236}">
              <a16:creationId xmlns:a16="http://schemas.microsoft.com/office/drawing/2014/main" xmlns="" id="{BD575F43-712B-492E-9E54-0CBF013CFAAB}"/>
            </a:ext>
          </a:extLst>
        </xdr:cNvPr>
        <xdr:cNvCxnSpPr/>
      </xdr:nvCxnSpPr>
      <xdr:spPr>
        <a:xfrm>
          <a:off x="22072600" y="95237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54805</xdr:rowOff>
    </xdr:from>
    <xdr:ext cx="469744" cy="259045"/>
    <xdr:sp macro="" textlink="">
      <xdr:nvSpPr>
        <xdr:cNvPr id="597" name="【学校施設】&#10;一人当たり面積平均値テキスト">
          <a:extLst>
            <a:ext uri="{FF2B5EF4-FFF2-40B4-BE49-F238E27FC236}">
              <a16:creationId xmlns:a16="http://schemas.microsoft.com/office/drawing/2014/main" xmlns="" id="{BE4B2530-3E05-4495-89B6-CF4011ABF1C2}"/>
            </a:ext>
          </a:extLst>
        </xdr:cNvPr>
        <xdr:cNvSpPr txBox="1"/>
      </xdr:nvSpPr>
      <xdr:spPr>
        <a:xfrm>
          <a:off x="22199600" y="108561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76378</xdr:rowOff>
    </xdr:from>
    <xdr:to>
      <xdr:col>116</xdr:col>
      <xdr:colOff>114300</xdr:colOff>
      <xdr:row>64</xdr:row>
      <xdr:rowOff>6528</xdr:rowOff>
    </xdr:to>
    <xdr:sp macro="" textlink="">
      <xdr:nvSpPr>
        <xdr:cNvPr id="598" name="フローチャート: 判断 597">
          <a:extLst>
            <a:ext uri="{FF2B5EF4-FFF2-40B4-BE49-F238E27FC236}">
              <a16:creationId xmlns:a16="http://schemas.microsoft.com/office/drawing/2014/main" xmlns="" id="{21268FB5-75A0-4AB4-9DA8-50C77BDD74CE}"/>
            </a:ext>
          </a:extLst>
        </xdr:cNvPr>
        <xdr:cNvSpPr/>
      </xdr:nvSpPr>
      <xdr:spPr>
        <a:xfrm>
          <a:off x="22110700" y="10877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101333</xdr:rowOff>
    </xdr:from>
    <xdr:to>
      <xdr:col>112</xdr:col>
      <xdr:colOff>38100</xdr:colOff>
      <xdr:row>64</xdr:row>
      <xdr:rowOff>31483</xdr:rowOff>
    </xdr:to>
    <xdr:sp macro="" textlink="">
      <xdr:nvSpPr>
        <xdr:cNvPr id="599" name="フローチャート: 判断 598">
          <a:extLst>
            <a:ext uri="{FF2B5EF4-FFF2-40B4-BE49-F238E27FC236}">
              <a16:creationId xmlns:a16="http://schemas.microsoft.com/office/drawing/2014/main" xmlns="" id="{AD6998A2-B99C-454D-BCBB-E99708E9AA50}"/>
            </a:ext>
          </a:extLst>
        </xdr:cNvPr>
        <xdr:cNvSpPr/>
      </xdr:nvSpPr>
      <xdr:spPr>
        <a:xfrm>
          <a:off x="21272500" y="10902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104915</xdr:rowOff>
    </xdr:from>
    <xdr:to>
      <xdr:col>107</xdr:col>
      <xdr:colOff>101600</xdr:colOff>
      <xdr:row>64</xdr:row>
      <xdr:rowOff>35065</xdr:rowOff>
    </xdr:to>
    <xdr:sp macro="" textlink="">
      <xdr:nvSpPr>
        <xdr:cNvPr id="600" name="フローチャート: 判断 599">
          <a:extLst>
            <a:ext uri="{FF2B5EF4-FFF2-40B4-BE49-F238E27FC236}">
              <a16:creationId xmlns:a16="http://schemas.microsoft.com/office/drawing/2014/main" xmlns="" id="{011E7A6D-D726-44AD-B656-228139B03A3D}"/>
            </a:ext>
          </a:extLst>
        </xdr:cNvPr>
        <xdr:cNvSpPr/>
      </xdr:nvSpPr>
      <xdr:spPr>
        <a:xfrm>
          <a:off x="20383500" y="10906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104953</xdr:rowOff>
    </xdr:from>
    <xdr:to>
      <xdr:col>102</xdr:col>
      <xdr:colOff>165100</xdr:colOff>
      <xdr:row>64</xdr:row>
      <xdr:rowOff>35103</xdr:rowOff>
    </xdr:to>
    <xdr:sp macro="" textlink="">
      <xdr:nvSpPr>
        <xdr:cNvPr id="601" name="フローチャート: 判断 600">
          <a:extLst>
            <a:ext uri="{FF2B5EF4-FFF2-40B4-BE49-F238E27FC236}">
              <a16:creationId xmlns:a16="http://schemas.microsoft.com/office/drawing/2014/main" xmlns="" id="{EC1420B0-6AF0-4D96-957B-3E22D2D2A070}"/>
            </a:ext>
          </a:extLst>
        </xdr:cNvPr>
        <xdr:cNvSpPr/>
      </xdr:nvSpPr>
      <xdr:spPr>
        <a:xfrm>
          <a:off x="19494500" y="10906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102553</xdr:rowOff>
    </xdr:from>
    <xdr:to>
      <xdr:col>98</xdr:col>
      <xdr:colOff>38100</xdr:colOff>
      <xdr:row>64</xdr:row>
      <xdr:rowOff>32703</xdr:rowOff>
    </xdr:to>
    <xdr:sp macro="" textlink="">
      <xdr:nvSpPr>
        <xdr:cNvPr id="602" name="フローチャート: 判断 601">
          <a:extLst>
            <a:ext uri="{FF2B5EF4-FFF2-40B4-BE49-F238E27FC236}">
              <a16:creationId xmlns:a16="http://schemas.microsoft.com/office/drawing/2014/main" xmlns="" id="{E4F73550-D6C2-49E3-B204-6336E7BCE36B}"/>
            </a:ext>
          </a:extLst>
        </xdr:cNvPr>
        <xdr:cNvSpPr/>
      </xdr:nvSpPr>
      <xdr:spPr>
        <a:xfrm>
          <a:off x="18605500" y="10903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xmlns="" id="{C662F071-DE20-46E5-93B7-AD2DAD189C7A}"/>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xmlns="" id="{92BAC088-A3B2-48FF-ACFD-231C1C43F3FD}"/>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xmlns="" id="{F1EEC561-633F-4686-AAA7-2324067590E7}"/>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xmlns="" id="{EEDFAA81-1DC1-4834-BB66-B107E546FF1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xmlns="" id="{3A999BCD-0562-4CDD-9794-59FA9EA98B49}"/>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56490</xdr:rowOff>
    </xdr:from>
    <xdr:to>
      <xdr:col>116</xdr:col>
      <xdr:colOff>114300</xdr:colOff>
      <xdr:row>63</xdr:row>
      <xdr:rowOff>158090</xdr:rowOff>
    </xdr:to>
    <xdr:sp macro="" textlink="">
      <xdr:nvSpPr>
        <xdr:cNvPr id="608" name="楕円 607">
          <a:extLst>
            <a:ext uri="{FF2B5EF4-FFF2-40B4-BE49-F238E27FC236}">
              <a16:creationId xmlns:a16="http://schemas.microsoft.com/office/drawing/2014/main" xmlns="" id="{03A47BA3-691F-4676-86FC-EE57CB268835}"/>
            </a:ext>
          </a:extLst>
        </xdr:cNvPr>
        <xdr:cNvSpPr/>
      </xdr:nvSpPr>
      <xdr:spPr>
        <a:xfrm>
          <a:off x="22110700" y="10857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15867</xdr:rowOff>
    </xdr:from>
    <xdr:ext cx="469744" cy="259045"/>
    <xdr:sp macro="" textlink="">
      <xdr:nvSpPr>
        <xdr:cNvPr id="609" name="【学校施設】&#10;一人当たり面積該当値テキスト">
          <a:extLst>
            <a:ext uri="{FF2B5EF4-FFF2-40B4-BE49-F238E27FC236}">
              <a16:creationId xmlns:a16="http://schemas.microsoft.com/office/drawing/2014/main" xmlns="" id="{E9E82D4B-66EF-4C59-BE2A-19693A6F9454}"/>
            </a:ext>
          </a:extLst>
        </xdr:cNvPr>
        <xdr:cNvSpPr txBox="1"/>
      </xdr:nvSpPr>
      <xdr:spPr>
        <a:xfrm>
          <a:off x="22199600" y="10645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57099</xdr:rowOff>
    </xdr:from>
    <xdr:to>
      <xdr:col>112</xdr:col>
      <xdr:colOff>38100</xdr:colOff>
      <xdr:row>63</xdr:row>
      <xdr:rowOff>158699</xdr:rowOff>
    </xdr:to>
    <xdr:sp macro="" textlink="">
      <xdr:nvSpPr>
        <xdr:cNvPr id="610" name="楕円 609">
          <a:extLst>
            <a:ext uri="{FF2B5EF4-FFF2-40B4-BE49-F238E27FC236}">
              <a16:creationId xmlns:a16="http://schemas.microsoft.com/office/drawing/2014/main" xmlns="" id="{2CDC399F-E0AE-45CB-B4BF-CD4519C9F32A}"/>
            </a:ext>
          </a:extLst>
        </xdr:cNvPr>
        <xdr:cNvSpPr/>
      </xdr:nvSpPr>
      <xdr:spPr>
        <a:xfrm>
          <a:off x="21272500" y="10858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107290</xdr:rowOff>
    </xdr:from>
    <xdr:to>
      <xdr:col>116</xdr:col>
      <xdr:colOff>63500</xdr:colOff>
      <xdr:row>63</xdr:row>
      <xdr:rowOff>107899</xdr:rowOff>
    </xdr:to>
    <xdr:cxnSp macro="">
      <xdr:nvCxnSpPr>
        <xdr:cNvPr id="611" name="直線コネクタ 610">
          <a:extLst>
            <a:ext uri="{FF2B5EF4-FFF2-40B4-BE49-F238E27FC236}">
              <a16:creationId xmlns:a16="http://schemas.microsoft.com/office/drawing/2014/main" xmlns="" id="{E7716961-8AAC-411D-A410-56B018D243D8}"/>
            </a:ext>
          </a:extLst>
        </xdr:cNvPr>
        <xdr:cNvCxnSpPr/>
      </xdr:nvCxnSpPr>
      <xdr:spPr>
        <a:xfrm flipV="1">
          <a:off x="21323300" y="10908640"/>
          <a:ext cx="838200" cy="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56909</xdr:rowOff>
    </xdr:from>
    <xdr:to>
      <xdr:col>107</xdr:col>
      <xdr:colOff>101600</xdr:colOff>
      <xdr:row>63</xdr:row>
      <xdr:rowOff>158509</xdr:rowOff>
    </xdr:to>
    <xdr:sp macro="" textlink="">
      <xdr:nvSpPr>
        <xdr:cNvPr id="612" name="楕円 611">
          <a:extLst>
            <a:ext uri="{FF2B5EF4-FFF2-40B4-BE49-F238E27FC236}">
              <a16:creationId xmlns:a16="http://schemas.microsoft.com/office/drawing/2014/main" xmlns="" id="{4087B6D0-0611-45F0-81AA-A5790F0C4C6A}"/>
            </a:ext>
          </a:extLst>
        </xdr:cNvPr>
        <xdr:cNvSpPr/>
      </xdr:nvSpPr>
      <xdr:spPr>
        <a:xfrm>
          <a:off x="20383500" y="10858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107709</xdr:rowOff>
    </xdr:from>
    <xdr:to>
      <xdr:col>111</xdr:col>
      <xdr:colOff>177800</xdr:colOff>
      <xdr:row>63</xdr:row>
      <xdr:rowOff>107899</xdr:rowOff>
    </xdr:to>
    <xdr:cxnSp macro="">
      <xdr:nvCxnSpPr>
        <xdr:cNvPr id="613" name="直線コネクタ 612">
          <a:extLst>
            <a:ext uri="{FF2B5EF4-FFF2-40B4-BE49-F238E27FC236}">
              <a16:creationId xmlns:a16="http://schemas.microsoft.com/office/drawing/2014/main" xmlns="" id="{0395F529-37AD-4A0D-8664-56E5D65FFE92}"/>
            </a:ext>
          </a:extLst>
        </xdr:cNvPr>
        <xdr:cNvCxnSpPr/>
      </xdr:nvCxnSpPr>
      <xdr:spPr>
        <a:xfrm>
          <a:off x="20434300" y="10909059"/>
          <a:ext cx="889000" cy="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89598</xdr:rowOff>
    </xdr:from>
    <xdr:to>
      <xdr:col>102</xdr:col>
      <xdr:colOff>165100</xdr:colOff>
      <xdr:row>64</xdr:row>
      <xdr:rowOff>19748</xdr:rowOff>
    </xdr:to>
    <xdr:sp macro="" textlink="">
      <xdr:nvSpPr>
        <xdr:cNvPr id="614" name="楕円 613">
          <a:extLst>
            <a:ext uri="{FF2B5EF4-FFF2-40B4-BE49-F238E27FC236}">
              <a16:creationId xmlns:a16="http://schemas.microsoft.com/office/drawing/2014/main" xmlns="" id="{C88B3836-0AC9-491C-9552-BADE944DAB27}"/>
            </a:ext>
          </a:extLst>
        </xdr:cNvPr>
        <xdr:cNvSpPr/>
      </xdr:nvSpPr>
      <xdr:spPr>
        <a:xfrm>
          <a:off x="19494500" y="10890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107709</xdr:rowOff>
    </xdr:from>
    <xdr:to>
      <xdr:col>107</xdr:col>
      <xdr:colOff>50800</xdr:colOff>
      <xdr:row>63</xdr:row>
      <xdr:rowOff>140398</xdr:rowOff>
    </xdr:to>
    <xdr:cxnSp macro="">
      <xdr:nvCxnSpPr>
        <xdr:cNvPr id="615" name="直線コネクタ 614">
          <a:extLst>
            <a:ext uri="{FF2B5EF4-FFF2-40B4-BE49-F238E27FC236}">
              <a16:creationId xmlns:a16="http://schemas.microsoft.com/office/drawing/2014/main" xmlns="" id="{388B0D90-B3DC-4D44-8B0D-555A96D896FA}"/>
            </a:ext>
          </a:extLst>
        </xdr:cNvPr>
        <xdr:cNvCxnSpPr/>
      </xdr:nvCxnSpPr>
      <xdr:spPr>
        <a:xfrm flipV="1">
          <a:off x="19545300" y="10909059"/>
          <a:ext cx="889000" cy="32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90589</xdr:rowOff>
    </xdr:from>
    <xdr:to>
      <xdr:col>98</xdr:col>
      <xdr:colOff>38100</xdr:colOff>
      <xdr:row>64</xdr:row>
      <xdr:rowOff>20739</xdr:rowOff>
    </xdr:to>
    <xdr:sp macro="" textlink="">
      <xdr:nvSpPr>
        <xdr:cNvPr id="616" name="楕円 615">
          <a:extLst>
            <a:ext uri="{FF2B5EF4-FFF2-40B4-BE49-F238E27FC236}">
              <a16:creationId xmlns:a16="http://schemas.microsoft.com/office/drawing/2014/main" xmlns="" id="{42B6880A-9546-4636-8305-040FB770A7E4}"/>
            </a:ext>
          </a:extLst>
        </xdr:cNvPr>
        <xdr:cNvSpPr/>
      </xdr:nvSpPr>
      <xdr:spPr>
        <a:xfrm>
          <a:off x="18605500" y="1089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140398</xdr:rowOff>
    </xdr:from>
    <xdr:to>
      <xdr:col>102</xdr:col>
      <xdr:colOff>114300</xdr:colOff>
      <xdr:row>63</xdr:row>
      <xdr:rowOff>141389</xdr:rowOff>
    </xdr:to>
    <xdr:cxnSp macro="">
      <xdr:nvCxnSpPr>
        <xdr:cNvPr id="617" name="直線コネクタ 616">
          <a:extLst>
            <a:ext uri="{FF2B5EF4-FFF2-40B4-BE49-F238E27FC236}">
              <a16:creationId xmlns:a16="http://schemas.microsoft.com/office/drawing/2014/main" xmlns="" id="{78D2DC7C-EDBC-404D-96E8-449BCFA08AAE}"/>
            </a:ext>
          </a:extLst>
        </xdr:cNvPr>
        <xdr:cNvCxnSpPr/>
      </xdr:nvCxnSpPr>
      <xdr:spPr>
        <a:xfrm flipV="1">
          <a:off x="18656300" y="10941748"/>
          <a:ext cx="889000" cy="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64</xdr:row>
      <xdr:rowOff>22610</xdr:rowOff>
    </xdr:from>
    <xdr:ext cx="469744" cy="259045"/>
    <xdr:sp macro="" textlink="">
      <xdr:nvSpPr>
        <xdr:cNvPr id="618" name="n_1aveValue【学校施設】&#10;一人当たり面積">
          <a:extLst>
            <a:ext uri="{FF2B5EF4-FFF2-40B4-BE49-F238E27FC236}">
              <a16:creationId xmlns:a16="http://schemas.microsoft.com/office/drawing/2014/main" xmlns="" id="{DDC8AC74-6219-4BF8-8077-462C0E5E5FBE}"/>
            </a:ext>
          </a:extLst>
        </xdr:cNvPr>
        <xdr:cNvSpPr txBox="1"/>
      </xdr:nvSpPr>
      <xdr:spPr>
        <a:xfrm>
          <a:off x="21075727" y="10995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26192</xdr:rowOff>
    </xdr:from>
    <xdr:ext cx="469744" cy="259045"/>
    <xdr:sp macro="" textlink="">
      <xdr:nvSpPr>
        <xdr:cNvPr id="619" name="n_2aveValue【学校施設】&#10;一人当たり面積">
          <a:extLst>
            <a:ext uri="{FF2B5EF4-FFF2-40B4-BE49-F238E27FC236}">
              <a16:creationId xmlns:a16="http://schemas.microsoft.com/office/drawing/2014/main" xmlns="" id="{9F430797-FCB3-4E72-822F-F4F58B3C2274}"/>
            </a:ext>
          </a:extLst>
        </xdr:cNvPr>
        <xdr:cNvSpPr txBox="1"/>
      </xdr:nvSpPr>
      <xdr:spPr>
        <a:xfrm>
          <a:off x="20199427" y="10998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26230</xdr:rowOff>
    </xdr:from>
    <xdr:ext cx="469744" cy="259045"/>
    <xdr:sp macro="" textlink="">
      <xdr:nvSpPr>
        <xdr:cNvPr id="620" name="n_3aveValue【学校施設】&#10;一人当たり面積">
          <a:extLst>
            <a:ext uri="{FF2B5EF4-FFF2-40B4-BE49-F238E27FC236}">
              <a16:creationId xmlns:a16="http://schemas.microsoft.com/office/drawing/2014/main" xmlns="" id="{26BEC7F6-097A-4401-B645-4BE1C7B0DEBA}"/>
            </a:ext>
          </a:extLst>
        </xdr:cNvPr>
        <xdr:cNvSpPr txBox="1"/>
      </xdr:nvSpPr>
      <xdr:spPr>
        <a:xfrm>
          <a:off x="19310427" y="10999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23830</xdr:rowOff>
    </xdr:from>
    <xdr:ext cx="469744" cy="259045"/>
    <xdr:sp macro="" textlink="">
      <xdr:nvSpPr>
        <xdr:cNvPr id="621" name="n_4aveValue【学校施設】&#10;一人当たり面積">
          <a:extLst>
            <a:ext uri="{FF2B5EF4-FFF2-40B4-BE49-F238E27FC236}">
              <a16:creationId xmlns:a16="http://schemas.microsoft.com/office/drawing/2014/main" xmlns="" id="{737603F0-A8F4-47D3-A307-A63728B25255}"/>
            </a:ext>
          </a:extLst>
        </xdr:cNvPr>
        <xdr:cNvSpPr txBox="1"/>
      </xdr:nvSpPr>
      <xdr:spPr>
        <a:xfrm>
          <a:off x="18421427" y="10996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3776</xdr:rowOff>
    </xdr:from>
    <xdr:ext cx="469744" cy="259045"/>
    <xdr:sp macro="" textlink="">
      <xdr:nvSpPr>
        <xdr:cNvPr id="622" name="n_1mainValue【学校施設】&#10;一人当たり面積">
          <a:extLst>
            <a:ext uri="{FF2B5EF4-FFF2-40B4-BE49-F238E27FC236}">
              <a16:creationId xmlns:a16="http://schemas.microsoft.com/office/drawing/2014/main" xmlns="" id="{6BF0EE51-64DE-46DA-B4F9-E843C49577C6}"/>
            </a:ext>
          </a:extLst>
        </xdr:cNvPr>
        <xdr:cNvSpPr txBox="1"/>
      </xdr:nvSpPr>
      <xdr:spPr>
        <a:xfrm>
          <a:off x="21075727" y="10633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3586</xdr:rowOff>
    </xdr:from>
    <xdr:ext cx="469744" cy="259045"/>
    <xdr:sp macro="" textlink="">
      <xdr:nvSpPr>
        <xdr:cNvPr id="623" name="n_2mainValue【学校施設】&#10;一人当たり面積">
          <a:extLst>
            <a:ext uri="{FF2B5EF4-FFF2-40B4-BE49-F238E27FC236}">
              <a16:creationId xmlns:a16="http://schemas.microsoft.com/office/drawing/2014/main" xmlns="" id="{7DFB7BA8-F273-4C08-B9FE-F6195CD56675}"/>
            </a:ext>
          </a:extLst>
        </xdr:cNvPr>
        <xdr:cNvSpPr txBox="1"/>
      </xdr:nvSpPr>
      <xdr:spPr>
        <a:xfrm>
          <a:off x="20199427" y="10633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36275</xdr:rowOff>
    </xdr:from>
    <xdr:ext cx="469744" cy="259045"/>
    <xdr:sp macro="" textlink="">
      <xdr:nvSpPr>
        <xdr:cNvPr id="624" name="n_3mainValue【学校施設】&#10;一人当たり面積">
          <a:extLst>
            <a:ext uri="{FF2B5EF4-FFF2-40B4-BE49-F238E27FC236}">
              <a16:creationId xmlns:a16="http://schemas.microsoft.com/office/drawing/2014/main" xmlns="" id="{C9DCD966-B71D-4764-B8D3-BE1542D4ACA3}"/>
            </a:ext>
          </a:extLst>
        </xdr:cNvPr>
        <xdr:cNvSpPr txBox="1"/>
      </xdr:nvSpPr>
      <xdr:spPr>
        <a:xfrm>
          <a:off x="19310427" y="10666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37266</xdr:rowOff>
    </xdr:from>
    <xdr:ext cx="469744" cy="259045"/>
    <xdr:sp macro="" textlink="">
      <xdr:nvSpPr>
        <xdr:cNvPr id="625" name="n_4mainValue【学校施設】&#10;一人当たり面積">
          <a:extLst>
            <a:ext uri="{FF2B5EF4-FFF2-40B4-BE49-F238E27FC236}">
              <a16:creationId xmlns:a16="http://schemas.microsoft.com/office/drawing/2014/main" xmlns="" id="{A9EFBCC2-23E1-4FE4-825A-6DCD705F8488}"/>
            </a:ext>
          </a:extLst>
        </xdr:cNvPr>
        <xdr:cNvSpPr txBox="1"/>
      </xdr:nvSpPr>
      <xdr:spPr>
        <a:xfrm>
          <a:off x="18421427" y="1066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a:extLst>
            <a:ext uri="{FF2B5EF4-FFF2-40B4-BE49-F238E27FC236}">
              <a16:creationId xmlns:a16="http://schemas.microsoft.com/office/drawing/2014/main" xmlns="" id="{E5ED2FF6-6F23-47A3-A3C5-E7553122EDA3}"/>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a:extLst>
            <a:ext uri="{FF2B5EF4-FFF2-40B4-BE49-F238E27FC236}">
              <a16:creationId xmlns:a16="http://schemas.microsoft.com/office/drawing/2014/main" xmlns="" id="{0F4D624C-0B09-4EBC-B2CB-38573D8BB24A}"/>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a:extLst>
            <a:ext uri="{FF2B5EF4-FFF2-40B4-BE49-F238E27FC236}">
              <a16:creationId xmlns:a16="http://schemas.microsoft.com/office/drawing/2014/main" xmlns="" id="{86EE752D-DF4E-40B0-A96D-E746A538561C}"/>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a:extLst>
            <a:ext uri="{FF2B5EF4-FFF2-40B4-BE49-F238E27FC236}">
              <a16:creationId xmlns:a16="http://schemas.microsoft.com/office/drawing/2014/main" xmlns="" id="{EAEC7815-F7CF-4B27-A4E6-24461A614385}"/>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a:extLst>
            <a:ext uri="{FF2B5EF4-FFF2-40B4-BE49-F238E27FC236}">
              <a16:creationId xmlns:a16="http://schemas.microsoft.com/office/drawing/2014/main" xmlns="" id="{EA56F2F1-82E1-4D25-BD61-CCA2395EEFF1}"/>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a:extLst>
            <a:ext uri="{FF2B5EF4-FFF2-40B4-BE49-F238E27FC236}">
              <a16:creationId xmlns:a16="http://schemas.microsoft.com/office/drawing/2014/main" xmlns="" id="{0B7014FC-337B-40BF-A3F2-572FD7D86D9F}"/>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a:extLst>
            <a:ext uri="{FF2B5EF4-FFF2-40B4-BE49-F238E27FC236}">
              <a16:creationId xmlns:a16="http://schemas.microsoft.com/office/drawing/2014/main" xmlns="" id="{E1ECFC26-A058-4CB0-B6BE-E9278FE205D8}"/>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a:extLst>
            <a:ext uri="{FF2B5EF4-FFF2-40B4-BE49-F238E27FC236}">
              <a16:creationId xmlns:a16="http://schemas.microsoft.com/office/drawing/2014/main" xmlns="" id="{6FAD9216-BED5-486E-9A65-8CE0FADFE9A8}"/>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4" name="正方形/長方形 633">
          <a:extLst>
            <a:ext uri="{FF2B5EF4-FFF2-40B4-BE49-F238E27FC236}">
              <a16:creationId xmlns:a16="http://schemas.microsoft.com/office/drawing/2014/main" xmlns="" id="{14852757-6FD1-4B78-BA6A-28C4560F8763}"/>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5" name="正方形/長方形 634">
          <a:extLst>
            <a:ext uri="{FF2B5EF4-FFF2-40B4-BE49-F238E27FC236}">
              <a16:creationId xmlns:a16="http://schemas.microsoft.com/office/drawing/2014/main" xmlns="" id="{E93E1028-D386-4F3D-BF91-5278938C6857}"/>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6" name="正方形/長方形 635">
          <a:extLst>
            <a:ext uri="{FF2B5EF4-FFF2-40B4-BE49-F238E27FC236}">
              <a16:creationId xmlns:a16="http://schemas.microsoft.com/office/drawing/2014/main" xmlns="" id="{85D8C10F-369B-492A-BECD-230911585DFA}"/>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7" name="正方形/長方形 636">
          <a:extLst>
            <a:ext uri="{FF2B5EF4-FFF2-40B4-BE49-F238E27FC236}">
              <a16:creationId xmlns:a16="http://schemas.microsoft.com/office/drawing/2014/main" xmlns="" id="{D486174F-74E4-4F43-B989-7DDF0B103446}"/>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8" name="正方形/長方形 637">
          <a:extLst>
            <a:ext uri="{FF2B5EF4-FFF2-40B4-BE49-F238E27FC236}">
              <a16:creationId xmlns:a16="http://schemas.microsoft.com/office/drawing/2014/main" xmlns="" id="{FD8FEDCD-0AD7-411F-8A64-101FE184A198}"/>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9" name="正方形/長方形 638">
          <a:extLst>
            <a:ext uri="{FF2B5EF4-FFF2-40B4-BE49-F238E27FC236}">
              <a16:creationId xmlns:a16="http://schemas.microsoft.com/office/drawing/2014/main" xmlns="" id="{D3032919-4809-42E3-9AC2-CF4873B560C5}"/>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0" name="正方形/長方形 639">
          <a:extLst>
            <a:ext uri="{FF2B5EF4-FFF2-40B4-BE49-F238E27FC236}">
              <a16:creationId xmlns:a16="http://schemas.microsoft.com/office/drawing/2014/main" xmlns="" id="{228B52E3-9E04-42E8-812E-0DCB3CF206DE}"/>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1" name="正方形/長方形 640">
          <a:extLst>
            <a:ext uri="{FF2B5EF4-FFF2-40B4-BE49-F238E27FC236}">
              <a16:creationId xmlns:a16="http://schemas.microsoft.com/office/drawing/2014/main" xmlns="" id="{55A561BE-0D1D-46CC-B339-D32720CD6C66}"/>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2" name="正方形/長方形 641">
          <a:extLst>
            <a:ext uri="{FF2B5EF4-FFF2-40B4-BE49-F238E27FC236}">
              <a16:creationId xmlns:a16="http://schemas.microsoft.com/office/drawing/2014/main" xmlns="" id="{CF685292-C624-410C-BB74-5B83F0FD856B}"/>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3" name="正方形/長方形 642">
          <a:extLst>
            <a:ext uri="{FF2B5EF4-FFF2-40B4-BE49-F238E27FC236}">
              <a16:creationId xmlns:a16="http://schemas.microsoft.com/office/drawing/2014/main" xmlns="" id="{B7189BF8-CBB3-45B7-B847-58B5417D6A82}"/>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4" name="正方形/長方形 643">
          <a:extLst>
            <a:ext uri="{FF2B5EF4-FFF2-40B4-BE49-F238E27FC236}">
              <a16:creationId xmlns:a16="http://schemas.microsoft.com/office/drawing/2014/main" xmlns="" id="{A0BE8A39-FB11-4D01-B10B-34267425C5D8}"/>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5" name="正方形/長方形 644">
          <a:extLst>
            <a:ext uri="{FF2B5EF4-FFF2-40B4-BE49-F238E27FC236}">
              <a16:creationId xmlns:a16="http://schemas.microsoft.com/office/drawing/2014/main" xmlns="" id="{E79F3401-7602-46F3-A380-03E67C9AC208}"/>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6" name="正方形/長方形 645">
          <a:extLst>
            <a:ext uri="{FF2B5EF4-FFF2-40B4-BE49-F238E27FC236}">
              <a16:creationId xmlns:a16="http://schemas.microsoft.com/office/drawing/2014/main" xmlns="" id="{B5F29E3D-A419-47CA-87F1-E66ADDDE54AD}"/>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7" name="正方形/長方形 646">
          <a:extLst>
            <a:ext uri="{FF2B5EF4-FFF2-40B4-BE49-F238E27FC236}">
              <a16:creationId xmlns:a16="http://schemas.microsoft.com/office/drawing/2014/main" xmlns="" id="{6E9AA6B4-666F-404F-8268-271B486585F6}"/>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8" name="正方形/長方形 647">
          <a:extLst>
            <a:ext uri="{FF2B5EF4-FFF2-40B4-BE49-F238E27FC236}">
              <a16:creationId xmlns:a16="http://schemas.microsoft.com/office/drawing/2014/main" xmlns="" id="{28F2A916-CBA5-4412-943F-C86186F38D4B}"/>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9" name="正方形/長方形 648">
          <a:extLst>
            <a:ext uri="{FF2B5EF4-FFF2-40B4-BE49-F238E27FC236}">
              <a16:creationId xmlns:a16="http://schemas.microsoft.com/office/drawing/2014/main" xmlns="" id="{9D9C8F86-E3A8-46E2-9906-7ADA766818EE}"/>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0" name="テキスト ボックス 649">
          <a:extLst>
            <a:ext uri="{FF2B5EF4-FFF2-40B4-BE49-F238E27FC236}">
              <a16:creationId xmlns:a16="http://schemas.microsoft.com/office/drawing/2014/main" xmlns="" id="{A07850A2-CC87-49D6-994D-316CBF95B418}"/>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1" name="直線コネクタ 650">
          <a:extLst>
            <a:ext uri="{FF2B5EF4-FFF2-40B4-BE49-F238E27FC236}">
              <a16:creationId xmlns:a16="http://schemas.microsoft.com/office/drawing/2014/main" xmlns="" id="{5BE3CF0D-F5C2-437A-8BE3-C07A2CF6A787}"/>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2" name="テキスト ボックス 651">
          <a:extLst>
            <a:ext uri="{FF2B5EF4-FFF2-40B4-BE49-F238E27FC236}">
              <a16:creationId xmlns:a16="http://schemas.microsoft.com/office/drawing/2014/main" xmlns="" id="{8D73FCB9-A9C5-4A15-A425-9E36750A53B7}"/>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3" name="直線コネクタ 652">
          <a:extLst>
            <a:ext uri="{FF2B5EF4-FFF2-40B4-BE49-F238E27FC236}">
              <a16:creationId xmlns:a16="http://schemas.microsoft.com/office/drawing/2014/main" xmlns="" id="{4D75A460-EFC7-4453-9964-F683699F770A}"/>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4" name="テキスト ボックス 653">
          <a:extLst>
            <a:ext uri="{FF2B5EF4-FFF2-40B4-BE49-F238E27FC236}">
              <a16:creationId xmlns:a16="http://schemas.microsoft.com/office/drawing/2014/main" xmlns="" id="{FC41C012-65F4-40B5-98E7-ADDE04FD2A25}"/>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5" name="直線コネクタ 654">
          <a:extLst>
            <a:ext uri="{FF2B5EF4-FFF2-40B4-BE49-F238E27FC236}">
              <a16:creationId xmlns:a16="http://schemas.microsoft.com/office/drawing/2014/main" xmlns="" id="{38D030EB-78A9-471B-9EE6-4CB7A6B41DBB}"/>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6" name="テキスト ボックス 655">
          <a:extLst>
            <a:ext uri="{FF2B5EF4-FFF2-40B4-BE49-F238E27FC236}">
              <a16:creationId xmlns:a16="http://schemas.microsoft.com/office/drawing/2014/main" xmlns="" id="{5874746A-894B-412F-AB68-7FEE1E9F9C42}"/>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7" name="直線コネクタ 656">
          <a:extLst>
            <a:ext uri="{FF2B5EF4-FFF2-40B4-BE49-F238E27FC236}">
              <a16:creationId xmlns:a16="http://schemas.microsoft.com/office/drawing/2014/main" xmlns="" id="{9BEA6693-F9D4-4CBE-AAB6-E13171F3FCFE}"/>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8" name="テキスト ボックス 657">
          <a:extLst>
            <a:ext uri="{FF2B5EF4-FFF2-40B4-BE49-F238E27FC236}">
              <a16:creationId xmlns:a16="http://schemas.microsoft.com/office/drawing/2014/main" xmlns="" id="{19464F26-B85E-4037-A45A-CA27AD64D455}"/>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9" name="直線コネクタ 658">
          <a:extLst>
            <a:ext uri="{FF2B5EF4-FFF2-40B4-BE49-F238E27FC236}">
              <a16:creationId xmlns:a16="http://schemas.microsoft.com/office/drawing/2014/main" xmlns="" id="{3F1A4A36-05AF-49F1-9744-8DFF0D859511}"/>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60" name="テキスト ボックス 659">
          <a:extLst>
            <a:ext uri="{FF2B5EF4-FFF2-40B4-BE49-F238E27FC236}">
              <a16:creationId xmlns:a16="http://schemas.microsoft.com/office/drawing/2014/main" xmlns="" id="{F3D7F27C-6518-4818-A4A5-FF3DBD7E4DF9}"/>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1" name="直線コネクタ 660">
          <a:extLst>
            <a:ext uri="{FF2B5EF4-FFF2-40B4-BE49-F238E27FC236}">
              <a16:creationId xmlns:a16="http://schemas.microsoft.com/office/drawing/2014/main" xmlns="" id="{5B305152-5FBC-4322-BE53-8DB9AA1B3679}"/>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2" name="テキスト ボックス 661">
          <a:extLst>
            <a:ext uri="{FF2B5EF4-FFF2-40B4-BE49-F238E27FC236}">
              <a16:creationId xmlns:a16="http://schemas.microsoft.com/office/drawing/2014/main" xmlns="" id="{DABF4B34-A80F-452D-B444-17BE5740AC56}"/>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3" name="直線コネクタ 662">
          <a:extLst>
            <a:ext uri="{FF2B5EF4-FFF2-40B4-BE49-F238E27FC236}">
              <a16:creationId xmlns:a16="http://schemas.microsoft.com/office/drawing/2014/main" xmlns="" id="{26D36ACE-8C4D-41A4-9C3F-5DA332BCF1D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4" name="テキスト ボックス 663">
          <a:extLst>
            <a:ext uri="{FF2B5EF4-FFF2-40B4-BE49-F238E27FC236}">
              <a16:creationId xmlns:a16="http://schemas.microsoft.com/office/drawing/2014/main" xmlns="" id="{6F76E565-C94F-41E8-BE59-94A21E3A8EA5}"/>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5" name="【公民館】&#10;有形固定資産減価償却率グラフ枠">
          <a:extLst>
            <a:ext uri="{FF2B5EF4-FFF2-40B4-BE49-F238E27FC236}">
              <a16:creationId xmlns:a16="http://schemas.microsoft.com/office/drawing/2014/main" xmlns="" id="{7A0AAC45-3468-412A-96C9-7B123462E605}"/>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160020</xdr:rowOff>
    </xdr:from>
    <xdr:to>
      <xdr:col>85</xdr:col>
      <xdr:colOff>126364</xdr:colOff>
      <xdr:row>108</xdr:row>
      <xdr:rowOff>152400</xdr:rowOff>
    </xdr:to>
    <xdr:cxnSp macro="">
      <xdr:nvCxnSpPr>
        <xdr:cNvPr id="666" name="直線コネクタ 665">
          <a:extLst>
            <a:ext uri="{FF2B5EF4-FFF2-40B4-BE49-F238E27FC236}">
              <a16:creationId xmlns:a16="http://schemas.microsoft.com/office/drawing/2014/main" xmlns="" id="{4CDDCDA5-8DE7-4F12-AD55-3EE22A616205}"/>
            </a:ext>
          </a:extLst>
        </xdr:cNvPr>
        <xdr:cNvCxnSpPr/>
      </xdr:nvCxnSpPr>
      <xdr:spPr>
        <a:xfrm flipV="1">
          <a:off x="16318864" y="17133570"/>
          <a:ext cx="0" cy="1535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67" name="【公民館】&#10;有形固定資産減価償却率最小値テキスト">
          <a:extLst>
            <a:ext uri="{FF2B5EF4-FFF2-40B4-BE49-F238E27FC236}">
              <a16:creationId xmlns:a16="http://schemas.microsoft.com/office/drawing/2014/main" xmlns="" id="{61DC6850-0833-4131-8264-037E41AC0AF8}"/>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68" name="直線コネクタ 667">
          <a:extLst>
            <a:ext uri="{FF2B5EF4-FFF2-40B4-BE49-F238E27FC236}">
              <a16:creationId xmlns:a16="http://schemas.microsoft.com/office/drawing/2014/main" xmlns="" id="{18CA3C4E-02F4-4392-AEAD-8746FFE10A7F}"/>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106697</xdr:rowOff>
    </xdr:from>
    <xdr:ext cx="405111" cy="259045"/>
    <xdr:sp macro="" textlink="">
      <xdr:nvSpPr>
        <xdr:cNvPr id="669" name="【公民館】&#10;有形固定資産減価償却率最大値テキスト">
          <a:extLst>
            <a:ext uri="{FF2B5EF4-FFF2-40B4-BE49-F238E27FC236}">
              <a16:creationId xmlns:a16="http://schemas.microsoft.com/office/drawing/2014/main" xmlns="" id="{8D2FB3C5-C3DF-41E6-ADF5-8E8D975DEE7B}"/>
            </a:ext>
          </a:extLst>
        </xdr:cNvPr>
        <xdr:cNvSpPr txBox="1"/>
      </xdr:nvSpPr>
      <xdr:spPr>
        <a:xfrm>
          <a:off x="16357600" y="16908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160020</xdr:rowOff>
    </xdr:from>
    <xdr:to>
      <xdr:col>86</xdr:col>
      <xdr:colOff>25400</xdr:colOff>
      <xdr:row>99</xdr:row>
      <xdr:rowOff>160020</xdr:rowOff>
    </xdr:to>
    <xdr:cxnSp macro="">
      <xdr:nvCxnSpPr>
        <xdr:cNvPr id="670" name="直線コネクタ 669">
          <a:extLst>
            <a:ext uri="{FF2B5EF4-FFF2-40B4-BE49-F238E27FC236}">
              <a16:creationId xmlns:a16="http://schemas.microsoft.com/office/drawing/2014/main" xmlns="" id="{6473FC72-4733-4F8B-850D-A362DC52449C}"/>
            </a:ext>
          </a:extLst>
        </xdr:cNvPr>
        <xdr:cNvCxnSpPr/>
      </xdr:nvCxnSpPr>
      <xdr:spPr>
        <a:xfrm>
          <a:off x="16230600" y="17133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652</xdr:rowOff>
    </xdr:from>
    <xdr:ext cx="405111" cy="259045"/>
    <xdr:sp macro="" textlink="">
      <xdr:nvSpPr>
        <xdr:cNvPr id="671" name="【公民館】&#10;有形固定資産減価償却率平均値テキスト">
          <a:extLst>
            <a:ext uri="{FF2B5EF4-FFF2-40B4-BE49-F238E27FC236}">
              <a16:creationId xmlns:a16="http://schemas.microsoft.com/office/drawing/2014/main" xmlns="" id="{CB026AF6-4418-4FDA-BD48-9DFE7749A149}"/>
            </a:ext>
          </a:extLst>
        </xdr:cNvPr>
        <xdr:cNvSpPr txBox="1"/>
      </xdr:nvSpPr>
      <xdr:spPr>
        <a:xfrm>
          <a:off x="16357600" y="178314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149225</xdr:rowOff>
    </xdr:from>
    <xdr:to>
      <xdr:col>85</xdr:col>
      <xdr:colOff>177800</xdr:colOff>
      <xdr:row>105</xdr:row>
      <xdr:rowOff>79375</xdr:rowOff>
    </xdr:to>
    <xdr:sp macro="" textlink="">
      <xdr:nvSpPr>
        <xdr:cNvPr id="672" name="フローチャート: 判断 671">
          <a:extLst>
            <a:ext uri="{FF2B5EF4-FFF2-40B4-BE49-F238E27FC236}">
              <a16:creationId xmlns:a16="http://schemas.microsoft.com/office/drawing/2014/main" xmlns="" id="{6A1C5BA5-0321-4D3E-8F3E-D404337288A3}"/>
            </a:ext>
          </a:extLst>
        </xdr:cNvPr>
        <xdr:cNvSpPr/>
      </xdr:nvSpPr>
      <xdr:spPr>
        <a:xfrm>
          <a:off x="16268700" y="1798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132080</xdr:rowOff>
    </xdr:from>
    <xdr:to>
      <xdr:col>81</xdr:col>
      <xdr:colOff>101600</xdr:colOff>
      <xdr:row>105</xdr:row>
      <xdr:rowOff>62230</xdr:rowOff>
    </xdr:to>
    <xdr:sp macro="" textlink="">
      <xdr:nvSpPr>
        <xdr:cNvPr id="673" name="フローチャート: 判断 672">
          <a:extLst>
            <a:ext uri="{FF2B5EF4-FFF2-40B4-BE49-F238E27FC236}">
              <a16:creationId xmlns:a16="http://schemas.microsoft.com/office/drawing/2014/main" xmlns="" id="{12E0C13F-02B7-4FD4-B789-76316FD78E2C}"/>
            </a:ext>
          </a:extLst>
        </xdr:cNvPr>
        <xdr:cNvSpPr/>
      </xdr:nvSpPr>
      <xdr:spPr>
        <a:xfrm>
          <a:off x="15430500" y="1796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65405</xdr:rowOff>
    </xdr:from>
    <xdr:to>
      <xdr:col>76</xdr:col>
      <xdr:colOff>165100</xdr:colOff>
      <xdr:row>104</xdr:row>
      <xdr:rowOff>167005</xdr:rowOff>
    </xdr:to>
    <xdr:sp macro="" textlink="">
      <xdr:nvSpPr>
        <xdr:cNvPr id="674" name="フローチャート: 判断 673">
          <a:extLst>
            <a:ext uri="{FF2B5EF4-FFF2-40B4-BE49-F238E27FC236}">
              <a16:creationId xmlns:a16="http://schemas.microsoft.com/office/drawing/2014/main" xmlns="" id="{FF1249AD-FFD5-4F87-8FA4-3471DF18A33D}"/>
            </a:ext>
          </a:extLst>
        </xdr:cNvPr>
        <xdr:cNvSpPr/>
      </xdr:nvSpPr>
      <xdr:spPr>
        <a:xfrm>
          <a:off x="14541500" y="1789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84455</xdr:rowOff>
    </xdr:from>
    <xdr:to>
      <xdr:col>72</xdr:col>
      <xdr:colOff>38100</xdr:colOff>
      <xdr:row>105</xdr:row>
      <xdr:rowOff>14605</xdr:rowOff>
    </xdr:to>
    <xdr:sp macro="" textlink="">
      <xdr:nvSpPr>
        <xdr:cNvPr id="675" name="フローチャート: 判断 674">
          <a:extLst>
            <a:ext uri="{FF2B5EF4-FFF2-40B4-BE49-F238E27FC236}">
              <a16:creationId xmlns:a16="http://schemas.microsoft.com/office/drawing/2014/main" xmlns="" id="{FDE038FB-7A40-4B82-88B2-C28286377826}"/>
            </a:ext>
          </a:extLst>
        </xdr:cNvPr>
        <xdr:cNvSpPr/>
      </xdr:nvSpPr>
      <xdr:spPr>
        <a:xfrm>
          <a:off x="13652500" y="1791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97789</xdr:rowOff>
    </xdr:from>
    <xdr:to>
      <xdr:col>67</xdr:col>
      <xdr:colOff>101600</xdr:colOff>
      <xdr:row>105</xdr:row>
      <xdr:rowOff>27939</xdr:rowOff>
    </xdr:to>
    <xdr:sp macro="" textlink="">
      <xdr:nvSpPr>
        <xdr:cNvPr id="676" name="フローチャート: 判断 675">
          <a:extLst>
            <a:ext uri="{FF2B5EF4-FFF2-40B4-BE49-F238E27FC236}">
              <a16:creationId xmlns:a16="http://schemas.microsoft.com/office/drawing/2014/main" xmlns="" id="{C718B046-7AAC-4E56-9F3B-48F267B3EC21}"/>
            </a:ext>
          </a:extLst>
        </xdr:cNvPr>
        <xdr:cNvSpPr/>
      </xdr:nvSpPr>
      <xdr:spPr>
        <a:xfrm>
          <a:off x="12763500" y="17928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xmlns="" id="{4512C3F6-AD8C-4C15-A471-5F9FDA0485FE}"/>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xmlns="" id="{E7CE4459-BAF0-4845-8204-A0A827925C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xmlns="" id="{86010995-284C-43BF-8F34-F2AD398A8C4B}"/>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xmlns="" id="{AB539A08-DB52-4A5A-B00A-3182E819A0D2}"/>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xmlns="" id="{DEB4A12C-1269-4BB7-9998-240557C7A9C6}"/>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15875</xdr:rowOff>
    </xdr:from>
    <xdr:to>
      <xdr:col>85</xdr:col>
      <xdr:colOff>177800</xdr:colOff>
      <xdr:row>107</xdr:row>
      <xdr:rowOff>117475</xdr:rowOff>
    </xdr:to>
    <xdr:sp macro="" textlink="">
      <xdr:nvSpPr>
        <xdr:cNvPr id="682" name="楕円 681">
          <a:extLst>
            <a:ext uri="{FF2B5EF4-FFF2-40B4-BE49-F238E27FC236}">
              <a16:creationId xmlns:a16="http://schemas.microsoft.com/office/drawing/2014/main" xmlns="" id="{DB4FD0BC-34A8-4674-B7F5-664CF64E1A37}"/>
            </a:ext>
          </a:extLst>
        </xdr:cNvPr>
        <xdr:cNvSpPr/>
      </xdr:nvSpPr>
      <xdr:spPr>
        <a:xfrm>
          <a:off x="16268700" y="18361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165752</xdr:rowOff>
    </xdr:from>
    <xdr:ext cx="405111" cy="259045"/>
    <xdr:sp macro="" textlink="">
      <xdr:nvSpPr>
        <xdr:cNvPr id="683" name="【公民館】&#10;有形固定資産減価償却率該当値テキスト">
          <a:extLst>
            <a:ext uri="{FF2B5EF4-FFF2-40B4-BE49-F238E27FC236}">
              <a16:creationId xmlns:a16="http://schemas.microsoft.com/office/drawing/2014/main" xmlns="" id="{15B7A35A-D1B5-41E9-9ACA-851E8E8402B8}"/>
            </a:ext>
          </a:extLst>
        </xdr:cNvPr>
        <xdr:cNvSpPr txBox="1"/>
      </xdr:nvSpPr>
      <xdr:spPr>
        <a:xfrm>
          <a:off x="16357600" y="18339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145414</xdr:rowOff>
    </xdr:from>
    <xdr:to>
      <xdr:col>81</xdr:col>
      <xdr:colOff>101600</xdr:colOff>
      <xdr:row>107</xdr:row>
      <xdr:rowOff>75564</xdr:rowOff>
    </xdr:to>
    <xdr:sp macro="" textlink="">
      <xdr:nvSpPr>
        <xdr:cNvPr id="684" name="楕円 683">
          <a:extLst>
            <a:ext uri="{FF2B5EF4-FFF2-40B4-BE49-F238E27FC236}">
              <a16:creationId xmlns:a16="http://schemas.microsoft.com/office/drawing/2014/main" xmlns="" id="{E39F6E65-A56E-4BDB-AB80-1DA30C733E35}"/>
            </a:ext>
          </a:extLst>
        </xdr:cNvPr>
        <xdr:cNvSpPr/>
      </xdr:nvSpPr>
      <xdr:spPr>
        <a:xfrm>
          <a:off x="15430500" y="18319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24764</xdr:rowOff>
    </xdr:from>
    <xdr:to>
      <xdr:col>85</xdr:col>
      <xdr:colOff>127000</xdr:colOff>
      <xdr:row>107</xdr:row>
      <xdr:rowOff>66675</xdr:rowOff>
    </xdr:to>
    <xdr:cxnSp macro="">
      <xdr:nvCxnSpPr>
        <xdr:cNvPr id="685" name="直線コネクタ 684">
          <a:extLst>
            <a:ext uri="{FF2B5EF4-FFF2-40B4-BE49-F238E27FC236}">
              <a16:creationId xmlns:a16="http://schemas.microsoft.com/office/drawing/2014/main" xmlns="" id="{A8D162CD-7298-424E-A9FA-3F05183E0EB4}"/>
            </a:ext>
          </a:extLst>
        </xdr:cNvPr>
        <xdr:cNvCxnSpPr/>
      </xdr:nvCxnSpPr>
      <xdr:spPr>
        <a:xfrm>
          <a:off x="15481300" y="18369914"/>
          <a:ext cx="8382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103505</xdr:rowOff>
    </xdr:from>
    <xdr:to>
      <xdr:col>76</xdr:col>
      <xdr:colOff>165100</xdr:colOff>
      <xdr:row>107</xdr:row>
      <xdr:rowOff>33655</xdr:rowOff>
    </xdr:to>
    <xdr:sp macro="" textlink="">
      <xdr:nvSpPr>
        <xdr:cNvPr id="686" name="楕円 685">
          <a:extLst>
            <a:ext uri="{FF2B5EF4-FFF2-40B4-BE49-F238E27FC236}">
              <a16:creationId xmlns:a16="http://schemas.microsoft.com/office/drawing/2014/main" xmlns="" id="{A38725E9-BE91-4395-91D6-82BE6B71577B}"/>
            </a:ext>
          </a:extLst>
        </xdr:cNvPr>
        <xdr:cNvSpPr/>
      </xdr:nvSpPr>
      <xdr:spPr>
        <a:xfrm>
          <a:off x="14541500" y="1827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154305</xdr:rowOff>
    </xdr:from>
    <xdr:to>
      <xdr:col>81</xdr:col>
      <xdr:colOff>50800</xdr:colOff>
      <xdr:row>107</xdr:row>
      <xdr:rowOff>24764</xdr:rowOff>
    </xdr:to>
    <xdr:cxnSp macro="">
      <xdr:nvCxnSpPr>
        <xdr:cNvPr id="687" name="直線コネクタ 686">
          <a:extLst>
            <a:ext uri="{FF2B5EF4-FFF2-40B4-BE49-F238E27FC236}">
              <a16:creationId xmlns:a16="http://schemas.microsoft.com/office/drawing/2014/main" xmlns="" id="{636D6663-1B56-4D93-8B0D-77F4D9A75089}"/>
            </a:ext>
          </a:extLst>
        </xdr:cNvPr>
        <xdr:cNvCxnSpPr/>
      </xdr:nvCxnSpPr>
      <xdr:spPr>
        <a:xfrm>
          <a:off x="14592300" y="18328005"/>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61595</xdr:rowOff>
    </xdr:from>
    <xdr:to>
      <xdr:col>72</xdr:col>
      <xdr:colOff>38100</xdr:colOff>
      <xdr:row>106</xdr:row>
      <xdr:rowOff>163195</xdr:rowOff>
    </xdr:to>
    <xdr:sp macro="" textlink="">
      <xdr:nvSpPr>
        <xdr:cNvPr id="688" name="楕円 687">
          <a:extLst>
            <a:ext uri="{FF2B5EF4-FFF2-40B4-BE49-F238E27FC236}">
              <a16:creationId xmlns:a16="http://schemas.microsoft.com/office/drawing/2014/main" xmlns="" id="{AFEFDB34-4027-450B-A07B-F335668E6ED1}"/>
            </a:ext>
          </a:extLst>
        </xdr:cNvPr>
        <xdr:cNvSpPr/>
      </xdr:nvSpPr>
      <xdr:spPr>
        <a:xfrm>
          <a:off x="13652500" y="18235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112395</xdr:rowOff>
    </xdr:from>
    <xdr:to>
      <xdr:col>76</xdr:col>
      <xdr:colOff>114300</xdr:colOff>
      <xdr:row>106</xdr:row>
      <xdr:rowOff>154305</xdr:rowOff>
    </xdr:to>
    <xdr:cxnSp macro="">
      <xdr:nvCxnSpPr>
        <xdr:cNvPr id="689" name="直線コネクタ 688">
          <a:extLst>
            <a:ext uri="{FF2B5EF4-FFF2-40B4-BE49-F238E27FC236}">
              <a16:creationId xmlns:a16="http://schemas.microsoft.com/office/drawing/2014/main" xmlns="" id="{010B2BD4-0EF9-4F39-8A8A-BA3FE2FA0313}"/>
            </a:ext>
          </a:extLst>
        </xdr:cNvPr>
        <xdr:cNvCxnSpPr/>
      </xdr:nvCxnSpPr>
      <xdr:spPr>
        <a:xfrm>
          <a:off x="13703300" y="1828609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19686</xdr:rowOff>
    </xdr:from>
    <xdr:to>
      <xdr:col>67</xdr:col>
      <xdr:colOff>101600</xdr:colOff>
      <xdr:row>106</xdr:row>
      <xdr:rowOff>121286</xdr:rowOff>
    </xdr:to>
    <xdr:sp macro="" textlink="">
      <xdr:nvSpPr>
        <xdr:cNvPr id="690" name="楕円 689">
          <a:extLst>
            <a:ext uri="{FF2B5EF4-FFF2-40B4-BE49-F238E27FC236}">
              <a16:creationId xmlns:a16="http://schemas.microsoft.com/office/drawing/2014/main" xmlns="" id="{1838B47B-2203-4DAE-9411-39E8C76B5079}"/>
            </a:ext>
          </a:extLst>
        </xdr:cNvPr>
        <xdr:cNvSpPr/>
      </xdr:nvSpPr>
      <xdr:spPr>
        <a:xfrm>
          <a:off x="12763500" y="1819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70486</xdr:rowOff>
    </xdr:from>
    <xdr:to>
      <xdr:col>71</xdr:col>
      <xdr:colOff>177800</xdr:colOff>
      <xdr:row>106</xdr:row>
      <xdr:rowOff>112395</xdr:rowOff>
    </xdr:to>
    <xdr:cxnSp macro="">
      <xdr:nvCxnSpPr>
        <xdr:cNvPr id="691" name="直線コネクタ 690">
          <a:extLst>
            <a:ext uri="{FF2B5EF4-FFF2-40B4-BE49-F238E27FC236}">
              <a16:creationId xmlns:a16="http://schemas.microsoft.com/office/drawing/2014/main" xmlns="" id="{F16EB9CB-BBA4-4D4D-8F5A-676842DD1707}"/>
            </a:ext>
          </a:extLst>
        </xdr:cNvPr>
        <xdr:cNvCxnSpPr/>
      </xdr:nvCxnSpPr>
      <xdr:spPr>
        <a:xfrm>
          <a:off x="12814300" y="18244186"/>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78757</xdr:rowOff>
    </xdr:from>
    <xdr:ext cx="405111" cy="259045"/>
    <xdr:sp macro="" textlink="">
      <xdr:nvSpPr>
        <xdr:cNvPr id="692" name="n_1aveValue【公民館】&#10;有形固定資産減価償却率">
          <a:extLst>
            <a:ext uri="{FF2B5EF4-FFF2-40B4-BE49-F238E27FC236}">
              <a16:creationId xmlns:a16="http://schemas.microsoft.com/office/drawing/2014/main" xmlns="" id="{746E449E-609B-4327-BAA8-454710DA67F1}"/>
            </a:ext>
          </a:extLst>
        </xdr:cNvPr>
        <xdr:cNvSpPr txBox="1"/>
      </xdr:nvSpPr>
      <xdr:spPr>
        <a:xfrm>
          <a:off x="15266044" y="1773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12082</xdr:rowOff>
    </xdr:from>
    <xdr:ext cx="405111" cy="259045"/>
    <xdr:sp macro="" textlink="">
      <xdr:nvSpPr>
        <xdr:cNvPr id="693" name="n_2aveValue【公民館】&#10;有形固定資産減価償却率">
          <a:extLst>
            <a:ext uri="{FF2B5EF4-FFF2-40B4-BE49-F238E27FC236}">
              <a16:creationId xmlns:a16="http://schemas.microsoft.com/office/drawing/2014/main" xmlns="" id="{1FC3CC87-037D-4080-9654-21CFB1AA6297}"/>
            </a:ext>
          </a:extLst>
        </xdr:cNvPr>
        <xdr:cNvSpPr txBox="1"/>
      </xdr:nvSpPr>
      <xdr:spPr>
        <a:xfrm>
          <a:off x="14389744" y="1767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31132</xdr:rowOff>
    </xdr:from>
    <xdr:ext cx="405111" cy="259045"/>
    <xdr:sp macro="" textlink="">
      <xdr:nvSpPr>
        <xdr:cNvPr id="694" name="n_3aveValue【公民館】&#10;有形固定資産減価償却率">
          <a:extLst>
            <a:ext uri="{FF2B5EF4-FFF2-40B4-BE49-F238E27FC236}">
              <a16:creationId xmlns:a16="http://schemas.microsoft.com/office/drawing/2014/main" xmlns="" id="{683B8132-C6CB-4356-A330-239E83B19A99}"/>
            </a:ext>
          </a:extLst>
        </xdr:cNvPr>
        <xdr:cNvSpPr txBox="1"/>
      </xdr:nvSpPr>
      <xdr:spPr>
        <a:xfrm>
          <a:off x="13500744" y="1769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44466</xdr:rowOff>
    </xdr:from>
    <xdr:ext cx="405111" cy="259045"/>
    <xdr:sp macro="" textlink="">
      <xdr:nvSpPr>
        <xdr:cNvPr id="695" name="n_4aveValue【公民館】&#10;有形固定資産減価償却率">
          <a:extLst>
            <a:ext uri="{FF2B5EF4-FFF2-40B4-BE49-F238E27FC236}">
              <a16:creationId xmlns:a16="http://schemas.microsoft.com/office/drawing/2014/main" xmlns="" id="{B5F06C74-2579-4302-A3B5-38976DA9862C}"/>
            </a:ext>
          </a:extLst>
        </xdr:cNvPr>
        <xdr:cNvSpPr txBox="1"/>
      </xdr:nvSpPr>
      <xdr:spPr>
        <a:xfrm>
          <a:off x="12611744" y="17703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66691</xdr:rowOff>
    </xdr:from>
    <xdr:ext cx="405111" cy="259045"/>
    <xdr:sp macro="" textlink="">
      <xdr:nvSpPr>
        <xdr:cNvPr id="696" name="n_1mainValue【公民館】&#10;有形固定資産減価償却率">
          <a:extLst>
            <a:ext uri="{FF2B5EF4-FFF2-40B4-BE49-F238E27FC236}">
              <a16:creationId xmlns:a16="http://schemas.microsoft.com/office/drawing/2014/main" xmlns="" id="{D507C41E-3928-4185-B7CD-A356A4874E1F}"/>
            </a:ext>
          </a:extLst>
        </xdr:cNvPr>
        <xdr:cNvSpPr txBox="1"/>
      </xdr:nvSpPr>
      <xdr:spPr>
        <a:xfrm>
          <a:off x="15266044" y="18411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24782</xdr:rowOff>
    </xdr:from>
    <xdr:ext cx="405111" cy="259045"/>
    <xdr:sp macro="" textlink="">
      <xdr:nvSpPr>
        <xdr:cNvPr id="697" name="n_2mainValue【公民館】&#10;有形固定資産減価償却率">
          <a:extLst>
            <a:ext uri="{FF2B5EF4-FFF2-40B4-BE49-F238E27FC236}">
              <a16:creationId xmlns:a16="http://schemas.microsoft.com/office/drawing/2014/main" xmlns="" id="{FA521145-BDC7-478C-8746-04A3A6D79FD4}"/>
            </a:ext>
          </a:extLst>
        </xdr:cNvPr>
        <xdr:cNvSpPr txBox="1"/>
      </xdr:nvSpPr>
      <xdr:spPr>
        <a:xfrm>
          <a:off x="14389744" y="1836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154322</xdr:rowOff>
    </xdr:from>
    <xdr:ext cx="405111" cy="259045"/>
    <xdr:sp macro="" textlink="">
      <xdr:nvSpPr>
        <xdr:cNvPr id="698" name="n_3mainValue【公民館】&#10;有形固定資産減価償却率">
          <a:extLst>
            <a:ext uri="{FF2B5EF4-FFF2-40B4-BE49-F238E27FC236}">
              <a16:creationId xmlns:a16="http://schemas.microsoft.com/office/drawing/2014/main" xmlns="" id="{E3DAC799-97DA-4BC8-A40A-C570B910EF12}"/>
            </a:ext>
          </a:extLst>
        </xdr:cNvPr>
        <xdr:cNvSpPr txBox="1"/>
      </xdr:nvSpPr>
      <xdr:spPr>
        <a:xfrm>
          <a:off x="13500744" y="18328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112413</xdr:rowOff>
    </xdr:from>
    <xdr:ext cx="405111" cy="259045"/>
    <xdr:sp macro="" textlink="">
      <xdr:nvSpPr>
        <xdr:cNvPr id="699" name="n_4mainValue【公民館】&#10;有形固定資産減価償却率">
          <a:extLst>
            <a:ext uri="{FF2B5EF4-FFF2-40B4-BE49-F238E27FC236}">
              <a16:creationId xmlns:a16="http://schemas.microsoft.com/office/drawing/2014/main" xmlns="" id="{54BCBC7E-63F8-4D2F-A571-BE158FD8FF6B}"/>
            </a:ext>
          </a:extLst>
        </xdr:cNvPr>
        <xdr:cNvSpPr txBox="1"/>
      </xdr:nvSpPr>
      <xdr:spPr>
        <a:xfrm>
          <a:off x="12611744" y="18286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0" name="正方形/長方形 699">
          <a:extLst>
            <a:ext uri="{FF2B5EF4-FFF2-40B4-BE49-F238E27FC236}">
              <a16:creationId xmlns:a16="http://schemas.microsoft.com/office/drawing/2014/main" xmlns="" id="{CED0CBBD-7B3F-4632-8C07-B7670033F12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1" name="正方形/長方形 700">
          <a:extLst>
            <a:ext uri="{FF2B5EF4-FFF2-40B4-BE49-F238E27FC236}">
              <a16:creationId xmlns:a16="http://schemas.microsoft.com/office/drawing/2014/main" xmlns="" id="{37EDB07D-D756-4C89-A881-14387A87BCCC}"/>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2" name="正方形/長方形 701">
          <a:extLst>
            <a:ext uri="{FF2B5EF4-FFF2-40B4-BE49-F238E27FC236}">
              <a16:creationId xmlns:a16="http://schemas.microsoft.com/office/drawing/2014/main" xmlns="" id="{671E4398-5FF7-49C4-AFDA-4CB30CD45C55}"/>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3" name="正方形/長方形 702">
          <a:extLst>
            <a:ext uri="{FF2B5EF4-FFF2-40B4-BE49-F238E27FC236}">
              <a16:creationId xmlns:a16="http://schemas.microsoft.com/office/drawing/2014/main" xmlns="" id="{B7095A7D-9033-4E37-8D8A-7D987DBB5DB6}"/>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4" name="正方形/長方形 703">
          <a:extLst>
            <a:ext uri="{FF2B5EF4-FFF2-40B4-BE49-F238E27FC236}">
              <a16:creationId xmlns:a16="http://schemas.microsoft.com/office/drawing/2014/main" xmlns="" id="{FB32B502-BEF9-413E-9B00-A03978F38F36}"/>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5" name="正方形/長方形 704">
          <a:extLst>
            <a:ext uri="{FF2B5EF4-FFF2-40B4-BE49-F238E27FC236}">
              <a16:creationId xmlns:a16="http://schemas.microsoft.com/office/drawing/2014/main" xmlns="" id="{FDCDAB08-4A90-4F6C-9150-46EC431367D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6" name="正方形/長方形 705">
          <a:extLst>
            <a:ext uri="{FF2B5EF4-FFF2-40B4-BE49-F238E27FC236}">
              <a16:creationId xmlns:a16="http://schemas.microsoft.com/office/drawing/2014/main" xmlns="" id="{24804240-CAA9-4450-B40D-45A8E703F893}"/>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7" name="正方形/長方形 706">
          <a:extLst>
            <a:ext uri="{FF2B5EF4-FFF2-40B4-BE49-F238E27FC236}">
              <a16:creationId xmlns:a16="http://schemas.microsoft.com/office/drawing/2014/main" xmlns="" id="{4D5E70B1-5D00-4E36-81DD-8B850A0A497A}"/>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8" name="テキスト ボックス 707">
          <a:extLst>
            <a:ext uri="{FF2B5EF4-FFF2-40B4-BE49-F238E27FC236}">
              <a16:creationId xmlns:a16="http://schemas.microsoft.com/office/drawing/2014/main" xmlns="" id="{F0F186E8-B465-41D7-9785-E15917E252BB}"/>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9" name="直線コネクタ 708">
          <a:extLst>
            <a:ext uri="{FF2B5EF4-FFF2-40B4-BE49-F238E27FC236}">
              <a16:creationId xmlns:a16="http://schemas.microsoft.com/office/drawing/2014/main" xmlns="" id="{B893910F-75CE-4325-A05D-5D4DF186284E}"/>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10" name="直線コネクタ 709">
          <a:extLst>
            <a:ext uri="{FF2B5EF4-FFF2-40B4-BE49-F238E27FC236}">
              <a16:creationId xmlns:a16="http://schemas.microsoft.com/office/drawing/2014/main" xmlns="" id="{0F0D38B2-4ECE-4915-9B1D-2B2F3D3E2875}"/>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11" name="テキスト ボックス 710">
          <a:extLst>
            <a:ext uri="{FF2B5EF4-FFF2-40B4-BE49-F238E27FC236}">
              <a16:creationId xmlns:a16="http://schemas.microsoft.com/office/drawing/2014/main" xmlns="" id="{A69D2F5E-A890-4889-92B5-4600849C400A}"/>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2" name="直線コネクタ 711">
          <a:extLst>
            <a:ext uri="{FF2B5EF4-FFF2-40B4-BE49-F238E27FC236}">
              <a16:creationId xmlns:a16="http://schemas.microsoft.com/office/drawing/2014/main" xmlns="" id="{3B8F1DB3-B783-4ABA-930A-918AC163B315}"/>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3" name="テキスト ボックス 712">
          <a:extLst>
            <a:ext uri="{FF2B5EF4-FFF2-40B4-BE49-F238E27FC236}">
              <a16:creationId xmlns:a16="http://schemas.microsoft.com/office/drawing/2014/main" xmlns="" id="{04B61CE9-5754-4491-9C47-E6AD3106D183}"/>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4" name="直線コネクタ 713">
          <a:extLst>
            <a:ext uri="{FF2B5EF4-FFF2-40B4-BE49-F238E27FC236}">
              <a16:creationId xmlns:a16="http://schemas.microsoft.com/office/drawing/2014/main" xmlns="" id="{7AD76670-9E47-4183-9544-43F0293EDC42}"/>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5" name="テキスト ボックス 714">
          <a:extLst>
            <a:ext uri="{FF2B5EF4-FFF2-40B4-BE49-F238E27FC236}">
              <a16:creationId xmlns:a16="http://schemas.microsoft.com/office/drawing/2014/main" xmlns="" id="{36D7ADAA-5702-4C8F-9D7C-DD90D8A85188}"/>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6" name="直線コネクタ 715">
          <a:extLst>
            <a:ext uri="{FF2B5EF4-FFF2-40B4-BE49-F238E27FC236}">
              <a16:creationId xmlns:a16="http://schemas.microsoft.com/office/drawing/2014/main" xmlns="" id="{AB2E1BCF-50E9-4E5E-A02C-38FE78538C04}"/>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7" name="テキスト ボックス 716">
          <a:extLst>
            <a:ext uri="{FF2B5EF4-FFF2-40B4-BE49-F238E27FC236}">
              <a16:creationId xmlns:a16="http://schemas.microsoft.com/office/drawing/2014/main" xmlns="" id="{51F077B3-56D1-4A76-9456-3E2547BE0BA6}"/>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8" name="直線コネクタ 717">
          <a:extLst>
            <a:ext uri="{FF2B5EF4-FFF2-40B4-BE49-F238E27FC236}">
              <a16:creationId xmlns:a16="http://schemas.microsoft.com/office/drawing/2014/main" xmlns="" id="{2E9F6C95-32E3-4F13-9216-7BBFA6575FD9}"/>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9" name="テキスト ボックス 718">
          <a:extLst>
            <a:ext uri="{FF2B5EF4-FFF2-40B4-BE49-F238E27FC236}">
              <a16:creationId xmlns:a16="http://schemas.microsoft.com/office/drawing/2014/main" xmlns="" id="{4E72F475-17D3-4D6B-8C9F-2F061DC90CAA}"/>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0" name="【公民館】&#10;一人当たり面積グラフ枠">
          <a:extLst>
            <a:ext uri="{FF2B5EF4-FFF2-40B4-BE49-F238E27FC236}">
              <a16:creationId xmlns:a16="http://schemas.microsoft.com/office/drawing/2014/main" xmlns="" id="{5355AC84-B9BF-4C0F-8174-1296AE6B0496}"/>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104090</xdr:rowOff>
    </xdr:from>
    <xdr:to>
      <xdr:col>116</xdr:col>
      <xdr:colOff>62864</xdr:colOff>
      <xdr:row>108</xdr:row>
      <xdr:rowOff>70714</xdr:rowOff>
    </xdr:to>
    <xdr:cxnSp macro="">
      <xdr:nvCxnSpPr>
        <xdr:cNvPr id="721" name="直線コネクタ 720">
          <a:extLst>
            <a:ext uri="{FF2B5EF4-FFF2-40B4-BE49-F238E27FC236}">
              <a16:creationId xmlns:a16="http://schemas.microsoft.com/office/drawing/2014/main" xmlns="" id="{7C75A498-5C44-45D3-8FB5-443A3B2A4780}"/>
            </a:ext>
          </a:extLst>
        </xdr:cNvPr>
        <xdr:cNvCxnSpPr/>
      </xdr:nvCxnSpPr>
      <xdr:spPr>
        <a:xfrm flipV="1">
          <a:off x="22160864" y="17249090"/>
          <a:ext cx="0" cy="1338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74541</xdr:rowOff>
    </xdr:from>
    <xdr:ext cx="469744" cy="259045"/>
    <xdr:sp macro="" textlink="">
      <xdr:nvSpPr>
        <xdr:cNvPr id="722" name="【公民館】&#10;一人当たり面積最小値テキスト">
          <a:extLst>
            <a:ext uri="{FF2B5EF4-FFF2-40B4-BE49-F238E27FC236}">
              <a16:creationId xmlns:a16="http://schemas.microsoft.com/office/drawing/2014/main" xmlns="" id="{843D13FF-1785-4555-A90E-95749B50D995}"/>
            </a:ext>
          </a:extLst>
        </xdr:cNvPr>
        <xdr:cNvSpPr txBox="1"/>
      </xdr:nvSpPr>
      <xdr:spPr>
        <a:xfrm>
          <a:off x="22199600" y="18591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70714</xdr:rowOff>
    </xdr:from>
    <xdr:to>
      <xdr:col>116</xdr:col>
      <xdr:colOff>152400</xdr:colOff>
      <xdr:row>108</xdr:row>
      <xdr:rowOff>70714</xdr:rowOff>
    </xdr:to>
    <xdr:cxnSp macro="">
      <xdr:nvCxnSpPr>
        <xdr:cNvPr id="723" name="直線コネクタ 722">
          <a:extLst>
            <a:ext uri="{FF2B5EF4-FFF2-40B4-BE49-F238E27FC236}">
              <a16:creationId xmlns:a16="http://schemas.microsoft.com/office/drawing/2014/main" xmlns="" id="{C2ECA35F-6714-41FB-AC7E-2DCFCD1BCFE4}"/>
            </a:ext>
          </a:extLst>
        </xdr:cNvPr>
        <xdr:cNvCxnSpPr/>
      </xdr:nvCxnSpPr>
      <xdr:spPr>
        <a:xfrm>
          <a:off x="22072600" y="18587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50767</xdr:rowOff>
    </xdr:from>
    <xdr:ext cx="469744" cy="259045"/>
    <xdr:sp macro="" textlink="">
      <xdr:nvSpPr>
        <xdr:cNvPr id="724" name="【公民館】&#10;一人当たり面積最大値テキスト">
          <a:extLst>
            <a:ext uri="{FF2B5EF4-FFF2-40B4-BE49-F238E27FC236}">
              <a16:creationId xmlns:a16="http://schemas.microsoft.com/office/drawing/2014/main" xmlns="" id="{FEB6FB87-FEE9-490B-B746-24451EB742F3}"/>
            </a:ext>
          </a:extLst>
        </xdr:cNvPr>
        <xdr:cNvSpPr txBox="1"/>
      </xdr:nvSpPr>
      <xdr:spPr>
        <a:xfrm>
          <a:off x="22199600" y="17024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104090</xdr:rowOff>
    </xdr:from>
    <xdr:to>
      <xdr:col>116</xdr:col>
      <xdr:colOff>152400</xdr:colOff>
      <xdr:row>100</xdr:row>
      <xdr:rowOff>104090</xdr:rowOff>
    </xdr:to>
    <xdr:cxnSp macro="">
      <xdr:nvCxnSpPr>
        <xdr:cNvPr id="725" name="直線コネクタ 724">
          <a:extLst>
            <a:ext uri="{FF2B5EF4-FFF2-40B4-BE49-F238E27FC236}">
              <a16:creationId xmlns:a16="http://schemas.microsoft.com/office/drawing/2014/main" xmlns="" id="{F03E4E71-4EFA-4CF4-AA42-ADF81CFAF71E}"/>
            </a:ext>
          </a:extLst>
        </xdr:cNvPr>
        <xdr:cNvCxnSpPr/>
      </xdr:nvCxnSpPr>
      <xdr:spPr>
        <a:xfrm>
          <a:off x="22072600" y="17249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20387</xdr:rowOff>
    </xdr:from>
    <xdr:ext cx="469744" cy="259045"/>
    <xdr:sp macro="" textlink="">
      <xdr:nvSpPr>
        <xdr:cNvPr id="726" name="【公民館】&#10;一人当たり面積平均値テキスト">
          <a:extLst>
            <a:ext uri="{FF2B5EF4-FFF2-40B4-BE49-F238E27FC236}">
              <a16:creationId xmlns:a16="http://schemas.microsoft.com/office/drawing/2014/main" xmlns="" id="{F32E8489-A1E7-44E9-B4C8-4681426CAFB6}"/>
            </a:ext>
          </a:extLst>
        </xdr:cNvPr>
        <xdr:cNvSpPr txBox="1"/>
      </xdr:nvSpPr>
      <xdr:spPr>
        <a:xfrm>
          <a:off x="22199600" y="181940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168960</xdr:rowOff>
    </xdr:from>
    <xdr:to>
      <xdr:col>116</xdr:col>
      <xdr:colOff>114300</xdr:colOff>
      <xdr:row>107</xdr:row>
      <xdr:rowOff>99110</xdr:rowOff>
    </xdr:to>
    <xdr:sp macro="" textlink="">
      <xdr:nvSpPr>
        <xdr:cNvPr id="727" name="フローチャート: 判断 726">
          <a:extLst>
            <a:ext uri="{FF2B5EF4-FFF2-40B4-BE49-F238E27FC236}">
              <a16:creationId xmlns:a16="http://schemas.microsoft.com/office/drawing/2014/main" xmlns="" id="{BDD9D000-F568-43EC-9212-CF996D24AB53}"/>
            </a:ext>
          </a:extLst>
        </xdr:cNvPr>
        <xdr:cNvSpPr/>
      </xdr:nvSpPr>
      <xdr:spPr>
        <a:xfrm>
          <a:off x="22110700" y="18342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152045</xdr:rowOff>
    </xdr:from>
    <xdr:to>
      <xdr:col>112</xdr:col>
      <xdr:colOff>38100</xdr:colOff>
      <xdr:row>107</xdr:row>
      <xdr:rowOff>82195</xdr:rowOff>
    </xdr:to>
    <xdr:sp macro="" textlink="">
      <xdr:nvSpPr>
        <xdr:cNvPr id="728" name="フローチャート: 判断 727">
          <a:extLst>
            <a:ext uri="{FF2B5EF4-FFF2-40B4-BE49-F238E27FC236}">
              <a16:creationId xmlns:a16="http://schemas.microsoft.com/office/drawing/2014/main" xmlns="" id="{F4258524-4A64-4F00-84F2-307FD17CCCD1}"/>
            </a:ext>
          </a:extLst>
        </xdr:cNvPr>
        <xdr:cNvSpPr/>
      </xdr:nvSpPr>
      <xdr:spPr>
        <a:xfrm>
          <a:off x="21272500" y="18325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167132</xdr:rowOff>
    </xdr:from>
    <xdr:to>
      <xdr:col>107</xdr:col>
      <xdr:colOff>101600</xdr:colOff>
      <xdr:row>107</xdr:row>
      <xdr:rowOff>97282</xdr:rowOff>
    </xdr:to>
    <xdr:sp macro="" textlink="">
      <xdr:nvSpPr>
        <xdr:cNvPr id="729" name="フローチャート: 判断 728">
          <a:extLst>
            <a:ext uri="{FF2B5EF4-FFF2-40B4-BE49-F238E27FC236}">
              <a16:creationId xmlns:a16="http://schemas.microsoft.com/office/drawing/2014/main" xmlns="" id="{EB178B39-6A15-4413-A205-9584EBF06B98}"/>
            </a:ext>
          </a:extLst>
        </xdr:cNvPr>
        <xdr:cNvSpPr/>
      </xdr:nvSpPr>
      <xdr:spPr>
        <a:xfrm>
          <a:off x="20383500" y="18340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165760</xdr:rowOff>
    </xdr:from>
    <xdr:to>
      <xdr:col>102</xdr:col>
      <xdr:colOff>165100</xdr:colOff>
      <xdr:row>107</xdr:row>
      <xdr:rowOff>95910</xdr:rowOff>
    </xdr:to>
    <xdr:sp macro="" textlink="">
      <xdr:nvSpPr>
        <xdr:cNvPr id="730" name="フローチャート: 判断 729">
          <a:extLst>
            <a:ext uri="{FF2B5EF4-FFF2-40B4-BE49-F238E27FC236}">
              <a16:creationId xmlns:a16="http://schemas.microsoft.com/office/drawing/2014/main" xmlns="" id="{32F4DDB4-290E-4D5F-9A4C-AB01D5FE733B}"/>
            </a:ext>
          </a:extLst>
        </xdr:cNvPr>
        <xdr:cNvSpPr/>
      </xdr:nvSpPr>
      <xdr:spPr>
        <a:xfrm>
          <a:off x="19494500" y="18339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151130</xdr:rowOff>
    </xdr:from>
    <xdr:to>
      <xdr:col>98</xdr:col>
      <xdr:colOff>38100</xdr:colOff>
      <xdr:row>107</xdr:row>
      <xdr:rowOff>81280</xdr:rowOff>
    </xdr:to>
    <xdr:sp macro="" textlink="">
      <xdr:nvSpPr>
        <xdr:cNvPr id="731" name="フローチャート: 判断 730">
          <a:extLst>
            <a:ext uri="{FF2B5EF4-FFF2-40B4-BE49-F238E27FC236}">
              <a16:creationId xmlns:a16="http://schemas.microsoft.com/office/drawing/2014/main" xmlns="" id="{12B5A913-AD10-4A62-934C-1866F4E22363}"/>
            </a:ext>
          </a:extLst>
        </xdr:cNvPr>
        <xdr:cNvSpPr/>
      </xdr:nvSpPr>
      <xdr:spPr>
        <a:xfrm>
          <a:off x="18605500" y="1832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xmlns="" id="{BC387B8C-6326-4595-B310-B5C6C7589B2D}"/>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xmlns="" id="{0157EC90-E938-4AED-9E9C-BF94093A3697}"/>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xmlns="" id="{D1751F7A-0A4C-431A-9893-024B922231AF}"/>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xmlns="" id="{9F7D1D96-3268-42E6-A5FA-CDD46BE7C6CA}"/>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xmlns="" id="{8916F8C8-E1A9-4E4B-8A7C-C3C2F8359663}"/>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94895</xdr:rowOff>
    </xdr:from>
    <xdr:to>
      <xdr:col>116</xdr:col>
      <xdr:colOff>114300</xdr:colOff>
      <xdr:row>108</xdr:row>
      <xdr:rowOff>25045</xdr:rowOff>
    </xdr:to>
    <xdr:sp macro="" textlink="">
      <xdr:nvSpPr>
        <xdr:cNvPr id="737" name="楕円 736">
          <a:extLst>
            <a:ext uri="{FF2B5EF4-FFF2-40B4-BE49-F238E27FC236}">
              <a16:creationId xmlns:a16="http://schemas.microsoft.com/office/drawing/2014/main" xmlns="" id="{ADE98EFD-427D-418E-9E5A-91D61A4BBFF5}"/>
            </a:ext>
          </a:extLst>
        </xdr:cNvPr>
        <xdr:cNvSpPr/>
      </xdr:nvSpPr>
      <xdr:spPr>
        <a:xfrm>
          <a:off x="22110700" y="1844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9822</xdr:rowOff>
    </xdr:from>
    <xdr:ext cx="469744" cy="259045"/>
    <xdr:sp macro="" textlink="">
      <xdr:nvSpPr>
        <xdr:cNvPr id="738" name="【公民館】&#10;一人当たり面積該当値テキスト">
          <a:extLst>
            <a:ext uri="{FF2B5EF4-FFF2-40B4-BE49-F238E27FC236}">
              <a16:creationId xmlns:a16="http://schemas.microsoft.com/office/drawing/2014/main" xmlns="" id="{F9E723AF-0C82-4C51-BD99-64885B0E07A0}"/>
            </a:ext>
          </a:extLst>
        </xdr:cNvPr>
        <xdr:cNvSpPr txBox="1"/>
      </xdr:nvSpPr>
      <xdr:spPr>
        <a:xfrm>
          <a:off x="22199600" y="18354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95352</xdr:rowOff>
    </xdr:from>
    <xdr:to>
      <xdr:col>112</xdr:col>
      <xdr:colOff>38100</xdr:colOff>
      <xdr:row>108</xdr:row>
      <xdr:rowOff>25502</xdr:rowOff>
    </xdr:to>
    <xdr:sp macro="" textlink="">
      <xdr:nvSpPr>
        <xdr:cNvPr id="739" name="楕円 738">
          <a:extLst>
            <a:ext uri="{FF2B5EF4-FFF2-40B4-BE49-F238E27FC236}">
              <a16:creationId xmlns:a16="http://schemas.microsoft.com/office/drawing/2014/main" xmlns="" id="{75E13048-2CC0-4D3F-9EB4-571269ADF537}"/>
            </a:ext>
          </a:extLst>
        </xdr:cNvPr>
        <xdr:cNvSpPr/>
      </xdr:nvSpPr>
      <xdr:spPr>
        <a:xfrm>
          <a:off x="21272500" y="18440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145695</xdr:rowOff>
    </xdr:from>
    <xdr:to>
      <xdr:col>116</xdr:col>
      <xdr:colOff>63500</xdr:colOff>
      <xdr:row>107</xdr:row>
      <xdr:rowOff>146152</xdr:rowOff>
    </xdr:to>
    <xdr:cxnSp macro="">
      <xdr:nvCxnSpPr>
        <xdr:cNvPr id="740" name="直線コネクタ 739">
          <a:extLst>
            <a:ext uri="{FF2B5EF4-FFF2-40B4-BE49-F238E27FC236}">
              <a16:creationId xmlns:a16="http://schemas.microsoft.com/office/drawing/2014/main" xmlns="" id="{18983646-7D79-4901-AD8D-CC65FF688ECA}"/>
            </a:ext>
          </a:extLst>
        </xdr:cNvPr>
        <xdr:cNvCxnSpPr/>
      </xdr:nvCxnSpPr>
      <xdr:spPr>
        <a:xfrm flipV="1">
          <a:off x="21323300" y="18490845"/>
          <a:ext cx="8382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94895</xdr:rowOff>
    </xdr:from>
    <xdr:to>
      <xdr:col>107</xdr:col>
      <xdr:colOff>101600</xdr:colOff>
      <xdr:row>108</xdr:row>
      <xdr:rowOff>25045</xdr:rowOff>
    </xdr:to>
    <xdr:sp macro="" textlink="">
      <xdr:nvSpPr>
        <xdr:cNvPr id="741" name="楕円 740">
          <a:extLst>
            <a:ext uri="{FF2B5EF4-FFF2-40B4-BE49-F238E27FC236}">
              <a16:creationId xmlns:a16="http://schemas.microsoft.com/office/drawing/2014/main" xmlns="" id="{C4376C08-7033-42CC-9D83-7D7D687720FC}"/>
            </a:ext>
          </a:extLst>
        </xdr:cNvPr>
        <xdr:cNvSpPr/>
      </xdr:nvSpPr>
      <xdr:spPr>
        <a:xfrm>
          <a:off x="20383500" y="1844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145695</xdr:rowOff>
    </xdr:from>
    <xdr:to>
      <xdr:col>111</xdr:col>
      <xdr:colOff>177800</xdr:colOff>
      <xdr:row>107</xdr:row>
      <xdr:rowOff>146152</xdr:rowOff>
    </xdr:to>
    <xdr:cxnSp macro="">
      <xdr:nvCxnSpPr>
        <xdr:cNvPr id="742" name="直線コネクタ 741">
          <a:extLst>
            <a:ext uri="{FF2B5EF4-FFF2-40B4-BE49-F238E27FC236}">
              <a16:creationId xmlns:a16="http://schemas.microsoft.com/office/drawing/2014/main" xmlns="" id="{CBF71F3E-8C1E-4EC2-B10D-BE97D74FE251}"/>
            </a:ext>
          </a:extLst>
        </xdr:cNvPr>
        <xdr:cNvCxnSpPr/>
      </xdr:nvCxnSpPr>
      <xdr:spPr>
        <a:xfrm>
          <a:off x="20434300" y="18490845"/>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96265</xdr:rowOff>
    </xdr:from>
    <xdr:to>
      <xdr:col>102</xdr:col>
      <xdr:colOff>165100</xdr:colOff>
      <xdr:row>108</xdr:row>
      <xdr:rowOff>26415</xdr:rowOff>
    </xdr:to>
    <xdr:sp macro="" textlink="">
      <xdr:nvSpPr>
        <xdr:cNvPr id="743" name="楕円 742">
          <a:extLst>
            <a:ext uri="{FF2B5EF4-FFF2-40B4-BE49-F238E27FC236}">
              <a16:creationId xmlns:a16="http://schemas.microsoft.com/office/drawing/2014/main" xmlns="" id="{0C06778C-E117-47A4-821B-EBA82A34A38D}"/>
            </a:ext>
          </a:extLst>
        </xdr:cNvPr>
        <xdr:cNvSpPr/>
      </xdr:nvSpPr>
      <xdr:spPr>
        <a:xfrm>
          <a:off x="19494500" y="18441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145695</xdr:rowOff>
    </xdr:from>
    <xdr:to>
      <xdr:col>107</xdr:col>
      <xdr:colOff>50800</xdr:colOff>
      <xdr:row>107</xdr:row>
      <xdr:rowOff>147065</xdr:rowOff>
    </xdr:to>
    <xdr:cxnSp macro="">
      <xdr:nvCxnSpPr>
        <xdr:cNvPr id="744" name="直線コネクタ 743">
          <a:extLst>
            <a:ext uri="{FF2B5EF4-FFF2-40B4-BE49-F238E27FC236}">
              <a16:creationId xmlns:a16="http://schemas.microsoft.com/office/drawing/2014/main" xmlns="" id="{E60B9F2E-1E1F-47D0-8A93-CF54C4F6221B}"/>
            </a:ext>
          </a:extLst>
        </xdr:cNvPr>
        <xdr:cNvCxnSpPr/>
      </xdr:nvCxnSpPr>
      <xdr:spPr>
        <a:xfrm flipV="1">
          <a:off x="19545300" y="18490845"/>
          <a:ext cx="889000" cy="1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97180</xdr:rowOff>
    </xdr:from>
    <xdr:to>
      <xdr:col>98</xdr:col>
      <xdr:colOff>38100</xdr:colOff>
      <xdr:row>108</xdr:row>
      <xdr:rowOff>27330</xdr:rowOff>
    </xdr:to>
    <xdr:sp macro="" textlink="">
      <xdr:nvSpPr>
        <xdr:cNvPr id="745" name="楕円 744">
          <a:extLst>
            <a:ext uri="{FF2B5EF4-FFF2-40B4-BE49-F238E27FC236}">
              <a16:creationId xmlns:a16="http://schemas.microsoft.com/office/drawing/2014/main" xmlns="" id="{AF34D75E-91B8-4EB9-904C-BC1C9D4D4230}"/>
            </a:ext>
          </a:extLst>
        </xdr:cNvPr>
        <xdr:cNvSpPr/>
      </xdr:nvSpPr>
      <xdr:spPr>
        <a:xfrm>
          <a:off x="18605500" y="18442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147065</xdr:rowOff>
    </xdr:from>
    <xdr:to>
      <xdr:col>102</xdr:col>
      <xdr:colOff>114300</xdr:colOff>
      <xdr:row>107</xdr:row>
      <xdr:rowOff>147980</xdr:rowOff>
    </xdr:to>
    <xdr:cxnSp macro="">
      <xdr:nvCxnSpPr>
        <xdr:cNvPr id="746" name="直線コネクタ 745">
          <a:extLst>
            <a:ext uri="{FF2B5EF4-FFF2-40B4-BE49-F238E27FC236}">
              <a16:creationId xmlns:a16="http://schemas.microsoft.com/office/drawing/2014/main" xmlns="" id="{FE22A8EC-B195-4CF3-B017-F895F652A079}"/>
            </a:ext>
          </a:extLst>
        </xdr:cNvPr>
        <xdr:cNvCxnSpPr/>
      </xdr:nvCxnSpPr>
      <xdr:spPr>
        <a:xfrm flipV="1">
          <a:off x="18656300" y="18492215"/>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98722</xdr:rowOff>
    </xdr:from>
    <xdr:ext cx="469744" cy="259045"/>
    <xdr:sp macro="" textlink="">
      <xdr:nvSpPr>
        <xdr:cNvPr id="747" name="n_1aveValue【公民館】&#10;一人当たり面積">
          <a:extLst>
            <a:ext uri="{FF2B5EF4-FFF2-40B4-BE49-F238E27FC236}">
              <a16:creationId xmlns:a16="http://schemas.microsoft.com/office/drawing/2014/main" xmlns="" id="{9D8A8B06-E71A-4524-9CA3-59D85AE1E280}"/>
            </a:ext>
          </a:extLst>
        </xdr:cNvPr>
        <xdr:cNvSpPr txBox="1"/>
      </xdr:nvSpPr>
      <xdr:spPr>
        <a:xfrm>
          <a:off x="21075727" y="18100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113809</xdr:rowOff>
    </xdr:from>
    <xdr:ext cx="469744" cy="259045"/>
    <xdr:sp macro="" textlink="">
      <xdr:nvSpPr>
        <xdr:cNvPr id="748" name="n_2aveValue【公民館】&#10;一人当たり面積">
          <a:extLst>
            <a:ext uri="{FF2B5EF4-FFF2-40B4-BE49-F238E27FC236}">
              <a16:creationId xmlns:a16="http://schemas.microsoft.com/office/drawing/2014/main" xmlns="" id="{8352D440-386A-4115-81A3-96F6849D367E}"/>
            </a:ext>
          </a:extLst>
        </xdr:cNvPr>
        <xdr:cNvSpPr txBox="1"/>
      </xdr:nvSpPr>
      <xdr:spPr>
        <a:xfrm>
          <a:off x="20199427" y="18116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112437</xdr:rowOff>
    </xdr:from>
    <xdr:ext cx="469744" cy="259045"/>
    <xdr:sp macro="" textlink="">
      <xdr:nvSpPr>
        <xdr:cNvPr id="749" name="n_3aveValue【公民館】&#10;一人当たり面積">
          <a:extLst>
            <a:ext uri="{FF2B5EF4-FFF2-40B4-BE49-F238E27FC236}">
              <a16:creationId xmlns:a16="http://schemas.microsoft.com/office/drawing/2014/main" xmlns="" id="{32AE4E1F-FBA3-4255-9687-87703BCEE02A}"/>
            </a:ext>
          </a:extLst>
        </xdr:cNvPr>
        <xdr:cNvSpPr txBox="1"/>
      </xdr:nvSpPr>
      <xdr:spPr>
        <a:xfrm>
          <a:off x="19310427" y="1811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97807</xdr:rowOff>
    </xdr:from>
    <xdr:ext cx="469744" cy="259045"/>
    <xdr:sp macro="" textlink="">
      <xdr:nvSpPr>
        <xdr:cNvPr id="750" name="n_4aveValue【公民館】&#10;一人当たり面積">
          <a:extLst>
            <a:ext uri="{FF2B5EF4-FFF2-40B4-BE49-F238E27FC236}">
              <a16:creationId xmlns:a16="http://schemas.microsoft.com/office/drawing/2014/main" xmlns="" id="{F30E6571-C563-4310-9CAB-847406A16E4E}"/>
            </a:ext>
          </a:extLst>
        </xdr:cNvPr>
        <xdr:cNvSpPr txBox="1"/>
      </xdr:nvSpPr>
      <xdr:spPr>
        <a:xfrm>
          <a:off x="18421427" y="18100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16629</xdr:rowOff>
    </xdr:from>
    <xdr:ext cx="469744" cy="259045"/>
    <xdr:sp macro="" textlink="">
      <xdr:nvSpPr>
        <xdr:cNvPr id="751" name="n_1mainValue【公民館】&#10;一人当たり面積">
          <a:extLst>
            <a:ext uri="{FF2B5EF4-FFF2-40B4-BE49-F238E27FC236}">
              <a16:creationId xmlns:a16="http://schemas.microsoft.com/office/drawing/2014/main" xmlns="" id="{48E4E4CA-F2B7-425C-B699-1A3CB8847633}"/>
            </a:ext>
          </a:extLst>
        </xdr:cNvPr>
        <xdr:cNvSpPr txBox="1"/>
      </xdr:nvSpPr>
      <xdr:spPr>
        <a:xfrm>
          <a:off x="21075727" y="18533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16172</xdr:rowOff>
    </xdr:from>
    <xdr:ext cx="469744" cy="259045"/>
    <xdr:sp macro="" textlink="">
      <xdr:nvSpPr>
        <xdr:cNvPr id="752" name="n_2mainValue【公民館】&#10;一人当たり面積">
          <a:extLst>
            <a:ext uri="{FF2B5EF4-FFF2-40B4-BE49-F238E27FC236}">
              <a16:creationId xmlns:a16="http://schemas.microsoft.com/office/drawing/2014/main" xmlns="" id="{3C4F9090-73D0-4CA4-8928-2B8469564895}"/>
            </a:ext>
          </a:extLst>
        </xdr:cNvPr>
        <xdr:cNvSpPr txBox="1"/>
      </xdr:nvSpPr>
      <xdr:spPr>
        <a:xfrm>
          <a:off x="20199427" y="18532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17542</xdr:rowOff>
    </xdr:from>
    <xdr:ext cx="469744" cy="259045"/>
    <xdr:sp macro="" textlink="">
      <xdr:nvSpPr>
        <xdr:cNvPr id="753" name="n_3mainValue【公民館】&#10;一人当たり面積">
          <a:extLst>
            <a:ext uri="{FF2B5EF4-FFF2-40B4-BE49-F238E27FC236}">
              <a16:creationId xmlns:a16="http://schemas.microsoft.com/office/drawing/2014/main" xmlns="" id="{048DAC73-B733-416A-B922-C3CB24341A92}"/>
            </a:ext>
          </a:extLst>
        </xdr:cNvPr>
        <xdr:cNvSpPr txBox="1"/>
      </xdr:nvSpPr>
      <xdr:spPr>
        <a:xfrm>
          <a:off x="19310427" y="18534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18457</xdr:rowOff>
    </xdr:from>
    <xdr:ext cx="469744" cy="259045"/>
    <xdr:sp macro="" textlink="">
      <xdr:nvSpPr>
        <xdr:cNvPr id="754" name="n_4mainValue【公民館】&#10;一人当たり面積">
          <a:extLst>
            <a:ext uri="{FF2B5EF4-FFF2-40B4-BE49-F238E27FC236}">
              <a16:creationId xmlns:a16="http://schemas.microsoft.com/office/drawing/2014/main" xmlns="" id="{DD8512FE-870A-4022-80F5-38DFEF43143C}"/>
            </a:ext>
          </a:extLst>
        </xdr:cNvPr>
        <xdr:cNvSpPr txBox="1"/>
      </xdr:nvSpPr>
      <xdr:spPr>
        <a:xfrm>
          <a:off x="18421427" y="18535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5" name="正方形/長方形 754">
          <a:extLst>
            <a:ext uri="{FF2B5EF4-FFF2-40B4-BE49-F238E27FC236}">
              <a16:creationId xmlns:a16="http://schemas.microsoft.com/office/drawing/2014/main" xmlns="" id="{F938014C-8D2C-4F22-BF2E-94A441BA7EA3}"/>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6" name="正方形/長方形 755">
          <a:extLst>
            <a:ext uri="{FF2B5EF4-FFF2-40B4-BE49-F238E27FC236}">
              <a16:creationId xmlns:a16="http://schemas.microsoft.com/office/drawing/2014/main" xmlns="" id="{5A8CCF6F-0811-423C-8AE6-9D0617B3859A}"/>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7" name="テキスト ボックス 756">
          <a:extLst>
            <a:ext uri="{FF2B5EF4-FFF2-40B4-BE49-F238E27FC236}">
              <a16:creationId xmlns:a16="http://schemas.microsoft.com/office/drawing/2014/main" xmlns="" id="{B9A5BB1C-3F41-4B47-8037-E29E467BC023}"/>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有価固定資産減価償却率</a:t>
          </a:r>
          <a:r>
            <a:rPr kumimoji="1" lang="ja-JP" altLang="en-US" sz="1100">
              <a:solidFill>
                <a:sysClr val="windowText" lastClr="000000"/>
              </a:solidFill>
              <a:effectLst/>
              <a:latin typeface="+mn-lt"/>
              <a:ea typeface="+mn-ea"/>
              <a:cs typeface="+mn-cs"/>
            </a:rPr>
            <a:t>について、学校施設については平成２８年度から大規模改修を行った影響で類似他団体よりも低い水準にある。一方でその他の施設、特に橋りょう、公営住宅、公民館については</a:t>
          </a:r>
          <a:r>
            <a:rPr kumimoji="1" lang="en-US" altLang="ja-JP" sz="1100">
              <a:solidFill>
                <a:sysClr val="windowText" lastClr="000000"/>
              </a:solidFill>
              <a:effectLst/>
              <a:latin typeface="+mn-lt"/>
              <a:ea typeface="+mn-ea"/>
              <a:cs typeface="+mn-cs"/>
            </a:rPr>
            <a:t>80</a:t>
          </a:r>
          <a:r>
            <a:rPr kumimoji="1" lang="ja-JP" altLang="en-US" sz="1100">
              <a:solidFill>
                <a:sysClr val="windowText" lastClr="000000"/>
              </a:solidFill>
              <a:effectLst/>
              <a:latin typeface="+mn-lt"/>
              <a:ea typeface="+mn-ea"/>
              <a:cs typeface="+mn-cs"/>
            </a:rPr>
            <a:t>％を超えており老朽化が進んでおり、平成２７年度に策定した公共施設総合管理計画に基づき、大規模改修等を計画的に行っていく必要がある。ま</a:t>
          </a:r>
          <a:r>
            <a:rPr kumimoji="1" lang="ja-JP" altLang="ja-JP" sz="1100">
              <a:solidFill>
                <a:sysClr val="windowText" lastClr="000000"/>
              </a:solidFill>
              <a:effectLst/>
              <a:latin typeface="+mn-lt"/>
              <a:ea typeface="+mn-ea"/>
              <a:cs typeface="+mn-cs"/>
            </a:rPr>
            <a:t>た、一人当たりの面積等については低い傾向にあるため、施設保有量等を適切に管理していく必要がある。</a:t>
          </a:r>
          <a:endParaRPr kumimoji="1" lang="en-US" altLang="ja-JP" sz="1100">
            <a:solidFill>
              <a:sysClr val="windowText" lastClr="000000"/>
            </a:solidFill>
            <a:effectLst/>
            <a:latin typeface="+mn-lt"/>
            <a:ea typeface="+mn-ea"/>
            <a:cs typeface="+mn-cs"/>
          </a:endParaRPr>
        </a:p>
        <a:p>
          <a:endParaRPr lang="ja-JP" altLang="ja-JP" sz="1400">
            <a:solidFill>
              <a:srgbClr val="FF0000"/>
            </a:solidFill>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8425241A-88FF-4868-8E50-C7ECE774D8CE}"/>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xmlns="" id="{D6E7682A-5F8F-48A7-9466-E8AB26940F7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xmlns="" id="{4BEE7AA3-39DF-4F0F-8E48-1D7126C3F7A9}"/>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xmlns="" id="{FF2173E8-F134-42FD-839D-E78688C21EEA}"/>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山形県三川町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84B59136-4B80-42F5-98EE-9E2E658BE4BA}"/>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14095268-DE34-47CA-9679-3479681149A5}"/>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5799A1ED-FA40-4A67-95CE-CDAD77E18655}"/>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4F4D04D6-27A6-441C-83AA-648A22D68E7F}"/>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E5EFC6EE-1AF1-4812-A54D-BC3846E0B50A}"/>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xmlns="" id="{6BA65F66-9C6B-4F8A-8A18-A964DCE56CA3}"/>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7,377
7,342
33.22
7,748,752
7,504,413
240,473
2,835,822
5,953,479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3BEC8B23-DED8-4DBB-933B-AA7A18D9081D}"/>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2AC374A1-85BC-4F5B-8C43-131EF5B9686B}"/>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6CEB58C0-5AF3-4C0D-8DD7-D91F6A54B823}"/>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11.4
117.8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7EB3D57C-A652-4189-B6A8-7DAA920EB70D}"/>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0BD4ABCF-0422-4274-A87D-3D3167778A1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xmlns="" id="{2A06C8AF-9438-42F1-9F39-49743FD3A258}"/>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xmlns="" id="{2266174D-EDE2-437C-AB1F-9C0F7CFB653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xmlns="" id="{7B16F9F5-E8F1-4797-B8FF-DEA4E2559CB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xmlns="" id="{A3AF7D66-82D8-4A40-940D-97A52BDFE581}"/>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50D43109-D0F6-4D95-8E9F-91094E736046}"/>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xmlns="" id="{0C51003D-9A4B-4511-8634-69E98E3377E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xmlns="" id="{21F18BD0-C156-41B3-BC77-BA7B1A2BBF2C}"/>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xmlns="" id="{48EB9A5C-84DD-467F-9294-59C8D0475368}"/>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xmlns="" id="{7E9DB609-1D7C-419B-A1F4-364FD03DD9C4}"/>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733654A9-1E9C-4E2D-9ACE-21FE03A18D22}"/>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xmlns="" id="{50710A4B-19D4-454A-83FB-DB7E92CFBF37}"/>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48968A93-24AC-4B30-AA03-E2780151EE1E}"/>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xmlns="" id="{5E853577-FF12-4FDA-B2F4-29BDA4761677}"/>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xmlns="" id="{BE5EDDC6-1AB3-403C-BDB6-43497D974114}"/>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xmlns="" id="{D1E4C32B-BE32-4034-A9CD-5A3CE135ACE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xmlns="" id="{A8918647-9274-4413-9FB6-591025A5F543}"/>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xmlns="" id="{356D2E2A-1E33-4B22-B0E6-1842239503CE}"/>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xmlns="" id="{780D860E-822F-462B-8EAC-7AB55E5E7E37}"/>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xmlns="" id="{2894F5FD-B9A7-4AC7-9ACC-64F804B1C7B8}"/>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xmlns="" id="{0CCBA059-211A-48BB-9C02-AFDF4EEAD943}"/>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xmlns="" id="{698D07B6-6454-4AE0-A7A1-1873C60E06B5}"/>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xmlns="" id="{1E9E1933-1998-42DC-B69B-E48E3F59F412}"/>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xmlns="" id="{DEF18A6A-F014-485F-A6BA-87DDC2522D14}"/>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xmlns="" id="{E569841A-A7A4-4737-B76C-4C5EBE5751A8}"/>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xmlns="" id="{DEEE413C-3A77-43BB-9064-22430ECCBB8D}"/>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xmlns="" id="{BF281657-9642-4A75-934F-24A2A1F76665}"/>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xmlns="" id="{E16D7218-FC42-4F5F-BC95-5F4430DB3D79}"/>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xmlns="" id="{2A1F9D14-5117-45E2-9343-795F321646D5}"/>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xmlns="" id="{269B604D-316B-4DBD-870A-F449484CD09D}"/>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xmlns="" id="{08D38CB6-5BF9-4994-AFC7-318F1A62A91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xmlns="" id="{067C7831-1D5F-4046-837C-076335D41DAB}"/>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xmlns="" id="{D751DFA8-86A2-4DBD-B81B-CF20366E9D99}"/>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xmlns="" id="{D3BAFF44-A913-4E15-A276-EA8459835B0F}"/>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xmlns="" id="{39570686-3B2D-4764-B5DA-7DE380A6ED93}"/>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xmlns="" id="{5A045006-7FD9-4F65-BA33-EA0287075E7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xmlns="" id="{25ADC7C0-43B3-4AE8-AE21-95AAE44475BE}"/>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xmlns="" id="{906F97AC-B42B-4D78-BB8F-3F0CD1267F21}"/>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xmlns="" id="{813220C5-6689-40E0-AC30-638637112B91}"/>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xmlns="" id="{633CD62C-73CA-4FF5-8FD1-2F884A4CE297}"/>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xmlns="" id="{77BCBD52-6FD6-4415-B4D2-6670289D8F28}"/>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xmlns="" id="{08B044C9-FDFA-46E9-A2F4-CE8C2ECB806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xmlns="" id="{F4F5C169-2C29-4E21-8AB8-A16F365CA62C}"/>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xmlns="" id="{D6775C99-932A-46C7-B9EE-CF464E689484}"/>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xmlns="" id="{A39B9E42-86C6-4074-BC22-2307B465984A}"/>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xmlns="" id="{BB71F114-CEA5-405A-808D-F282E82AE6D6}"/>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xmlns="" id="{E88AE572-405B-4828-835A-9BEE125731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xmlns="" id="{0B64CF0D-1DA7-490D-B642-D5DCB689EF14}"/>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xmlns="" id="{B13CA22C-5606-4584-BCE6-5220AFD4AD2F}"/>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xmlns="" id="{922B5584-2590-46B2-818B-2EFB7904A5D4}"/>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xmlns="" id="{3713380A-46B5-4A3A-A560-708A46A24505}"/>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xmlns="" id="{17A4682A-22FB-4253-AB07-C1EE853FC7E3}"/>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xmlns="" id="{419A1807-B59A-4884-871C-75B4DA94E856}"/>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xmlns="" id="{8BD50BD6-68A7-42AD-B39D-7730233E2A0D}"/>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xmlns="" id="{5146A3BC-C8CA-4692-9407-BFA25609524E}"/>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xmlns="" id="{B46AEFCD-63B7-44D2-9E8A-14189858AC8F}"/>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xmlns="" id="{1D3F4928-F0C9-4604-B1E3-0120F7D2F4DD}"/>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161925</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xmlns="" id="{FF876D2E-1826-4656-ACE9-849FBC1B863F}"/>
            </a:ext>
          </a:extLst>
        </xdr:cNvPr>
        <xdr:cNvCxnSpPr/>
      </xdr:nvCxnSpPr>
      <xdr:spPr>
        <a:xfrm flipV="1">
          <a:off x="4634865" y="9591675"/>
          <a:ext cx="0" cy="14573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xmlns="" id="{40095312-A9BA-4147-BE17-C0816969C14B}"/>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xmlns="" id="{4C1796D8-FED2-4701-9EB7-3A0C48CD180E}"/>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108602</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xmlns="" id="{6D0960CB-A517-41D2-855D-72789BD9DDA1}"/>
            </a:ext>
          </a:extLst>
        </xdr:cNvPr>
        <xdr:cNvSpPr txBox="1"/>
      </xdr:nvSpPr>
      <xdr:spPr>
        <a:xfrm>
          <a:off x="4673600" y="9366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161925</xdr:rowOff>
    </xdr:from>
    <xdr:to>
      <xdr:col>24</xdr:col>
      <xdr:colOff>152400</xdr:colOff>
      <xdr:row>55</xdr:row>
      <xdr:rowOff>161925</xdr:rowOff>
    </xdr:to>
    <xdr:cxnSp macro="">
      <xdr:nvCxnSpPr>
        <xdr:cNvPr id="77" name="直線コネクタ 76">
          <a:extLst>
            <a:ext uri="{FF2B5EF4-FFF2-40B4-BE49-F238E27FC236}">
              <a16:creationId xmlns:a16="http://schemas.microsoft.com/office/drawing/2014/main" xmlns="" id="{52749670-5F49-450A-8159-E8C09FE06870}"/>
            </a:ext>
          </a:extLst>
        </xdr:cNvPr>
        <xdr:cNvCxnSpPr/>
      </xdr:nvCxnSpPr>
      <xdr:spPr>
        <a:xfrm>
          <a:off x="4546600" y="9591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46372</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xmlns="" id="{4BF2E1FF-B407-4D15-BEAC-4B8FF4485A05}"/>
            </a:ext>
          </a:extLst>
        </xdr:cNvPr>
        <xdr:cNvSpPr txBox="1"/>
      </xdr:nvSpPr>
      <xdr:spPr>
        <a:xfrm>
          <a:off x="4673600" y="103333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23495</xdr:rowOff>
    </xdr:from>
    <xdr:to>
      <xdr:col>24</xdr:col>
      <xdr:colOff>114300</xdr:colOff>
      <xdr:row>61</xdr:row>
      <xdr:rowOff>125095</xdr:rowOff>
    </xdr:to>
    <xdr:sp macro="" textlink="">
      <xdr:nvSpPr>
        <xdr:cNvPr id="79" name="フローチャート: 判断 78">
          <a:extLst>
            <a:ext uri="{FF2B5EF4-FFF2-40B4-BE49-F238E27FC236}">
              <a16:creationId xmlns:a16="http://schemas.microsoft.com/office/drawing/2014/main" xmlns="" id="{D36532D9-8C86-4B97-8A57-953B18D1E28E}"/>
            </a:ext>
          </a:extLst>
        </xdr:cNvPr>
        <xdr:cNvSpPr/>
      </xdr:nvSpPr>
      <xdr:spPr>
        <a:xfrm>
          <a:off x="4584700" y="1048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147320</xdr:rowOff>
    </xdr:from>
    <xdr:to>
      <xdr:col>20</xdr:col>
      <xdr:colOff>38100</xdr:colOff>
      <xdr:row>61</xdr:row>
      <xdr:rowOff>77470</xdr:rowOff>
    </xdr:to>
    <xdr:sp macro="" textlink="">
      <xdr:nvSpPr>
        <xdr:cNvPr id="80" name="フローチャート: 判断 79">
          <a:extLst>
            <a:ext uri="{FF2B5EF4-FFF2-40B4-BE49-F238E27FC236}">
              <a16:creationId xmlns:a16="http://schemas.microsoft.com/office/drawing/2014/main" xmlns="" id="{91DDF96A-1868-4FEC-A0A3-59E9A9B678AC}"/>
            </a:ext>
          </a:extLst>
        </xdr:cNvPr>
        <xdr:cNvSpPr/>
      </xdr:nvSpPr>
      <xdr:spPr>
        <a:xfrm>
          <a:off x="3746500" y="1043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86360</xdr:rowOff>
    </xdr:from>
    <xdr:to>
      <xdr:col>15</xdr:col>
      <xdr:colOff>101600</xdr:colOff>
      <xdr:row>61</xdr:row>
      <xdr:rowOff>16510</xdr:rowOff>
    </xdr:to>
    <xdr:sp macro="" textlink="">
      <xdr:nvSpPr>
        <xdr:cNvPr id="81" name="フローチャート: 判断 80">
          <a:extLst>
            <a:ext uri="{FF2B5EF4-FFF2-40B4-BE49-F238E27FC236}">
              <a16:creationId xmlns:a16="http://schemas.microsoft.com/office/drawing/2014/main" xmlns="" id="{EC9D9C91-500B-4145-9336-BF385C1091BE}"/>
            </a:ext>
          </a:extLst>
        </xdr:cNvPr>
        <xdr:cNvSpPr/>
      </xdr:nvSpPr>
      <xdr:spPr>
        <a:xfrm>
          <a:off x="2857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55880</xdr:rowOff>
    </xdr:from>
    <xdr:to>
      <xdr:col>10</xdr:col>
      <xdr:colOff>165100</xdr:colOff>
      <xdr:row>60</xdr:row>
      <xdr:rowOff>157480</xdr:rowOff>
    </xdr:to>
    <xdr:sp macro="" textlink="">
      <xdr:nvSpPr>
        <xdr:cNvPr id="82" name="フローチャート: 判断 81">
          <a:extLst>
            <a:ext uri="{FF2B5EF4-FFF2-40B4-BE49-F238E27FC236}">
              <a16:creationId xmlns:a16="http://schemas.microsoft.com/office/drawing/2014/main" xmlns="" id="{EA6EEC17-811D-495C-A67B-D192638BF6AE}"/>
            </a:ext>
          </a:extLst>
        </xdr:cNvPr>
        <xdr:cNvSpPr/>
      </xdr:nvSpPr>
      <xdr:spPr>
        <a:xfrm>
          <a:off x="19685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128270</xdr:rowOff>
    </xdr:from>
    <xdr:to>
      <xdr:col>6</xdr:col>
      <xdr:colOff>38100</xdr:colOff>
      <xdr:row>61</xdr:row>
      <xdr:rowOff>58420</xdr:rowOff>
    </xdr:to>
    <xdr:sp macro="" textlink="">
      <xdr:nvSpPr>
        <xdr:cNvPr id="83" name="フローチャート: 判断 82">
          <a:extLst>
            <a:ext uri="{FF2B5EF4-FFF2-40B4-BE49-F238E27FC236}">
              <a16:creationId xmlns:a16="http://schemas.microsoft.com/office/drawing/2014/main" xmlns="" id="{2BF4AD73-18E4-4DF6-826A-AEDA5B78FDF7}"/>
            </a:ext>
          </a:extLst>
        </xdr:cNvPr>
        <xdr:cNvSpPr/>
      </xdr:nvSpPr>
      <xdr:spPr>
        <a:xfrm>
          <a:off x="1079500" y="1041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xmlns="" id="{571684CE-442A-41E4-A8E3-CA257C9FDF54}"/>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xmlns="" id="{9F450200-BA19-4DFA-922A-A597554ED824}"/>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xmlns="" id="{F343FB33-8EC7-49C5-BE94-9B8AC4547B9C}"/>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xmlns="" id="{22F0BBFE-6DC5-4545-8B3F-5DC09F49617D}"/>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xmlns="" id="{685B4D48-4F56-4025-9B0D-89A7A995A99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101600</xdr:rowOff>
    </xdr:from>
    <xdr:to>
      <xdr:col>24</xdr:col>
      <xdr:colOff>114300</xdr:colOff>
      <xdr:row>63</xdr:row>
      <xdr:rowOff>31750</xdr:rowOff>
    </xdr:to>
    <xdr:sp macro="" textlink="">
      <xdr:nvSpPr>
        <xdr:cNvPr id="89" name="楕円 88">
          <a:extLst>
            <a:ext uri="{FF2B5EF4-FFF2-40B4-BE49-F238E27FC236}">
              <a16:creationId xmlns:a16="http://schemas.microsoft.com/office/drawing/2014/main" xmlns="" id="{C4412BAB-D1AD-49C8-95E1-84BA54FEA63D}"/>
            </a:ext>
          </a:extLst>
        </xdr:cNvPr>
        <xdr:cNvSpPr/>
      </xdr:nvSpPr>
      <xdr:spPr>
        <a:xfrm>
          <a:off x="4584700" y="1073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80027</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xmlns="" id="{38E5BB11-0E54-43AE-BE41-1032E8FE1A3A}"/>
            </a:ext>
          </a:extLst>
        </xdr:cNvPr>
        <xdr:cNvSpPr txBox="1"/>
      </xdr:nvSpPr>
      <xdr:spPr>
        <a:xfrm>
          <a:off x="4673600" y="1070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82550</xdr:rowOff>
    </xdr:from>
    <xdr:to>
      <xdr:col>20</xdr:col>
      <xdr:colOff>38100</xdr:colOff>
      <xdr:row>63</xdr:row>
      <xdr:rowOff>12700</xdr:rowOff>
    </xdr:to>
    <xdr:sp macro="" textlink="">
      <xdr:nvSpPr>
        <xdr:cNvPr id="91" name="楕円 90">
          <a:extLst>
            <a:ext uri="{FF2B5EF4-FFF2-40B4-BE49-F238E27FC236}">
              <a16:creationId xmlns:a16="http://schemas.microsoft.com/office/drawing/2014/main" xmlns="" id="{2C3BA13E-043D-4415-B857-999CA3B1189E}"/>
            </a:ext>
          </a:extLst>
        </xdr:cNvPr>
        <xdr:cNvSpPr/>
      </xdr:nvSpPr>
      <xdr:spPr>
        <a:xfrm>
          <a:off x="3746500" y="1071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133350</xdr:rowOff>
    </xdr:from>
    <xdr:to>
      <xdr:col>24</xdr:col>
      <xdr:colOff>63500</xdr:colOff>
      <xdr:row>62</xdr:row>
      <xdr:rowOff>152400</xdr:rowOff>
    </xdr:to>
    <xdr:cxnSp macro="">
      <xdr:nvCxnSpPr>
        <xdr:cNvPr id="92" name="直線コネクタ 91">
          <a:extLst>
            <a:ext uri="{FF2B5EF4-FFF2-40B4-BE49-F238E27FC236}">
              <a16:creationId xmlns:a16="http://schemas.microsoft.com/office/drawing/2014/main" xmlns="" id="{CD413D64-B830-4FAC-B559-9F8D7D4FC7ED}"/>
            </a:ext>
          </a:extLst>
        </xdr:cNvPr>
        <xdr:cNvCxnSpPr/>
      </xdr:nvCxnSpPr>
      <xdr:spPr>
        <a:xfrm>
          <a:off x="3797300" y="1076325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57785</xdr:rowOff>
    </xdr:from>
    <xdr:to>
      <xdr:col>15</xdr:col>
      <xdr:colOff>101600</xdr:colOff>
      <xdr:row>62</xdr:row>
      <xdr:rowOff>159385</xdr:rowOff>
    </xdr:to>
    <xdr:sp macro="" textlink="">
      <xdr:nvSpPr>
        <xdr:cNvPr id="93" name="楕円 92">
          <a:extLst>
            <a:ext uri="{FF2B5EF4-FFF2-40B4-BE49-F238E27FC236}">
              <a16:creationId xmlns:a16="http://schemas.microsoft.com/office/drawing/2014/main" xmlns="" id="{F7D34F44-94D3-4525-8464-EBE960EF8C9C}"/>
            </a:ext>
          </a:extLst>
        </xdr:cNvPr>
        <xdr:cNvSpPr/>
      </xdr:nvSpPr>
      <xdr:spPr>
        <a:xfrm>
          <a:off x="2857500" y="10687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108585</xdr:rowOff>
    </xdr:from>
    <xdr:to>
      <xdr:col>19</xdr:col>
      <xdr:colOff>177800</xdr:colOff>
      <xdr:row>62</xdr:row>
      <xdr:rowOff>133350</xdr:rowOff>
    </xdr:to>
    <xdr:cxnSp macro="">
      <xdr:nvCxnSpPr>
        <xdr:cNvPr id="94" name="直線コネクタ 93">
          <a:extLst>
            <a:ext uri="{FF2B5EF4-FFF2-40B4-BE49-F238E27FC236}">
              <a16:creationId xmlns:a16="http://schemas.microsoft.com/office/drawing/2014/main" xmlns="" id="{47FC0C6F-26C7-40CB-BB45-B4BCF9B650F0}"/>
            </a:ext>
          </a:extLst>
        </xdr:cNvPr>
        <xdr:cNvCxnSpPr/>
      </xdr:nvCxnSpPr>
      <xdr:spPr>
        <a:xfrm>
          <a:off x="2908300" y="1073848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168275</xdr:rowOff>
    </xdr:from>
    <xdr:to>
      <xdr:col>10</xdr:col>
      <xdr:colOff>165100</xdr:colOff>
      <xdr:row>63</xdr:row>
      <xdr:rowOff>98425</xdr:rowOff>
    </xdr:to>
    <xdr:sp macro="" textlink="">
      <xdr:nvSpPr>
        <xdr:cNvPr id="95" name="楕円 94">
          <a:extLst>
            <a:ext uri="{FF2B5EF4-FFF2-40B4-BE49-F238E27FC236}">
              <a16:creationId xmlns:a16="http://schemas.microsoft.com/office/drawing/2014/main" xmlns="" id="{0AC74FB6-B59E-46C1-9DA9-D4D34936C9E1}"/>
            </a:ext>
          </a:extLst>
        </xdr:cNvPr>
        <xdr:cNvSpPr/>
      </xdr:nvSpPr>
      <xdr:spPr>
        <a:xfrm>
          <a:off x="1968500" y="10798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108585</xdr:rowOff>
    </xdr:from>
    <xdr:to>
      <xdr:col>15</xdr:col>
      <xdr:colOff>50800</xdr:colOff>
      <xdr:row>63</xdr:row>
      <xdr:rowOff>47625</xdr:rowOff>
    </xdr:to>
    <xdr:cxnSp macro="">
      <xdr:nvCxnSpPr>
        <xdr:cNvPr id="96" name="直線コネクタ 95">
          <a:extLst>
            <a:ext uri="{FF2B5EF4-FFF2-40B4-BE49-F238E27FC236}">
              <a16:creationId xmlns:a16="http://schemas.microsoft.com/office/drawing/2014/main" xmlns="" id="{3DF23A08-B313-41BB-B0B1-274EE4331D42}"/>
            </a:ext>
          </a:extLst>
        </xdr:cNvPr>
        <xdr:cNvCxnSpPr/>
      </xdr:nvCxnSpPr>
      <xdr:spPr>
        <a:xfrm flipV="1">
          <a:off x="2019300" y="10738485"/>
          <a:ext cx="889000" cy="110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135890</xdr:rowOff>
    </xdr:from>
    <xdr:to>
      <xdr:col>6</xdr:col>
      <xdr:colOff>38100</xdr:colOff>
      <xdr:row>63</xdr:row>
      <xdr:rowOff>66040</xdr:rowOff>
    </xdr:to>
    <xdr:sp macro="" textlink="">
      <xdr:nvSpPr>
        <xdr:cNvPr id="97" name="楕円 96">
          <a:extLst>
            <a:ext uri="{FF2B5EF4-FFF2-40B4-BE49-F238E27FC236}">
              <a16:creationId xmlns:a16="http://schemas.microsoft.com/office/drawing/2014/main" xmlns="" id="{FEE3AA36-A707-4890-8202-D20859C15905}"/>
            </a:ext>
          </a:extLst>
        </xdr:cNvPr>
        <xdr:cNvSpPr/>
      </xdr:nvSpPr>
      <xdr:spPr>
        <a:xfrm>
          <a:off x="1079500" y="10765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15240</xdr:rowOff>
    </xdr:from>
    <xdr:to>
      <xdr:col>10</xdr:col>
      <xdr:colOff>114300</xdr:colOff>
      <xdr:row>63</xdr:row>
      <xdr:rowOff>47625</xdr:rowOff>
    </xdr:to>
    <xdr:cxnSp macro="">
      <xdr:nvCxnSpPr>
        <xdr:cNvPr id="98" name="直線コネクタ 97">
          <a:extLst>
            <a:ext uri="{FF2B5EF4-FFF2-40B4-BE49-F238E27FC236}">
              <a16:creationId xmlns:a16="http://schemas.microsoft.com/office/drawing/2014/main" xmlns="" id="{E6BC4EA6-7337-4FA5-A58A-3ACF12291161}"/>
            </a:ext>
          </a:extLst>
        </xdr:cNvPr>
        <xdr:cNvCxnSpPr/>
      </xdr:nvCxnSpPr>
      <xdr:spPr>
        <a:xfrm>
          <a:off x="1130300" y="1081659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93997</xdr:rowOff>
    </xdr:from>
    <xdr:ext cx="405111" cy="259045"/>
    <xdr:sp macro="" textlink="">
      <xdr:nvSpPr>
        <xdr:cNvPr id="99" name="n_1aveValue【体育館・プール】&#10;有形固定資産減価償却率">
          <a:extLst>
            <a:ext uri="{FF2B5EF4-FFF2-40B4-BE49-F238E27FC236}">
              <a16:creationId xmlns:a16="http://schemas.microsoft.com/office/drawing/2014/main" xmlns="" id="{920AA9AE-3B85-4BB9-AE56-42416D68147F}"/>
            </a:ext>
          </a:extLst>
        </xdr:cNvPr>
        <xdr:cNvSpPr txBox="1"/>
      </xdr:nvSpPr>
      <xdr:spPr>
        <a:xfrm>
          <a:off x="3582044" y="10209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33037</xdr:rowOff>
    </xdr:from>
    <xdr:ext cx="405111" cy="259045"/>
    <xdr:sp macro="" textlink="">
      <xdr:nvSpPr>
        <xdr:cNvPr id="100" name="n_2aveValue【体育館・プール】&#10;有形固定資産減価償却率">
          <a:extLst>
            <a:ext uri="{FF2B5EF4-FFF2-40B4-BE49-F238E27FC236}">
              <a16:creationId xmlns:a16="http://schemas.microsoft.com/office/drawing/2014/main" xmlns="" id="{9364E4B7-373D-4A9B-BA45-CA2F384FD40E}"/>
            </a:ext>
          </a:extLst>
        </xdr:cNvPr>
        <xdr:cNvSpPr txBox="1"/>
      </xdr:nvSpPr>
      <xdr:spPr>
        <a:xfrm>
          <a:off x="2705744" y="1014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2557</xdr:rowOff>
    </xdr:from>
    <xdr:ext cx="405111" cy="259045"/>
    <xdr:sp macro="" textlink="">
      <xdr:nvSpPr>
        <xdr:cNvPr id="101" name="n_3aveValue【体育館・プール】&#10;有形固定資産減価償却率">
          <a:extLst>
            <a:ext uri="{FF2B5EF4-FFF2-40B4-BE49-F238E27FC236}">
              <a16:creationId xmlns:a16="http://schemas.microsoft.com/office/drawing/2014/main" xmlns="" id="{8ABD8105-3227-45E3-A5F4-D89898F8C674}"/>
            </a:ext>
          </a:extLst>
        </xdr:cNvPr>
        <xdr:cNvSpPr txBox="1"/>
      </xdr:nvSpPr>
      <xdr:spPr>
        <a:xfrm>
          <a:off x="1816744" y="1011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74947</xdr:rowOff>
    </xdr:from>
    <xdr:ext cx="405111" cy="259045"/>
    <xdr:sp macro="" textlink="">
      <xdr:nvSpPr>
        <xdr:cNvPr id="102" name="n_4aveValue【体育館・プール】&#10;有形固定資産減価償却率">
          <a:extLst>
            <a:ext uri="{FF2B5EF4-FFF2-40B4-BE49-F238E27FC236}">
              <a16:creationId xmlns:a16="http://schemas.microsoft.com/office/drawing/2014/main" xmlns="" id="{66850E14-6DD1-4A23-A79F-7BD76AEBD075}"/>
            </a:ext>
          </a:extLst>
        </xdr:cNvPr>
        <xdr:cNvSpPr txBox="1"/>
      </xdr:nvSpPr>
      <xdr:spPr>
        <a:xfrm>
          <a:off x="927744" y="10190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3827</xdr:rowOff>
    </xdr:from>
    <xdr:ext cx="405111" cy="259045"/>
    <xdr:sp macro="" textlink="">
      <xdr:nvSpPr>
        <xdr:cNvPr id="103" name="n_1mainValue【体育館・プール】&#10;有形固定資産減価償却率">
          <a:extLst>
            <a:ext uri="{FF2B5EF4-FFF2-40B4-BE49-F238E27FC236}">
              <a16:creationId xmlns:a16="http://schemas.microsoft.com/office/drawing/2014/main" xmlns="" id="{24BE093B-93AE-49AE-A364-47CA6FED8609}"/>
            </a:ext>
          </a:extLst>
        </xdr:cNvPr>
        <xdr:cNvSpPr txBox="1"/>
      </xdr:nvSpPr>
      <xdr:spPr>
        <a:xfrm>
          <a:off x="3582044" y="10805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150512</xdr:rowOff>
    </xdr:from>
    <xdr:ext cx="405111" cy="259045"/>
    <xdr:sp macro="" textlink="">
      <xdr:nvSpPr>
        <xdr:cNvPr id="104" name="n_2mainValue【体育館・プール】&#10;有形固定資産減価償却率">
          <a:extLst>
            <a:ext uri="{FF2B5EF4-FFF2-40B4-BE49-F238E27FC236}">
              <a16:creationId xmlns:a16="http://schemas.microsoft.com/office/drawing/2014/main" xmlns="" id="{F684FCFF-89C3-4ABB-932B-3E2970102A36}"/>
            </a:ext>
          </a:extLst>
        </xdr:cNvPr>
        <xdr:cNvSpPr txBox="1"/>
      </xdr:nvSpPr>
      <xdr:spPr>
        <a:xfrm>
          <a:off x="2705744" y="10780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89552</xdr:rowOff>
    </xdr:from>
    <xdr:ext cx="405111" cy="259045"/>
    <xdr:sp macro="" textlink="">
      <xdr:nvSpPr>
        <xdr:cNvPr id="105" name="n_3mainValue【体育館・プール】&#10;有形固定資産減価償却率">
          <a:extLst>
            <a:ext uri="{FF2B5EF4-FFF2-40B4-BE49-F238E27FC236}">
              <a16:creationId xmlns:a16="http://schemas.microsoft.com/office/drawing/2014/main" xmlns="" id="{4644979D-5D9E-4ADF-A605-8575D21D9DDC}"/>
            </a:ext>
          </a:extLst>
        </xdr:cNvPr>
        <xdr:cNvSpPr txBox="1"/>
      </xdr:nvSpPr>
      <xdr:spPr>
        <a:xfrm>
          <a:off x="1816744" y="1089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57167</xdr:rowOff>
    </xdr:from>
    <xdr:ext cx="405111" cy="259045"/>
    <xdr:sp macro="" textlink="">
      <xdr:nvSpPr>
        <xdr:cNvPr id="106" name="n_4mainValue【体育館・プール】&#10;有形固定資産減価償却率">
          <a:extLst>
            <a:ext uri="{FF2B5EF4-FFF2-40B4-BE49-F238E27FC236}">
              <a16:creationId xmlns:a16="http://schemas.microsoft.com/office/drawing/2014/main" xmlns="" id="{CA2DCBB4-2DA3-43B9-BE8F-B0BCEB6E8B91}"/>
            </a:ext>
          </a:extLst>
        </xdr:cNvPr>
        <xdr:cNvSpPr txBox="1"/>
      </xdr:nvSpPr>
      <xdr:spPr>
        <a:xfrm>
          <a:off x="927744" y="10858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xmlns="" id="{2D59C83F-B504-4FC8-B62D-12761F2FE14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xmlns="" id="{9D85B8CA-71B0-48D7-B9A6-F67CF6999CA9}"/>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xmlns="" id="{D57B7E75-1D4A-499E-9D0D-290690FD06D8}"/>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xmlns="" id="{9AF67166-84EB-449D-AD7F-879A0C5C3A9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xmlns="" id="{BBCB260C-B86D-4387-8271-CBEA487B812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xmlns="" id="{8089CFC6-6EEA-49F1-9EA0-A52234083642}"/>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xmlns="" id="{089C9820-15D7-40F3-9CB2-2B6D1963B147}"/>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xmlns="" id="{37EFBFD0-E73C-4611-9CCE-4E1F5B57383E}"/>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xmlns="" id="{D75EA8CA-F51D-42FE-9B03-C6F1D3E8339D}"/>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xmlns="" id="{311F68F8-D101-4C31-8694-11AEA2F3ED09}"/>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7" name="直線コネクタ 116">
          <a:extLst>
            <a:ext uri="{FF2B5EF4-FFF2-40B4-BE49-F238E27FC236}">
              <a16:creationId xmlns:a16="http://schemas.microsoft.com/office/drawing/2014/main" xmlns="" id="{EE6BEFBC-CB09-4D33-962C-38AF4A9E9854}"/>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8" name="テキスト ボックス 117">
          <a:extLst>
            <a:ext uri="{FF2B5EF4-FFF2-40B4-BE49-F238E27FC236}">
              <a16:creationId xmlns:a16="http://schemas.microsoft.com/office/drawing/2014/main" xmlns="" id="{BB0E5A55-B1FE-46FD-862E-E9B3C069E792}"/>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19" name="直線コネクタ 118">
          <a:extLst>
            <a:ext uri="{FF2B5EF4-FFF2-40B4-BE49-F238E27FC236}">
              <a16:creationId xmlns:a16="http://schemas.microsoft.com/office/drawing/2014/main" xmlns="" id="{9C640267-D93B-4F84-8B39-1E1D0F4658B0}"/>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20" name="テキスト ボックス 119">
          <a:extLst>
            <a:ext uri="{FF2B5EF4-FFF2-40B4-BE49-F238E27FC236}">
              <a16:creationId xmlns:a16="http://schemas.microsoft.com/office/drawing/2014/main" xmlns="" id="{CD4E530C-828E-49C8-9F46-41B1423ABAB6}"/>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1" name="直線コネクタ 120">
          <a:extLst>
            <a:ext uri="{FF2B5EF4-FFF2-40B4-BE49-F238E27FC236}">
              <a16:creationId xmlns:a16="http://schemas.microsoft.com/office/drawing/2014/main" xmlns="" id="{563FBAEE-602E-4932-BF14-458416F73DA1}"/>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2" name="テキスト ボックス 121">
          <a:extLst>
            <a:ext uri="{FF2B5EF4-FFF2-40B4-BE49-F238E27FC236}">
              <a16:creationId xmlns:a16="http://schemas.microsoft.com/office/drawing/2014/main" xmlns="" id="{2491E9DB-2014-4DD2-9F5B-663C7141CF0A}"/>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3" name="直線コネクタ 122">
          <a:extLst>
            <a:ext uri="{FF2B5EF4-FFF2-40B4-BE49-F238E27FC236}">
              <a16:creationId xmlns:a16="http://schemas.microsoft.com/office/drawing/2014/main" xmlns="" id="{4CFC9834-F4DD-433A-A5B3-28DE68D4B2BF}"/>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4" name="テキスト ボックス 123">
          <a:extLst>
            <a:ext uri="{FF2B5EF4-FFF2-40B4-BE49-F238E27FC236}">
              <a16:creationId xmlns:a16="http://schemas.microsoft.com/office/drawing/2014/main" xmlns="" id="{D4A93594-A6DC-4DBE-8543-EC1F801FE864}"/>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5" name="直線コネクタ 124">
          <a:extLst>
            <a:ext uri="{FF2B5EF4-FFF2-40B4-BE49-F238E27FC236}">
              <a16:creationId xmlns:a16="http://schemas.microsoft.com/office/drawing/2014/main" xmlns="" id="{0685F769-E764-459F-912B-E19C4AF40551}"/>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6" name="テキスト ボックス 125">
          <a:extLst>
            <a:ext uri="{FF2B5EF4-FFF2-40B4-BE49-F238E27FC236}">
              <a16:creationId xmlns:a16="http://schemas.microsoft.com/office/drawing/2014/main" xmlns="" id="{4E5BC80D-D1BB-4B94-804C-29E3FABAEE95}"/>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7" name="【体育館・プール】&#10;一人当たり面積グラフ枠">
          <a:extLst>
            <a:ext uri="{FF2B5EF4-FFF2-40B4-BE49-F238E27FC236}">
              <a16:creationId xmlns:a16="http://schemas.microsoft.com/office/drawing/2014/main" xmlns="" id="{E63873C0-E387-4F83-92D1-AFA278F6D27C}"/>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158648</xdr:rowOff>
    </xdr:from>
    <xdr:to>
      <xdr:col>54</xdr:col>
      <xdr:colOff>189865</xdr:colOff>
      <xdr:row>63</xdr:row>
      <xdr:rowOff>115671</xdr:rowOff>
    </xdr:to>
    <xdr:cxnSp macro="">
      <xdr:nvCxnSpPr>
        <xdr:cNvPr id="128" name="直線コネクタ 127">
          <a:extLst>
            <a:ext uri="{FF2B5EF4-FFF2-40B4-BE49-F238E27FC236}">
              <a16:creationId xmlns:a16="http://schemas.microsoft.com/office/drawing/2014/main" xmlns="" id="{AB704045-C3A2-4F26-8025-FBA39D5348B3}"/>
            </a:ext>
          </a:extLst>
        </xdr:cNvPr>
        <xdr:cNvCxnSpPr/>
      </xdr:nvCxnSpPr>
      <xdr:spPr>
        <a:xfrm flipV="1">
          <a:off x="10476865" y="9759848"/>
          <a:ext cx="0" cy="11571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119498</xdr:rowOff>
    </xdr:from>
    <xdr:ext cx="469744" cy="259045"/>
    <xdr:sp macro="" textlink="">
      <xdr:nvSpPr>
        <xdr:cNvPr id="129" name="【体育館・プール】&#10;一人当たり面積最小値テキスト">
          <a:extLst>
            <a:ext uri="{FF2B5EF4-FFF2-40B4-BE49-F238E27FC236}">
              <a16:creationId xmlns:a16="http://schemas.microsoft.com/office/drawing/2014/main" xmlns="" id="{80B4B79B-4449-498D-B2BF-EA3DC43348AD}"/>
            </a:ext>
          </a:extLst>
        </xdr:cNvPr>
        <xdr:cNvSpPr txBox="1"/>
      </xdr:nvSpPr>
      <xdr:spPr>
        <a:xfrm>
          <a:off x="10515600" y="10920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115671</xdr:rowOff>
    </xdr:from>
    <xdr:to>
      <xdr:col>55</xdr:col>
      <xdr:colOff>88900</xdr:colOff>
      <xdr:row>63</xdr:row>
      <xdr:rowOff>115671</xdr:rowOff>
    </xdr:to>
    <xdr:cxnSp macro="">
      <xdr:nvCxnSpPr>
        <xdr:cNvPr id="130" name="直線コネクタ 129">
          <a:extLst>
            <a:ext uri="{FF2B5EF4-FFF2-40B4-BE49-F238E27FC236}">
              <a16:creationId xmlns:a16="http://schemas.microsoft.com/office/drawing/2014/main" xmlns="" id="{83F5B6A6-3169-4901-A449-56DB63301C72}"/>
            </a:ext>
          </a:extLst>
        </xdr:cNvPr>
        <xdr:cNvCxnSpPr/>
      </xdr:nvCxnSpPr>
      <xdr:spPr>
        <a:xfrm>
          <a:off x="10388600" y="10917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105325</xdr:rowOff>
    </xdr:from>
    <xdr:ext cx="469744" cy="259045"/>
    <xdr:sp macro="" textlink="">
      <xdr:nvSpPr>
        <xdr:cNvPr id="131" name="【体育館・プール】&#10;一人当たり面積最大値テキスト">
          <a:extLst>
            <a:ext uri="{FF2B5EF4-FFF2-40B4-BE49-F238E27FC236}">
              <a16:creationId xmlns:a16="http://schemas.microsoft.com/office/drawing/2014/main" xmlns="" id="{7A2E81AE-6577-4B1B-AAA9-2FFE0704C3D7}"/>
            </a:ext>
          </a:extLst>
        </xdr:cNvPr>
        <xdr:cNvSpPr txBox="1"/>
      </xdr:nvSpPr>
      <xdr:spPr>
        <a:xfrm>
          <a:off x="10515600" y="9535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158648</xdr:rowOff>
    </xdr:from>
    <xdr:to>
      <xdr:col>55</xdr:col>
      <xdr:colOff>88900</xdr:colOff>
      <xdr:row>56</xdr:row>
      <xdr:rowOff>158648</xdr:rowOff>
    </xdr:to>
    <xdr:cxnSp macro="">
      <xdr:nvCxnSpPr>
        <xdr:cNvPr id="132" name="直線コネクタ 131">
          <a:extLst>
            <a:ext uri="{FF2B5EF4-FFF2-40B4-BE49-F238E27FC236}">
              <a16:creationId xmlns:a16="http://schemas.microsoft.com/office/drawing/2014/main" xmlns="" id="{D22C638D-958B-432B-9602-C3E507E21BCF}"/>
            </a:ext>
          </a:extLst>
        </xdr:cNvPr>
        <xdr:cNvCxnSpPr/>
      </xdr:nvCxnSpPr>
      <xdr:spPr>
        <a:xfrm>
          <a:off x="10388600" y="9759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18254</xdr:rowOff>
    </xdr:from>
    <xdr:ext cx="469744" cy="259045"/>
    <xdr:sp macro="" textlink="">
      <xdr:nvSpPr>
        <xdr:cNvPr id="133" name="【体育館・プール】&#10;一人当たり面積平均値テキスト">
          <a:extLst>
            <a:ext uri="{FF2B5EF4-FFF2-40B4-BE49-F238E27FC236}">
              <a16:creationId xmlns:a16="http://schemas.microsoft.com/office/drawing/2014/main" xmlns="" id="{CB15A654-D649-4E10-AA97-9979E61F8721}"/>
            </a:ext>
          </a:extLst>
        </xdr:cNvPr>
        <xdr:cNvSpPr txBox="1"/>
      </xdr:nvSpPr>
      <xdr:spPr>
        <a:xfrm>
          <a:off x="10515600" y="104767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166827</xdr:rowOff>
    </xdr:from>
    <xdr:to>
      <xdr:col>55</xdr:col>
      <xdr:colOff>50800</xdr:colOff>
      <xdr:row>62</xdr:row>
      <xdr:rowOff>96977</xdr:rowOff>
    </xdr:to>
    <xdr:sp macro="" textlink="">
      <xdr:nvSpPr>
        <xdr:cNvPr id="134" name="フローチャート: 判断 133">
          <a:extLst>
            <a:ext uri="{FF2B5EF4-FFF2-40B4-BE49-F238E27FC236}">
              <a16:creationId xmlns:a16="http://schemas.microsoft.com/office/drawing/2014/main" xmlns="" id="{F5258E6E-8D80-41AE-A81A-3D69E3863B56}"/>
            </a:ext>
          </a:extLst>
        </xdr:cNvPr>
        <xdr:cNvSpPr/>
      </xdr:nvSpPr>
      <xdr:spPr>
        <a:xfrm>
          <a:off x="10426700" y="10625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25095</xdr:rowOff>
    </xdr:from>
    <xdr:to>
      <xdr:col>50</xdr:col>
      <xdr:colOff>165100</xdr:colOff>
      <xdr:row>62</xdr:row>
      <xdr:rowOff>126695</xdr:rowOff>
    </xdr:to>
    <xdr:sp macro="" textlink="">
      <xdr:nvSpPr>
        <xdr:cNvPr id="135" name="フローチャート: 判断 134">
          <a:extLst>
            <a:ext uri="{FF2B5EF4-FFF2-40B4-BE49-F238E27FC236}">
              <a16:creationId xmlns:a16="http://schemas.microsoft.com/office/drawing/2014/main" xmlns="" id="{4BADD9DB-5491-4BE4-9581-50A650279D51}"/>
            </a:ext>
          </a:extLst>
        </xdr:cNvPr>
        <xdr:cNvSpPr/>
      </xdr:nvSpPr>
      <xdr:spPr>
        <a:xfrm>
          <a:off x="9588500" y="10654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43841</xdr:rowOff>
    </xdr:from>
    <xdr:to>
      <xdr:col>46</xdr:col>
      <xdr:colOff>38100</xdr:colOff>
      <xdr:row>62</xdr:row>
      <xdr:rowOff>145441</xdr:rowOff>
    </xdr:to>
    <xdr:sp macro="" textlink="">
      <xdr:nvSpPr>
        <xdr:cNvPr id="136" name="フローチャート: 判断 135">
          <a:extLst>
            <a:ext uri="{FF2B5EF4-FFF2-40B4-BE49-F238E27FC236}">
              <a16:creationId xmlns:a16="http://schemas.microsoft.com/office/drawing/2014/main" xmlns="" id="{8C3FBD6B-5437-40A8-8826-8A48DF3C43A0}"/>
            </a:ext>
          </a:extLst>
        </xdr:cNvPr>
        <xdr:cNvSpPr/>
      </xdr:nvSpPr>
      <xdr:spPr>
        <a:xfrm>
          <a:off x="8699500" y="10673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49784</xdr:rowOff>
    </xdr:from>
    <xdr:to>
      <xdr:col>41</xdr:col>
      <xdr:colOff>101600</xdr:colOff>
      <xdr:row>62</xdr:row>
      <xdr:rowOff>151384</xdr:rowOff>
    </xdr:to>
    <xdr:sp macro="" textlink="">
      <xdr:nvSpPr>
        <xdr:cNvPr id="137" name="フローチャート: 判断 136">
          <a:extLst>
            <a:ext uri="{FF2B5EF4-FFF2-40B4-BE49-F238E27FC236}">
              <a16:creationId xmlns:a16="http://schemas.microsoft.com/office/drawing/2014/main" xmlns="" id="{B94BFFAC-EF91-4066-B805-3E0D3EB9F131}"/>
            </a:ext>
          </a:extLst>
        </xdr:cNvPr>
        <xdr:cNvSpPr/>
      </xdr:nvSpPr>
      <xdr:spPr>
        <a:xfrm>
          <a:off x="7810500" y="10679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146253</xdr:rowOff>
    </xdr:from>
    <xdr:to>
      <xdr:col>36</xdr:col>
      <xdr:colOff>165100</xdr:colOff>
      <xdr:row>62</xdr:row>
      <xdr:rowOff>76403</xdr:rowOff>
    </xdr:to>
    <xdr:sp macro="" textlink="">
      <xdr:nvSpPr>
        <xdr:cNvPr id="138" name="フローチャート: 判断 137">
          <a:extLst>
            <a:ext uri="{FF2B5EF4-FFF2-40B4-BE49-F238E27FC236}">
              <a16:creationId xmlns:a16="http://schemas.microsoft.com/office/drawing/2014/main" xmlns="" id="{1CF09B3B-0A7F-4D78-BB02-A5C9368B8C85}"/>
            </a:ext>
          </a:extLst>
        </xdr:cNvPr>
        <xdr:cNvSpPr/>
      </xdr:nvSpPr>
      <xdr:spPr>
        <a:xfrm>
          <a:off x="6921500" y="10604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xmlns="" id="{292C39C0-79AB-44F8-A71B-0FA325A1D185}"/>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xmlns="" id="{BAEE9809-6955-4763-83C9-E85B6F2DE3E8}"/>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xmlns="" id="{57894077-0D90-44DC-A136-5F9E4D82C0D2}"/>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xmlns="" id="{2BB90A55-9738-4F1C-89D8-4B418DC7703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xmlns="" id="{32A0E6D7-EA94-421D-A294-564B17C36F65}"/>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28296</xdr:rowOff>
    </xdr:from>
    <xdr:to>
      <xdr:col>55</xdr:col>
      <xdr:colOff>50800</xdr:colOff>
      <xdr:row>62</xdr:row>
      <xdr:rowOff>129896</xdr:rowOff>
    </xdr:to>
    <xdr:sp macro="" textlink="">
      <xdr:nvSpPr>
        <xdr:cNvPr id="144" name="楕円 143">
          <a:extLst>
            <a:ext uri="{FF2B5EF4-FFF2-40B4-BE49-F238E27FC236}">
              <a16:creationId xmlns:a16="http://schemas.microsoft.com/office/drawing/2014/main" xmlns="" id="{13E8FDB8-B633-4C5B-9179-2CA44CFD9C39}"/>
            </a:ext>
          </a:extLst>
        </xdr:cNvPr>
        <xdr:cNvSpPr/>
      </xdr:nvSpPr>
      <xdr:spPr>
        <a:xfrm>
          <a:off x="10426700" y="10658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6723</xdr:rowOff>
    </xdr:from>
    <xdr:ext cx="469744" cy="259045"/>
    <xdr:sp macro="" textlink="">
      <xdr:nvSpPr>
        <xdr:cNvPr id="145" name="【体育館・プール】&#10;一人当たり面積該当値テキスト">
          <a:extLst>
            <a:ext uri="{FF2B5EF4-FFF2-40B4-BE49-F238E27FC236}">
              <a16:creationId xmlns:a16="http://schemas.microsoft.com/office/drawing/2014/main" xmlns="" id="{6F01623E-C1B9-44BA-A866-75BE8A91368F}"/>
            </a:ext>
          </a:extLst>
        </xdr:cNvPr>
        <xdr:cNvSpPr txBox="1"/>
      </xdr:nvSpPr>
      <xdr:spPr>
        <a:xfrm>
          <a:off x="10515600" y="10636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29667</xdr:rowOff>
    </xdr:from>
    <xdr:to>
      <xdr:col>50</xdr:col>
      <xdr:colOff>165100</xdr:colOff>
      <xdr:row>62</xdr:row>
      <xdr:rowOff>131267</xdr:rowOff>
    </xdr:to>
    <xdr:sp macro="" textlink="">
      <xdr:nvSpPr>
        <xdr:cNvPr id="146" name="楕円 145">
          <a:extLst>
            <a:ext uri="{FF2B5EF4-FFF2-40B4-BE49-F238E27FC236}">
              <a16:creationId xmlns:a16="http://schemas.microsoft.com/office/drawing/2014/main" xmlns="" id="{196E8573-AD9B-4B29-9BCC-185FF9922900}"/>
            </a:ext>
          </a:extLst>
        </xdr:cNvPr>
        <xdr:cNvSpPr/>
      </xdr:nvSpPr>
      <xdr:spPr>
        <a:xfrm>
          <a:off x="9588500" y="10659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79096</xdr:rowOff>
    </xdr:from>
    <xdr:to>
      <xdr:col>55</xdr:col>
      <xdr:colOff>0</xdr:colOff>
      <xdr:row>62</xdr:row>
      <xdr:rowOff>80467</xdr:rowOff>
    </xdr:to>
    <xdr:cxnSp macro="">
      <xdr:nvCxnSpPr>
        <xdr:cNvPr id="147" name="直線コネクタ 146">
          <a:extLst>
            <a:ext uri="{FF2B5EF4-FFF2-40B4-BE49-F238E27FC236}">
              <a16:creationId xmlns:a16="http://schemas.microsoft.com/office/drawing/2014/main" xmlns="" id="{826BA5F0-DF3C-4DB6-8857-B3026092EB59}"/>
            </a:ext>
          </a:extLst>
        </xdr:cNvPr>
        <xdr:cNvCxnSpPr/>
      </xdr:nvCxnSpPr>
      <xdr:spPr>
        <a:xfrm flipV="1">
          <a:off x="9639300" y="10708996"/>
          <a:ext cx="838200" cy="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24181</xdr:rowOff>
    </xdr:from>
    <xdr:to>
      <xdr:col>46</xdr:col>
      <xdr:colOff>38100</xdr:colOff>
      <xdr:row>62</xdr:row>
      <xdr:rowOff>125781</xdr:rowOff>
    </xdr:to>
    <xdr:sp macro="" textlink="">
      <xdr:nvSpPr>
        <xdr:cNvPr id="148" name="楕円 147">
          <a:extLst>
            <a:ext uri="{FF2B5EF4-FFF2-40B4-BE49-F238E27FC236}">
              <a16:creationId xmlns:a16="http://schemas.microsoft.com/office/drawing/2014/main" xmlns="" id="{2EC36513-3C6F-4148-A8BE-9C85B233BEB2}"/>
            </a:ext>
          </a:extLst>
        </xdr:cNvPr>
        <xdr:cNvSpPr/>
      </xdr:nvSpPr>
      <xdr:spPr>
        <a:xfrm>
          <a:off x="8699500" y="10654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74981</xdr:rowOff>
    </xdr:from>
    <xdr:to>
      <xdr:col>50</xdr:col>
      <xdr:colOff>114300</xdr:colOff>
      <xdr:row>62</xdr:row>
      <xdr:rowOff>80467</xdr:rowOff>
    </xdr:to>
    <xdr:cxnSp macro="">
      <xdr:nvCxnSpPr>
        <xdr:cNvPr id="149" name="直線コネクタ 148">
          <a:extLst>
            <a:ext uri="{FF2B5EF4-FFF2-40B4-BE49-F238E27FC236}">
              <a16:creationId xmlns:a16="http://schemas.microsoft.com/office/drawing/2014/main" xmlns="" id="{836B4F52-9573-4D49-80D1-92A569B78C4B}"/>
            </a:ext>
          </a:extLst>
        </xdr:cNvPr>
        <xdr:cNvCxnSpPr/>
      </xdr:nvCxnSpPr>
      <xdr:spPr>
        <a:xfrm>
          <a:off x="8750300" y="10704881"/>
          <a:ext cx="889000" cy="5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166370</xdr:rowOff>
    </xdr:from>
    <xdr:to>
      <xdr:col>41</xdr:col>
      <xdr:colOff>101600</xdr:colOff>
      <xdr:row>62</xdr:row>
      <xdr:rowOff>96520</xdr:rowOff>
    </xdr:to>
    <xdr:sp macro="" textlink="">
      <xdr:nvSpPr>
        <xdr:cNvPr id="150" name="楕円 149">
          <a:extLst>
            <a:ext uri="{FF2B5EF4-FFF2-40B4-BE49-F238E27FC236}">
              <a16:creationId xmlns:a16="http://schemas.microsoft.com/office/drawing/2014/main" xmlns="" id="{4B23EA2E-0213-4312-9886-93B5CE3F08B6}"/>
            </a:ext>
          </a:extLst>
        </xdr:cNvPr>
        <xdr:cNvSpPr/>
      </xdr:nvSpPr>
      <xdr:spPr>
        <a:xfrm>
          <a:off x="7810500" y="1062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45720</xdr:rowOff>
    </xdr:from>
    <xdr:to>
      <xdr:col>45</xdr:col>
      <xdr:colOff>177800</xdr:colOff>
      <xdr:row>62</xdr:row>
      <xdr:rowOff>74981</xdr:rowOff>
    </xdr:to>
    <xdr:cxnSp macro="">
      <xdr:nvCxnSpPr>
        <xdr:cNvPr id="151" name="直線コネクタ 150">
          <a:extLst>
            <a:ext uri="{FF2B5EF4-FFF2-40B4-BE49-F238E27FC236}">
              <a16:creationId xmlns:a16="http://schemas.microsoft.com/office/drawing/2014/main" xmlns="" id="{AF46FBE4-A049-4C0C-937D-0D5366661EF5}"/>
            </a:ext>
          </a:extLst>
        </xdr:cNvPr>
        <xdr:cNvCxnSpPr/>
      </xdr:nvCxnSpPr>
      <xdr:spPr>
        <a:xfrm>
          <a:off x="7861300" y="10675620"/>
          <a:ext cx="889000" cy="29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169113</xdr:rowOff>
    </xdr:from>
    <xdr:to>
      <xdr:col>36</xdr:col>
      <xdr:colOff>165100</xdr:colOff>
      <xdr:row>62</xdr:row>
      <xdr:rowOff>99263</xdr:rowOff>
    </xdr:to>
    <xdr:sp macro="" textlink="">
      <xdr:nvSpPr>
        <xdr:cNvPr id="152" name="楕円 151">
          <a:extLst>
            <a:ext uri="{FF2B5EF4-FFF2-40B4-BE49-F238E27FC236}">
              <a16:creationId xmlns:a16="http://schemas.microsoft.com/office/drawing/2014/main" xmlns="" id="{9D1AB562-42D4-4E19-BFC8-985FAF09E057}"/>
            </a:ext>
          </a:extLst>
        </xdr:cNvPr>
        <xdr:cNvSpPr/>
      </xdr:nvSpPr>
      <xdr:spPr>
        <a:xfrm>
          <a:off x="6921500" y="10627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45720</xdr:rowOff>
    </xdr:from>
    <xdr:to>
      <xdr:col>41</xdr:col>
      <xdr:colOff>50800</xdr:colOff>
      <xdr:row>62</xdr:row>
      <xdr:rowOff>48463</xdr:rowOff>
    </xdr:to>
    <xdr:cxnSp macro="">
      <xdr:nvCxnSpPr>
        <xdr:cNvPr id="153" name="直線コネクタ 152">
          <a:extLst>
            <a:ext uri="{FF2B5EF4-FFF2-40B4-BE49-F238E27FC236}">
              <a16:creationId xmlns:a16="http://schemas.microsoft.com/office/drawing/2014/main" xmlns="" id="{95917CC9-973F-4F63-BD35-0851BF6F6AC9}"/>
            </a:ext>
          </a:extLst>
        </xdr:cNvPr>
        <xdr:cNvCxnSpPr/>
      </xdr:nvCxnSpPr>
      <xdr:spPr>
        <a:xfrm flipV="1">
          <a:off x="6972300" y="10675620"/>
          <a:ext cx="8890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143222</xdr:rowOff>
    </xdr:from>
    <xdr:ext cx="469744" cy="259045"/>
    <xdr:sp macro="" textlink="">
      <xdr:nvSpPr>
        <xdr:cNvPr id="154" name="n_1aveValue【体育館・プール】&#10;一人当たり面積">
          <a:extLst>
            <a:ext uri="{FF2B5EF4-FFF2-40B4-BE49-F238E27FC236}">
              <a16:creationId xmlns:a16="http://schemas.microsoft.com/office/drawing/2014/main" xmlns="" id="{EF081A4D-F0BF-4E48-B25E-AC8848817AEC}"/>
            </a:ext>
          </a:extLst>
        </xdr:cNvPr>
        <xdr:cNvSpPr txBox="1"/>
      </xdr:nvSpPr>
      <xdr:spPr>
        <a:xfrm>
          <a:off x="9391727" y="10430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136568</xdr:rowOff>
    </xdr:from>
    <xdr:ext cx="469744" cy="259045"/>
    <xdr:sp macro="" textlink="">
      <xdr:nvSpPr>
        <xdr:cNvPr id="155" name="n_2aveValue【体育館・プール】&#10;一人当たり面積">
          <a:extLst>
            <a:ext uri="{FF2B5EF4-FFF2-40B4-BE49-F238E27FC236}">
              <a16:creationId xmlns:a16="http://schemas.microsoft.com/office/drawing/2014/main" xmlns="" id="{9623509A-D0A0-4817-8C4D-29252D9EBCFD}"/>
            </a:ext>
          </a:extLst>
        </xdr:cNvPr>
        <xdr:cNvSpPr txBox="1"/>
      </xdr:nvSpPr>
      <xdr:spPr>
        <a:xfrm>
          <a:off x="8515427" y="10766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142511</xdr:rowOff>
    </xdr:from>
    <xdr:ext cx="469744" cy="259045"/>
    <xdr:sp macro="" textlink="">
      <xdr:nvSpPr>
        <xdr:cNvPr id="156" name="n_3aveValue【体育館・プール】&#10;一人当たり面積">
          <a:extLst>
            <a:ext uri="{FF2B5EF4-FFF2-40B4-BE49-F238E27FC236}">
              <a16:creationId xmlns:a16="http://schemas.microsoft.com/office/drawing/2014/main" xmlns="" id="{BD6CF6C2-4391-45A0-8F56-71A049EA51A5}"/>
            </a:ext>
          </a:extLst>
        </xdr:cNvPr>
        <xdr:cNvSpPr txBox="1"/>
      </xdr:nvSpPr>
      <xdr:spPr>
        <a:xfrm>
          <a:off x="7626427" y="10772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92930</xdr:rowOff>
    </xdr:from>
    <xdr:ext cx="469744" cy="259045"/>
    <xdr:sp macro="" textlink="">
      <xdr:nvSpPr>
        <xdr:cNvPr id="157" name="n_4aveValue【体育館・プール】&#10;一人当たり面積">
          <a:extLst>
            <a:ext uri="{FF2B5EF4-FFF2-40B4-BE49-F238E27FC236}">
              <a16:creationId xmlns:a16="http://schemas.microsoft.com/office/drawing/2014/main" xmlns="" id="{44F98CC3-D8B9-4364-A94F-5F93F44E052F}"/>
            </a:ext>
          </a:extLst>
        </xdr:cNvPr>
        <xdr:cNvSpPr txBox="1"/>
      </xdr:nvSpPr>
      <xdr:spPr>
        <a:xfrm>
          <a:off x="6737427" y="10379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122394</xdr:rowOff>
    </xdr:from>
    <xdr:ext cx="469744" cy="259045"/>
    <xdr:sp macro="" textlink="">
      <xdr:nvSpPr>
        <xdr:cNvPr id="158" name="n_1mainValue【体育館・プール】&#10;一人当たり面積">
          <a:extLst>
            <a:ext uri="{FF2B5EF4-FFF2-40B4-BE49-F238E27FC236}">
              <a16:creationId xmlns:a16="http://schemas.microsoft.com/office/drawing/2014/main" xmlns="" id="{4CAC8218-54B2-4E17-977C-47560B12A961}"/>
            </a:ext>
          </a:extLst>
        </xdr:cNvPr>
        <xdr:cNvSpPr txBox="1"/>
      </xdr:nvSpPr>
      <xdr:spPr>
        <a:xfrm>
          <a:off x="9391727" y="10752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142308</xdr:rowOff>
    </xdr:from>
    <xdr:ext cx="469744" cy="259045"/>
    <xdr:sp macro="" textlink="">
      <xdr:nvSpPr>
        <xdr:cNvPr id="159" name="n_2mainValue【体育館・プール】&#10;一人当たり面積">
          <a:extLst>
            <a:ext uri="{FF2B5EF4-FFF2-40B4-BE49-F238E27FC236}">
              <a16:creationId xmlns:a16="http://schemas.microsoft.com/office/drawing/2014/main" xmlns="" id="{CE4C20F5-44E3-4D74-B762-E7668B8926A3}"/>
            </a:ext>
          </a:extLst>
        </xdr:cNvPr>
        <xdr:cNvSpPr txBox="1"/>
      </xdr:nvSpPr>
      <xdr:spPr>
        <a:xfrm>
          <a:off x="8515427" y="10429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113047</xdr:rowOff>
    </xdr:from>
    <xdr:ext cx="469744" cy="259045"/>
    <xdr:sp macro="" textlink="">
      <xdr:nvSpPr>
        <xdr:cNvPr id="160" name="n_3mainValue【体育館・プール】&#10;一人当たり面積">
          <a:extLst>
            <a:ext uri="{FF2B5EF4-FFF2-40B4-BE49-F238E27FC236}">
              <a16:creationId xmlns:a16="http://schemas.microsoft.com/office/drawing/2014/main" xmlns="" id="{083713E6-8CB8-46F2-B2BC-806D06A3DB3E}"/>
            </a:ext>
          </a:extLst>
        </xdr:cNvPr>
        <xdr:cNvSpPr txBox="1"/>
      </xdr:nvSpPr>
      <xdr:spPr>
        <a:xfrm>
          <a:off x="7626427" y="1040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90390</xdr:rowOff>
    </xdr:from>
    <xdr:ext cx="469744" cy="259045"/>
    <xdr:sp macro="" textlink="">
      <xdr:nvSpPr>
        <xdr:cNvPr id="161" name="n_4mainValue【体育館・プール】&#10;一人当たり面積">
          <a:extLst>
            <a:ext uri="{FF2B5EF4-FFF2-40B4-BE49-F238E27FC236}">
              <a16:creationId xmlns:a16="http://schemas.microsoft.com/office/drawing/2014/main" xmlns="" id="{EC709A77-1F5A-413E-BD74-44D2EDF399EC}"/>
            </a:ext>
          </a:extLst>
        </xdr:cNvPr>
        <xdr:cNvSpPr txBox="1"/>
      </xdr:nvSpPr>
      <xdr:spPr>
        <a:xfrm>
          <a:off x="6737427" y="10720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2" name="正方形/長方形 161">
          <a:extLst>
            <a:ext uri="{FF2B5EF4-FFF2-40B4-BE49-F238E27FC236}">
              <a16:creationId xmlns:a16="http://schemas.microsoft.com/office/drawing/2014/main" xmlns="" id="{0DA02533-F56F-45D2-9568-1BFB73305D1F}"/>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3" name="正方形/長方形 162">
          <a:extLst>
            <a:ext uri="{FF2B5EF4-FFF2-40B4-BE49-F238E27FC236}">
              <a16:creationId xmlns:a16="http://schemas.microsoft.com/office/drawing/2014/main" xmlns="" id="{8BF6FBFB-8E65-4EBF-BDB6-850C2C8A48F3}"/>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4" name="正方形/長方形 163">
          <a:extLst>
            <a:ext uri="{FF2B5EF4-FFF2-40B4-BE49-F238E27FC236}">
              <a16:creationId xmlns:a16="http://schemas.microsoft.com/office/drawing/2014/main" xmlns="" id="{AD123270-448F-4F95-9052-038B254CC697}"/>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5" name="正方形/長方形 164">
          <a:extLst>
            <a:ext uri="{FF2B5EF4-FFF2-40B4-BE49-F238E27FC236}">
              <a16:creationId xmlns:a16="http://schemas.microsoft.com/office/drawing/2014/main" xmlns="" id="{E33DCD07-F490-40F4-8133-7AFD90FFE135}"/>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6" name="正方形/長方形 165">
          <a:extLst>
            <a:ext uri="{FF2B5EF4-FFF2-40B4-BE49-F238E27FC236}">
              <a16:creationId xmlns:a16="http://schemas.microsoft.com/office/drawing/2014/main" xmlns="" id="{C524865F-1975-4C2B-8396-9DC54ABE7FF2}"/>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7" name="正方形/長方形 166">
          <a:extLst>
            <a:ext uri="{FF2B5EF4-FFF2-40B4-BE49-F238E27FC236}">
              <a16:creationId xmlns:a16="http://schemas.microsoft.com/office/drawing/2014/main" xmlns="" id="{E4908C17-7AB8-4B69-9F50-0B616E4AE7A9}"/>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8" name="正方形/長方形 167">
          <a:extLst>
            <a:ext uri="{FF2B5EF4-FFF2-40B4-BE49-F238E27FC236}">
              <a16:creationId xmlns:a16="http://schemas.microsoft.com/office/drawing/2014/main" xmlns="" id="{4C093FA7-F012-424F-82B7-ABD3582C4E43}"/>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9" name="正方形/長方形 168">
          <a:extLst>
            <a:ext uri="{FF2B5EF4-FFF2-40B4-BE49-F238E27FC236}">
              <a16:creationId xmlns:a16="http://schemas.microsoft.com/office/drawing/2014/main" xmlns="" id="{09146617-8ECA-476E-B3A1-9DB9998EECAA}"/>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70" name="正方形/長方形 169">
          <a:extLst>
            <a:ext uri="{FF2B5EF4-FFF2-40B4-BE49-F238E27FC236}">
              <a16:creationId xmlns:a16="http://schemas.microsoft.com/office/drawing/2014/main" xmlns="" id="{6E76595C-F026-4A62-9C02-62897EFA6C66}"/>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1" name="正方形/長方形 170">
          <a:extLst>
            <a:ext uri="{FF2B5EF4-FFF2-40B4-BE49-F238E27FC236}">
              <a16:creationId xmlns:a16="http://schemas.microsoft.com/office/drawing/2014/main" xmlns="" id="{CE981C27-A5E0-4865-B7D9-30C481AE430D}"/>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2" name="正方形/長方形 171">
          <a:extLst>
            <a:ext uri="{FF2B5EF4-FFF2-40B4-BE49-F238E27FC236}">
              <a16:creationId xmlns:a16="http://schemas.microsoft.com/office/drawing/2014/main" xmlns="" id="{DB5AC748-5306-4873-99FE-5AEB95577BDF}"/>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3" name="正方形/長方形 172">
          <a:extLst>
            <a:ext uri="{FF2B5EF4-FFF2-40B4-BE49-F238E27FC236}">
              <a16:creationId xmlns:a16="http://schemas.microsoft.com/office/drawing/2014/main" xmlns="" id="{A1E93215-369C-45A4-B29F-90B9192DB4D9}"/>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4" name="正方形/長方形 173">
          <a:extLst>
            <a:ext uri="{FF2B5EF4-FFF2-40B4-BE49-F238E27FC236}">
              <a16:creationId xmlns:a16="http://schemas.microsoft.com/office/drawing/2014/main" xmlns="" id="{586CAA4F-7914-41CF-B563-4936AE7EB7D5}"/>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5" name="正方形/長方形 174">
          <a:extLst>
            <a:ext uri="{FF2B5EF4-FFF2-40B4-BE49-F238E27FC236}">
              <a16:creationId xmlns:a16="http://schemas.microsoft.com/office/drawing/2014/main" xmlns="" id="{6156708F-12E2-4868-AF44-EE1D996DE59D}"/>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76" name="正方形/長方形 175">
          <a:extLst>
            <a:ext uri="{FF2B5EF4-FFF2-40B4-BE49-F238E27FC236}">
              <a16:creationId xmlns:a16="http://schemas.microsoft.com/office/drawing/2014/main" xmlns="" id="{64FDFE68-D504-4E45-86D2-1CCA7878520E}"/>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77" name="正方形/長方形 176">
          <a:extLst>
            <a:ext uri="{FF2B5EF4-FFF2-40B4-BE49-F238E27FC236}">
              <a16:creationId xmlns:a16="http://schemas.microsoft.com/office/drawing/2014/main" xmlns="" id="{F1C22EF2-D442-4A30-8FDC-CB9A594669F3}"/>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78" name="正方形/長方形 177">
          <a:extLst>
            <a:ext uri="{FF2B5EF4-FFF2-40B4-BE49-F238E27FC236}">
              <a16:creationId xmlns:a16="http://schemas.microsoft.com/office/drawing/2014/main" xmlns="" id="{BB6A810D-5A85-4316-87D4-7814402744F9}"/>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79" name="正方形/長方形 178">
          <a:extLst>
            <a:ext uri="{FF2B5EF4-FFF2-40B4-BE49-F238E27FC236}">
              <a16:creationId xmlns:a16="http://schemas.microsoft.com/office/drawing/2014/main" xmlns="" id="{CA612B2A-B2C9-47A3-BFDE-10B9468B35BC}"/>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0" name="正方形/長方形 179">
          <a:extLst>
            <a:ext uri="{FF2B5EF4-FFF2-40B4-BE49-F238E27FC236}">
              <a16:creationId xmlns:a16="http://schemas.microsoft.com/office/drawing/2014/main" xmlns="" id="{81C0EDA0-8DF5-428D-BAD8-8201651C6E5E}"/>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1" name="正方形/長方形 180">
          <a:extLst>
            <a:ext uri="{FF2B5EF4-FFF2-40B4-BE49-F238E27FC236}">
              <a16:creationId xmlns:a16="http://schemas.microsoft.com/office/drawing/2014/main" xmlns="" id="{55FE82A4-D00A-4B0E-856E-7DB7E3E8EE86}"/>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2" name="正方形/長方形 181">
          <a:extLst>
            <a:ext uri="{FF2B5EF4-FFF2-40B4-BE49-F238E27FC236}">
              <a16:creationId xmlns:a16="http://schemas.microsoft.com/office/drawing/2014/main" xmlns="" id="{DBE767B0-D5F5-42DF-8331-2AB4892414E6}"/>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3" name="正方形/長方形 182">
          <a:extLst>
            <a:ext uri="{FF2B5EF4-FFF2-40B4-BE49-F238E27FC236}">
              <a16:creationId xmlns:a16="http://schemas.microsoft.com/office/drawing/2014/main" xmlns="" id="{30ACDFD7-62D0-4A51-B7B4-AC1FF04BE0CD}"/>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4" name="正方形/長方形 183">
          <a:extLst>
            <a:ext uri="{FF2B5EF4-FFF2-40B4-BE49-F238E27FC236}">
              <a16:creationId xmlns:a16="http://schemas.microsoft.com/office/drawing/2014/main" xmlns="" id="{1A742D45-2EE8-47DE-A676-25A7A186C63A}"/>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5" name="正方形/長方形 184">
          <a:extLst>
            <a:ext uri="{FF2B5EF4-FFF2-40B4-BE49-F238E27FC236}">
              <a16:creationId xmlns:a16="http://schemas.microsoft.com/office/drawing/2014/main" xmlns="" id="{AE6ED5F0-AB56-4FCB-8C7C-2475293BF67C}"/>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86" name="正方形/長方形 185">
          <a:extLst>
            <a:ext uri="{FF2B5EF4-FFF2-40B4-BE49-F238E27FC236}">
              <a16:creationId xmlns:a16="http://schemas.microsoft.com/office/drawing/2014/main" xmlns="" id="{0F1DE895-D30F-45D2-899C-9CE7544D0DC3}"/>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87" name="正方形/長方形 186">
          <a:extLst>
            <a:ext uri="{FF2B5EF4-FFF2-40B4-BE49-F238E27FC236}">
              <a16:creationId xmlns:a16="http://schemas.microsoft.com/office/drawing/2014/main" xmlns="" id="{E18F6099-BA67-423C-AF65-C452C32A08B8}"/>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88" name="正方形/長方形 187">
          <a:extLst>
            <a:ext uri="{FF2B5EF4-FFF2-40B4-BE49-F238E27FC236}">
              <a16:creationId xmlns:a16="http://schemas.microsoft.com/office/drawing/2014/main" xmlns="" id="{C0D2A27A-E3D7-45C5-B647-6CD909031D4D}"/>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89" name="正方形/長方形 188">
          <a:extLst>
            <a:ext uri="{FF2B5EF4-FFF2-40B4-BE49-F238E27FC236}">
              <a16:creationId xmlns:a16="http://schemas.microsoft.com/office/drawing/2014/main" xmlns="" id="{D36A9838-F954-49A9-A8BC-7CB29A93A013}"/>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90" name="正方形/長方形 189">
          <a:extLst>
            <a:ext uri="{FF2B5EF4-FFF2-40B4-BE49-F238E27FC236}">
              <a16:creationId xmlns:a16="http://schemas.microsoft.com/office/drawing/2014/main" xmlns="" id="{B1D4B039-0AB7-4844-89DB-0F436A21E8B5}"/>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91" name="正方形/長方形 190">
          <a:extLst>
            <a:ext uri="{FF2B5EF4-FFF2-40B4-BE49-F238E27FC236}">
              <a16:creationId xmlns:a16="http://schemas.microsoft.com/office/drawing/2014/main" xmlns="" id="{018E289A-C8A7-4AB1-B70A-FA0F8F2238B1}"/>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92" name="正方形/長方形 191">
          <a:extLst>
            <a:ext uri="{FF2B5EF4-FFF2-40B4-BE49-F238E27FC236}">
              <a16:creationId xmlns:a16="http://schemas.microsoft.com/office/drawing/2014/main" xmlns="" id="{63AF315D-EC7E-4BC4-834D-79AD8D919F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93" name="正方形/長方形 192">
          <a:extLst>
            <a:ext uri="{FF2B5EF4-FFF2-40B4-BE49-F238E27FC236}">
              <a16:creationId xmlns:a16="http://schemas.microsoft.com/office/drawing/2014/main" xmlns="" id="{D499DD90-4E6C-4742-BDB1-15352469257A}"/>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194" name="正方形/長方形 193">
          <a:extLst>
            <a:ext uri="{FF2B5EF4-FFF2-40B4-BE49-F238E27FC236}">
              <a16:creationId xmlns:a16="http://schemas.microsoft.com/office/drawing/2014/main" xmlns="" id="{5B886E57-FE91-47E6-AFD0-07640A22BF6A}"/>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195" name="正方形/長方形 194">
          <a:extLst>
            <a:ext uri="{FF2B5EF4-FFF2-40B4-BE49-F238E27FC236}">
              <a16:creationId xmlns:a16="http://schemas.microsoft.com/office/drawing/2014/main" xmlns="" id="{1C1F9190-C325-40BD-9A5C-72DCA59A6F15}"/>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196" name="正方形/長方形 195">
          <a:extLst>
            <a:ext uri="{FF2B5EF4-FFF2-40B4-BE49-F238E27FC236}">
              <a16:creationId xmlns:a16="http://schemas.microsoft.com/office/drawing/2014/main" xmlns="" id="{0B38FCC6-9E05-43E7-B67F-C9D204C88121}"/>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197" name="正方形/長方形 196">
          <a:extLst>
            <a:ext uri="{FF2B5EF4-FFF2-40B4-BE49-F238E27FC236}">
              <a16:creationId xmlns:a16="http://schemas.microsoft.com/office/drawing/2014/main" xmlns="" id="{E61546CB-3003-419A-AE21-017BAD02CA01}"/>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198" name="正方形/長方形 197">
          <a:extLst>
            <a:ext uri="{FF2B5EF4-FFF2-40B4-BE49-F238E27FC236}">
              <a16:creationId xmlns:a16="http://schemas.microsoft.com/office/drawing/2014/main" xmlns="" id="{BDC025B4-972B-4B0E-9ECC-D6D26A949866}"/>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199" name="正方形/長方形 198">
          <a:extLst>
            <a:ext uri="{FF2B5EF4-FFF2-40B4-BE49-F238E27FC236}">
              <a16:creationId xmlns:a16="http://schemas.microsoft.com/office/drawing/2014/main" xmlns="" id="{08830A38-1EE3-4ACF-82EC-8995B417CDA2}"/>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00" name="正方形/長方形 199">
          <a:extLst>
            <a:ext uri="{FF2B5EF4-FFF2-40B4-BE49-F238E27FC236}">
              <a16:creationId xmlns:a16="http://schemas.microsoft.com/office/drawing/2014/main" xmlns="" id="{A696A3D9-2A5E-4D51-815A-90EEA64E1F6E}"/>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01" name="正方形/長方形 200">
          <a:extLst>
            <a:ext uri="{FF2B5EF4-FFF2-40B4-BE49-F238E27FC236}">
              <a16:creationId xmlns:a16="http://schemas.microsoft.com/office/drawing/2014/main" xmlns="" id="{C0FEDB9B-F1CC-4281-A505-39BA885C8648}"/>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202" name="正方形/長方形 201">
          <a:extLst>
            <a:ext uri="{FF2B5EF4-FFF2-40B4-BE49-F238E27FC236}">
              <a16:creationId xmlns:a16="http://schemas.microsoft.com/office/drawing/2014/main" xmlns="" id="{1DFD50DD-237D-4B4C-93A6-24243037295B}"/>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03" name="正方形/長方形 202">
          <a:extLst>
            <a:ext uri="{FF2B5EF4-FFF2-40B4-BE49-F238E27FC236}">
              <a16:creationId xmlns:a16="http://schemas.microsoft.com/office/drawing/2014/main" xmlns="" id="{DCFF666C-C7E0-4E07-8E9C-EEC3EE43A59A}"/>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04" name="正方形/長方形 203">
          <a:extLst>
            <a:ext uri="{FF2B5EF4-FFF2-40B4-BE49-F238E27FC236}">
              <a16:creationId xmlns:a16="http://schemas.microsoft.com/office/drawing/2014/main" xmlns="" id="{BA240D0D-3DA2-4CC0-ABF2-0106CDF24F7F}"/>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05" name="正方形/長方形 204">
          <a:extLst>
            <a:ext uri="{FF2B5EF4-FFF2-40B4-BE49-F238E27FC236}">
              <a16:creationId xmlns:a16="http://schemas.microsoft.com/office/drawing/2014/main" xmlns="" id="{58CFB114-CF99-42CD-B4F0-691A33BC2F62}"/>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06" name="正方形/長方形 205">
          <a:extLst>
            <a:ext uri="{FF2B5EF4-FFF2-40B4-BE49-F238E27FC236}">
              <a16:creationId xmlns:a16="http://schemas.microsoft.com/office/drawing/2014/main" xmlns="" id="{0E7ACCAA-0B51-48EC-A66B-FB481D801C1D}"/>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07" name="正方形/長方形 206">
          <a:extLst>
            <a:ext uri="{FF2B5EF4-FFF2-40B4-BE49-F238E27FC236}">
              <a16:creationId xmlns:a16="http://schemas.microsoft.com/office/drawing/2014/main" xmlns="" id="{FDF37E4A-AD82-46AF-A6AE-DE9DC1E91922}"/>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08" name="正方形/長方形 207">
          <a:extLst>
            <a:ext uri="{FF2B5EF4-FFF2-40B4-BE49-F238E27FC236}">
              <a16:creationId xmlns:a16="http://schemas.microsoft.com/office/drawing/2014/main" xmlns="" id="{4F96D903-133A-4372-8C17-5E66A55C6D27}"/>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09" name="正方形/長方形 208">
          <a:extLst>
            <a:ext uri="{FF2B5EF4-FFF2-40B4-BE49-F238E27FC236}">
              <a16:creationId xmlns:a16="http://schemas.microsoft.com/office/drawing/2014/main" xmlns="" id="{FD12A3D5-3D0F-4B39-AE37-E2EE3A708C49}"/>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210" name="正方形/長方形 209">
          <a:extLst>
            <a:ext uri="{FF2B5EF4-FFF2-40B4-BE49-F238E27FC236}">
              <a16:creationId xmlns:a16="http://schemas.microsoft.com/office/drawing/2014/main" xmlns="" id="{42F2580D-D892-4A6E-AAF5-933A5C64529D}"/>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211" name="正方形/長方形 210">
          <a:extLst>
            <a:ext uri="{FF2B5EF4-FFF2-40B4-BE49-F238E27FC236}">
              <a16:creationId xmlns:a16="http://schemas.microsoft.com/office/drawing/2014/main" xmlns="" id="{C0ED9DF6-7675-4FA1-B891-1F61341D3A22}"/>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212" name="正方形/長方形 211">
          <a:extLst>
            <a:ext uri="{FF2B5EF4-FFF2-40B4-BE49-F238E27FC236}">
              <a16:creationId xmlns:a16="http://schemas.microsoft.com/office/drawing/2014/main" xmlns="" id="{9076E0F6-4B31-4049-84DC-2B2324FCD588}"/>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213" name="正方形/長方形 212">
          <a:extLst>
            <a:ext uri="{FF2B5EF4-FFF2-40B4-BE49-F238E27FC236}">
              <a16:creationId xmlns:a16="http://schemas.microsoft.com/office/drawing/2014/main" xmlns="" id="{9D704136-70E0-44ED-81D4-20392EC64E55}"/>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214" name="正方形/長方形 213">
          <a:extLst>
            <a:ext uri="{FF2B5EF4-FFF2-40B4-BE49-F238E27FC236}">
              <a16:creationId xmlns:a16="http://schemas.microsoft.com/office/drawing/2014/main" xmlns="" id="{29096ABF-2EC3-40A0-8395-2A1EE044519D}"/>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215" name="正方形/長方形 214">
          <a:extLst>
            <a:ext uri="{FF2B5EF4-FFF2-40B4-BE49-F238E27FC236}">
              <a16:creationId xmlns:a16="http://schemas.microsoft.com/office/drawing/2014/main" xmlns="" id="{635D7D30-667F-4777-84E1-E8DAE5B83C62}"/>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216" name="正方形/長方形 215">
          <a:extLst>
            <a:ext uri="{FF2B5EF4-FFF2-40B4-BE49-F238E27FC236}">
              <a16:creationId xmlns:a16="http://schemas.microsoft.com/office/drawing/2014/main" xmlns="" id="{8FF0E9E4-5E77-4A70-B21A-53F411E835BD}"/>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217" name="正方形/長方形 216">
          <a:extLst>
            <a:ext uri="{FF2B5EF4-FFF2-40B4-BE49-F238E27FC236}">
              <a16:creationId xmlns:a16="http://schemas.microsoft.com/office/drawing/2014/main" xmlns="" id="{8E9FE784-6970-4EB8-895B-CF3E55C75A27}"/>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218" name="正方形/長方形 217">
          <a:extLst>
            <a:ext uri="{FF2B5EF4-FFF2-40B4-BE49-F238E27FC236}">
              <a16:creationId xmlns:a16="http://schemas.microsoft.com/office/drawing/2014/main" xmlns="" id="{E9F99EFB-E737-4227-A6A3-BDC9351CB66C}"/>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219" name="正方形/長方形 218">
          <a:extLst>
            <a:ext uri="{FF2B5EF4-FFF2-40B4-BE49-F238E27FC236}">
              <a16:creationId xmlns:a16="http://schemas.microsoft.com/office/drawing/2014/main" xmlns="" id="{DBEDFE17-E890-49ED-BB88-EE08F9290F68}"/>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220" name="正方形/長方形 219">
          <a:extLst>
            <a:ext uri="{FF2B5EF4-FFF2-40B4-BE49-F238E27FC236}">
              <a16:creationId xmlns:a16="http://schemas.microsoft.com/office/drawing/2014/main" xmlns="" id="{5B41C3F9-C95C-44F2-9D4E-C15118956C7E}"/>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221" name="正方形/長方形 220">
          <a:extLst>
            <a:ext uri="{FF2B5EF4-FFF2-40B4-BE49-F238E27FC236}">
              <a16:creationId xmlns:a16="http://schemas.microsoft.com/office/drawing/2014/main" xmlns="" id="{36876A5C-3562-46FE-A0BB-675664E358D7}"/>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222" name="正方形/長方形 221">
          <a:extLst>
            <a:ext uri="{FF2B5EF4-FFF2-40B4-BE49-F238E27FC236}">
              <a16:creationId xmlns:a16="http://schemas.microsoft.com/office/drawing/2014/main" xmlns="" id="{B326682F-7358-40E7-8A4F-3749C13DD8AB}"/>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223" name="正方形/長方形 222">
          <a:extLst>
            <a:ext uri="{FF2B5EF4-FFF2-40B4-BE49-F238E27FC236}">
              <a16:creationId xmlns:a16="http://schemas.microsoft.com/office/drawing/2014/main" xmlns="" id="{2AA32F14-46C1-42EA-911C-5B51B5D3E2DE}"/>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224" name="正方形/長方形 223">
          <a:extLst>
            <a:ext uri="{FF2B5EF4-FFF2-40B4-BE49-F238E27FC236}">
              <a16:creationId xmlns:a16="http://schemas.microsoft.com/office/drawing/2014/main" xmlns="" id="{40CCB8DA-FD89-431E-9ACA-980545D3F8B6}"/>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225" name="正方形/長方形 224">
          <a:extLst>
            <a:ext uri="{FF2B5EF4-FFF2-40B4-BE49-F238E27FC236}">
              <a16:creationId xmlns:a16="http://schemas.microsoft.com/office/drawing/2014/main" xmlns="" id="{01E1703C-9C33-4CD9-9A4B-EB8D3EFB0260}"/>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226" name="正方形/長方形 225">
          <a:extLst>
            <a:ext uri="{FF2B5EF4-FFF2-40B4-BE49-F238E27FC236}">
              <a16:creationId xmlns:a16="http://schemas.microsoft.com/office/drawing/2014/main" xmlns="" id="{9F0981B8-1386-44C4-B3E2-7332ADC59BA5}"/>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227" name="正方形/長方形 226">
          <a:extLst>
            <a:ext uri="{FF2B5EF4-FFF2-40B4-BE49-F238E27FC236}">
              <a16:creationId xmlns:a16="http://schemas.microsoft.com/office/drawing/2014/main" xmlns="" id="{91CEB80A-EA34-4608-A155-04F3F4A53729}"/>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228" name="正方形/長方形 227">
          <a:extLst>
            <a:ext uri="{FF2B5EF4-FFF2-40B4-BE49-F238E27FC236}">
              <a16:creationId xmlns:a16="http://schemas.microsoft.com/office/drawing/2014/main" xmlns="" id="{E6E2312F-A82D-4048-88C0-4DA57CBBB91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229" name="正方形/長方形 228">
          <a:extLst>
            <a:ext uri="{FF2B5EF4-FFF2-40B4-BE49-F238E27FC236}">
              <a16:creationId xmlns:a16="http://schemas.microsoft.com/office/drawing/2014/main" xmlns="" id="{A4BEA0B9-6A66-433A-AB33-E37D65F35A59}"/>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230" name="正方形/長方形 229">
          <a:extLst>
            <a:ext uri="{FF2B5EF4-FFF2-40B4-BE49-F238E27FC236}">
              <a16:creationId xmlns:a16="http://schemas.microsoft.com/office/drawing/2014/main" xmlns="" id="{4B762361-52C6-4E05-A15F-44E8289C401B}"/>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231" name="正方形/長方形 230">
          <a:extLst>
            <a:ext uri="{FF2B5EF4-FFF2-40B4-BE49-F238E27FC236}">
              <a16:creationId xmlns:a16="http://schemas.microsoft.com/office/drawing/2014/main" xmlns="" id="{2CC03B0F-B3AB-4AB3-9985-9BFA36C8F5F3}"/>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232" name="正方形/長方形 231">
          <a:extLst>
            <a:ext uri="{FF2B5EF4-FFF2-40B4-BE49-F238E27FC236}">
              <a16:creationId xmlns:a16="http://schemas.microsoft.com/office/drawing/2014/main" xmlns="" id="{01387A5C-FCA6-4FDD-9633-569D6EAC6EFA}"/>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233" name="正方形/長方形 232">
          <a:extLst>
            <a:ext uri="{FF2B5EF4-FFF2-40B4-BE49-F238E27FC236}">
              <a16:creationId xmlns:a16="http://schemas.microsoft.com/office/drawing/2014/main" xmlns="" id="{99C372FE-C7E1-4C5E-8A70-34A72A2F328D}"/>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234" name="テキスト ボックス 233">
          <a:extLst>
            <a:ext uri="{FF2B5EF4-FFF2-40B4-BE49-F238E27FC236}">
              <a16:creationId xmlns:a16="http://schemas.microsoft.com/office/drawing/2014/main" xmlns="" id="{1810E154-38C5-4790-A0DA-9DA97B142684}"/>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235" name="直線コネクタ 234">
          <a:extLst>
            <a:ext uri="{FF2B5EF4-FFF2-40B4-BE49-F238E27FC236}">
              <a16:creationId xmlns:a16="http://schemas.microsoft.com/office/drawing/2014/main" xmlns="" id="{13B9E334-0A0F-4FCD-B4BE-2428C380E69D}"/>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236" name="テキスト ボックス 235">
          <a:extLst>
            <a:ext uri="{FF2B5EF4-FFF2-40B4-BE49-F238E27FC236}">
              <a16:creationId xmlns:a16="http://schemas.microsoft.com/office/drawing/2014/main" xmlns="" id="{311EEE97-F7CF-442E-A726-8ECC78970D04}"/>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237" name="直線コネクタ 236">
          <a:extLst>
            <a:ext uri="{FF2B5EF4-FFF2-40B4-BE49-F238E27FC236}">
              <a16:creationId xmlns:a16="http://schemas.microsoft.com/office/drawing/2014/main" xmlns="" id="{E0A5B956-8934-4E47-8AC2-BD46018C4F73}"/>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238" name="テキスト ボックス 237">
          <a:extLst>
            <a:ext uri="{FF2B5EF4-FFF2-40B4-BE49-F238E27FC236}">
              <a16:creationId xmlns:a16="http://schemas.microsoft.com/office/drawing/2014/main" xmlns="" id="{F4E67756-03A1-44A9-A01C-A45C82C476C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239" name="直線コネクタ 238">
          <a:extLst>
            <a:ext uri="{FF2B5EF4-FFF2-40B4-BE49-F238E27FC236}">
              <a16:creationId xmlns:a16="http://schemas.microsoft.com/office/drawing/2014/main" xmlns="" id="{C2EE6BAE-D344-4A5C-9E9C-F778F6253AA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240" name="テキスト ボックス 239">
          <a:extLst>
            <a:ext uri="{FF2B5EF4-FFF2-40B4-BE49-F238E27FC236}">
              <a16:creationId xmlns:a16="http://schemas.microsoft.com/office/drawing/2014/main" xmlns="" id="{BEAB573B-9841-4ED5-B38A-A86F7205CC4B}"/>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241" name="直線コネクタ 240">
          <a:extLst>
            <a:ext uri="{FF2B5EF4-FFF2-40B4-BE49-F238E27FC236}">
              <a16:creationId xmlns:a16="http://schemas.microsoft.com/office/drawing/2014/main" xmlns="" id="{897017F6-9AFA-4B07-B9E5-8FC19E4CA5CC}"/>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242" name="テキスト ボックス 241">
          <a:extLst>
            <a:ext uri="{FF2B5EF4-FFF2-40B4-BE49-F238E27FC236}">
              <a16:creationId xmlns:a16="http://schemas.microsoft.com/office/drawing/2014/main" xmlns="" id="{61CCFBA2-5847-454C-B20E-D87CE3CC9829}"/>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243" name="直線コネクタ 242">
          <a:extLst>
            <a:ext uri="{FF2B5EF4-FFF2-40B4-BE49-F238E27FC236}">
              <a16:creationId xmlns:a16="http://schemas.microsoft.com/office/drawing/2014/main" xmlns="" id="{83F05EE1-034B-4C9A-B584-66000DEC5EC5}"/>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244" name="テキスト ボックス 243">
          <a:extLst>
            <a:ext uri="{FF2B5EF4-FFF2-40B4-BE49-F238E27FC236}">
              <a16:creationId xmlns:a16="http://schemas.microsoft.com/office/drawing/2014/main" xmlns="" id="{8DFC2676-2E35-4C07-A953-E5B8D56E9809}"/>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245" name="直線コネクタ 244">
          <a:extLst>
            <a:ext uri="{FF2B5EF4-FFF2-40B4-BE49-F238E27FC236}">
              <a16:creationId xmlns:a16="http://schemas.microsoft.com/office/drawing/2014/main" xmlns="" id="{030FED86-6C9C-40E2-BD7A-F23C5B59E7ED}"/>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246" name="テキスト ボックス 245">
          <a:extLst>
            <a:ext uri="{FF2B5EF4-FFF2-40B4-BE49-F238E27FC236}">
              <a16:creationId xmlns:a16="http://schemas.microsoft.com/office/drawing/2014/main" xmlns="" id="{3434BA9B-7A96-499C-A01A-7153782F228F}"/>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247" name="直線コネクタ 246">
          <a:extLst>
            <a:ext uri="{FF2B5EF4-FFF2-40B4-BE49-F238E27FC236}">
              <a16:creationId xmlns:a16="http://schemas.microsoft.com/office/drawing/2014/main" xmlns="" id="{EACFFF41-3633-4C44-801A-55531EF58E8E}"/>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248" name="テキスト ボックス 247">
          <a:extLst>
            <a:ext uri="{FF2B5EF4-FFF2-40B4-BE49-F238E27FC236}">
              <a16:creationId xmlns:a16="http://schemas.microsoft.com/office/drawing/2014/main" xmlns="" id="{2DFF6EBC-7E95-4B04-BDDE-94A11ABCA32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249" name="【消防施設】&#10;有形固定資産減価償却率グラフ枠">
          <a:extLst>
            <a:ext uri="{FF2B5EF4-FFF2-40B4-BE49-F238E27FC236}">
              <a16:creationId xmlns:a16="http://schemas.microsoft.com/office/drawing/2014/main" xmlns="" id="{BAFC253A-28BA-4554-A1FC-637BBB7966EE}"/>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30480</xdr:rowOff>
    </xdr:from>
    <xdr:to>
      <xdr:col>85</xdr:col>
      <xdr:colOff>126364</xdr:colOff>
      <xdr:row>86</xdr:row>
      <xdr:rowOff>83820</xdr:rowOff>
    </xdr:to>
    <xdr:cxnSp macro="">
      <xdr:nvCxnSpPr>
        <xdr:cNvPr id="250" name="直線コネクタ 249">
          <a:extLst>
            <a:ext uri="{FF2B5EF4-FFF2-40B4-BE49-F238E27FC236}">
              <a16:creationId xmlns:a16="http://schemas.microsoft.com/office/drawing/2014/main" xmlns="" id="{B1FDCF96-5A92-4678-89BF-120AC6A1F6DD}"/>
            </a:ext>
          </a:extLst>
        </xdr:cNvPr>
        <xdr:cNvCxnSpPr/>
      </xdr:nvCxnSpPr>
      <xdr:spPr>
        <a:xfrm flipV="1">
          <a:off x="16318864" y="13232130"/>
          <a:ext cx="0" cy="1596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87647</xdr:rowOff>
    </xdr:from>
    <xdr:ext cx="405111" cy="259045"/>
    <xdr:sp macro="" textlink="">
      <xdr:nvSpPr>
        <xdr:cNvPr id="251" name="【消防施設】&#10;有形固定資産減価償却率最小値テキスト">
          <a:extLst>
            <a:ext uri="{FF2B5EF4-FFF2-40B4-BE49-F238E27FC236}">
              <a16:creationId xmlns:a16="http://schemas.microsoft.com/office/drawing/2014/main" xmlns="" id="{A2E4E8A9-745C-4FBC-B288-5BEC460BAF88}"/>
            </a:ext>
          </a:extLst>
        </xdr:cNvPr>
        <xdr:cNvSpPr txBox="1"/>
      </xdr:nvSpPr>
      <xdr:spPr>
        <a:xfrm>
          <a:off x="16357600" y="1483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83820</xdr:rowOff>
    </xdr:from>
    <xdr:to>
      <xdr:col>86</xdr:col>
      <xdr:colOff>25400</xdr:colOff>
      <xdr:row>86</xdr:row>
      <xdr:rowOff>83820</xdr:rowOff>
    </xdr:to>
    <xdr:cxnSp macro="">
      <xdr:nvCxnSpPr>
        <xdr:cNvPr id="252" name="直線コネクタ 251">
          <a:extLst>
            <a:ext uri="{FF2B5EF4-FFF2-40B4-BE49-F238E27FC236}">
              <a16:creationId xmlns:a16="http://schemas.microsoft.com/office/drawing/2014/main" xmlns="" id="{C97143C2-7EE7-479B-A0A2-F2AF5DC19311}"/>
            </a:ext>
          </a:extLst>
        </xdr:cNvPr>
        <xdr:cNvCxnSpPr/>
      </xdr:nvCxnSpPr>
      <xdr:spPr>
        <a:xfrm>
          <a:off x="16230600" y="1482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148607</xdr:rowOff>
    </xdr:from>
    <xdr:ext cx="405111" cy="259045"/>
    <xdr:sp macro="" textlink="">
      <xdr:nvSpPr>
        <xdr:cNvPr id="253" name="【消防施設】&#10;有形固定資産減価償却率最大値テキスト">
          <a:extLst>
            <a:ext uri="{FF2B5EF4-FFF2-40B4-BE49-F238E27FC236}">
              <a16:creationId xmlns:a16="http://schemas.microsoft.com/office/drawing/2014/main" xmlns="" id="{CBE0B9F8-5E13-43CB-9215-C79EBE3EB8B6}"/>
            </a:ext>
          </a:extLst>
        </xdr:cNvPr>
        <xdr:cNvSpPr txBox="1"/>
      </xdr:nvSpPr>
      <xdr:spPr>
        <a:xfrm>
          <a:off x="16357600" y="13007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30480</xdr:rowOff>
    </xdr:from>
    <xdr:to>
      <xdr:col>86</xdr:col>
      <xdr:colOff>25400</xdr:colOff>
      <xdr:row>77</xdr:row>
      <xdr:rowOff>30480</xdr:rowOff>
    </xdr:to>
    <xdr:cxnSp macro="">
      <xdr:nvCxnSpPr>
        <xdr:cNvPr id="254" name="直線コネクタ 253">
          <a:extLst>
            <a:ext uri="{FF2B5EF4-FFF2-40B4-BE49-F238E27FC236}">
              <a16:creationId xmlns:a16="http://schemas.microsoft.com/office/drawing/2014/main" xmlns="" id="{02E61ECE-7DAB-427A-BD5E-32DC4A801C4D}"/>
            </a:ext>
          </a:extLst>
        </xdr:cNvPr>
        <xdr:cNvCxnSpPr/>
      </xdr:nvCxnSpPr>
      <xdr:spPr>
        <a:xfrm>
          <a:off x="16230600" y="13232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44466</xdr:rowOff>
    </xdr:from>
    <xdr:ext cx="405111" cy="259045"/>
    <xdr:sp macro="" textlink="">
      <xdr:nvSpPr>
        <xdr:cNvPr id="255" name="【消防施設】&#10;有形固定資産減価償却率平均値テキスト">
          <a:extLst>
            <a:ext uri="{FF2B5EF4-FFF2-40B4-BE49-F238E27FC236}">
              <a16:creationId xmlns:a16="http://schemas.microsoft.com/office/drawing/2014/main" xmlns="" id="{AD648287-2B08-4AAE-9325-C28C7F9B870D}"/>
            </a:ext>
          </a:extLst>
        </xdr:cNvPr>
        <xdr:cNvSpPr txBox="1"/>
      </xdr:nvSpPr>
      <xdr:spPr>
        <a:xfrm>
          <a:off x="16357600" y="139319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21589</xdr:rowOff>
    </xdr:from>
    <xdr:to>
      <xdr:col>85</xdr:col>
      <xdr:colOff>177800</xdr:colOff>
      <xdr:row>82</xdr:row>
      <xdr:rowOff>123189</xdr:rowOff>
    </xdr:to>
    <xdr:sp macro="" textlink="">
      <xdr:nvSpPr>
        <xdr:cNvPr id="256" name="フローチャート: 判断 255">
          <a:extLst>
            <a:ext uri="{FF2B5EF4-FFF2-40B4-BE49-F238E27FC236}">
              <a16:creationId xmlns:a16="http://schemas.microsoft.com/office/drawing/2014/main" xmlns="" id="{F92488FC-EB9F-45C2-836D-2CC60979F64D}"/>
            </a:ext>
          </a:extLst>
        </xdr:cNvPr>
        <xdr:cNvSpPr/>
      </xdr:nvSpPr>
      <xdr:spPr>
        <a:xfrm>
          <a:off x="16268700" y="1408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122555</xdr:rowOff>
    </xdr:from>
    <xdr:to>
      <xdr:col>81</xdr:col>
      <xdr:colOff>101600</xdr:colOff>
      <xdr:row>83</xdr:row>
      <xdr:rowOff>52705</xdr:rowOff>
    </xdr:to>
    <xdr:sp macro="" textlink="">
      <xdr:nvSpPr>
        <xdr:cNvPr id="257" name="フローチャート: 判断 256">
          <a:extLst>
            <a:ext uri="{FF2B5EF4-FFF2-40B4-BE49-F238E27FC236}">
              <a16:creationId xmlns:a16="http://schemas.microsoft.com/office/drawing/2014/main" xmlns="" id="{23566E7F-DFBF-484C-BD8B-5958050C1A04}"/>
            </a:ext>
          </a:extLst>
        </xdr:cNvPr>
        <xdr:cNvSpPr/>
      </xdr:nvSpPr>
      <xdr:spPr>
        <a:xfrm>
          <a:off x="15430500" y="1418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170180</xdr:rowOff>
    </xdr:from>
    <xdr:to>
      <xdr:col>76</xdr:col>
      <xdr:colOff>165100</xdr:colOff>
      <xdr:row>82</xdr:row>
      <xdr:rowOff>100330</xdr:rowOff>
    </xdr:to>
    <xdr:sp macro="" textlink="">
      <xdr:nvSpPr>
        <xdr:cNvPr id="258" name="フローチャート: 判断 257">
          <a:extLst>
            <a:ext uri="{FF2B5EF4-FFF2-40B4-BE49-F238E27FC236}">
              <a16:creationId xmlns:a16="http://schemas.microsoft.com/office/drawing/2014/main" xmlns="" id="{74B966F8-004B-4654-A158-8ADCD9B50634}"/>
            </a:ext>
          </a:extLst>
        </xdr:cNvPr>
        <xdr:cNvSpPr/>
      </xdr:nvSpPr>
      <xdr:spPr>
        <a:xfrm>
          <a:off x="14541500" y="1405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84455</xdr:rowOff>
    </xdr:from>
    <xdr:to>
      <xdr:col>72</xdr:col>
      <xdr:colOff>38100</xdr:colOff>
      <xdr:row>83</xdr:row>
      <xdr:rowOff>14605</xdr:rowOff>
    </xdr:to>
    <xdr:sp macro="" textlink="">
      <xdr:nvSpPr>
        <xdr:cNvPr id="259" name="フローチャート: 判断 258">
          <a:extLst>
            <a:ext uri="{FF2B5EF4-FFF2-40B4-BE49-F238E27FC236}">
              <a16:creationId xmlns:a16="http://schemas.microsoft.com/office/drawing/2014/main" xmlns="" id="{2EE6DE10-7108-4B60-B5B2-837AE3DD38AF}"/>
            </a:ext>
          </a:extLst>
        </xdr:cNvPr>
        <xdr:cNvSpPr/>
      </xdr:nvSpPr>
      <xdr:spPr>
        <a:xfrm>
          <a:off x="13652500" y="1414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38736</xdr:rowOff>
    </xdr:from>
    <xdr:to>
      <xdr:col>67</xdr:col>
      <xdr:colOff>101600</xdr:colOff>
      <xdr:row>81</xdr:row>
      <xdr:rowOff>140336</xdr:rowOff>
    </xdr:to>
    <xdr:sp macro="" textlink="">
      <xdr:nvSpPr>
        <xdr:cNvPr id="260" name="フローチャート: 判断 259">
          <a:extLst>
            <a:ext uri="{FF2B5EF4-FFF2-40B4-BE49-F238E27FC236}">
              <a16:creationId xmlns:a16="http://schemas.microsoft.com/office/drawing/2014/main" xmlns="" id="{FFA03451-5F4A-4BC7-9564-7A914F2BC3EC}"/>
            </a:ext>
          </a:extLst>
        </xdr:cNvPr>
        <xdr:cNvSpPr/>
      </xdr:nvSpPr>
      <xdr:spPr>
        <a:xfrm>
          <a:off x="12763500" y="13926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261" name="テキスト ボックス 260">
          <a:extLst>
            <a:ext uri="{FF2B5EF4-FFF2-40B4-BE49-F238E27FC236}">
              <a16:creationId xmlns:a16="http://schemas.microsoft.com/office/drawing/2014/main" xmlns="" id="{C0DE0073-C81D-4B7C-9E4D-DEAE8DE35534}"/>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262" name="テキスト ボックス 261">
          <a:extLst>
            <a:ext uri="{FF2B5EF4-FFF2-40B4-BE49-F238E27FC236}">
              <a16:creationId xmlns:a16="http://schemas.microsoft.com/office/drawing/2014/main" xmlns="" id="{26BD51CF-BDF6-4959-8773-8D58F3C9FCBD}"/>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263" name="テキスト ボックス 262">
          <a:extLst>
            <a:ext uri="{FF2B5EF4-FFF2-40B4-BE49-F238E27FC236}">
              <a16:creationId xmlns:a16="http://schemas.microsoft.com/office/drawing/2014/main" xmlns="" id="{1B8143C6-FB74-4186-B9B5-56A1EABDBBEA}"/>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264" name="テキスト ボックス 263">
          <a:extLst>
            <a:ext uri="{FF2B5EF4-FFF2-40B4-BE49-F238E27FC236}">
              <a16:creationId xmlns:a16="http://schemas.microsoft.com/office/drawing/2014/main" xmlns="" id="{C78B83B3-ABE2-4EDA-BE63-522ADA9AA886}"/>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265" name="テキスト ボックス 264">
          <a:extLst>
            <a:ext uri="{FF2B5EF4-FFF2-40B4-BE49-F238E27FC236}">
              <a16:creationId xmlns:a16="http://schemas.microsoft.com/office/drawing/2014/main" xmlns="" id="{11E9E610-9149-40D7-909A-648F21BBFEA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101600</xdr:rowOff>
    </xdr:from>
    <xdr:to>
      <xdr:col>85</xdr:col>
      <xdr:colOff>177800</xdr:colOff>
      <xdr:row>83</xdr:row>
      <xdr:rowOff>31750</xdr:rowOff>
    </xdr:to>
    <xdr:sp macro="" textlink="">
      <xdr:nvSpPr>
        <xdr:cNvPr id="266" name="楕円 265">
          <a:extLst>
            <a:ext uri="{FF2B5EF4-FFF2-40B4-BE49-F238E27FC236}">
              <a16:creationId xmlns:a16="http://schemas.microsoft.com/office/drawing/2014/main" xmlns="" id="{AC0BB221-EDD0-407B-BD01-2CF98AAB98B9}"/>
            </a:ext>
          </a:extLst>
        </xdr:cNvPr>
        <xdr:cNvSpPr/>
      </xdr:nvSpPr>
      <xdr:spPr>
        <a:xfrm>
          <a:off x="16268700" y="1416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80027</xdr:rowOff>
    </xdr:from>
    <xdr:ext cx="405111" cy="259045"/>
    <xdr:sp macro="" textlink="">
      <xdr:nvSpPr>
        <xdr:cNvPr id="267" name="【消防施設】&#10;有形固定資産減価償却率該当値テキスト">
          <a:extLst>
            <a:ext uri="{FF2B5EF4-FFF2-40B4-BE49-F238E27FC236}">
              <a16:creationId xmlns:a16="http://schemas.microsoft.com/office/drawing/2014/main" xmlns="" id="{C3ACD2A7-635A-4599-9EA4-A355D6A23D2B}"/>
            </a:ext>
          </a:extLst>
        </xdr:cNvPr>
        <xdr:cNvSpPr txBox="1"/>
      </xdr:nvSpPr>
      <xdr:spPr>
        <a:xfrm>
          <a:off x="16357600" y="1413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74930</xdr:rowOff>
    </xdr:from>
    <xdr:to>
      <xdr:col>81</xdr:col>
      <xdr:colOff>101600</xdr:colOff>
      <xdr:row>83</xdr:row>
      <xdr:rowOff>5080</xdr:rowOff>
    </xdr:to>
    <xdr:sp macro="" textlink="">
      <xdr:nvSpPr>
        <xdr:cNvPr id="268" name="楕円 267">
          <a:extLst>
            <a:ext uri="{FF2B5EF4-FFF2-40B4-BE49-F238E27FC236}">
              <a16:creationId xmlns:a16="http://schemas.microsoft.com/office/drawing/2014/main" xmlns="" id="{43CC49F8-2C9B-4FA7-98DF-8D4E4E9396B9}"/>
            </a:ext>
          </a:extLst>
        </xdr:cNvPr>
        <xdr:cNvSpPr/>
      </xdr:nvSpPr>
      <xdr:spPr>
        <a:xfrm>
          <a:off x="15430500" y="1413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125730</xdr:rowOff>
    </xdr:from>
    <xdr:to>
      <xdr:col>85</xdr:col>
      <xdr:colOff>127000</xdr:colOff>
      <xdr:row>82</xdr:row>
      <xdr:rowOff>152400</xdr:rowOff>
    </xdr:to>
    <xdr:cxnSp macro="">
      <xdr:nvCxnSpPr>
        <xdr:cNvPr id="269" name="直線コネクタ 268">
          <a:extLst>
            <a:ext uri="{FF2B5EF4-FFF2-40B4-BE49-F238E27FC236}">
              <a16:creationId xmlns:a16="http://schemas.microsoft.com/office/drawing/2014/main" xmlns="" id="{1BD17A20-6521-4040-AAC9-B29FBC40A720}"/>
            </a:ext>
          </a:extLst>
        </xdr:cNvPr>
        <xdr:cNvCxnSpPr/>
      </xdr:nvCxnSpPr>
      <xdr:spPr>
        <a:xfrm>
          <a:off x="15481300" y="1418463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34925</xdr:rowOff>
    </xdr:from>
    <xdr:to>
      <xdr:col>76</xdr:col>
      <xdr:colOff>165100</xdr:colOff>
      <xdr:row>82</xdr:row>
      <xdr:rowOff>136525</xdr:rowOff>
    </xdr:to>
    <xdr:sp macro="" textlink="">
      <xdr:nvSpPr>
        <xdr:cNvPr id="270" name="楕円 269">
          <a:extLst>
            <a:ext uri="{FF2B5EF4-FFF2-40B4-BE49-F238E27FC236}">
              <a16:creationId xmlns:a16="http://schemas.microsoft.com/office/drawing/2014/main" xmlns="" id="{84514469-872A-43F5-9C01-DF43E034F14F}"/>
            </a:ext>
          </a:extLst>
        </xdr:cNvPr>
        <xdr:cNvSpPr/>
      </xdr:nvSpPr>
      <xdr:spPr>
        <a:xfrm>
          <a:off x="14541500" y="14093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85725</xdr:rowOff>
    </xdr:from>
    <xdr:to>
      <xdr:col>81</xdr:col>
      <xdr:colOff>50800</xdr:colOff>
      <xdr:row>82</xdr:row>
      <xdr:rowOff>125730</xdr:rowOff>
    </xdr:to>
    <xdr:cxnSp macro="">
      <xdr:nvCxnSpPr>
        <xdr:cNvPr id="271" name="直線コネクタ 270">
          <a:extLst>
            <a:ext uri="{FF2B5EF4-FFF2-40B4-BE49-F238E27FC236}">
              <a16:creationId xmlns:a16="http://schemas.microsoft.com/office/drawing/2014/main" xmlns="" id="{D869D30D-AE06-4CF6-9CF3-39AA10432BC3}"/>
            </a:ext>
          </a:extLst>
        </xdr:cNvPr>
        <xdr:cNvCxnSpPr/>
      </xdr:nvCxnSpPr>
      <xdr:spPr>
        <a:xfrm>
          <a:off x="14592300" y="1414462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160655</xdr:rowOff>
    </xdr:from>
    <xdr:to>
      <xdr:col>72</xdr:col>
      <xdr:colOff>38100</xdr:colOff>
      <xdr:row>85</xdr:row>
      <xdr:rowOff>90805</xdr:rowOff>
    </xdr:to>
    <xdr:sp macro="" textlink="">
      <xdr:nvSpPr>
        <xdr:cNvPr id="272" name="楕円 271">
          <a:extLst>
            <a:ext uri="{FF2B5EF4-FFF2-40B4-BE49-F238E27FC236}">
              <a16:creationId xmlns:a16="http://schemas.microsoft.com/office/drawing/2014/main" xmlns="" id="{ED81A22B-0E4E-4576-8389-F92A6E8359CF}"/>
            </a:ext>
          </a:extLst>
        </xdr:cNvPr>
        <xdr:cNvSpPr/>
      </xdr:nvSpPr>
      <xdr:spPr>
        <a:xfrm>
          <a:off x="13652500" y="14562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85725</xdr:rowOff>
    </xdr:from>
    <xdr:to>
      <xdr:col>76</xdr:col>
      <xdr:colOff>114300</xdr:colOff>
      <xdr:row>85</xdr:row>
      <xdr:rowOff>40005</xdr:rowOff>
    </xdr:to>
    <xdr:cxnSp macro="">
      <xdr:nvCxnSpPr>
        <xdr:cNvPr id="273" name="直線コネクタ 272">
          <a:extLst>
            <a:ext uri="{FF2B5EF4-FFF2-40B4-BE49-F238E27FC236}">
              <a16:creationId xmlns:a16="http://schemas.microsoft.com/office/drawing/2014/main" xmlns="" id="{B60ABFA0-6503-42A5-A421-FDD8EDDDBBDF}"/>
            </a:ext>
          </a:extLst>
        </xdr:cNvPr>
        <xdr:cNvCxnSpPr/>
      </xdr:nvCxnSpPr>
      <xdr:spPr>
        <a:xfrm flipV="1">
          <a:off x="13703300" y="14144625"/>
          <a:ext cx="889000" cy="468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122555</xdr:rowOff>
    </xdr:from>
    <xdr:to>
      <xdr:col>67</xdr:col>
      <xdr:colOff>101600</xdr:colOff>
      <xdr:row>85</xdr:row>
      <xdr:rowOff>52705</xdr:rowOff>
    </xdr:to>
    <xdr:sp macro="" textlink="">
      <xdr:nvSpPr>
        <xdr:cNvPr id="274" name="楕円 273">
          <a:extLst>
            <a:ext uri="{FF2B5EF4-FFF2-40B4-BE49-F238E27FC236}">
              <a16:creationId xmlns:a16="http://schemas.microsoft.com/office/drawing/2014/main" xmlns="" id="{6EDB8CDC-4D39-425C-9E26-477086A04D57}"/>
            </a:ext>
          </a:extLst>
        </xdr:cNvPr>
        <xdr:cNvSpPr/>
      </xdr:nvSpPr>
      <xdr:spPr>
        <a:xfrm>
          <a:off x="12763500" y="1452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1905</xdr:rowOff>
    </xdr:from>
    <xdr:to>
      <xdr:col>71</xdr:col>
      <xdr:colOff>177800</xdr:colOff>
      <xdr:row>85</xdr:row>
      <xdr:rowOff>40005</xdr:rowOff>
    </xdr:to>
    <xdr:cxnSp macro="">
      <xdr:nvCxnSpPr>
        <xdr:cNvPr id="275" name="直線コネクタ 274">
          <a:extLst>
            <a:ext uri="{FF2B5EF4-FFF2-40B4-BE49-F238E27FC236}">
              <a16:creationId xmlns:a16="http://schemas.microsoft.com/office/drawing/2014/main" xmlns="" id="{F01F197F-06CC-4368-9859-8284A0F43421}"/>
            </a:ext>
          </a:extLst>
        </xdr:cNvPr>
        <xdr:cNvCxnSpPr/>
      </xdr:nvCxnSpPr>
      <xdr:spPr>
        <a:xfrm>
          <a:off x="12814300" y="1457515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43832</xdr:rowOff>
    </xdr:from>
    <xdr:ext cx="405111" cy="259045"/>
    <xdr:sp macro="" textlink="">
      <xdr:nvSpPr>
        <xdr:cNvPr id="276" name="n_1aveValue【消防施設】&#10;有形固定資産減価償却率">
          <a:extLst>
            <a:ext uri="{FF2B5EF4-FFF2-40B4-BE49-F238E27FC236}">
              <a16:creationId xmlns:a16="http://schemas.microsoft.com/office/drawing/2014/main" xmlns="" id="{EADBF3A7-A879-4742-890B-E89CB074E933}"/>
            </a:ext>
          </a:extLst>
        </xdr:cNvPr>
        <xdr:cNvSpPr txBox="1"/>
      </xdr:nvSpPr>
      <xdr:spPr>
        <a:xfrm>
          <a:off x="15266044" y="1427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116857</xdr:rowOff>
    </xdr:from>
    <xdr:ext cx="405111" cy="259045"/>
    <xdr:sp macro="" textlink="">
      <xdr:nvSpPr>
        <xdr:cNvPr id="277" name="n_2aveValue【消防施設】&#10;有形固定資産減価償却率">
          <a:extLst>
            <a:ext uri="{FF2B5EF4-FFF2-40B4-BE49-F238E27FC236}">
              <a16:creationId xmlns:a16="http://schemas.microsoft.com/office/drawing/2014/main" xmlns="" id="{4267804F-C012-401A-85C3-666DD173121E}"/>
            </a:ext>
          </a:extLst>
        </xdr:cNvPr>
        <xdr:cNvSpPr txBox="1"/>
      </xdr:nvSpPr>
      <xdr:spPr>
        <a:xfrm>
          <a:off x="14389744" y="1383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31132</xdr:rowOff>
    </xdr:from>
    <xdr:ext cx="405111" cy="259045"/>
    <xdr:sp macro="" textlink="">
      <xdr:nvSpPr>
        <xdr:cNvPr id="278" name="n_3aveValue【消防施設】&#10;有形固定資産減価償却率">
          <a:extLst>
            <a:ext uri="{FF2B5EF4-FFF2-40B4-BE49-F238E27FC236}">
              <a16:creationId xmlns:a16="http://schemas.microsoft.com/office/drawing/2014/main" xmlns="" id="{237BB310-2190-422E-A30A-C81E0AFEBC35}"/>
            </a:ext>
          </a:extLst>
        </xdr:cNvPr>
        <xdr:cNvSpPr txBox="1"/>
      </xdr:nvSpPr>
      <xdr:spPr>
        <a:xfrm>
          <a:off x="13500744" y="1391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156863</xdr:rowOff>
    </xdr:from>
    <xdr:ext cx="405111" cy="259045"/>
    <xdr:sp macro="" textlink="">
      <xdr:nvSpPr>
        <xdr:cNvPr id="279" name="n_4aveValue【消防施設】&#10;有形固定資産減価償却率">
          <a:extLst>
            <a:ext uri="{FF2B5EF4-FFF2-40B4-BE49-F238E27FC236}">
              <a16:creationId xmlns:a16="http://schemas.microsoft.com/office/drawing/2014/main" xmlns="" id="{C8C165DE-F052-4211-9058-3163B8C3A6A9}"/>
            </a:ext>
          </a:extLst>
        </xdr:cNvPr>
        <xdr:cNvSpPr txBox="1"/>
      </xdr:nvSpPr>
      <xdr:spPr>
        <a:xfrm>
          <a:off x="12611744" y="13701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81</xdr:row>
      <xdr:rowOff>21607</xdr:rowOff>
    </xdr:from>
    <xdr:ext cx="405111" cy="259045"/>
    <xdr:sp macro="" textlink="">
      <xdr:nvSpPr>
        <xdr:cNvPr id="280" name="n_1mainValue【消防施設】&#10;有形固定資産減価償却率">
          <a:extLst>
            <a:ext uri="{FF2B5EF4-FFF2-40B4-BE49-F238E27FC236}">
              <a16:creationId xmlns:a16="http://schemas.microsoft.com/office/drawing/2014/main" xmlns="" id="{1D3C71B1-FAA2-4DAD-B718-772BF9C13B5B}"/>
            </a:ext>
          </a:extLst>
        </xdr:cNvPr>
        <xdr:cNvSpPr txBox="1"/>
      </xdr:nvSpPr>
      <xdr:spPr>
        <a:xfrm>
          <a:off x="15266044" y="13909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127652</xdr:rowOff>
    </xdr:from>
    <xdr:ext cx="405111" cy="259045"/>
    <xdr:sp macro="" textlink="">
      <xdr:nvSpPr>
        <xdr:cNvPr id="281" name="n_2mainValue【消防施設】&#10;有形固定資産減価償却率">
          <a:extLst>
            <a:ext uri="{FF2B5EF4-FFF2-40B4-BE49-F238E27FC236}">
              <a16:creationId xmlns:a16="http://schemas.microsoft.com/office/drawing/2014/main" xmlns="" id="{3B46BAFD-A44E-42B8-9ECB-E0AFBE81F744}"/>
            </a:ext>
          </a:extLst>
        </xdr:cNvPr>
        <xdr:cNvSpPr txBox="1"/>
      </xdr:nvSpPr>
      <xdr:spPr>
        <a:xfrm>
          <a:off x="14389744" y="1418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81932</xdr:rowOff>
    </xdr:from>
    <xdr:ext cx="405111" cy="259045"/>
    <xdr:sp macro="" textlink="">
      <xdr:nvSpPr>
        <xdr:cNvPr id="282" name="n_3mainValue【消防施設】&#10;有形固定資産減価償却率">
          <a:extLst>
            <a:ext uri="{FF2B5EF4-FFF2-40B4-BE49-F238E27FC236}">
              <a16:creationId xmlns:a16="http://schemas.microsoft.com/office/drawing/2014/main" xmlns="" id="{1030649A-A4A2-4C83-8378-FCE83383B8D2}"/>
            </a:ext>
          </a:extLst>
        </xdr:cNvPr>
        <xdr:cNvSpPr txBox="1"/>
      </xdr:nvSpPr>
      <xdr:spPr>
        <a:xfrm>
          <a:off x="13500744" y="1465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43832</xdr:rowOff>
    </xdr:from>
    <xdr:ext cx="405111" cy="259045"/>
    <xdr:sp macro="" textlink="">
      <xdr:nvSpPr>
        <xdr:cNvPr id="283" name="n_4mainValue【消防施設】&#10;有形固定資産減価償却率">
          <a:extLst>
            <a:ext uri="{FF2B5EF4-FFF2-40B4-BE49-F238E27FC236}">
              <a16:creationId xmlns:a16="http://schemas.microsoft.com/office/drawing/2014/main" xmlns="" id="{C02A9E3C-909F-4A24-A1B3-D79D3DB9896A}"/>
            </a:ext>
          </a:extLst>
        </xdr:cNvPr>
        <xdr:cNvSpPr txBox="1"/>
      </xdr:nvSpPr>
      <xdr:spPr>
        <a:xfrm>
          <a:off x="12611744" y="14617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284" name="正方形/長方形 283">
          <a:extLst>
            <a:ext uri="{FF2B5EF4-FFF2-40B4-BE49-F238E27FC236}">
              <a16:creationId xmlns:a16="http://schemas.microsoft.com/office/drawing/2014/main" xmlns="" id="{4EB40C4B-3F1F-458B-A9EC-D2ACB76D526F}"/>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285" name="正方形/長方形 284">
          <a:extLst>
            <a:ext uri="{FF2B5EF4-FFF2-40B4-BE49-F238E27FC236}">
              <a16:creationId xmlns:a16="http://schemas.microsoft.com/office/drawing/2014/main" xmlns="" id="{DAD6DE1B-93F0-4AC3-84F3-CADBBFEE48F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286" name="正方形/長方形 285">
          <a:extLst>
            <a:ext uri="{FF2B5EF4-FFF2-40B4-BE49-F238E27FC236}">
              <a16:creationId xmlns:a16="http://schemas.microsoft.com/office/drawing/2014/main" xmlns="" id="{1201488C-5928-40DC-9DAE-8A9B911AD2A4}"/>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287" name="正方形/長方形 286">
          <a:extLst>
            <a:ext uri="{FF2B5EF4-FFF2-40B4-BE49-F238E27FC236}">
              <a16:creationId xmlns:a16="http://schemas.microsoft.com/office/drawing/2014/main" xmlns="" id="{4F0B9849-CE8D-45AB-A06E-B71E59BBCD06}"/>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288" name="正方形/長方形 287">
          <a:extLst>
            <a:ext uri="{FF2B5EF4-FFF2-40B4-BE49-F238E27FC236}">
              <a16:creationId xmlns:a16="http://schemas.microsoft.com/office/drawing/2014/main" xmlns="" id="{D265A0FC-D662-4F4F-9512-5E93E9F4BADD}"/>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289" name="正方形/長方形 288">
          <a:extLst>
            <a:ext uri="{FF2B5EF4-FFF2-40B4-BE49-F238E27FC236}">
              <a16:creationId xmlns:a16="http://schemas.microsoft.com/office/drawing/2014/main" xmlns="" id="{65968503-67CF-46E4-BCEF-EE4E24DD692A}"/>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290" name="正方形/長方形 289">
          <a:extLst>
            <a:ext uri="{FF2B5EF4-FFF2-40B4-BE49-F238E27FC236}">
              <a16:creationId xmlns:a16="http://schemas.microsoft.com/office/drawing/2014/main" xmlns="" id="{7A15BBF5-8061-478C-B698-7F95C6CB128F}"/>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291" name="正方形/長方形 290">
          <a:extLst>
            <a:ext uri="{FF2B5EF4-FFF2-40B4-BE49-F238E27FC236}">
              <a16:creationId xmlns:a16="http://schemas.microsoft.com/office/drawing/2014/main" xmlns="" id="{850D9458-0CDC-4C59-A697-47EA7BAE43E1}"/>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292" name="テキスト ボックス 291">
          <a:extLst>
            <a:ext uri="{FF2B5EF4-FFF2-40B4-BE49-F238E27FC236}">
              <a16:creationId xmlns:a16="http://schemas.microsoft.com/office/drawing/2014/main" xmlns="" id="{932F6239-8344-4CE7-ABF9-C70D9AC9B7B8}"/>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293" name="直線コネクタ 292">
          <a:extLst>
            <a:ext uri="{FF2B5EF4-FFF2-40B4-BE49-F238E27FC236}">
              <a16:creationId xmlns:a16="http://schemas.microsoft.com/office/drawing/2014/main" xmlns="" id="{23BE5700-713F-4CEC-9E2F-16907D086A82}"/>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294" name="直線コネクタ 293">
          <a:extLst>
            <a:ext uri="{FF2B5EF4-FFF2-40B4-BE49-F238E27FC236}">
              <a16:creationId xmlns:a16="http://schemas.microsoft.com/office/drawing/2014/main" xmlns="" id="{1AA223E0-1745-45F5-9B6F-8A488EADC5C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295" name="テキスト ボックス 294">
          <a:extLst>
            <a:ext uri="{FF2B5EF4-FFF2-40B4-BE49-F238E27FC236}">
              <a16:creationId xmlns:a16="http://schemas.microsoft.com/office/drawing/2014/main" xmlns="" id="{9396D07B-1658-464D-8813-5B3A552A2DED}"/>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296" name="直線コネクタ 295">
          <a:extLst>
            <a:ext uri="{FF2B5EF4-FFF2-40B4-BE49-F238E27FC236}">
              <a16:creationId xmlns:a16="http://schemas.microsoft.com/office/drawing/2014/main" xmlns="" id="{B54097BD-19E5-49C9-9262-F5D4A7AD6985}"/>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297" name="テキスト ボックス 296">
          <a:extLst>
            <a:ext uri="{FF2B5EF4-FFF2-40B4-BE49-F238E27FC236}">
              <a16:creationId xmlns:a16="http://schemas.microsoft.com/office/drawing/2014/main" xmlns="" id="{91CC651E-F008-42E1-8389-C2FB92FC0217}"/>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298" name="直線コネクタ 297">
          <a:extLst>
            <a:ext uri="{FF2B5EF4-FFF2-40B4-BE49-F238E27FC236}">
              <a16:creationId xmlns:a16="http://schemas.microsoft.com/office/drawing/2014/main" xmlns="" id="{1BF359D9-19AB-46C4-96DA-877F952F781D}"/>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299" name="テキスト ボックス 298">
          <a:extLst>
            <a:ext uri="{FF2B5EF4-FFF2-40B4-BE49-F238E27FC236}">
              <a16:creationId xmlns:a16="http://schemas.microsoft.com/office/drawing/2014/main" xmlns="" id="{9DC84FAE-DC7E-4886-8142-08A5C5EBE4F5}"/>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300" name="直線コネクタ 299">
          <a:extLst>
            <a:ext uri="{FF2B5EF4-FFF2-40B4-BE49-F238E27FC236}">
              <a16:creationId xmlns:a16="http://schemas.microsoft.com/office/drawing/2014/main" xmlns="" id="{8C41272A-4C58-4F6E-B312-574A209A5D1A}"/>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301" name="テキスト ボックス 300">
          <a:extLst>
            <a:ext uri="{FF2B5EF4-FFF2-40B4-BE49-F238E27FC236}">
              <a16:creationId xmlns:a16="http://schemas.microsoft.com/office/drawing/2014/main" xmlns="" id="{C3DD1DF8-FD1E-4385-A8C4-7F558DA0EF84}"/>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302" name="直線コネクタ 301">
          <a:extLst>
            <a:ext uri="{FF2B5EF4-FFF2-40B4-BE49-F238E27FC236}">
              <a16:creationId xmlns:a16="http://schemas.microsoft.com/office/drawing/2014/main" xmlns="" id="{F41CDD46-ACC3-4CCD-86DE-5C0584C4B114}"/>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303" name="テキスト ボックス 302">
          <a:extLst>
            <a:ext uri="{FF2B5EF4-FFF2-40B4-BE49-F238E27FC236}">
              <a16:creationId xmlns:a16="http://schemas.microsoft.com/office/drawing/2014/main" xmlns="" id="{0E1D37E9-3FFC-46FA-8265-B3D12D244F1D}"/>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304" name="【消防施設】&#10;一人当たり面積グラフ枠">
          <a:extLst>
            <a:ext uri="{FF2B5EF4-FFF2-40B4-BE49-F238E27FC236}">
              <a16:creationId xmlns:a16="http://schemas.microsoft.com/office/drawing/2014/main" xmlns="" id="{AE3EBAC4-B1D2-4012-A46F-E6525468A7C6}"/>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100736</xdr:rowOff>
    </xdr:from>
    <xdr:to>
      <xdr:col>116</xdr:col>
      <xdr:colOff>62864</xdr:colOff>
      <xdr:row>86</xdr:row>
      <xdr:rowOff>27584</xdr:rowOff>
    </xdr:to>
    <xdr:cxnSp macro="">
      <xdr:nvCxnSpPr>
        <xdr:cNvPr id="305" name="直線コネクタ 304">
          <a:extLst>
            <a:ext uri="{FF2B5EF4-FFF2-40B4-BE49-F238E27FC236}">
              <a16:creationId xmlns:a16="http://schemas.microsoft.com/office/drawing/2014/main" xmlns="" id="{72430C69-D10F-48FB-80B6-DECB4FF4E014}"/>
            </a:ext>
          </a:extLst>
        </xdr:cNvPr>
        <xdr:cNvCxnSpPr/>
      </xdr:nvCxnSpPr>
      <xdr:spPr>
        <a:xfrm flipV="1">
          <a:off x="22160864" y="13473836"/>
          <a:ext cx="0" cy="12984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31411</xdr:rowOff>
    </xdr:from>
    <xdr:ext cx="469744" cy="259045"/>
    <xdr:sp macro="" textlink="">
      <xdr:nvSpPr>
        <xdr:cNvPr id="306" name="【消防施設】&#10;一人当たり面積最小値テキスト">
          <a:extLst>
            <a:ext uri="{FF2B5EF4-FFF2-40B4-BE49-F238E27FC236}">
              <a16:creationId xmlns:a16="http://schemas.microsoft.com/office/drawing/2014/main" xmlns="" id="{2855D42D-6E34-4355-B22C-222E3AE036ED}"/>
            </a:ext>
          </a:extLst>
        </xdr:cNvPr>
        <xdr:cNvSpPr txBox="1"/>
      </xdr:nvSpPr>
      <xdr:spPr>
        <a:xfrm>
          <a:off x="22199600" y="14776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27584</xdr:rowOff>
    </xdr:from>
    <xdr:to>
      <xdr:col>116</xdr:col>
      <xdr:colOff>152400</xdr:colOff>
      <xdr:row>86</xdr:row>
      <xdr:rowOff>27584</xdr:rowOff>
    </xdr:to>
    <xdr:cxnSp macro="">
      <xdr:nvCxnSpPr>
        <xdr:cNvPr id="307" name="直線コネクタ 306">
          <a:extLst>
            <a:ext uri="{FF2B5EF4-FFF2-40B4-BE49-F238E27FC236}">
              <a16:creationId xmlns:a16="http://schemas.microsoft.com/office/drawing/2014/main" xmlns="" id="{05B39605-F13B-40CF-A6DB-2D1416264E23}"/>
            </a:ext>
          </a:extLst>
        </xdr:cNvPr>
        <xdr:cNvCxnSpPr/>
      </xdr:nvCxnSpPr>
      <xdr:spPr>
        <a:xfrm>
          <a:off x="22072600" y="14772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47413</xdr:rowOff>
    </xdr:from>
    <xdr:ext cx="469744" cy="259045"/>
    <xdr:sp macro="" textlink="">
      <xdr:nvSpPr>
        <xdr:cNvPr id="308" name="【消防施設】&#10;一人当たり面積最大値テキスト">
          <a:extLst>
            <a:ext uri="{FF2B5EF4-FFF2-40B4-BE49-F238E27FC236}">
              <a16:creationId xmlns:a16="http://schemas.microsoft.com/office/drawing/2014/main" xmlns="" id="{3ECD8C56-3016-41EA-9A63-6297531786DD}"/>
            </a:ext>
          </a:extLst>
        </xdr:cNvPr>
        <xdr:cNvSpPr txBox="1"/>
      </xdr:nvSpPr>
      <xdr:spPr>
        <a:xfrm>
          <a:off x="22199600" y="13249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100736</xdr:rowOff>
    </xdr:from>
    <xdr:to>
      <xdr:col>116</xdr:col>
      <xdr:colOff>152400</xdr:colOff>
      <xdr:row>78</xdr:row>
      <xdr:rowOff>100736</xdr:rowOff>
    </xdr:to>
    <xdr:cxnSp macro="">
      <xdr:nvCxnSpPr>
        <xdr:cNvPr id="309" name="直線コネクタ 308">
          <a:extLst>
            <a:ext uri="{FF2B5EF4-FFF2-40B4-BE49-F238E27FC236}">
              <a16:creationId xmlns:a16="http://schemas.microsoft.com/office/drawing/2014/main" xmlns="" id="{A5002CAB-9B41-4721-8391-B332758F57F1}"/>
            </a:ext>
          </a:extLst>
        </xdr:cNvPr>
        <xdr:cNvCxnSpPr/>
      </xdr:nvCxnSpPr>
      <xdr:spPr>
        <a:xfrm>
          <a:off x="22072600" y="13473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55897</xdr:rowOff>
    </xdr:from>
    <xdr:ext cx="469744" cy="259045"/>
    <xdr:sp macro="" textlink="">
      <xdr:nvSpPr>
        <xdr:cNvPr id="310" name="【消防施設】&#10;一人当たり面積平均値テキスト">
          <a:extLst>
            <a:ext uri="{FF2B5EF4-FFF2-40B4-BE49-F238E27FC236}">
              <a16:creationId xmlns:a16="http://schemas.microsoft.com/office/drawing/2014/main" xmlns="" id="{196CE4F0-AD2D-41CF-A3DF-38F3F3D583A3}"/>
            </a:ext>
          </a:extLst>
        </xdr:cNvPr>
        <xdr:cNvSpPr txBox="1"/>
      </xdr:nvSpPr>
      <xdr:spPr>
        <a:xfrm>
          <a:off x="22199600" y="144576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33020</xdr:rowOff>
    </xdr:from>
    <xdr:to>
      <xdr:col>116</xdr:col>
      <xdr:colOff>114300</xdr:colOff>
      <xdr:row>85</xdr:row>
      <xdr:rowOff>134620</xdr:rowOff>
    </xdr:to>
    <xdr:sp macro="" textlink="">
      <xdr:nvSpPr>
        <xdr:cNvPr id="311" name="フローチャート: 判断 310">
          <a:extLst>
            <a:ext uri="{FF2B5EF4-FFF2-40B4-BE49-F238E27FC236}">
              <a16:creationId xmlns:a16="http://schemas.microsoft.com/office/drawing/2014/main" xmlns="" id="{BEEE28FB-A58D-409F-B74F-9C8A731A8551}"/>
            </a:ext>
          </a:extLst>
        </xdr:cNvPr>
        <xdr:cNvSpPr/>
      </xdr:nvSpPr>
      <xdr:spPr>
        <a:xfrm>
          <a:off x="221107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42163</xdr:rowOff>
    </xdr:from>
    <xdr:to>
      <xdr:col>112</xdr:col>
      <xdr:colOff>38100</xdr:colOff>
      <xdr:row>85</xdr:row>
      <xdr:rowOff>143763</xdr:rowOff>
    </xdr:to>
    <xdr:sp macro="" textlink="">
      <xdr:nvSpPr>
        <xdr:cNvPr id="312" name="フローチャート: 判断 311">
          <a:extLst>
            <a:ext uri="{FF2B5EF4-FFF2-40B4-BE49-F238E27FC236}">
              <a16:creationId xmlns:a16="http://schemas.microsoft.com/office/drawing/2014/main" xmlns="" id="{FA1F1EE8-8773-4C3F-B7C9-BABEEAB41A82}"/>
            </a:ext>
          </a:extLst>
        </xdr:cNvPr>
        <xdr:cNvSpPr/>
      </xdr:nvSpPr>
      <xdr:spPr>
        <a:xfrm>
          <a:off x="21272500" y="1461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60909</xdr:rowOff>
    </xdr:from>
    <xdr:to>
      <xdr:col>107</xdr:col>
      <xdr:colOff>101600</xdr:colOff>
      <xdr:row>85</xdr:row>
      <xdr:rowOff>162509</xdr:rowOff>
    </xdr:to>
    <xdr:sp macro="" textlink="">
      <xdr:nvSpPr>
        <xdr:cNvPr id="313" name="フローチャート: 判断 312">
          <a:extLst>
            <a:ext uri="{FF2B5EF4-FFF2-40B4-BE49-F238E27FC236}">
              <a16:creationId xmlns:a16="http://schemas.microsoft.com/office/drawing/2014/main" xmlns="" id="{816435B6-28E2-41C9-99C3-D0BEC8434BCB}"/>
            </a:ext>
          </a:extLst>
        </xdr:cNvPr>
        <xdr:cNvSpPr/>
      </xdr:nvSpPr>
      <xdr:spPr>
        <a:xfrm>
          <a:off x="20383500" y="1463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67311</xdr:rowOff>
    </xdr:from>
    <xdr:to>
      <xdr:col>102</xdr:col>
      <xdr:colOff>165100</xdr:colOff>
      <xdr:row>85</xdr:row>
      <xdr:rowOff>168911</xdr:rowOff>
    </xdr:to>
    <xdr:sp macro="" textlink="">
      <xdr:nvSpPr>
        <xdr:cNvPr id="314" name="フローチャート: 判断 313">
          <a:extLst>
            <a:ext uri="{FF2B5EF4-FFF2-40B4-BE49-F238E27FC236}">
              <a16:creationId xmlns:a16="http://schemas.microsoft.com/office/drawing/2014/main" xmlns="" id="{D2636943-BBFB-4AA1-A32D-7D134D35291A}"/>
            </a:ext>
          </a:extLst>
        </xdr:cNvPr>
        <xdr:cNvSpPr/>
      </xdr:nvSpPr>
      <xdr:spPr>
        <a:xfrm>
          <a:off x="19494500" y="14640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75997</xdr:rowOff>
    </xdr:from>
    <xdr:to>
      <xdr:col>98</xdr:col>
      <xdr:colOff>38100</xdr:colOff>
      <xdr:row>86</xdr:row>
      <xdr:rowOff>6147</xdr:rowOff>
    </xdr:to>
    <xdr:sp macro="" textlink="">
      <xdr:nvSpPr>
        <xdr:cNvPr id="315" name="フローチャート: 判断 314">
          <a:extLst>
            <a:ext uri="{FF2B5EF4-FFF2-40B4-BE49-F238E27FC236}">
              <a16:creationId xmlns:a16="http://schemas.microsoft.com/office/drawing/2014/main" xmlns="" id="{14D0B722-4C88-4C39-B3B8-F52FB3723172}"/>
            </a:ext>
          </a:extLst>
        </xdr:cNvPr>
        <xdr:cNvSpPr/>
      </xdr:nvSpPr>
      <xdr:spPr>
        <a:xfrm>
          <a:off x="18605500" y="14649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316" name="テキスト ボックス 315">
          <a:extLst>
            <a:ext uri="{FF2B5EF4-FFF2-40B4-BE49-F238E27FC236}">
              <a16:creationId xmlns:a16="http://schemas.microsoft.com/office/drawing/2014/main" xmlns="" id="{C928C9CB-4261-4EAC-9217-D88C71B69D8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317" name="テキスト ボックス 316">
          <a:extLst>
            <a:ext uri="{FF2B5EF4-FFF2-40B4-BE49-F238E27FC236}">
              <a16:creationId xmlns:a16="http://schemas.microsoft.com/office/drawing/2014/main" xmlns="" id="{3488C244-62C6-4E0C-A857-EA8C63E936DF}"/>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318" name="テキスト ボックス 317">
          <a:extLst>
            <a:ext uri="{FF2B5EF4-FFF2-40B4-BE49-F238E27FC236}">
              <a16:creationId xmlns:a16="http://schemas.microsoft.com/office/drawing/2014/main" xmlns="" id="{C1E1F28A-429C-4BDC-ACE4-1EF7005124E7}"/>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319" name="テキスト ボックス 318">
          <a:extLst>
            <a:ext uri="{FF2B5EF4-FFF2-40B4-BE49-F238E27FC236}">
              <a16:creationId xmlns:a16="http://schemas.microsoft.com/office/drawing/2014/main" xmlns="" id="{1AAB5994-740B-4D9E-984E-926C6B8FD6F5}"/>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320" name="テキスト ボックス 319">
          <a:extLst>
            <a:ext uri="{FF2B5EF4-FFF2-40B4-BE49-F238E27FC236}">
              <a16:creationId xmlns:a16="http://schemas.microsoft.com/office/drawing/2014/main" xmlns="" id="{8F500D91-73C4-4764-A2E6-8ED83BCE6268}"/>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129032</xdr:rowOff>
    </xdr:from>
    <xdr:to>
      <xdr:col>116</xdr:col>
      <xdr:colOff>114300</xdr:colOff>
      <xdr:row>86</xdr:row>
      <xdr:rowOff>59182</xdr:rowOff>
    </xdr:to>
    <xdr:sp macro="" textlink="">
      <xdr:nvSpPr>
        <xdr:cNvPr id="321" name="楕円 320">
          <a:extLst>
            <a:ext uri="{FF2B5EF4-FFF2-40B4-BE49-F238E27FC236}">
              <a16:creationId xmlns:a16="http://schemas.microsoft.com/office/drawing/2014/main" xmlns="" id="{38A8232F-565D-49A2-B6CB-88657FBADE65}"/>
            </a:ext>
          </a:extLst>
        </xdr:cNvPr>
        <xdr:cNvSpPr/>
      </xdr:nvSpPr>
      <xdr:spPr>
        <a:xfrm>
          <a:off x="22110700" y="14702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43959</xdr:rowOff>
    </xdr:from>
    <xdr:ext cx="469744" cy="259045"/>
    <xdr:sp macro="" textlink="">
      <xdr:nvSpPr>
        <xdr:cNvPr id="322" name="【消防施設】&#10;一人当たり面積該当値テキスト">
          <a:extLst>
            <a:ext uri="{FF2B5EF4-FFF2-40B4-BE49-F238E27FC236}">
              <a16:creationId xmlns:a16="http://schemas.microsoft.com/office/drawing/2014/main" xmlns="" id="{6E06BA72-E3CD-4F1A-987E-9BBA427833FE}"/>
            </a:ext>
          </a:extLst>
        </xdr:cNvPr>
        <xdr:cNvSpPr txBox="1"/>
      </xdr:nvSpPr>
      <xdr:spPr>
        <a:xfrm>
          <a:off x="22199600" y="14617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118059</xdr:rowOff>
    </xdr:from>
    <xdr:to>
      <xdr:col>112</xdr:col>
      <xdr:colOff>38100</xdr:colOff>
      <xdr:row>86</xdr:row>
      <xdr:rowOff>48209</xdr:rowOff>
    </xdr:to>
    <xdr:sp macro="" textlink="">
      <xdr:nvSpPr>
        <xdr:cNvPr id="323" name="楕円 322">
          <a:extLst>
            <a:ext uri="{FF2B5EF4-FFF2-40B4-BE49-F238E27FC236}">
              <a16:creationId xmlns:a16="http://schemas.microsoft.com/office/drawing/2014/main" xmlns="" id="{00AA185A-350E-4130-9DCA-609289760034}"/>
            </a:ext>
          </a:extLst>
        </xdr:cNvPr>
        <xdr:cNvSpPr/>
      </xdr:nvSpPr>
      <xdr:spPr>
        <a:xfrm>
          <a:off x="21272500" y="14691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168859</xdr:rowOff>
    </xdr:from>
    <xdr:to>
      <xdr:col>116</xdr:col>
      <xdr:colOff>63500</xdr:colOff>
      <xdr:row>86</xdr:row>
      <xdr:rowOff>8382</xdr:rowOff>
    </xdr:to>
    <xdr:cxnSp macro="">
      <xdr:nvCxnSpPr>
        <xdr:cNvPr id="324" name="直線コネクタ 323">
          <a:extLst>
            <a:ext uri="{FF2B5EF4-FFF2-40B4-BE49-F238E27FC236}">
              <a16:creationId xmlns:a16="http://schemas.microsoft.com/office/drawing/2014/main" xmlns="" id="{641ADDC3-C4C9-4CAA-8FAE-115D6A9697E1}"/>
            </a:ext>
          </a:extLst>
        </xdr:cNvPr>
        <xdr:cNvCxnSpPr/>
      </xdr:nvCxnSpPr>
      <xdr:spPr>
        <a:xfrm>
          <a:off x="21323300" y="14742109"/>
          <a:ext cx="838200" cy="10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118059</xdr:rowOff>
    </xdr:from>
    <xdr:to>
      <xdr:col>107</xdr:col>
      <xdr:colOff>101600</xdr:colOff>
      <xdr:row>86</xdr:row>
      <xdr:rowOff>48209</xdr:rowOff>
    </xdr:to>
    <xdr:sp macro="" textlink="">
      <xdr:nvSpPr>
        <xdr:cNvPr id="325" name="楕円 324">
          <a:extLst>
            <a:ext uri="{FF2B5EF4-FFF2-40B4-BE49-F238E27FC236}">
              <a16:creationId xmlns:a16="http://schemas.microsoft.com/office/drawing/2014/main" xmlns="" id="{9B297094-9291-47C1-A701-9E04113FD2AA}"/>
            </a:ext>
          </a:extLst>
        </xdr:cNvPr>
        <xdr:cNvSpPr/>
      </xdr:nvSpPr>
      <xdr:spPr>
        <a:xfrm>
          <a:off x="20383500" y="14691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168859</xdr:rowOff>
    </xdr:from>
    <xdr:to>
      <xdr:col>111</xdr:col>
      <xdr:colOff>177800</xdr:colOff>
      <xdr:row>85</xdr:row>
      <xdr:rowOff>168859</xdr:rowOff>
    </xdr:to>
    <xdr:cxnSp macro="">
      <xdr:nvCxnSpPr>
        <xdr:cNvPr id="326" name="直線コネクタ 325">
          <a:extLst>
            <a:ext uri="{FF2B5EF4-FFF2-40B4-BE49-F238E27FC236}">
              <a16:creationId xmlns:a16="http://schemas.microsoft.com/office/drawing/2014/main" xmlns="" id="{B34D9CF8-5696-49F2-9543-0A5C15742CDF}"/>
            </a:ext>
          </a:extLst>
        </xdr:cNvPr>
        <xdr:cNvCxnSpPr/>
      </xdr:nvCxnSpPr>
      <xdr:spPr>
        <a:xfrm>
          <a:off x="20434300" y="1474210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118517</xdr:rowOff>
    </xdr:from>
    <xdr:to>
      <xdr:col>102</xdr:col>
      <xdr:colOff>165100</xdr:colOff>
      <xdr:row>86</xdr:row>
      <xdr:rowOff>48667</xdr:rowOff>
    </xdr:to>
    <xdr:sp macro="" textlink="">
      <xdr:nvSpPr>
        <xdr:cNvPr id="327" name="楕円 326">
          <a:extLst>
            <a:ext uri="{FF2B5EF4-FFF2-40B4-BE49-F238E27FC236}">
              <a16:creationId xmlns:a16="http://schemas.microsoft.com/office/drawing/2014/main" xmlns="" id="{7011FFDA-E3B4-4F48-BC0C-590E10DFCA82}"/>
            </a:ext>
          </a:extLst>
        </xdr:cNvPr>
        <xdr:cNvSpPr/>
      </xdr:nvSpPr>
      <xdr:spPr>
        <a:xfrm>
          <a:off x="19494500" y="14691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168859</xdr:rowOff>
    </xdr:from>
    <xdr:to>
      <xdr:col>107</xdr:col>
      <xdr:colOff>50800</xdr:colOff>
      <xdr:row>85</xdr:row>
      <xdr:rowOff>169317</xdr:rowOff>
    </xdr:to>
    <xdr:cxnSp macro="">
      <xdr:nvCxnSpPr>
        <xdr:cNvPr id="328" name="直線コネクタ 327">
          <a:extLst>
            <a:ext uri="{FF2B5EF4-FFF2-40B4-BE49-F238E27FC236}">
              <a16:creationId xmlns:a16="http://schemas.microsoft.com/office/drawing/2014/main" xmlns="" id="{C491C1DD-6968-41B0-97EC-6390CDCF6B52}"/>
            </a:ext>
          </a:extLst>
        </xdr:cNvPr>
        <xdr:cNvCxnSpPr/>
      </xdr:nvCxnSpPr>
      <xdr:spPr>
        <a:xfrm flipV="1">
          <a:off x="19545300" y="14742109"/>
          <a:ext cx="889000" cy="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141376</xdr:rowOff>
    </xdr:from>
    <xdr:to>
      <xdr:col>98</xdr:col>
      <xdr:colOff>38100</xdr:colOff>
      <xdr:row>86</xdr:row>
      <xdr:rowOff>71526</xdr:rowOff>
    </xdr:to>
    <xdr:sp macro="" textlink="">
      <xdr:nvSpPr>
        <xdr:cNvPr id="329" name="楕円 328">
          <a:extLst>
            <a:ext uri="{FF2B5EF4-FFF2-40B4-BE49-F238E27FC236}">
              <a16:creationId xmlns:a16="http://schemas.microsoft.com/office/drawing/2014/main" xmlns="" id="{BECEC014-6FD3-4C15-A7DD-95A2C5D76142}"/>
            </a:ext>
          </a:extLst>
        </xdr:cNvPr>
        <xdr:cNvSpPr/>
      </xdr:nvSpPr>
      <xdr:spPr>
        <a:xfrm>
          <a:off x="18605500" y="14714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169317</xdr:rowOff>
    </xdr:from>
    <xdr:to>
      <xdr:col>102</xdr:col>
      <xdr:colOff>114300</xdr:colOff>
      <xdr:row>86</xdr:row>
      <xdr:rowOff>20726</xdr:rowOff>
    </xdr:to>
    <xdr:cxnSp macro="">
      <xdr:nvCxnSpPr>
        <xdr:cNvPr id="330" name="直線コネクタ 329">
          <a:extLst>
            <a:ext uri="{FF2B5EF4-FFF2-40B4-BE49-F238E27FC236}">
              <a16:creationId xmlns:a16="http://schemas.microsoft.com/office/drawing/2014/main" xmlns="" id="{57D91D8D-D914-40D2-8C2E-138CBC1DE4AC}"/>
            </a:ext>
          </a:extLst>
        </xdr:cNvPr>
        <xdr:cNvCxnSpPr/>
      </xdr:nvCxnSpPr>
      <xdr:spPr>
        <a:xfrm flipV="1">
          <a:off x="18656300" y="14742567"/>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160290</xdr:rowOff>
    </xdr:from>
    <xdr:ext cx="469744" cy="259045"/>
    <xdr:sp macro="" textlink="">
      <xdr:nvSpPr>
        <xdr:cNvPr id="331" name="n_1aveValue【消防施設】&#10;一人当たり面積">
          <a:extLst>
            <a:ext uri="{FF2B5EF4-FFF2-40B4-BE49-F238E27FC236}">
              <a16:creationId xmlns:a16="http://schemas.microsoft.com/office/drawing/2014/main" xmlns="" id="{B9028E0D-8F68-4B4F-8012-E956E3B4879E}"/>
            </a:ext>
          </a:extLst>
        </xdr:cNvPr>
        <xdr:cNvSpPr txBox="1"/>
      </xdr:nvSpPr>
      <xdr:spPr>
        <a:xfrm>
          <a:off x="21075727" y="14390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7586</xdr:rowOff>
    </xdr:from>
    <xdr:ext cx="469744" cy="259045"/>
    <xdr:sp macro="" textlink="">
      <xdr:nvSpPr>
        <xdr:cNvPr id="332" name="n_2aveValue【消防施設】&#10;一人当たり面積">
          <a:extLst>
            <a:ext uri="{FF2B5EF4-FFF2-40B4-BE49-F238E27FC236}">
              <a16:creationId xmlns:a16="http://schemas.microsoft.com/office/drawing/2014/main" xmlns="" id="{4BB68018-4B53-4AF1-A873-E1FE9A9EE546}"/>
            </a:ext>
          </a:extLst>
        </xdr:cNvPr>
        <xdr:cNvSpPr txBox="1"/>
      </xdr:nvSpPr>
      <xdr:spPr>
        <a:xfrm>
          <a:off x="20199427" y="14409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13988</xdr:rowOff>
    </xdr:from>
    <xdr:ext cx="469744" cy="259045"/>
    <xdr:sp macro="" textlink="">
      <xdr:nvSpPr>
        <xdr:cNvPr id="333" name="n_3aveValue【消防施設】&#10;一人当たり面積">
          <a:extLst>
            <a:ext uri="{FF2B5EF4-FFF2-40B4-BE49-F238E27FC236}">
              <a16:creationId xmlns:a16="http://schemas.microsoft.com/office/drawing/2014/main" xmlns="" id="{0D19CF3D-44F3-4D8F-9D6A-42CE9C0158D3}"/>
            </a:ext>
          </a:extLst>
        </xdr:cNvPr>
        <xdr:cNvSpPr txBox="1"/>
      </xdr:nvSpPr>
      <xdr:spPr>
        <a:xfrm>
          <a:off x="19310427" y="14415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22674</xdr:rowOff>
    </xdr:from>
    <xdr:ext cx="469744" cy="259045"/>
    <xdr:sp macro="" textlink="">
      <xdr:nvSpPr>
        <xdr:cNvPr id="334" name="n_4aveValue【消防施設】&#10;一人当たり面積">
          <a:extLst>
            <a:ext uri="{FF2B5EF4-FFF2-40B4-BE49-F238E27FC236}">
              <a16:creationId xmlns:a16="http://schemas.microsoft.com/office/drawing/2014/main" xmlns="" id="{216A3732-CAAD-4C16-96A2-363ECE12B56C}"/>
            </a:ext>
          </a:extLst>
        </xdr:cNvPr>
        <xdr:cNvSpPr txBox="1"/>
      </xdr:nvSpPr>
      <xdr:spPr>
        <a:xfrm>
          <a:off x="18421427" y="14424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39336</xdr:rowOff>
    </xdr:from>
    <xdr:ext cx="469744" cy="259045"/>
    <xdr:sp macro="" textlink="">
      <xdr:nvSpPr>
        <xdr:cNvPr id="335" name="n_1mainValue【消防施設】&#10;一人当たり面積">
          <a:extLst>
            <a:ext uri="{FF2B5EF4-FFF2-40B4-BE49-F238E27FC236}">
              <a16:creationId xmlns:a16="http://schemas.microsoft.com/office/drawing/2014/main" xmlns="" id="{1C2961E3-BCF8-43C7-8627-44ABDE11411D}"/>
            </a:ext>
          </a:extLst>
        </xdr:cNvPr>
        <xdr:cNvSpPr txBox="1"/>
      </xdr:nvSpPr>
      <xdr:spPr>
        <a:xfrm>
          <a:off x="21075727" y="14784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39336</xdr:rowOff>
    </xdr:from>
    <xdr:ext cx="469744" cy="259045"/>
    <xdr:sp macro="" textlink="">
      <xdr:nvSpPr>
        <xdr:cNvPr id="336" name="n_2mainValue【消防施設】&#10;一人当たり面積">
          <a:extLst>
            <a:ext uri="{FF2B5EF4-FFF2-40B4-BE49-F238E27FC236}">
              <a16:creationId xmlns:a16="http://schemas.microsoft.com/office/drawing/2014/main" xmlns="" id="{E05B0DD2-66B5-485D-802B-756613BEB570}"/>
            </a:ext>
          </a:extLst>
        </xdr:cNvPr>
        <xdr:cNvSpPr txBox="1"/>
      </xdr:nvSpPr>
      <xdr:spPr>
        <a:xfrm>
          <a:off x="20199427" y="14784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39794</xdr:rowOff>
    </xdr:from>
    <xdr:ext cx="469744" cy="259045"/>
    <xdr:sp macro="" textlink="">
      <xdr:nvSpPr>
        <xdr:cNvPr id="337" name="n_3mainValue【消防施設】&#10;一人当たり面積">
          <a:extLst>
            <a:ext uri="{FF2B5EF4-FFF2-40B4-BE49-F238E27FC236}">
              <a16:creationId xmlns:a16="http://schemas.microsoft.com/office/drawing/2014/main" xmlns="" id="{E779D327-A3CB-498B-A242-3A6269107776}"/>
            </a:ext>
          </a:extLst>
        </xdr:cNvPr>
        <xdr:cNvSpPr txBox="1"/>
      </xdr:nvSpPr>
      <xdr:spPr>
        <a:xfrm>
          <a:off x="19310427" y="14784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62653</xdr:rowOff>
    </xdr:from>
    <xdr:ext cx="469744" cy="259045"/>
    <xdr:sp macro="" textlink="">
      <xdr:nvSpPr>
        <xdr:cNvPr id="338" name="n_4mainValue【消防施設】&#10;一人当たり面積">
          <a:extLst>
            <a:ext uri="{FF2B5EF4-FFF2-40B4-BE49-F238E27FC236}">
              <a16:creationId xmlns:a16="http://schemas.microsoft.com/office/drawing/2014/main" xmlns="" id="{14C7C45C-CE90-4B97-9F9F-8CA15EAD3E64}"/>
            </a:ext>
          </a:extLst>
        </xdr:cNvPr>
        <xdr:cNvSpPr txBox="1"/>
      </xdr:nvSpPr>
      <xdr:spPr>
        <a:xfrm>
          <a:off x="18421427" y="14807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339" name="正方形/長方形 338">
          <a:extLst>
            <a:ext uri="{FF2B5EF4-FFF2-40B4-BE49-F238E27FC236}">
              <a16:creationId xmlns:a16="http://schemas.microsoft.com/office/drawing/2014/main" xmlns="" id="{C3784C3E-6D21-408B-8FC1-C75CDAB99DFE}"/>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340" name="正方形/長方形 339">
          <a:extLst>
            <a:ext uri="{FF2B5EF4-FFF2-40B4-BE49-F238E27FC236}">
              <a16:creationId xmlns:a16="http://schemas.microsoft.com/office/drawing/2014/main" xmlns="" id="{1E043FDF-55E1-45CE-9855-FB67738BA3DD}"/>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341" name="正方形/長方形 340">
          <a:extLst>
            <a:ext uri="{FF2B5EF4-FFF2-40B4-BE49-F238E27FC236}">
              <a16:creationId xmlns:a16="http://schemas.microsoft.com/office/drawing/2014/main" xmlns="" id="{4FCDF91E-D28B-4C49-B193-222EA06DEB5A}"/>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342" name="正方形/長方形 341">
          <a:extLst>
            <a:ext uri="{FF2B5EF4-FFF2-40B4-BE49-F238E27FC236}">
              <a16:creationId xmlns:a16="http://schemas.microsoft.com/office/drawing/2014/main" xmlns="" id="{F49133B9-16CF-4708-818F-8EECDDD4D26D}"/>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343" name="正方形/長方形 342">
          <a:extLst>
            <a:ext uri="{FF2B5EF4-FFF2-40B4-BE49-F238E27FC236}">
              <a16:creationId xmlns:a16="http://schemas.microsoft.com/office/drawing/2014/main" xmlns="" id="{2138CEC8-F85A-40C9-9701-035AD787D513}"/>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344" name="正方形/長方形 343">
          <a:extLst>
            <a:ext uri="{FF2B5EF4-FFF2-40B4-BE49-F238E27FC236}">
              <a16:creationId xmlns:a16="http://schemas.microsoft.com/office/drawing/2014/main" xmlns="" id="{04A7DB25-D07C-4E5F-AB20-094D7CB3B49E}"/>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345" name="正方形/長方形 344">
          <a:extLst>
            <a:ext uri="{FF2B5EF4-FFF2-40B4-BE49-F238E27FC236}">
              <a16:creationId xmlns:a16="http://schemas.microsoft.com/office/drawing/2014/main" xmlns="" id="{8B0F4FF2-07DD-4EDD-B1AC-04034E742D5F}"/>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346" name="正方形/長方形 345">
          <a:extLst>
            <a:ext uri="{FF2B5EF4-FFF2-40B4-BE49-F238E27FC236}">
              <a16:creationId xmlns:a16="http://schemas.microsoft.com/office/drawing/2014/main" xmlns="" id="{FE354ABC-E1D3-4207-BFCA-A1FEC5406B5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347" name="テキスト ボックス 346">
          <a:extLst>
            <a:ext uri="{FF2B5EF4-FFF2-40B4-BE49-F238E27FC236}">
              <a16:creationId xmlns:a16="http://schemas.microsoft.com/office/drawing/2014/main" xmlns="" id="{27BEDF57-1AED-4E6E-8EBD-464E3A8E925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348" name="直線コネクタ 347">
          <a:extLst>
            <a:ext uri="{FF2B5EF4-FFF2-40B4-BE49-F238E27FC236}">
              <a16:creationId xmlns:a16="http://schemas.microsoft.com/office/drawing/2014/main" xmlns="" id="{8A680B14-7C71-47A1-A96F-812BE48C584D}"/>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349" name="テキスト ボックス 348">
          <a:extLst>
            <a:ext uri="{FF2B5EF4-FFF2-40B4-BE49-F238E27FC236}">
              <a16:creationId xmlns:a16="http://schemas.microsoft.com/office/drawing/2014/main" xmlns="" id="{774229B1-B305-445A-BF42-947244820FE5}"/>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350" name="直線コネクタ 349">
          <a:extLst>
            <a:ext uri="{FF2B5EF4-FFF2-40B4-BE49-F238E27FC236}">
              <a16:creationId xmlns:a16="http://schemas.microsoft.com/office/drawing/2014/main" xmlns="" id="{DA677CC6-078E-4340-B582-4164C093E1DC}"/>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351" name="テキスト ボックス 350">
          <a:extLst>
            <a:ext uri="{FF2B5EF4-FFF2-40B4-BE49-F238E27FC236}">
              <a16:creationId xmlns:a16="http://schemas.microsoft.com/office/drawing/2014/main" xmlns="" id="{66663879-540E-453D-924A-855B892DFAC9}"/>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352" name="直線コネクタ 351">
          <a:extLst>
            <a:ext uri="{FF2B5EF4-FFF2-40B4-BE49-F238E27FC236}">
              <a16:creationId xmlns:a16="http://schemas.microsoft.com/office/drawing/2014/main" xmlns="" id="{9F4E3064-999B-4602-A0B1-E40EA73EABAF}"/>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353" name="テキスト ボックス 352">
          <a:extLst>
            <a:ext uri="{FF2B5EF4-FFF2-40B4-BE49-F238E27FC236}">
              <a16:creationId xmlns:a16="http://schemas.microsoft.com/office/drawing/2014/main" xmlns="" id="{D0D94E78-D042-4CB6-A257-B77F4053EDCB}"/>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354" name="直線コネクタ 353">
          <a:extLst>
            <a:ext uri="{FF2B5EF4-FFF2-40B4-BE49-F238E27FC236}">
              <a16:creationId xmlns:a16="http://schemas.microsoft.com/office/drawing/2014/main" xmlns="" id="{5CA4F4BC-F9A2-45F5-849C-74ED318EF307}"/>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355" name="テキスト ボックス 354">
          <a:extLst>
            <a:ext uri="{FF2B5EF4-FFF2-40B4-BE49-F238E27FC236}">
              <a16:creationId xmlns:a16="http://schemas.microsoft.com/office/drawing/2014/main" xmlns="" id="{1A2BD59E-2F57-4F8A-99F2-08F52482970F}"/>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356" name="直線コネクタ 355">
          <a:extLst>
            <a:ext uri="{FF2B5EF4-FFF2-40B4-BE49-F238E27FC236}">
              <a16:creationId xmlns:a16="http://schemas.microsoft.com/office/drawing/2014/main" xmlns="" id="{8B58E758-C493-4C78-B80A-2907249B4536}"/>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357" name="テキスト ボックス 356">
          <a:extLst>
            <a:ext uri="{FF2B5EF4-FFF2-40B4-BE49-F238E27FC236}">
              <a16:creationId xmlns:a16="http://schemas.microsoft.com/office/drawing/2014/main" xmlns="" id="{02129514-08AA-4521-9A31-A6E69122F1E4}"/>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358" name="直線コネクタ 357">
          <a:extLst>
            <a:ext uri="{FF2B5EF4-FFF2-40B4-BE49-F238E27FC236}">
              <a16:creationId xmlns:a16="http://schemas.microsoft.com/office/drawing/2014/main" xmlns="" id="{2CD5B41D-303F-4191-9543-3E507FFC004D}"/>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359" name="テキスト ボックス 358">
          <a:extLst>
            <a:ext uri="{FF2B5EF4-FFF2-40B4-BE49-F238E27FC236}">
              <a16:creationId xmlns:a16="http://schemas.microsoft.com/office/drawing/2014/main" xmlns="" id="{59C3FCA7-AA67-4EFF-9A17-AE3E95F488D3}"/>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360" name="直線コネクタ 359">
          <a:extLst>
            <a:ext uri="{FF2B5EF4-FFF2-40B4-BE49-F238E27FC236}">
              <a16:creationId xmlns:a16="http://schemas.microsoft.com/office/drawing/2014/main" xmlns="" id="{F9CA2EFB-0874-400E-9335-205026729BC2}"/>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361" name="テキスト ボックス 360">
          <a:extLst>
            <a:ext uri="{FF2B5EF4-FFF2-40B4-BE49-F238E27FC236}">
              <a16:creationId xmlns:a16="http://schemas.microsoft.com/office/drawing/2014/main" xmlns="" id="{6299971A-E24A-4D23-A63E-18874AD00A18}"/>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362" name="直線コネクタ 361">
          <a:extLst>
            <a:ext uri="{FF2B5EF4-FFF2-40B4-BE49-F238E27FC236}">
              <a16:creationId xmlns:a16="http://schemas.microsoft.com/office/drawing/2014/main" xmlns="" id="{B6334494-0DBD-4679-B605-A24593257401}"/>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363" name="【庁舎】&#10;有形固定資産減価償却率グラフ枠">
          <a:extLst>
            <a:ext uri="{FF2B5EF4-FFF2-40B4-BE49-F238E27FC236}">
              <a16:creationId xmlns:a16="http://schemas.microsoft.com/office/drawing/2014/main" xmlns="" id="{25329EC4-EC3E-4605-B289-8FC9B1106E7F}"/>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109</xdr:row>
      <xdr:rowOff>25581</xdr:rowOff>
    </xdr:to>
    <xdr:cxnSp macro="">
      <xdr:nvCxnSpPr>
        <xdr:cNvPr id="364" name="直線コネクタ 363">
          <a:extLst>
            <a:ext uri="{FF2B5EF4-FFF2-40B4-BE49-F238E27FC236}">
              <a16:creationId xmlns:a16="http://schemas.microsoft.com/office/drawing/2014/main" xmlns="" id="{D655F2E3-9E98-446A-AC31-9ACFD39A79F2}"/>
            </a:ext>
          </a:extLst>
        </xdr:cNvPr>
        <xdr:cNvCxnSpPr/>
      </xdr:nvCxnSpPr>
      <xdr:spPr>
        <a:xfrm flipV="1">
          <a:off x="16318864" y="17090571"/>
          <a:ext cx="0" cy="1623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29408</xdr:rowOff>
    </xdr:from>
    <xdr:ext cx="405111" cy="259045"/>
    <xdr:sp macro="" textlink="">
      <xdr:nvSpPr>
        <xdr:cNvPr id="365" name="【庁舎】&#10;有形固定資産減価償却率最小値テキスト">
          <a:extLst>
            <a:ext uri="{FF2B5EF4-FFF2-40B4-BE49-F238E27FC236}">
              <a16:creationId xmlns:a16="http://schemas.microsoft.com/office/drawing/2014/main" xmlns="" id="{D3EEFF8A-5130-46D6-B5C6-57BE5B66232D}"/>
            </a:ext>
          </a:extLst>
        </xdr:cNvPr>
        <xdr:cNvSpPr txBox="1"/>
      </xdr:nvSpPr>
      <xdr:spPr>
        <a:xfrm>
          <a:off x="16357600" y="18717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25581</xdr:rowOff>
    </xdr:from>
    <xdr:to>
      <xdr:col>86</xdr:col>
      <xdr:colOff>25400</xdr:colOff>
      <xdr:row>109</xdr:row>
      <xdr:rowOff>25581</xdr:rowOff>
    </xdr:to>
    <xdr:cxnSp macro="">
      <xdr:nvCxnSpPr>
        <xdr:cNvPr id="366" name="直線コネクタ 365">
          <a:extLst>
            <a:ext uri="{FF2B5EF4-FFF2-40B4-BE49-F238E27FC236}">
              <a16:creationId xmlns:a16="http://schemas.microsoft.com/office/drawing/2014/main" xmlns="" id="{72D0BF10-5645-4FD1-8D1B-CB0ECB2CC08F}"/>
            </a:ext>
          </a:extLst>
        </xdr:cNvPr>
        <xdr:cNvCxnSpPr/>
      </xdr:nvCxnSpPr>
      <xdr:spPr>
        <a:xfrm>
          <a:off x="16230600" y="1871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340478" cy="259045"/>
    <xdr:sp macro="" textlink="">
      <xdr:nvSpPr>
        <xdr:cNvPr id="367" name="【庁舎】&#10;有形固定資産減価償却率最大値テキスト">
          <a:extLst>
            <a:ext uri="{FF2B5EF4-FFF2-40B4-BE49-F238E27FC236}">
              <a16:creationId xmlns:a16="http://schemas.microsoft.com/office/drawing/2014/main" xmlns="" id="{5EF82961-7663-44FC-B070-6258946F56CD}"/>
            </a:ext>
          </a:extLst>
        </xdr:cNvPr>
        <xdr:cNvSpPr txBox="1"/>
      </xdr:nvSpPr>
      <xdr:spPr>
        <a:xfrm>
          <a:off x="16357600" y="168657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368" name="直線コネクタ 367">
          <a:extLst>
            <a:ext uri="{FF2B5EF4-FFF2-40B4-BE49-F238E27FC236}">
              <a16:creationId xmlns:a16="http://schemas.microsoft.com/office/drawing/2014/main" xmlns="" id="{503955BE-4262-4C95-AA33-9C6561AC5ACC}"/>
            </a:ext>
          </a:extLst>
        </xdr:cNvPr>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146248</xdr:rowOff>
    </xdr:from>
    <xdr:ext cx="405111" cy="259045"/>
    <xdr:sp macro="" textlink="">
      <xdr:nvSpPr>
        <xdr:cNvPr id="369" name="【庁舎】&#10;有形固定資産減価償却率平均値テキスト">
          <a:extLst>
            <a:ext uri="{FF2B5EF4-FFF2-40B4-BE49-F238E27FC236}">
              <a16:creationId xmlns:a16="http://schemas.microsoft.com/office/drawing/2014/main" xmlns="" id="{1D27C5A5-0446-4B1F-944C-C83C1DCC1381}"/>
            </a:ext>
          </a:extLst>
        </xdr:cNvPr>
        <xdr:cNvSpPr txBox="1"/>
      </xdr:nvSpPr>
      <xdr:spPr>
        <a:xfrm>
          <a:off x="16357600" y="1780559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123371</xdr:rowOff>
    </xdr:from>
    <xdr:to>
      <xdr:col>85</xdr:col>
      <xdr:colOff>177800</xdr:colOff>
      <xdr:row>105</xdr:row>
      <xdr:rowOff>53521</xdr:rowOff>
    </xdr:to>
    <xdr:sp macro="" textlink="">
      <xdr:nvSpPr>
        <xdr:cNvPr id="370" name="フローチャート: 判断 369">
          <a:extLst>
            <a:ext uri="{FF2B5EF4-FFF2-40B4-BE49-F238E27FC236}">
              <a16:creationId xmlns:a16="http://schemas.microsoft.com/office/drawing/2014/main" xmlns="" id="{26E674B8-52AC-4E1F-977A-DE6691BA8059}"/>
            </a:ext>
          </a:extLst>
        </xdr:cNvPr>
        <xdr:cNvSpPr/>
      </xdr:nvSpPr>
      <xdr:spPr>
        <a:xfrm>
          <a:off x="16268700" y="1795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115207</xdr:rowOff>
    </xdr:from>
    <xdr:to>
      <xdr:col>81</xdr:col>
      <xdr:colOff>101600</xdr:colOff>
      <xdr:row>105</xdr:row>
      <xdr:rowOff>45357</xdr:rowOff>
    </xdr:to>
    <xdr:sp macro="" textlink="">
      <xdr:nvSpPr>
        <xdr:cNvPr id="371" name="フローチャート: 判断 370">
          <a:extLst>
            <a:ext uri="{FF2B5EF4-FFF2-40B4-BE49-F238E27FC236}">
              <a16:creationId xmlns:a16="http://schemas.microsoft.com/office/drawing/2014/main" xmlns="" id="{8BA552EA-2A8B-412E-93AA-4E92E17BBE33}"/>
            </a:ext>
          </a:extLst>
        </xdr:cNvPr>
        <xdr:cNvSpPr/>
      </xdr:nvSpPr>
      <xdr:spPr>
        <a:xfrm>
          <a:off x="15430500" y="1794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108676</xdr:rowOff>
    </xdr:from>
    <xdr:to>
      <xdr:col>76</xdr:col>
      <xdr:colOff>165100</xdr:colOff>
      <xdr:row>105</xdr:row>
      <xdr:rowOff>38826</xdr:rowOff>
    </xdr:to>
    <xdr:sp macro="" textlink="">
      <xdr:nvSpPr>
        <xdr:cNvPr id="372" name="フローチャート: 判断 371">
          <a:extLst>
            <a:ext uri="{FF2B5EF4-FFF2-40B4-BE49-F238E27FC236}">
              <a16:creationId xmlns:a16="http://schemas.microsoft.com/office/drawing/2014/main" xmlns="" id="{F9BAB841-C3CE-4EE9-9B67-501609075D29}"/>
            </a:ext>
          </a:extLst>
        </xdr:cNvPr>
        <xdr:cNvSpPr/>
      </xdr:nvSpPr>
      <xdr:spPr>
        <a:xfrm>
          <a:off x="14541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93980</xdr:rowOff>
    </xdr:from>
    <xdr:to>
      <xdr:col>72</xdr:col>
      <xdr:colOff>38100</xdr:colOff>
      <xdr:row>105</xdr:row>
      <xdr:rowOff>24130</xdr:rowOff>
    </xdr:to>
    <xdr:sp macro="" textlink="">
      <xdr:nvSpPr>
        <xdr:cNvPr id="373" name="フローチャート: 判断 372">
          <a:extLst>
            <a:ext uri="{FF2B5EF4-FFF2-40B4-BE49-F238E27FC236}">
              <a16:creationId xmlns:a16="http://schemas.microsoft.com/office/drawing/2014/main" xmlns="" id="{0008B5C3-5E6F-4C46-85BA-ACC727AE6F6C}"/>
            </a:ext>
          </a:extLst>
        </xdr:cNvPr>
        <xdr:cNvSpPr/>
      </xdr:nvSpPr>
      <xdr:spPr>
        <a:xfrm>
          <a:off x="13652500" y="179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43362</xdr:rowOff>
    </xdr:from>
    <xdr:to>
      <xdr:col>67</xdr:col>
      <xdr:colOff>101600</xdr:colOff>
      <xdr:row>104</xdr:row>
      <xdr:rowOff>144962</xdr:rowOff>
    </xdr:to>
    <xdr:sp macro="" textlink="">
      <xdr:nvSpPr>
        <xdr:cNvPr id="374" name="フローチャート: 判断 373">
          <a:extLst>
            <a:ext uri="{FF2B5EF4-FFF2-40B4-BE49-F238E27FC236}">
              <a16:creationId xmlns:a16="http://schemas.microsoft.com/office/drawing/2014/main" xmlns="" id="{BF3B7B5C-2CBE-4476-9028-AB1DDF4AE193}"/>
            </a:ext>
          </a:extLst>
        </xdr:cNvPr>
        <xdr:cNvSpPr/>
      </xdr:nvSpPr>
      <xdr:spPr>
        <a:xfrm>
          <a:off x="12763500" y="17874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xmlns="" id="{37B011F9-0382-45BA-9EEB-962B72704031}"/>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376" name="テキスト ボックス 375">
          <a:extLst>
            <a:ext uri="{FF2B5EF4-FFF2-40B4-BE49-F238E27FC236}">
              <a16:creationId xmlns:a16="http://schemas.microsoft.com/office/drawing/2014/main" xmlns="" id="{D8A1381E-E2CD-4F45-8FE3-D2ECB3FC929B}"/>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377" name="テキスト ボックス 376">
          <a:extLst>
            <a:ext uri="{FF2B5EF4-FFF2-40B4-BE49-F238E27FC236}">
              <a16:creationId xmlns:a16="http://schemas.microsoft.com/office/drawing/2014/main" xmlns="" id="{0D83E311-2FFD-4F24-AB52-23511D64244A}"/>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378" name="テキスト ボックス 377">
          <a:extLst>
            <a:ext uri="{FF2B5EF4-FFF2-40B4-BE49-F238E27FC236}">
              <a16:creationId xmlns:a16="http://schemas.microsoft.com/office/drawing/2014/main" xmlns="" id="{433C91A3-FC2D-4307-A6A1-4BD07E09B8EC}"/>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379" name="テキスト ボックス 378">
          <a:extLst>
            <a:ext uri="{FF2B5EF4-FFF2-40B4-BE49-F238E27FC236}">
              <a16:creationId xmlns:a16="http://schemas.microsoft.com/office/drawing/2014/main" xmlns="" id="{24C6167C-F743-4C37-9B8E-2E2F07A6EC17}"/>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23768</xdr:rowOff>
    </xdr:from>
    <xdr:to>
      <xdr:col>85</xdr:col>
      <xdr:colOff>177800</xdr:colOff>
      <xdr:row>106</xdr:row>
      <xdr:rowOff>125368</xdr:rowOff>
    </xdr:to>
    <xdr:sp macro="" textlink="">
      <xdr:nvSpPr>
        <xdr:cNvPr id="380" name="楕円 379">
          <a:extLst>
            <a:ext uri="{FF2B5EF4-FFF2-40B4-BE49-F238E27FC236}">
              <a16:creationId xmlns:a16="http://schemas.microsoft.com/office/drawing/2014/main" xmlns="" id="{714D5FE7-1169-41DF-B7F9-547AC5539EEC}"/>
            </a:ext>
          </a:extLst>
        </xdr:cNvPr>
        <xdr:cNvSpPr/>
      </xdr:nvSpPr>
      <xdr:spPr>
        <a:xfrm>
          <a:off x="16268700" y="18197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2195</xdr:rowOff>
    </xdr:from>
    <xdr:ext cx="405111" cy="259045"/>
    <xdr:sp macro="" textlink="">
      <xdr:nvSpPr>
        <xdr:cNvPr id="381" name="【庁舎】&#10;有形固定資産減価償却率該当値テキスト">
          <a:extLst>
            <a:ext uri="{FF2B5EF4-FFF2-40B4-BE49-F238E27FC236}">
              <a16:creationId xmlns:a16="http://schemas.microsoft.com/office/drawing/2014/main" xmlns="" id="{5A6E20A8-0B98-4390-BD24-6DF2888CD4AC}"/>
            </a:ext>
          </a:extLst>
        </xdr:cNvPr>
        <xdr:cNvSpPr txBox="1"/>
      </xdr:nvSpPr>
      <xdr:spPr>
        <a:xfrm>
          <a:off x="16357600" y="18175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138068</xdr:rowOff>
    </xdr:from>
    <xdr:to>
      <xdr:col>81</xdr:col>
      <xdr:colOff>101600</xdr:colOff>
      <xdr:row>106</xdr:row>
      <xdr:rowOff>68218</xdr:rowOff>
    </xdr:to>
    <xdr:sp macro="" textlink="">
      <xdr:nvSpPr>
        <xdr:cNvPr id="382" name="楕円 381">
          <a:extLst>
            <a:ext uri="{FF2B5EF4-FFF2-40B4-BE49-F238E27FC236}">
              <a16:creationId xmlns:a16="http://schemas.microsoft.com/office/drawing/2014/main" xmlns="" id="{688C6F31-3E60-4EAB-8710-24441B6ADB15}"/>
            </a:ext>
          </a:extLst>
        </xdr:cNvPr>
        <xdr:cNvSpPr/>
      </xdr:nvSpPr>
      <xdr:spPr>
        <a:xfrm>
          <a:off x="15430500" y="18140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17418</xdr:rowOff>
    </xdr:from>
    <xdr:to>
      <xdr:col>85</xdr:col>
      <xdr:colOff>127000</xdr:colOff>
      <xdr:row>106</xdr:row>
      <xdr:rowOff>74568</xdr:rowOff>
    </xdr:to>
    <xdr:cxnSp macro="">
      <xdr:nvCxnSpPr>
        <xdr:cNvPr id="383" name="直線コネクタ 382">
          <a:extLst>
            <a:ext uri="{FF2B5EF4-FFF2-40B4-BE49-F238E27FC236}">
              <a16:creationId xmlns:a16="http://schemas.microsoft.com/office/drawing/2014/main" xmlns="" id="{6773A229-7767-4383-B1D0-863013EB3A18}"/>
            </a:ext>
          </a:extLst>
        </xdr:cNvPr>
        <xdr:cNvCxnSpPr/>
      </xdr:nvCxnSpPr>
      <xdr:spPr>
        <a:xfrm>
          <a:off x="15481300" y="18191118"/>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100512</xdr:rowOff>
    </xdr:from>
    <xdr:to>
      <xdr:col>76</xdr:col>
      <xdr:colOff>165100</xdr:colOff>
      <xdr:row>106</xdr:row>
      <xdr:rowOff>30662</xdr:rowOff>
    </xdr:to>
    <xdr:sp macro="" textlink="">
      <xdr:nvSpPr>
        <xdr:cNvPr id="384" name="楕円 383">
          <a:extLst>
            <a:ext uri="{FF2B5EF4-FFF2-40B4-BE49-F238E27FC236}">
              <a16:creationId xmlns:a16="http://schemas.microsoft.com/office/drawing/2014/main" xmlns="" id="{9C67F5AD-6EBA-4BCE-86C8-F8414E13FA3D}"/>
            </a:ext>
          </a:extLst>
        </xdr:cNvPr>
        <xdr:cNvSpPr/>
      </xdr:nvSpPr>
      <xdr:spPr>
        <a:xfrm>
          <a:off x="14541500" y="1810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151312</xdr:rowOff>
    </xdr:from>
    <xdr:to>
      <xdr:col>81</xdr:col>
      <xdr:colOff>50800</xdr:colOff>
      <xdr:row>106</xdr:row>
      <xdr:rowOff>17418</xdr:rowOff>
    </xdr:to>
    <xdr:cxnSp macro="">
      <xdr:nvCxnSpPr>
        <xdr:cNvPr id="385" name="直線コネクタ 384">
          <a:extLst>
            <a:ext uri="{FF2B5EF4-FFF2-40B4-BE49-F238E27FC236}">
              <a16:creationId xmlns:a16="http://schemas.microsoft.com/office/drawing/2014/main" xmlns="" id="{99436E0D-A316-4215-AD38-08A654FF0D06}"/>
            </a:ext>
          </a:extLst>
        </xdr:cNvPr>
        <xdr:cNvCxnSpPr/>
      </xdr:nvCxnSpPr>
      <xdr:spPr>
        <a:xfrm>
          <a:off x="14592300" y="18153562"/>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46627</xdr:rowOff>
    </xdr:from>
    <xdr:to>
      <xdr:col>72</xdr:col>
      <xdr:colOff>38100</xdr:colOff>
      <xdr:row>105</xdr:row>
      <xdr:rowOff>148227</xdr:rowOff>
    </xdr:to>
    <xdr:sp macro="" textlink="">
      <xdr:nvSpPr>
        <xdr:cNvPr id="386" name="楕円 385">
          <a:extLst>
            <a:ext uri="{FF2B5EF4-FFF2-40B4-BE49-F238E27FC236}">
              <a16:creationId xmlns:a16="http://schemas.microsoft.com/office/drawing/2014/main" xmlns="" id="{89FB87E6-5EBB-4C69-AB41-265F76A47682}"/>
            </a:ext>
          </a:extLst>
        </xdr:cNvPr>
        <xdr:cNvSpPr/>
      </xdr:nvSpPr>
      <xdr:spPr>
        <a:xfrm>
          <a:off x="13652500" y="18048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97427</xdr:rowOff>
    </xdr:from>
    <xdr:to>
      <xdr:col>76</xdr:col>
      <xdr:colOff>114300</xdr:colOff>
      <xdr:row>105</xdr:row>
      <xdr:rowOff>151312</xdr:rowOff>
    </xdr:to>
    <xdr:cxnSp macro="">
      <xdr:nvCxnSpPr>
        <xdr:cNvPr id="387" name="直線コネクタ 386">
          <a:extLst>
            <a:ext uri="{FF2B5EF4-FFF2-40B4-BE49-F238E27FC236}">
              <a16:creationId xmlns:a16="http://schemas.microsoft.com/office/drawing/2014/main" xmlns="" id="{B67FCDD2-7A14-443E-8331-6675EAE722E1}"/>
            </a:ext>
          </a:extLst>
        </xdr:cNvPr>
        <xdr:cNvCxnSpPr/>
      </xdr:nvCxnSpPr>
      <xdr:spPr>
        <a:xfrm>
          <a:off x="13703300" y="18099677"/>
          <a:ext cx="889000" cy="53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22134</xdr:rowOff>
    </xdr:from>
    <xdr:to>
      <xdr:col>67</xdr:col>
      <xdr:colOff>101600</xdr:colOff>
      <xdr:row>105</xdr:row>
      <xdr:rowOff>123734</xdr:rowOff>
    </xdr:to>
    <xdr:sp macro="" textlink="">
      <xdr:nvSpPr>
        <xdr:cNvPr id="388" name="楕円 387">
          <a:extLst>
            <a:ext uri="{FF2B5EF4-FFF2-40B4-BE49-F238E27FC236}">
              <a16:creationId xmlns:a16="http://schemas.microsoft.com/office/drawing/2014/main" xmlns="" id="{C26CF345-8E3E-45F8-9037-930C4D03E9F2}"/>
            </a:ext>
          </a:extLst>
        </xdr:cNvPr>
        <xdr:cNvSpPr/>
      </xdr:nvSpPr>
      <xdr:spPr>
        <a:xfrm>
          <a:off x="12763500" y="18024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72934</xdr:rowOff>
    </xdr:from>
    <xdr:to>
      <xdr:col>71</xdr:col>
      <xdr:colOff>177800</xdr:colOff>
      <xdr:row>105</xdr:row>
      <xdr:rowOff>97427</xdr:rowOff>
    </xdr:to>
    <xdr:cxnSp macro="">
      <xdr:nvCxnSpPr>
        <xdr:cNvPr id="389" name="直線コネクタ 388">
          <a:extLst>
            <a:ext uri="{FF2B5EF4-FFF2-40B4-BE49-F238E27FC236}">
              <a16:creationId xmlns:a16="http://schemas.microsoft.com/office/drawing/2014/main" xmlns="" id="{CA2F171F-7765-4AFF-B490-E142B620210F}"/>
            </a:ext>
          </a:extLst>
        </xdr:cNvPr>
        <xdr:cNvCxnSpPr/>
      </xdr:nvCxnSpPr>
      <xdr:spPr>
        <a:xfrm>
          <a:off x="12814300" y="18075184"/>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61884</xdr:rowOff>
    </xdr:from>
    <xdr:ext cx="405111" cy="259045"/>
    <xdr:sp macro="" textlink="">
      <xdr:nvSpPr>
        <xdr:cNvPr id="390" name="n_1aveValue【庁舎】&#10;有形固定資産減価償却率">
          <a:extLst>
            <a:ext uri="{FF2B5EF4-FFF2-40B4-BE49-F238E27FC236}">
              <a16:creationId xmlns:a16="http://schemas.microsoft.com/office/drawing/2014/main" xmlns="" id="{2FC0D19A-5629-4D21-80A3-6D7A4B612865}"/>
            </a:ext>
          </a:extLst>
        </xdr:cNvPr>
        <xdr:cNvSpPr txBox="1"/>
      </xdr:nvSpPr>
      <xdr:spPr>
        <a:xfrm>
          <a:off x="15266044" y="17721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55353</xdr:rowOff>
    </xdr:from>
    <xdr:ext cx="405111" cy="259045"/>
    <xdr:sp macro="" textlink="">
      <xdr:nvSpPr>
        <xdr:cNvPr id="391" name="n_2aveValue【庁舎】&#10;有形固定資産減価償却率">
          <a:extLst>
            <a:ext uri="{FF2B5EF4-FFF2-40B4-BE49-F238E27FC236}">
              <a16:creationId xmlns:a16="http://schemas.microsoft.com/office/drawing/2014/main" xmlns="" id="{FCF7C639-6EF9-4F75-B6AA-40BF55F8CB1B}"/>
            </a:ext>
          </a:extLst>
        </xdr:cNvPr>
        <xdr:cNvSpPr txBox="1"/>
      </xdr:nvSpPr>
      <xdr:spPr>
        <a:xfrm>
          <a:off x="14389744" y="17714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40657</xdr:rowOff>
    </xdr:from>
    <xdr:ext cx="405111" cy="259045"/>
    <xdr:sp macro="" textlink="">
      <xdr:nvSpPr>
        <xdr:cNvPr id="392" name="n_3aveValue【庁舎】&#10;有形固定資産減価償却率">
          <a:extLst>
            <a:ext uri="{FF2B5EF4-FFF2-40B4-BE49-F238E27FC236}">
              <a16:creationId xmlns:a16="http://schemas.microsoft.com/office/drawing/2014/main" xmlns="" id="{F517BF03-69B1-4545-8622-6AD81A53E0BF}"/>
            </a:ext>
          </a:extLst>
        </xdr:cNvPr>
        <xdr:cNvSpPr txBox="1"/>
      </xdr:nvSpPr>
      <xdr:spPr>
        <a:xfrm>
          <a:off x="13500744" y="1770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161489</xdr:rowOff>
    </xdr:from>
    <xdr:ext cx="405111" cy="259045"/>
    <xdr:sp macro="" textlink="">
      <xdr:nvSpPr>
        <xdr:cNvPr id="393" name="n_4aveValue【庁舎】&#10;有形固定資産減価償却率">
          <a:extLst>
            <a:ext uri="{FF2B5EF4-FFF2-40B4-BE49-F238E27FC236}">
              <a16:creationId xmlns:a16="http://schemas.microsoft.com/office/drawing/2014/main" xmlns="" id="{BE54C47D-F817-43DC-95A5-562D643DE645}"/>
            </a:ext>
          </a:extLst>
        </xdr:cNvPr>
        <xdr:cNvSpPr txBox="1"/>
      </xdr:nvSpPr>
      <xdr:spPr>
        <a:xfrm>
          <a:off x="12611744" y="17649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59345</xdr:rowOff>
    </xdr:from>
    <xdr:ext cx="405111" cy="259045"/>
    <xdr:sp macro="" textlink="">
      <xdr:nvSpPr>
        <xdr:cNvPr id="394" name="n_1mainValue【庁舎】&#10;有形固定資産減価償却率">
          <a:extLst>
            <a:ext uri="{FF2B5EF4-FFF2-40B4-BE49-F238E27FC236}">
              <a16:creationId xmlns:a16="http://schemas.microsoft.com/office/drawing/2014/main" xmlns="" id="{00E7DB3D-005F-4B67-BE71-65CE18DA27AD}"/>
            </a:ext>
          </a:extLst>
        </xdr:cNvPr>
        <xdr:cNvSpPr txBox="1"/>
      </xdr:nvSpPr>
      <xdr:spPr>
        <a:xfrm>
          <a:off x="15266044" y="18233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21789</xdr:rowOff>
    </xdr:from>
    <xdr:ext cx="405111" cy="259045"/>
    <xdr:sp macro="" textlink="">
      <xdr:nvSpPr>
        <xdr:cNvPr id="395" name="n_2mainValue【庁舎】&#10;有形固定資産減価償却率">
          <a:extLst>
            <a:ext uri="{FF2B5EF4-FFF2-40B4-BE49-F238E27FC236}">
              <a16:creationId xmlns:a16="http://schemas.microsoft.com/office/drawing/2014/main" xmlns="" id="{A3F2AAC0-84E7-43A6-98D6-61A081C497AD}"/>
            </a:ext>
          </a:extLst>
        </xdr:cNvPr>
        <xdr:cNvSpPr txBox="1"/>
      </xdr:nvSpPr>
      <xdr:spPr>
        <a:xfrm>
          <a:off x="14389744" y="18195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139354</xdr:rowOff>
    </xdr:from>
    <xdr:ext cx="405111" cy="259045"/>
    <xdr:sp macro="" textlink="">
      <xdr:nvSpPr>
        <xdr:cNvPr id="396" name="n_3mainValue【庁舎】&#10;有形固定資産減価償却率">
          <a:extLst>
            <a:ext uri="{FF2B5EF4-FFF2-40B4-BE49-F238E27FC236}">
              <a16:creationId xmlns:a16="http://schemas.microsoft.com/office/drawing/2014/main" xmlns="" id="{4B626260-5A1D-4186-94EE-618E8B2D435F}"/>
            </a:ext>
          </a:extLst>
        </xdr:cNvPr>
        <xdr:cNvSpPr txBox="1"/>
      </xdr:nvSpPr>
      <xdr:spPr>
        <a:xfrm>
          <a:off x="13500744" y="18141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114861</xdr:rowOff>
    </xdr:from>
    <xdr:ext cx="405111" cy="259045"/>
    <xdr:sp macro="" textlink="">
      <xdr:nvSpPr>
        <xdr:cNvPr id="397" name="n_4mainValue【庁舎】&#10;有形固定資産減価償却率">
          <a:extLst>
            <a:ext uri="{FF2B5EF4-FFF2-40B4-BE49-F238E27FC236}">
              <a16:creationId xmlns:a16="http://schemas.microsoft.com/office/drawing/2014/main" xmlns="" id="{DAF38144-1002-4205-AF96-2C2102179E12}"/>
            </a:ext>
          </a:extLst>
        </xdr:cNvPr>
        <xdr:cNvSpPr txBox="1"/>
      </xdr:nvSpPr>
      <xdr:spPr>
        <a:xfrm>
          <a:off x="12611744" y="1811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398" name="正方形/長方形 397">
          <a:extLst>
            <a:ext uri="{FF2B5EF4-FFF2-40B4-BE49-F238E27FC236}">
              <a16:creationId xmlns:a16="http://schemas.microsoft.com/office/drawing/2014/main" xmlns="" id="{645E7317-D308-43CB-A395-63AEE6112AB3}"/>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399" name="正方形/長方形 398">
          <a:extLst>
            <a:ext uri="{FF2B5EF4-FFF2-40B4-BE49-F238E27FC236}">
              <a16:creationId xmlns:a16="http://schemas.microsoft.com/office/drawing/2014/main" xmlns="" id="{8B8E8454-76AE-48D2-9162-B8A82CCA039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400" name="正方形/長方形 399">
          <a:extLst>
            <a:ext uri="{FF2B5EF4-FFF2-40B4-BE49-F238E27FC236}">
              <a16:creationId xmlns:a16="http://schemas.microsoft.com/office/drawing/2014/main" xmlns="" id="{108FC2DE-C8B7-431B-ACA4-7EF634035902}"/>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401" name="正方形/長方形 400">
          <a:extLst>
            <a:ext uri="{FF2B5EF4-FFF2-40B4-BE49-F238E27FC236}">
              <a16:creationId xmlns:a16="http://schemas.microsoft.com/office/drawing/2014/main" xmlns="" id="{B88F0A9A-FA25-46E6-B2DF-C8DE45C3A0A4}"/>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402" name="正方形/長方形 401">
          <a:extLst>
            <a:ext uri="{FF2B5EF4-FFF2-40B4-BE49-F238E27FC236}">
              <a16:creationId xmlns:a16="http://schemas.microsoft.com/office/drawing/2014/main" xmlns="" id="{E8C1C8F1-6BDA-4F7B-9172-1928517B9117}"/>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403" name="正方形/長方形 402">
          <a:extLst>
            <a:ext uri="{FF2B5EF4-FFF2-40B4-BE49-F238E27FC236}">
              <a16:creationId xmlns:a16="http://schemas.microsoft.com/office/drawing/2014/main" xmlns="" id="{41331100-F596-446F-B7FD-563D8AB5CB88}"/>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404" name="正方形/長方形 403">
          <a:extLst>
            <a:ext uri="{FF2B5EF4-FFF2-40B4-BE49-F238E27FC236}">
              <a16:creationId xmlns:a16="http://schemas.microsoft.com/office/drawing/2014/main" xmlns="" id="{E1CF45A9-9EF0-4EF9-9F08-D1A662810674}"/>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405" name="正方形/長方形 404">
          <a:extLst>
            <a:ext uri="{FF2B5EF4-FFF2-40B4-BE49-F238E27FC236}">
              <a16:creationId xmlns:a16="http://schemas.microsoft.com/office/drawing/2014/main" xmlns="" id="{1D9509D0-85F6-43A3-85BD-2F26FA4406B9}"/>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406" name="テキスト ボックス 405">
          <a:extLst>
            <a:ext uri="{FF2B5EF4-FFF2-40B4-BE49-F238E27FC236}">
              <a16:creationId xmlns:a16="http://schemas.microsoft.com/office/drawing/2014/main" xmlns="" id="{FEA52FBE-D741-460A-BB3A-023646A535B8}"/>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407" name="直線コネクタ 406">
          <a:extLst>
            <a:ext uri="{FF2B5EF4-FFF2-40B4-BE49-F238E27FC236}">
              <a16:creationId xmlns:a16="http://schemas.microsoft.com/office/drawing/2014/main" xmlns="" id="{69665EEC-39DB-4B98-A4E6-2A1731C5A344}"/>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408" name="直線コネクタ 407">
          <a:extLst>
            <a:ext uri="{FF2B5EF4-FFF2-40B4-BE49-F238E27FC236}">
              <a16:creationId xmlns:a16="http://schemas.microsoft.com/office/drawing/2014/main" xmlns="" id="{6366C43E-E844-4296-B8A0-C504E5CD7923}"/>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409" name="テキスト ボックス 408">
          <a:extLst>
            <a:ext uri="{FF2B5EF4-FFF2-40B4-BE49-F238E27FC236}">
              <a16:creationId xmlns:a16="http://schemas.microsoft.com/office/drawing/2014/main" xmlns="" id="{0FACAE40-76CE-4D9F-8961-FEAE6C501576}"/>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410" name="直線コネクタ 409">
          <a:extLst>
            <a:ext uri="{FF2B5EF4-FFF2-40B4-BE49-F238E27FC236}">
              <a16:creationId xmlns:a16="http://schemas.microsoft.com/office/drawing/2014/main" xmlns="" id="{7707F557-4A94-4954-8D60-A3CAD3376376}"/>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411" name="テキスト ボックス 410">
          <a:extLst>
            <a:ext uri="{FF2B5EF4-FFF2-40B4-BE49-F238E27FC236}">
              <a16:creationId xmlns:a16="http://schemas.microsoft.com/office/drawing/2014/main" xmlns="" id="{83B79C79-7956-4EAD-A693-55B9E9D74BD2}"/>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412" name="直線コネクタ 411">
          <a:extLst>
            <a:ext uri="{FF2B5EF4-FFF2-40B4-BE49-F238E27FC236}">
              <a16:creationId xmlns:a16="http://schemas.microsoft.com/office/drawing/2014/main" xmlns="" id="{9063EBB3-0B76-435D-9C65-5ECF9B9E3E91}"/>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413" name="テキスト ボックス 412">
          <a:extLst>
            <a:ext uri="{FF2B5EF4-FFF2-40B4-BE49-F238E27FC236}">
              <a16:creationId xmlns:a16="http://schemas.microsoft.com/office/drawing/2014/main" xmlns="" id="{57EFD4AA-7DA7-4505-9854-D7901E85D9BE}"/>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414" name="直線コネクタ 413">
          <a:extLst>
            <a:ext uri="{FF2B5EF4-FFF2-40B4-BE49-F238E27FC236}">
              <a16:creationId xmlns:a16="http://schemas.microsoft.com/office/drawing/2014/main" xmlns="" id="{4519546D-05E6-40B8-92D2-7D0D81633CF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415" name="テキスト ボックス 414">
          <a:extLst>
            <a:ext uri="{FF2B5EF4-FFF2-40B4-BE49-F238E27FC236}">
              <a16:creationId xmlns:a16="http://schemas.microsoft.com/office/drawing/2014/main" xmlns="" id="{9332E9B1-FBFA-4D80-9308-1CAA82AB3AFB}"/>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416" name="直線コネクタ 415">
          <a:extLst>
            <a:ext uri="{FF2B5EF4-FFF2-40B4-BE49-F238E27FC236}">
              <a16:creationId xmlns:a16="http://schemas.microsoft.com/office/drawing/2014/main" xmlns="" id="{B795D1B8-2306-4E6F-ADF8-0A855B11E4A3}"/>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417" name="テキスト ボックス 416">
          <a:extLst>
            <a:ext uri="{FF2B5EF4-FFF2-40B4-BE49-F238E27FC236}">
              <a16:creationId xmlns:a16="http://schemas.microsoft.com/office/drawing/2014/main" xmlns="" id="{3E2F0429-0D0C-4A61-9265-4FAA5B72AB74}"/>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418" name="直線コネクタ 417">
          <a:extLst>
            <a:ext uri="{FF2B5EF4-FFF2-40B4-BE49-F238E27FC236}">
              <a16:creationId xmlns:a16="http://schemas.microsoft.com/office/drawing/2014/main" xmlns="" id="{FFA890FA-D5D6-4E8B-B85B-7E947617B69B}"/>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419" name="テキスト ボックス 418">
          <a:extLst>
            <a:ext uri="{FF2B5EF4-FFF2-40B4-BE49-F238E27FC236}">
              <a16:creationId xmlns:a16="http://schemas.microsoft.com/office/drawing/2014/main" xmlns="" id="{43554020-D383-47CE-98D3-BA4C4921159C}"/>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420" name="直線コネクタ 419">
          <a:extLst>
            <a:ext uri="{FF2B5EF4-FFF2-40B4-BE49-F238E27FC236}">
              <a16:creationId xmlns:a16="http://schemas.microsoft.com/office/drawing/2014/main" xmlns="" id="{09FA7619-4C20-47B2-B3B8-1E9DF479C1E5}"/>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421" name="テキスト ボックス 420">
          <a:extLst>
            <a:ext uri="{FF2B5EF4-FFF2-40B4-BE49-F238E27FC236}">
              <a16:creationId xmlns:a16="http://schemas.microsoft.com/office/drawing/2014/main" xmlns="" id="{EC740CB8-38F9-44A6-932C-D4378BDB86A2}"/>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422" name="【庁舎】&#10;一人当たり面積グラフ枠">
          <a:extLst>
            <a:ext uri="{FF2B5EF4-FFF2-40B4-BE49-F238E27FC236}">
              <a16:creationId xmlns:a16="http://schemas.microsoft.com/office/drawing/2014/main" xmlns="" id="{2E9ED2F4-C944-4E74-B819-AD57CA36986C}"/>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113212</xdr:rowOff>
    </xdr:from>
    <xdr:to>
      <xdr:col>116</xdr:col>
      <xdr:colOff>62864</xdr:colOff>
      <xdr:row>107</xdr:row>
      <xdr:rowOff>154032</xdr:rowOff>
    </xdr:to>
    <xdr:cxnSp macro="">
      <xdr:nvCxnSpPr>
        <xdr:cNvPr id="423" name="直線コネクタ 422">
          <a:extLst>
            <a:ext uri="{FF2B5EF4-FFF2-40B4-BE49-F238E27FC236}">
              <a16:creationId xmlns:a16="http://schemas.microsoft.com/office/drawing/2014/main" xmlns="" id="{1E5202E8-E402-426B-BFEC-13B57DFACF9E}"/>
            </a:ext>
          </a:extLst>
        </xdr:cNvPr>
        <xdr:cNvCxnSpPr/>
      </xdr:nvCxnSpPr>
      <xdr:spPr>
        <a:xfrm flipV="1">
          <a:off x="22160864" y="17258212"/>
          <a:ext cx="0" cy="1240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157859</xdr:rowOff>
    </xdr:from>
    <xdr:ext cx="469744" cy="259045"/>
    <xdr:sp macro="" textlink="">
      <xdr:nvSpPr>
        <xdr:cNvPr id="424" name="【庁舎】&#10;一人当たり面積最小値テキスト">
          <a:extLst>
            <a:ext uri="{FF2B5EF4-FFF2-40B4-BE49-F238E27FC236}">
              <a16:creationId xmlns:a16="http://schemas.microsoft.com/office/drawing/2014/main" xmlns="" id="{7DFCADEF-7E70-41AA-AA7B-677F20F5658A}"/>
            </a:ext>
          </a:extLst>
        </xdr:cNvPr>
        <xdr:cNvSpPr txBox="1"/>
      </xdr:nvSpPr>
      <xdr:spPr>
        <a:xfrm>
          <a:off x="22199600" y="18503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154032</xdr:rowOff>
    </xdr:from>
    <xdr:to>
      <xdr:col>116</xdr:col>
      <xdr:colOff>152400</xdr:colOff>
      <xdr:row>107</xdr:row>
      <xdr:rowOff>154032</xdr:rowOff>
    </xdr:to>
    <xdr:cxnSp macro="">
      <xdr:nvCxnSpPr>
        <xdr:cNvPr id="425" name="直線コネクタ 424">
          <a:extLst>
            <a:ext uri="{FF2B5EF4-FFF2-40B4-BE49-F238E27FC236}">
              <a16:creationId xmlns:a16="http://schemas.microsoft.com/office/drawing/2014/main" xmlns="" id="{874EBD4A-1E30-4144-9025-3ABEDEE7DEAE}"/>
            </a:ext>
          </a:extLst>
        </xdr:cNvPr>
        <xdr:cNvCxnSpPr/>
      </xdr:nvCxnSpPr>
      <xdr:spPr>
        <a:xfrm>
          <a:off x="22072600" y="18499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59889</xdr:rowOff>
    </xdr:from>
    <xdr:ext cx="469744" cy="259045"/>
    <xdr:sp macro="" textlink="">
      <xdr:nvSpPr>
        <xdr:cNvPr id="426" name="【庁舎】&#10;一人当たり面積最大値テキスト">
          <a:extLst>
            <a:ext uri="{FF2B5EF4-FFF2-40B4-BE49-F238E27FC236}">
              <a16:creationId xmlns:a16="http://schemas.microsoft.com/office/drawing/2014/main" xmlns="" id="{F2FBC6A7-B459-420C-AFFF-BB092C8AF604}"/>
            </a:ext>
          </a:extLst>
        </xdr:cNvPr>
        <xdr:cNvSpPr txBox="1"/>
      </xdr:nvSpPr>
      <xdr:spPr>
        <a:xfrm>
          <a:off x="22199600" y="17033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113212</xdr:rowOff>
    </xdr:from>
    <xdr:to>
      <xdr:col>116</xdr:col>
      <xdr:colOff>152400</xdr:colOff>
      <xdr:row>100</xdr:row>
      <xdr:rowOff>113212</xdr:rowOff>
    </xdr:to>
    <xdr:cxnSp macro="">
      <xdr:nvCxnSpPr>
        <xdr:cNvPr id="427" name="直線コネクタ 426">
          <a:extLst>
            <a:ext uri="{FF2B5EF4-FFF2-40B4-BE49-F238E27FC236}">
              <a16:creationId xmlns:a16="http://schemas.microsoft.com/office/drawing/2014/main" xmlns="" id="{3FB69519-4456-44E1-BEA8-62CB2DB86E95}"/>
            </a:ext>
          </a:extLst>
        </xdr:cNvPr>
        <xdr:cNvCxnSpPr/>
      </xdr:nvCxnSpPr>
      <xdr:spPr>
        <a:xfrm>
          <a:off x="22072600" y="17258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78213</xdr:rowOff>
    </xdr:from>
    <xdr:ext cx="469744" cy="259045"/>
    <xdr:sp macro="" textlink="">
      <xdr:nvSpPr>
        <xdr:cNvPr id="428" name="【庁舎】&#10;一人当たり面積平均値テキスト">
          <a:extLst>
            <a:ext uri="{FF2B5EF4-FFF2-40B4-BE49-F238E27FC236}">
              <a16:creationId xmlns:a16="http://schemas.microsoft.com/office/drawing/2014/main" xmlns="" id="{682FDB20-3E97-4537-86B8-6AC81F3B8714}"/>
            </a:ext>
          </a:extLst>
        </xdr:cNvPr>
        <xdr:cNvSpPr txBox="1"/>
      </xdr:nvSpPr>
      <xdr:spPr>
        <a:xfrm>
          <a:off x="22199600" y="179090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55336</xdr:rowOff>
    </xdr:from>
    <xdr:to>
      <xdr:col>116</xdr:col>
      <xdr:colOff>114300</xdr:colOff>
      <xdr:row>105</xdr:row>
      <xdr:rowOff>156936</xdr:rowOff>
    </xdr:to>
    <xdr:sp macro="" textlink="">
      <xdr:nvSpPr>
        <xdr:cNvPr id="429" name="フローチャート: 判断 428">
          <a:extLst>
            <a:ext uri="{FF2B5EF4-FFF2-40B4-BE49-F238E27FC236}">
              <a16:creationId xmlns:a16="http://schemas.microsoft.com/office/drawing/2014/main" xmlns="" id="{FD2D0C35-626D-4941-BB9E-C0AF2957D803}"/>
            </a:ext>
          </a:extLst>
        </xdr:cNvPr>
        <xdr:cNvSpPr/>
      </xdr:nvSpPr>
      <xdr:spPr>
        <a:xfrm>
          <a:off x="22110700" y="18057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78195</xdr:rowOff>
    </xdr:from>
    <xdr:to>
      <xdr:col>112</xdr:col>
      <xdr:colOff>38100</xdr:colOff>
      <xdr:row>106</xdr:row>
      <xdr:rowOff>8345</xdr:rowOff>
    </xdr:to>
    <xdr:sp macro="" textlink="">
      <xdr:nvSpPr>
        <xdr:cNvPr id="430" name="フローチャート: 判断 429">
          <a:extLst>
            <a:ext uri="{FF2B5EF4-FFF2-40B4-BE49-F238E27FC236}">
              <a16:creationId xmlns:a16="http://schemas.microsoft.com/office/drawing/2014/main" xmlns="" id="{65463EC6-AF91-4843-A472-A60C6EDDE2D3}"/>
            </a:ext>
          </a:extLst>
        </xdr:cNvPr>
        <xdr:cNvSpPr/>
      </xdr:nvSpPr>
      <xdr:spPr>
        <a:xfrm>
          <a:off x="21272500" y="18080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122827</xdr:rowOff>
    </xdr:from>
    <xdr:to>
      <xdr:col>107</xdr:col>
      <xdr:colOff>101600</xdr:colOff>
      <xdr:row>106</xdr:row>
      <xdr:rowOff>52977</xdr:rowOff>
    </xdr:to>
    <xdr:sp macro="" textlink="">
      <xdr:nvSpPr>
        <xdr:cNvPr id="431" name="フローチャート: 判断 430">
          <a:extLst>
            <a:ext uri="{FF2B5EF4-FFF2-40B4-BE49-F238E27FC236}">
              <a16:creationId xmlns:a16="http://schemas.microsoft.com/office/drawing/2014/main" xmlns="" id="{21326220-8BE3-4B1A-9A1E-D052F9C71E64}"/>
            </a:ext>
          </a:extLst>
        </xdr:cNvPr>
        <xdr:cNvSpPr/>
      </xdr:nvSpPr>
      <xdr:spPr>
        <a:xfrm>
          <a:off x="20383500" y="18125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142421</xdr:rowOff>
    </xdr:from>
    <xdr:to>
      <xdr:col>102</xdr:col>
      <xdr:colOff>165100</xdr:colOff>
      <xdr:row>106</xdr:row>
      <xdr:rowOff>72571</xdr:rowOff>
    </xdr:to>
    <xdr:sp macro="" textlink="">
      <xdr:nvSpPr>
        <xdr:cNvPr id="432" name="フローチャート: 判断 431">
          <a:extLst>
            <a:ext uri="{FF2B5EF4-FFF2-40B4-BE49-F238E27FC236}">
              <a16:creationId xmlns:a16="http://schemas.microsoft.com/office/drawing/2014/main" xmlns="" id="{FF9B2049-FEF0-4537-A6FA-88DBAF13CAEF}"/>
            </a:ext>
          </a:extLst>
        </xdr:cNvPr>
        <xdr:cNvSpPr/>
      </xdr:nvSpPr>
      <xdr:spPr>
        <a:xfrm>
          <a:off x="19494500" y="18144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84727</xdr:rowOff>
    </xdr:from>
    <xdr:to>
      <xdr:col>98</xdr:col>
      <xdr:colOff>38100</xdr:colOff>
      <xdr:row>106</xdr:row>
      <xdr:rowOff>14877</xdr:rowOff>
    </xdr:to>
    <xdr:sp macro="" textlink="">
      <xdr:nvSpPr>
        <xdr:cNvPr id="433" name="フローチャート: 判断 432">
          <a:extLst>
            <a:ext uri="{FF2B5EF4-FFF2-40B4-BE49-F238E27FC236}">
              <a16:creationId xmlns:a16="http://schemas.microsoft.com/office/drawing/2014/main" xmlns="" id="{00B9582E-4D28-4623-8135-93A2EADDF2F2}"/>
            </a:ext>
          </a:extLst>
        </xdr:cNvPr>
        <xdr:cNvSpPr/>
      </xdr:nvSpPr>
      <xdr:spPr>
        <a:xfrm>
          <a:off x="18605500" y="18086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434" name="テキスト ボックス 433">
          <a:extLst>
            <a:ext uri="{FF2B5EF4-FFF2-40B4-BE49-F238E27FC236}">
              <a16:creationId xmlns:a16="http://schemas.microsoft.com/office/drawing/2014/main" xmlns="" id="{5F7E7A53-95FD-446B-A9BC-735CEEF02684}"/>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435" name="テキスト ボックス 434">
          <a:extLst>
            <a:ext uri="{FF2B5EF4-FFF2-40B4-BE49-F238E27FC236}">
              <a16:creationId xmlns:a16="http://schemas.microsoft.com/office/drawing/2014/main" xmlns="" id="{55C9133F-1A35-41F3-9634-CAB0B3FD933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436" name="テキスト ボックス 435">
          <a:extLst>
            <a:ext uri="{FF2B5EF4-FFF2-40B4-BE49-F238E27FC236}">
              <a16:creationId xmlns:a16="http://schemas.microsoft.com/office/drawing/2014/main" xmlns="" id="{CDDD33EA-1F8C-48CD-8CE1-39D7D1852282}"/>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437" name="テキスト ボックス 436">
          <a:extLst>
            <a:ext uri="{FF2B5EF4-FFF2-40B4-BE49-F238E27FC236}">
              <a16:creationId xmlns:a16="http://schemas.microsoft.com/office/drawing/2014/main" xmlns="" id="{910D2685-AFDF-457F-8B03-E78E31F87B47}"/>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438" name="テキスト ボックス 437">
          <a:extLst>
            <a:ext uri="{FF2B5EF4-FFF2-40B4-BE49-F238E27FC236}">
              <a16:creationId xmlns:a16="http://schemas.microsoft.com/office/drawing/2014/main" xmlns="" id="{B6F43C78-37A7-4F62-8E69-0533F0A6CCEA}"/>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95613</xdr:rowOff>
    </xdr:from>
    <xdr:to>
      <xdr:col>116</xdr:col>
      <xdr:colOff>114300</xdr:colOff>
      <xdr:row>106</xdr:row>
      <xdr:rowOff>25763</xdr:rowOff>
    </xdr:to>
    <xdr:sp macro="" textlink="">
      <xdr:nvSpPr>
        <xdr:cNvPr id="439" name="楕円 438">
          <a:extLst>
            <a:ext uri="{FF2B5EF4-FFF2-40B4-BE49-F238E27FC236}">
              <a16:creationId xmlns:a16="http://schemas.microsoft.com/office/drawing/2014/main" xmlns="" id="{4B64BFFF-D442-4127-B482-F1BA9B770D21}"/>
            </a:ext>
          </a:extLst>
        </xdr:cNvPr>
        <xdr:cNvSpPr/>
      </xdr:nvSpPr>
      <xdr:spPr>
        <a:xfrm>
          <a:off x="22110700" y="1809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74040</xdr:rowOff>
    </xdr:from>
    <xdr:ext cx="469744" cy="259045"/>
    <xdr:sp macro="" textlink="">
      <xdr:nvSpPr>
        <xdr:cNvPr id="440" name="【庁舎】&#10;一人当たり面積該当値テキスト">
          <a:extLst>
            <a:ext uri="{FF2B5EF4-FFF2-40B4-BE49-F238E27FC236}">
              <a16:creationId xmlns:a16="http://schemas.microsoft.com/office/drawing/2014/main" xmlns="" id="{7AD4095B-17D7-416F-B9EF-16AFCC46F17E}"/>
            </a:ext>
          </a:extLst>
        </xdr:cNvPr>
        <xdr:cNvSpPr txBox="1"/>
      </xdr:nvSpPr>
      <xdr:spPr>
        <a:xfrm>
          <a:off x="22199600" y="18076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85816</xdr:rowOff>
    </xdr:from>
    <xdr:to>
      <xdr:col>112</xdr:col>
      <xdr:colOff>38100</xdr:colOff>
      <xdr:row>106</xdr:row>
      <xdr:rowOff>15966</xdr:rowOff>
    </xdr:to>
    <xdr:sp macro="" textlink="">
      <xdr:nvSpPr>
        <xdr:cNvPr id="441" name="楕円 440">
          <a:extLst>
            <a:ext uri="{FF2B5EF4-FFF2-40B4-BE49-F238E27FC236}">
              <a16:creationId xmlns:a16="http://schemas.microsoft.com/office/drawing/2014/main" xmlns="" id="{5E9846E7-8AB2-4BAB-970A-C9EE40BEA96D}"/>
            </a:ext>
          </a:extLst>
        </xdr:cNvPr>
        <xdr:cNvSpPr/>
      </xdr:nvSpPr>
      <xdr:spPr>
        <a:xfrm>
          <a:off x="21272500" y="18088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136616</xdr:rowOff>
    </xdr:from>
    <xdr:to>
      <xdr:col>116</xdr:col>
      <xdr:colOff>63500</xdr:colOff>
      <xdr:row>105</xdr:row>
      <xdr:rowOff>146413</xdr:rowOff>
    </xdr:to>
    <xdr:cxnSp macro="">
      <xdr:nvCxnSpPr>
        <xdr:cNvPr id="442" name="直線コネクタ 441">
          <a:extLst>
            <a:ext uri="{FF2B5EF4-FFF2-40B4-BE49-F238E27FC236}">
              <a16:creationId xmlns:a16="http://schemas.microsoft.com/office/drawing/2014/main" xmlns="" id="{E9DB0476-3443-49C4-865C-45ECDE461643}"/>
            </a:ext>
          </a:extLst>
        </xdr:cNvPr>
        <xdr:cNvCxnSpPr/>
      </xdr:nvCxnSpPr>
      <xdr:spPr>
        <a:xfrm>
          <a:off x="21323300" y="18138866"/>
          <a:ext cx="8382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97789</xdr:rowOff>
    </xdr:from>
    <xdr:to>
      <xdr:col>107</xdr:col>
      <xdr:colOff>101600</xdr:colOff>
      <xdr:row>106</xdr:row>
      <xdr:rowOff>27939</xdr:rowOff>
    </xdr:to>
    <xdr:sp macro="" textlink="">
      <xdr:nvSpPr>
        <xdr:cNvPr id="443" name="楕円 442">
          <a:extLst>
            <a:ext uri="{FF2B5EF4-FFF2-40B4-BE49-F238E27FC236}">
              <a16:creationId xmlns:a16="http://schemas.microsoft.com/office/drawing/2014/main" xmlns="" id="{DAA6049F-531E-4355-A4DF-34735F4688A2}"/>
            </a:ext>
          </a:extLst>
        </xdr:cNvPr>
        <xdr:cNvSpPr/>
      </xdr:nvSpPr>
      <xdr:spPr>
        <a:xfrm>
          <a:off x="20383500" y="18100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136616</xdr:rowOff>
    </xdr:from>
    <xdr:to>
      <xdr:col>111</xdr:col>
      <xdr:colOff>177800</xdr:colOff>
      <xdr:row>105</xdr:row>
      <xdr:rowOff>148589</xdr:rowOff>
    </xdr:to>
    <xdr:cxnSp macro="">
      <xdr:nvCxnSpPr>
        <xdr:cNvPr id="444" name="直線コネクタ 443">
          <a:extLst>
            <a:ext uri="{FF2B5EF4-FFF2-40B4-BE49-F238E27FC236}">
              <a16:creationId xmlns:a16="http://schemas.microsoft.com/office/drawing/2014/main" xmlns="" id="{AE39233C-6CC4-4D11-B625-8BED07249BC6}"/>
            </a:ext>
          </a:extLst>
        </xdr:cNvPr>
        <xdr:cNvCxnSpPr/>
      </xdr:nvCxnSpPr>
      <xdr:spPr>
        <a:xfrm flipV="1">
          <a:off x="20434300" y="18138866"/>
          <a:ext cx="889000" cy="11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2539</xdr:rowOff>
    </xdr:from>
    <xdr:to>
      <xdr:col>102</xdr:col>
      <xdr:colOff>165100</xdr:colOff>
      <xdr:row>106</xdr:row>
      <xdr:rowOff>104139</xdr:rowOff>
    </xdr:to>
    <xdr:sp macro="" textlink="">
      <xdr:nvSpPr>
        <xdr:cNvPr id="445" name="楕円 444">
          <a:extLst>
            <a:ext uri="{FF2B5EF4-FFF2-40B4-BE49-F238E27FC236}">
              <a16:creationId xmlns:a16="http://schemas.microsoft.com/office/drawing/2014/main" xmlns="" id="{5FDF63E7-5623-49CB-B86D-2041C972EB8B}"/>
            </a:ext>
          </a:extLst>
        </xdr:cNvPr>
        <xdr:cNvSpPr/>
      </xdr:nvSpPr>
      <xdr:spPr>
        <a:xfrm>
          <a:off x="19494500" y="1817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148589</xdr:rowOff>
    </xdr:from>
    <xdr:to>
      <xdr:col>107</xdr:col>
      <xdr:colOff>50800</xdr:colOff>
      <xdr:row>106</xdr:row>
      <xdr:rowOff>53339</xdr:rowOff>
    </xdr:to>
    <xdr:cxnSp macro="">
      <xdr:nvCxnSpPr>
        <xdr:cNvPr id="446" name="直線コネクタ 445">
          <a:extLst>
            <a:ext uri="{FF2B5EF4-FFF2-40B4-BE49-F238E27FC236}">
              <a16:creationId xmlns:a16="http://schemas.microsoft.com/office/drawing/2014/main" xmlns="" id="{4BFF1BC8-213F-4F24-AE33-4B02DEF722AA}"/>
            </a:ext>
          </a:extLst>
        </xdr:cNvPr>
        <xdr:cNvCxnSpPr/>
      </xdr:nvCxnSpPr>
      <xdr:spPr>
        <a:xfrm flipV="1">
          <a:off x="19545300" y="18150839"/>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6894</xdr:rowOff>
    </xdr:from>
    <xdr:to>
      <xdr:col>98</xdr:col>
      <xdr:colOff>38100</xdr:colOff>
      <xdr:row>106</xdr:row>
      <xdr:rowOff>108494</xdr:rowOff>
    </xdr:to>
    <xdr:sp macro="" textlink="">
      <xdr:nvSpPr>
        <xdr:cNvPr id="447" name="楕円 446">
          <a:extLst>
            <a:ext uri="{FF2B5EF4-FFF2-40B4-BE49-F238E27FC236}">
              <a16:creationId xmlns:a16="http://schemas.microsoft.com/office/drawing/2014/main" xmlns="" id="{EE18A8FD-3332-42F1-88B3-A5CC32689DA5}"/>
            </a:ext>
          </a:extLst>
        </xdr:cNvPr>
        <xdr:cNvSpPr/>
      </xdr:nvSpPr>
      <xdr:spPr>
        <a:xfrm>
          <a:off x="18605500" y="18180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53339</xdr:rowOff>
    </xdr:from>
    <xdr:to>
      <xdr:col>102</xdr:col>
      <xdr:colOff>114300</xdr:colOff>
      <xdr:row>106</xdr:row>
      <xdr:rowOff>57694</xdr:rowOff>
    </xdr:to>
    <xdr:cxnSp macro="">
      <xdr:nvCxnSpPr>
        <xdr:cNvPr id="448" name="直線コネクタ 447">
          <a:extLst>
            <a:ext uri="{FF2B5EF4-FFF2-40B4-BE49-F238E27FC236}">
              <a16:creationId xmlns:a16="http://schemas.microsoft.com/office/drawing/2014/main" xmlns="" id="{F9A48944-E1B0-4702-8D31-797CF51EFAC3}"/>
            </a:ext>
          </a:extLst>
        </xdr:cNvPr>
        <xdr:cNvCxnSpPr/>
      </xdr:nvCxnSpPr>
      <xdr:spPr>
        <a:xfrm flipV="1">
          <a:off x="18656300" y="18227039"/>
          <a:ext cx="889000" cy="4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24872</xdr:rowOff>
    </xdr:from>
    <xdr:ext cx="469744" cy="259045"/>
    <xdr:sp macro="" textlink="">
      <xdr:nvSpPr>
        <xdr:cNvPr id="449" name="n_1aveValue【庁舎】&#10;一人当たり面積">
          <a:extLst>
            <a:ext uri="{FF2B5EF4-FFF2-40B4-BE49-F238E27FC236}">
              <a16:creationId xmlns:a16="http://schemas.microsoft.com/office/drawing/2014/main" xmlns="" id="{AA33C0E7-D51C-4043-A9FE-B2E80938E2BD}"/>
            </a:ext>
          </a:extLst>
        </xdr:cNvPr>
        <xdr:cNvSpPr txBox="1"/>
      </xdr:nvSpPr>
      <xdr:spPr>
        <a:xfrm>
          <a:off x="21075727" y="17855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44104</xdr:rowOff>
    </xdr:from>
    <xdr:ext cx="469744" cy="259045"/>
    <xdr:sp macro="" textlink="">
      <xdr:nvSpPr>
        <xdr:cNvPr id="450" name="n_2aveValue【庁舎】&#10;一人当たり面積">
          <a:extLst>
            <a:ext uri="{FF2B5EF4-FFF2-40B4-BE49-F238E27FC236}">
              <a16:creationId xmlns:a16="http://schemas.microsoft.com/office/drawing/2014/main" xmlns="" id="{56CC5F35-892D-4AE5-8A06-A35FA857F51B}"/>
            </a:ext>
          </a:extLst>
        </xdr:cNvPr>
        <xdr:cNvSpPr txBox="1"/>
      </xdr:nvSpPr>
      <xdr:spPr>
        <a:xfrm>
          <a:off x="20199427" y="18217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89098</xdr:rowOff>
    </xdr:from>
    <xdr:ext cx="469744" cy="259045"/>
    <xdr:sp macro="" textlink="">
      <xdr:nvSpPr>
        <xdr:cNvPr id="451" name="n_3aveValue【庁舎】&#10;一人当たり面積">
          <a:extLst>
            <a:ext uri="{FF2B5EF4-FFF2-40B4-BE49-F238E27FC236}">
              <a16:creationId xmlns:a16="http://schemas.microsoft.com/office/drawing/2014/main" xmlns="" id="{5E00E39C-B905-4A88-B520-22FED5CE5CC1}"/>
            </a:ext>
          </a:extLst>
        </xdr:cNvPr>
        <xdr:cNvSpPr txBox="1"/>
      </xdr:nvSpPr>
      <xdr:spPr>
        <a:xfrm>
          <a:off x="19310427" y="17919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31404</xdr:rowOff>
    </xdr:from>
    <xdr:ext cx="469744" cy="259045"/>
    <xdr:sp macro="" textlink="">
      <xdr:nvSpPr>
        <xdr:cNvPr id="452" name="n_4aveValue【庁舎】&#10;一人当たり面積">
          <a:extLst>
            <a:ext uri="{FF2B5EF4-FFF2-40B4-BE49-F238E27FC236}">
              <a16:creationId xmlns:a16="http://schemas.microsoft.com/office/drawing/2014/main" xmlns="" id="{50AA08DB-1B1D-493D-992C-8C1DF2647906}"/>
            </a:ext>
          </a:extLst>
        </xdr:cNvPr>
        <xdr:cNvSpPr txBox="1"/>
      </xdr:nvSpPr>
      <xdr:spPr>
        <a:xfrm>
          <a:off x="18421427" y="17862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7093</xdr:rowOff>
    </xdr:from>
    <xdr:ext cx="469744" cy="259045"/>
    <xdr:sp macro="" textlink="">
      <xdr:nvSpPr>
        <xdr:cNvPr id="453" name="n_1mainValue【庁舎】&#10;一人当たり面積">
          <a:extLst>
            <a:ext uri="{FF2B5EF4-FFF2-40B4-BE49-F238E27FC236}">
              <a16:creationId xmlns:a16="http://schemas.microsoft.com/office/drawing/2014/main" xmlns="" id="{1D406B39-D383-4736-B697-C572D6A6D1B7}"/>
            </a:ext>
          </a:extLst>
        </xdr:cNvPr>
        <xdr:cNvSpPr txBox="1"/>
      </xdr:nvSpPr>
      <xdr:spPr>
        <a:xfrm>
          <a:off x="21075727" y="18180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44466</xdr:rowOff>
    </xdr:from>
    <xdr:ext cx="469744" cy="259045"/>
    <xdr:sp macro="" textlink="">
      <xdr:nvSpPr>
        <xdr:cNvPr id="454" name="n_2mainValue【庁舎】&#10;一人当たり面積">
          <a:extLst>
            <a:ext uri="{FF2B5EF4-FFF2-40B4-BE49-F238E27FC236}">
              <a16:creationId xmlns:a16="http://schemas.microsoft.com/office/drawing/2014/main" xmlns="" id="{96E7E918-7536-4FC7-949B-C02969A4EC86}"/>
            </a:ext>
          </a:extLst>
        </xdr:cNvPr>
        <xdr:cNvSpPr txBox="1"/>
      </xdr:nvSpPr>
      <xdr:spPr>
        <a:xfrm>
          <a:off x="20199427" y="17875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95266</xdr:rowOff>
    </xdr:from>
    <xdr:ext cx="469744" cy="259045"/>
    <xdr:sp macro="" textlink="">
      <xdr:nvSpPr>
        <xdr:cNvPr id="455" name="n_3mainValue【庁舎】&#10;一人当たり面積">
          <a:extLst>
            <a:ext uri="{FF2B5EF4-FFF2-40B4-BE49-F238E27FC236}">
              <a16:creationId xmlns:a16="http://schemas.microsoft.com/office/drawing/2014/main" xmlns="" id="{B6BBE600-61DB-4088-B4BA-ECD1BE4D5D4B}"/>
            </a:ext>
          </a:extLst>
        </xdr:cNvPr>
        <xdr:cNvSpPr txBox="1"/>
      </xdr:nvSpPr>
      <xdr:spPr>
        <a:xfrm>
          <a:off x="19310427" y="1826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99621</xdr:rowOff>
    </xdr:from>
    <xdr:ext cx="469744" cy="259045"/>
    <xdr:sp macro="" textlink="">
      <xdr:nvSpPr>
        <xdr:cNvPr id="456" name="n_4mainValue【庁舎】&#10;一人当たり面積">
          <a:extLst>
            <a:ext uri="{FF2B5EF4-FFF2-40B4-BE49-F238E27FC236}">
              <a16:creationId xmlns:a16="http://schemas.microsoft.com/office/drawing/2014/main" xmlns="" id="{1D67EA4F-CE2F-4375-A278-64B2DBFB8294}"/>
            </a:ext>
          </a:extLst>
        </xdr:cNvPr>
        <xdr:cNvSpPr txBox="1"/>
      </xdr:nvSpPr>
      <xdr:spPr>
        <a:xfrm>
          <a:off x="18421427" y="18273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457" name="正方形/長方形 456">
          <a:extLst>
            <a:ext uri="{FF2B5EF4-FFF2-40B4-BE49-F238E27FC236}">
              <a16:creationId xmlns:a16="http://schemas.microsoft.com/office/drawing/2014/main" xmlns="" id="{A80643FF-C2BF-43C2-8582-B3E57938129A}"/>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458" name="正方形/長方形 457">
          <a:extLst>
            <a:ext uri="{FF2B5EF4-FFF2-40B4-BE49-F238E27FC236}">
              <a16:creationId xmlns:a16="http://schemas.microsoft.com/office/drawing/2014/main" xmlns="" id="{1D0ECEBA-4E4C-49D3-8C05-16D4718D1057}"/>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459" name="テキスト ボックス 458">
          <a:extLst>
            <a:ext uri="{FF2B5EF4-FFF2-40B4-BE49-F238E27FC236}">
              <a16:creationId xmlns:a16="http://schemas.microsoft.com/office/drawing/2014/main" xmlns="" id="{48632043-EF4E-4B34-BE7B-0808D89ADFA8}"/>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消防施設に関しては、近年の整備施設であることから有形固定資産減価償却率を引き下げている。一方で、体育館・プール及び庁舎に関しては、一人当たりの保有面積等が類似団体内平均値とほぼ同様であるものの、有形固定資産減価償却率は類似団体内平均値より高い水準となって</a:t>
          </a:r>
          <a:r>
            <a:rPr kumimoji="1" lang="ja-JP" altLang="en-US" sz="1100">
              <a:solidFill>
                <a:sysClr val="windowText" lastClr="000000"/>
              </a:solidFill>
              <a:effectLst/>
              <a:latin typeface="+mn-lt"/>
              <a:ea typeface="+mn-ea"/>
              <a:cs typeface="+mn-cs"/>
            </a:rPr>
            <a:t>おり、老朽化が進んでいる</a:t>
          </a:r>
          <a:r>
            <a:rPr kumimoji="1" lang="ja-JP" altLang="ja-JP" sz="1100">
              <a:solidFill>
                <a:sysClr val="windowText" lastClr="000000"/>
              </a:solidFill>
              <a:effectLst/>
              <a:latin typeface="+mn-lt"/>
              <a:ea typeface="+mn-ea"/>
              <a:cs typeface="+mn-cs"/>
            </a:rPr>
            <a:t>。</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今後、庁舎については改修工事を予定しているため、有形固定資産減価償却率が減少する</a:t>
          </a:r>
          <a:r>
            <a:rPr kumimoji="1" lang="ja-JP" altLang="en-US" sz="1100">
              <a:solidFill>
                <a:sysClr val="windowText" lastClr="000000"/>
              </a:solidFill>
              <a:effectLst/>
              <a:latin typeface="+mn-lt"/>
              <a:ea typeface="+mn-ea"/>
              <a:cs typeface="+mn-cs"/>
            </a:rPr>
            <a:t>ものと</a:t>
          </a:r>
          <a:r>
            <a:rPr kumimoji="1" lang="ja-JP" altLang="ja-JP" sz="1100">
              <a:solidFill>
                <a:sysClr val="windowText" lastClr="000000"/>
              </a:solidFill>
              <a:effectLst/>
              <a:latin typeface="+mn-lt"/>
              <a:ea typeface="+mn-ea"/>
              <a:cs typeface="+mn-cs"/>
            </a:rPr>
            <a:t>見込まれるが、公共施設総合管理計画に基づき、長寿命化対策等を検討しながら適切な管理</a:t>
          </a:r>
          <a:r>
            <a:rPr kumimoji="1" lang="ja-JP" altLang="en-US" sz="1100">
              <a:solidFill>
                <a:sysClr val="windowText" lastClr="000000"/>
              </a:solidFill>
              <a:effectLst/>
              <a:latin typeface="+mn-lt"/>
              <a:ea typeface="+mn-ea"/>
              <a:cs typeface="+mn-cs"/>
            </a:rPr>
            <a:t>及び計画的な改修に努める</a:t>
          </a:r>
          <a:r>
            <a:rPr kumimoji="1" lang="ja-JP" altLang="ja-JP" sz="1100">
              <a:solidFill>
                <a:sysClr val="windowText" lastClr="000000"/>
              </a:solidFill>
              <a:effectLst/>
              <a:latin typeface="+mn-lt"/>
              <a:ea typeface="+mn-ea"/>
              <a:cs typeface="+mn-cs"/>
            </a:rPr>
            <a:t>必要がある。</a:t>
          </a:r>
          <a:endParaRPr lang="ja-JP" altLang="ja-JP" sz="1400">
            <a:solidFill>
              <a:sysClr val="windowText" lastClr="000000"/>
            </a:solidFill>
            <a:effectLst/>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0288\Desktop\&#12304;&#36001;&#25919;&#29366;&#27841;&#36039;&#26009;&#38598;&#12305;_064262_&#19977;&#24029;&#30010;_2020(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BP50" t="str">
            <v>H28</v>
          </cell>
          <cell r="BX50" t="str">
            <v>H29</v>
          </cell>
          <cell r="CF50" t="str">
            <v>H30</v>
          </cell>
          <cell r="CN50" t="str">
            <v>R01</v>
          </cell>
          <cell r="CV50" t="str">
            <v>R02</v>
          </cell>
        </row>
        <row r="51">
          <cell r="AN51" t="str">
            <v>当該団体値</v>
          </cell>
          <cell r="BP51">
            <v>119.1</v>
          </cell>
          <cell r="BQ51">
            <v>0</v>
          </cell>
          <cell r="BR51">
            <v>0</v>
          </cell>
          <cell r="BS51">
            <v>0</v>
          </cell>
          <cell r="BT51">
            <v>0</v>
          </cell>
          <cell r="BU51">
            <v>0</v>
          </cell>
          <cell r="BV51">
            <v>0</v>
          </cell>
          <cell r="BW51">
            <v>0</v>
          </cell>
          <cell r="BX51">
            <v>117.2</v>
          </cell>
          <cell r="BY51">
            <v>0</v>
          </cell>
          <cell r="BZ51">
            <v>0</v>
          </cell>
          <cell r="CA51">
            <v>0</v>
          </cell>
          <cell r="CB51">
            <v>0</v>
          </cell>
          <cell r="CC51">
            <v>0</v>
          </cell>
          <cell r="CD51">
            <v>0</v>
          </cell>
          <cell r="CE51">
            <v>0</v>
          </cell>
          <cell r="CF51">
            <v>89.5</v>
          </cell>
          <cell r="CG51">
            <v>0</v>
          </cell>
          <cell r="CH51">
            <v>0</v>
          </cell>
          <cell r="CI51">
            <v>0</v>
          </cell>
          <cell r="CJ51">
            <v>0</v>
          </cell>
          <cell r="CK51">
            <v>0</v>
          </cell>
          <cell r="CL51">
            <v>0</v>
          </cell>
          <cell r="CM51">
            <v>0</v>
          </cell>
          <cell r="CN51">
            <v>100.4</v>
          </cell>
          <cell r="CO51">
            <v>0</v>
          </cell>
          <cell r="CP51">
            <v>0</v>
          </cell>
          <cell r="CQ51">
            <v>0</v>
          </cell>
          <cell r="CR51">
            <v>0</v>
          </cell>
          <cell r="CS51">
            <v>0</v>
          </cell>
          <cell r="CT51">
            <v>0</v>
          </cell>
          <cell r="CU51">
            <v>0</v>
          </cell>
          <cell r="CV51">
            <v>117.8</v>
          </cell>
          <cell r="CW51">
            <v>0</v>
          </cell>
          <cell r="CX51">
            <v>0</v>
          </cell>
          <cell r="CY51">
            <v>0</v>
          </cell>
          <cell r="CZ51">
            <v>0</v>
          </cell>
          <cell r="DA51">
            <v>0</v>
          </cell>
          <cell r="DB51">
            <v>0</v>
          </cell>
          <cell r="DC51">
            <v>0</v>
          </cell>
        </row>
        <row r="53">
          <cell r="BP53">
            <v>54.1</v>
          </cell>
          <cell r="BQ53">
            <v>0</v>
          </cell>
          <cell r="BR53">
            <v>0</v>
          </cell>
          <cell r="BS53">
            <v>0</v>
          </cell>
          <cell r="BT53">
            <v>0</v>
          </cell>
          <cell r="BU53">
            <v>0</v>
          </cell>
          <cell r="BV53">
            <v>0</v>
          </cell>
          <cell r="BW53">
            <v>0</v>
          </cell>
          <cell r="BX53">
            <v>62.4</v>
          </cell>
          <cell r="BY53">
            <v>0</v>
          </cell>
          <cell r="BZ53">
            <v>0</v>
          </cell>
          <cell r="CA53">
            <v>0</v>
          </cell>
          <cell r="CB53">
            <v>0</v>
          </cell>
          <cell r="CC53">
            <v>0</v>
          </cell>
          <cell r="CD53">
            <v>0</v>
          </cell>
          <cell r="CE53">
            <v>0</v>
          </cell>
          <cell r="CF53">
            <v>63.4</v>
          </cell>
          <cell r="CG53">
            <v>0</v>
          </cell>
          <cell r="CH53">
            <v>0</v>
          </cell>
          <cell r="CI53">
            <v>0</v>
          </cell>
          <cell r="CJ53">
            <v>0</v>
          </cell>
          <cell r="CK53">
            <v>0</v>
          </cell>
          <cell r="CL53">
            <v>0</v>
          </cell>
          <cell r="CM53">
            <v>0</v>
          </cell>
          <cell r="CN53">
            <v>61.1</v>
          </cell>
          <cell r="CO53">
            <v>0</v>
          </cell>
          <cell r="CP53">
            <v>0</v>
          </cell>
          <cell r="CQ53">
            <v>0</v>
          </cell>
          <cell r="CR53">
            <v>0</v>
          </cell>
          <cell r="CS53">
            <v>0</v>
          </cell>
          <cell r="CT53">
            <v>0</v>
          </cell>
          <cell r="CU53">
            <v>0</v>
          </cell>
          <cell r="CV53">
            <v>61.4</v>
          </cell>
          <cell r="CW53">
            <v>0</v>
          </cell>
          <cell r="CX53">
            <v>0</v>
          </cell>
          <cell r="CY53">
            <v>0</v>
          </cell>
          <cell r="CZ53">
            <v>0</v>
          </cell>
          <cell r="DA53">
            <v>0</v>
          </cell>
          <cell r="DB53">
            <v>0</v>
          </cell>
          <cell r="DC53">
            <v>0</v>
          </cell>
        </row>
        <row r="55">
          <cell r="AN55" t="str">
            <v>類似団体内平均値</v>
          </cell>
          <cell r="BP55">
            <v>0</v>
          </cell>
          <cell r="BQ55">
            <v>0</v>
          </cell>
          <cell r="BR55">
            <v>0</v>
          </cell>
          <cell r="BS55">
            <v>0</v>
          </cell>
          <cell r="BT55">
            <v>0</v>
          </cell>
          <cell r="BU55">
            <v>0</v>
          </cell>
          <cell r="BV55">
            <v>0</v>
          </cell>
          <cell r="BW55">
            <v>0</v>
          </cell>
          <cell r="BX55">
            <v>0</v>
          </cell>
          <cell r="BY55">
            <v>0</v>
          </cell>
          <cell r="BZ55">
            <v>0</v>
          </cell>
          <cell r="CA55">
            <v>0</v>
          </cell>
          <cell r="CB55">
            <v>0</v>
          </cell>
          <cell r="CC55">
            <v>0</v>
          </cell>
          <cell r="CD55">
            <v>0</v>
          </cell>
          <cell r="CE55">
            <v>0</v>
          </cell>
          <cell r="CF55">
            <v>0</v>
          </cell>
          <cell r="CG55">
            <v>0</v>
          </cell>
          <cell r="CH55">
            <v>0</v>
          </cell>
          <cell r="CI55">
            <v>0</v>
          </cell>
          <cell r="CJ55">
            <v>0</v>
          </cell>
          <cell r="CK55">
            <v>0</v>
          </cell>
          <cell r="CL55">
            <v>0</v>
          </cell>
          <cell r="CM55">
            <v>0</v>
          </cell>
          <cell r="CN55">
            <v>0</v>
          </cell>
          <cell r="CO55">
            <v>0</v>
          </cell>
          <cell r="CP55">
            <v>0</v>
          </cell>
          <cell r="CQ55">
            <v>0</v>
          </cell>
          <cell r="CR55">
            <v>0</v>
          </cell>
          <cell r="CS55">
            <v>0</v>
          </cell>
          <cell r="CT55">
            <v>0</v>
          </cell>
          <cell r="CU55">
            <v>0</v>
          </cell>
          <cell r="CV55">
            <v>0</v>
          </cell>
          <cell r="CW55">
            <v>0</v>
          </cell>
          <cell r="CX55">
            <v>0</v>
          </cell>
          <cell r="CY55">
            <v>0</v>
          </cell>
          <cell r="CZ55">
            <v>0</v>
          </cell>
          <cell r="DA55">
            <v>0</v>
          </cell>
          <cell r="DB55">
            <v>0</v>
          </cell>
          <cell r="DC55">
            <v>0</v>
          </cell>
        </row>
        <row r="57">
          <cell r="BP57">
            <v>58.6</v>
          </cell>
          <cell r="BQ57">
            <v>0</v>
          </cell>
          <cell r="BR57">
            <v>0</v>
          </cell>
          <cell r="BS57">
            <v>0</v>
          </cell>
          <cell r="BT57">
            <v>0</v>
          </cell>
          <cell r="BU57">
            <v>0</v>
          </cell>
          <cell r="BV57">
            <v>0</v>
          </cell>
          <cell r="BW57">
            <v>0</v>
          </cell>
          <cell r="BX57">
            <v>59.1</v>
          </cell>
          <cell r="BY57">
            <v>0</v>
          </cell>
          <cell r="BZ57">
            <v>0</v>
          </cell>
          <cell r="CA57">
            <v>0</v>
          </cell>
          <cell r="CB57">
            <v>0</v>
          </cell>
          <cell r="CC57">
            <v>0</v>
          </cell>
          <cell r="CD57">
            <v>0</v>
          </cell>
          <cell r="CE57">
            <v>0</v>
          </cell>
          <cell r="CF57">
            <v>61.2</v>
          </cell>
          <cell r="CG57">
            <v>0</v>
          </cell>
          <cell r="CH57">
            <v>0</v>
          </cell>
          <cell r="CI57">
            <v>0</v>
          </cell>
          <cell r="CJ57">
            <v>0</v>
          </cell>
          <cell r="CK57">
            <v>0</v>
          </cell>
          <cell r="CL57">
            <v>0</v>
          </cell>
          <cell r="CM57">
            <v>0</v>
          </cell>
          <cell r="CN57">
            <v>62.9</v>
          </cell>
          <cell r="CO57">
            <v>0</v>
          </cell>
          <cell r="CP57">
            <v>0</v>
          </cell>
          <cell r="CQ57">
            <v>0</v>
          </cell>
          <cell r="CR57">
            <v>0</v>
          </cell>
          <cell r="CS57">
            <v>0</v>
          </cell>
          <cell r="CT57">
            <v>0</v>
          </cell>
          <cell r="CU57">
            <v>0</v>
          </cell>
          <cell r="CV57">
            <v>64.2</v>
          </cell>
          <cell r="CW57">
            <v>0</v>
          </cell>
          <cell r="CX57">
            <v>0</v>
          </cell>
          <cell r="CY57">
            <v>0</v>
          </cell>
          <cell r="CZ57">
            <v>0</v>
          </cell>
          <cell r="DA57">
            <v>0</v>
          </cell>
          <cell r="DB57">
            <v>0</v>
          </cell>
          <cell r="DC57">
            <v>0</v>
          </cell>
        </row>
        <row r="72">
          <cell r="BP72" t="str">
            <v>H28</v>
          </cell>
          <cell r="BX72" t="str">
            <v>H29</v>
          </cell>
          <cell r="CF72" t="str">
            <v>H30</v>
          </cell>
          <cell r="CN72" t="str">
            <v>R01</v>
          </cell>
          <cell r="CV72" t="str">
            <v>R02</v>
          </cell>
        </row>
        <row r="73">
          <cell r="AN73" t="str">
            <v>当該団体値</v>
          </cell>
          <cell r="BP73">
            <v>119.1</v>
          </cell>
          <cell r="BQ73">
            <v>0</v>
          </cell>
          <cell r="BR73">
            <v>0</v>
          </cell>
          <cell r="BS73">
            <v>0</v>
          </cell>
          <cell r="BT73">
            <v>0</v>
          </cell>
          <cell r="BU73">
            <v>0</v>
          </cell>
          <cell r="BV73">
            <v>0</v>
          </cell>
          <cell r="BW73">
            <v>0</v>
          </cell>
          <cell r="BX73">
            <v>117.2</v>
          </cell>
          <cell r="BY73">
            <v>0</v>
          </cell>
          <cell r="BZ73">
            <v>0</v>
          </cell>
          <cell r="CA73">
            <v>0</v>
          </cell>
          <cell r="CB73">
            <v>0</v>
          </cell>
          <cell r="CC73">
            <v>0</v>
          </cell>
          <cell r="CD73">
            <v>0</v>
          </cell>
          <cell r="CE73">
            <v>0</v>
          </cell>
          <cell r="CF73">
            <v>89.5</v>
          </cell>
          <cell r="CG73">
            <v>0</v>
          </cell>
          <cell r="CH73">
            <v>0</v>
          </cell>
          <cell r="CI73">
            <v>0</v>
          </cell>
          <cell r="CJ73">
            <v>0</v>
          </cell>
          <cell r="CK73">
            <v>0</v>
          </cell>
          <cell r="CL73">
            <v>0</v>
          </cell>
          <cell r="CM73">
            <v>0</v>
          </cell>
          <cell r="CN73">
            <v>100.4</v>
          </cell>
          <cell r="CO73">
            <v>0</v>
          </cell>
          <cell r="CP73">
            <v>0</v>
          </cell>
          <cell r="CQ73">
            <v>0</v>
          </cell>
          <cell r="CR73">
            <v>0</v>
          </cell>
          <cell r="CS73">
            <v>0</v>
          </cell>
          <cell r="CT73">
            <v>0</v>
          </cell>
          <cell r="CU73">
            <v>0</v>
          </cell>
          <cell r="CV73">
            <v>117.8</v>
          </cell>
          <cell r="CW73">
            <v>0</v>
          </cell>
          <cell r="CX73">
            <v>0</v>
          </cell>
          <cell r="CY73">
            <v>0</v>
          </cell>
          <cell r="CZ73">
            <v>0</v>
          </cell>
          <cell r="DA73">
            <v>0</v>
          </cell>
          <cell r="DB73">
            <v>0</v>
          </cell>
          <cell r="DC73">
            <v>0</v>
          </cell>
        </row>
        <row r="75">
          <cell r="BP75">
            <v>11.2</v>
          </cell>
          <cell r="BQ75">
            <v>0</v>
          </cell>
          <cell r="BR75">
            <v>0</v>
          </cell>
          <cell r="BS75">
            <v>0</v>
          </cell>
          <cell r="BT75">
            <v>0</v>
          </cell>
          <cell r="BU75">
            <v>0</v>
          </cell>
          <cell r="BV75">
            <v>0</v>
          </cell>
          <cell r="BW75">
            <v>0</v>
          </cell>
          <cell r="BX75">
            <v>11.3</v>
          </cell>
          <cell r="BY75">
            <v>0</v>
          </cell>
          <cell r="BZ75">
            <v>0</v>
          </cell>
          <cell r="CA75">
            <v>0</v>
          </cell>
          <cell r="CB75">
            <v>0</v>
          </cell>
          <cell r="CC75">
            <v>0</v>
          </cell>
          <cell r="CD75">
            <v>0</v>
          </cell>
          <cell r="CE75">
            <v>0</v>
          </cell>
          <cell r="CF75">
            <v>11.5</v>
          </cell>
          <cell r="CG75">
            <v>0</v>
          </cell>
          <cell r="CH75">
            <v>0</v>
          </cell>
          <cell r="CI75">
            <v>0</v>
          </cell>
          <cell r="CJ75">
            <v>0</v>
          </cell>
          <cell r="CK75">
            <v>0</v>
          </cell>
          <cell r="CL75">
            <v>0</v>
          </cell>
          <cell r="CM75">
            <v>0</v>
          </cell>
          <cell r="CN75">
            <v>12</v>
          </cell>
          <cell r="CO75">
            <v>0</v>
          </cell>
          <cell r="CP75">
            <v>0</v>
          </cell>
          <cell r="CQ75">
            <v>0</v>
          </cell>
          <cell r="CR75">
            <v>0</v>
          </cell>
          <cell r="CS75">
            <v>0</v>
          </cell>
          <cell r="CT75">
            <v>0</v>
          </cell>
          <cell r="CU75">
            <v>0</v>
          </cell>
          <cell r="CV75">
            <v>11.4</v>
          </cell>
          <cell r="CW75">
            <v>0</v>
          </cell>
          <cell r="CX75">
            <v>0</v>
          </cell>
          <cell r="CY75">
            <v>0</v>
          </cell>
          <cell r="CZ75">
            <v>0</v>
          </cell>
          <cell r="DA75">
            <v>0</v>
          </cell>
          <cell r="DB75">
            <v>0</v>
          </cell>
          <cell r="DC75">
            <v>0</v>
          </cell>
        </row>
        <row r="77">
          <cell r="AN77" t="str">
            <v>類似団体内平均値</v>
          </cell>
          <cell r="BP77">
            <v>0</v>
          </cell>
          <cell r="BQ77">
            <v>0</v>
          </cell>
          <cell r="BR77">
            <v>0</v>
          </cell>
          <cell r="BS77">
            <v>0</v>
          </cell>
          <cell r="BT77">
            <v>0</v>
          </cell>
          <cell r="BU77">
            <v>0</v>
          </cell>
          <cell r="BV77">
            <v>0</v>
          </cell>
          <cell r="BW77">
            <v>0</v>
          </cell>
          <cell r="BX77">
            <v>0</v>
          </cell>
          <cell r="BY77">
            <v>0</v>
          </cell>
          <cell r="BZ77">
            <v>0</v>
          </cell>
          <cell r="CA77">
            <v>0</v>
          </cell>
          <cell r="CB77">
            <v>0</v>
          </cell>
          <cell r="CC77">
            <v>0</v>
          </cell>
          <cell r="CD77">
            <v>0</v>
          </cell>
          <cell r="CE77">
            <v>0</v>
          </cell>
          <cell r="CF77">
            <v>0</v>
          </cell>
          <cell r="CG77">
            <v>0</v>
          </cell>
          <cell r="CH77">
            <v>0</v>
          </cell>
          <cell r="CI77">
            <v>0</v>
          </cell>
          <cell r="CJ77">
            <v>0</v>
          </cell>
          <cell r="CK77">
            <v>0</v>
          </cell>
          <cell r="CL77">
            <v>0</v>
          </cell>
          <cell r="CM77">
            <v>0</v>
          </cell>
          <cell r="CN77">
            <v>0</v>
          </cell>
          <cell r="CO77">
            <v>0</v>
          </cell>
          <cell r="CP77">
            <v>0</v>
          </cell>
          <cell r="CQ77">
            <v>0</v>
          </cell>
          <cell r="CR77">
            <v>0</v>
          </cell>
          <cell r="CS77">
            <v>0</v>
          </cell>
          <cell r="CT77">
            <v>0</v>
          </cell>
          <cell r="CU77">
            <v>0</v>
          </cell>
          <cell r="CV77">
            <v>0</v>
          </cell>
          <cell r="CW77">
            <v>0</v>
          </cell>
          <cell r="CX77">
            <v>0</v>
          </cell>
          <cell r="CY77">
            <v>0</v>
          </cell>
          <cell r="CZ77">
            <v>0</v>
          </cell>
          <cell r="DA77">
            <v>0</v>
          </cell>
          <cell r="DB77">
            <v>0</v>
          </cell>
          <cell r="DC77">
            <v>0</v>
          </cell>
        </row>
        <row r="79">
          <cell r="BP79">
            <v>7.3</v>
          </cell>
          <cell r="BQ79">
            <v>0</v>
          </cell>
          <cell r="BR79">
            <v>0</v>
          </cell>
          <cell r="BS79">
            <v>0</v>
          </cell>
          <cell r="BT79">
            <v>0</v>
          </cell>
          <cell r="BU79">
            <v>0</v>
          </cell>
          <cell r="BV79">
            <v>0</v>
          </cell>
          <cell r="BW79">
            <v>0</v>
          </cell>
          <cell r="BX79">
            <v>7.2</v>
          </cell>
          <cell r="BY79">
            <v>0</v>
          </cell>
          <cell r="BZ79">
            <v>0</v>
          </cell>
          <cell r="CA79">
            <v>0</v>
          </cell>
          <cell r="CB79">
            <v>0</v>
          </cell>
          <cell r="CC79">
            <v>0</v>
          </cell>
          <cell r="CD79">
            <v>0</v>
          </cell>
          <cell r="CE79">
            <v>0</v>
          </cell>
          <cell r="CF79">
            <v>7.2</v>
          </cell>
          <cell r="CG79">
            <v>0</v>
          </cell>
          <cell r="CH79">
            <v>0</v>
          </cell>
          <cell r="CI79">
            <v>0</v>
          </cell>
          <cell r="CJ79">
            <v>0</v>
          </cell>
          <cell r="CK79">
            <v>0</v>
          </cell>
          <cell r="CL79">
            <v>0</v>
          </cell>
          <cell r="CM79">
            <v>0</v>
          </cell>
          <cell r="CN79">
            <v>7.7</v>
          </cell>
          <cell r="CO79">
            <v>0</v>
          </cell>
          <cell r="CP79">
            <v>0</v>
          </cell>
          <cell r="CQ79">
            <v>0</v>
          </cell>
          <cell r="CR79">
            <v>0</v>
          </cell>
          <cell r="CS79">
            <v>0</v>
          </cell>
          <cell r="CT79">
            <v>0</v>
          </cell>
          <cell r="CU79">
            <v>0</v>
          </cell>
          <cell r="CV79">
            <v>8</v>
          </cell>
          <cell r="CW79">
            <v>0</v>
          </cell>
          <cell r="CX79">
            <v>0</v>
          </cell>
          <cell r="CY79">
            <v>0</v>
          </cell>
          <cell r="CZ79">
            <v>0</v>
          </cell>
          <cell r="DA79">
            <v>0</v>
          </cell>
          <cell r="DB79">
            <v>0</v>
          </cell>
          <cell r="DC79">
            <v>0</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188" customWidth="1"/>
    <col min="12" max="12" width="2.25" style="188" customWidth="1"/>
    <col min="13" max="17" width="2.375" style="188" customWidth="1"/>
    <col min="18" max="119" width="2.125" style="188" customWidth="1"/>
    <col min="120" max="16384" width="0" style="188" hidden="1"/>
  </cols>
  <sheetData>
    <row r="1" spans="1:119" ht="33" customHeight="1" x14ac:dyDescent="0.15">
      <c r="A1" s="186"/>
      <c r="B1" s="441" t="s">
        <v>80</v>
      </c>
      <c r="C1" s="441"/>
      <c r="D1" s="441"/>
      <c r="E1" s="441"/>
      <c r="F1" s="441"/>
      <c r="G1" s="441"/>
      <c r="H1" s="441"/>
      <c r="I1" s="441"/>
      <c r="J1" s="441"/>
      <c r="K1" s="441"/>
      <c r="L1" s="441"/>
      <c r="M1" s="441"/>
      <c r="N1" s="441"/>
      <c r="O1" s="441"/>
      <c r="P1" s="441"/>
      <c r="Q1" s="441"/>
      <c r="R1" s="441"/>
      <c r="S1" s="441"/>
      <c r="T1" s="441"/>
      <c r="U1" s="441"/>
      <c r="V1" s="441"/>
      <c r="W1" s="441"/>
      <c r="X1" s="441"/>
      <c r="Y1" s="441"/>
      <c r="Z1" s="441"/>
      <c r="AA1" s="441"/>
      <c r="AB1" s="441"/>
      <c r="AC1" s="441"/>
      <c r="AD1" s="441"/>
      <c r="AE1" s="441"/>
      <c r="AF1" s="441"/>
      <c r="AG1" s="441"/>
      <c r="AH1" s="441"/>
      <c r="AI1" s="441"/>
      <c r="AJ1" s="441"/>
      <c r="AK1" s="441"/>
      <c r="AL1" s="441"/>
      <c r="AM1" s="441"/>
      <c r="AN1" s="441"/>
      <c r="AO1" s="441"/>
      <c r="AP1" s="441"/>
      <c r="AQ1" s="441"/>
      <c r="AR1" s="441"/>
      <c r="AS1" s="441"/>
      <c r="AT1" s="441"/>
      <c r="AU1" s="441"/>
      <c r="AV1" s="441"/>
      <c r="AW1" s="441"/>
      <c r="AX1" s="441"/>
      <c r="AY1" s="441"/>
      <c r="AZ1" s="441"/>
      <c r="BA1" s="441"/>
      <c r="BB1" s="441"/>
      <c r="BC1" s="441"/>
      <c r="BD1" s="441"/>
      <c r="BE1" s="441"/>
      <c r="BF1" s="441"/>
      <c r="BG1" s="441"/>
      <c r="BH1" s="441"/>
      <c r="BI1" s="441"/>
      <c r="BJ1" s="441"/>
      <c r="BK1" s="441"/>
      <c r="BL1" s="441"/>
      <c r="BM1" s="441"/>
      <c r="BN1" s="441"/>
      <c r="BO1" s="441"/>
      <c r="BP1" s="441"/>
      <c r="BQ1" s="441"/>
      <c r="BR1" s="441"/>
      <c r="BS1" s="441"/>
      <c r="BT1" s="441"/>
      <c r="BU1" s="441"/>
      <c r="BV1" s="441"/>
      <c r="BW1" s="441"/>
      <c r="BX1" s="441"/>
      <c r="BY1" s="441"/>
      <c r="BZ1" s="441"/>
      <c r="CA1" s="441"/>
      <c r="CB1" s="441"/>
      <c r="CC1" s="441"/>
      <c r="CD1" s="441"/>
      <c r="CE1" s="441"/>
      <c r="CF1" s="441"/>
      <c r="CG1" s="441"/>
      <c r="CH1" s="441"/>
      <c r="CI1" s="441"/>
      <c r="CJ1" s="441"/>
      <c r="CK1" s="441"/>
      <c r="CL1" s="441"/>
      <c r="CM1" s="441"/>
      <c r="CN1" s="441"/>
      <c r="CO1" s="441"/>
      <c r="CP1" s="441"/>
      <c r="CQ1" s="441"/>
      <c r="CR1" s="441"/>
      <c r="CS1" s="441"/>
      <c r="CT1" s="441"/>
      <c r="CU1" s="441"/>
      <c r="CV1" s="441"/>
      <c r="CW1" s="441"/>
      <c r="CX1" s="441"/>
      <c r="CY1" s="441"/>
      <c r="CZ1" s="441"/>
      <c r="DA1" s="441"/>
      <c r="DB1" s="441"/>
      <c r="DC1" s="441"/>
      <c r="DD1" s="441"/>
      <c r="DE1" s="441"/>
      <c r="DF1" s="441"/>
      <c r="DG1" s="441"/>
      <c r="DH1" s="441"/>
      <c r="DI1" s="441"/>
      <c r="DJ1" s="187"/>
      <c r="DK1" s="187"/>
      <c r="DL1" s="187"/>
      <c r="DM1" s="187"/>
      <c r="DN1" s="187"/>
      <c r="DO1" s="187"/>
    </row>
    <row r="2" spans="1:119" ht="24.75" thickBot="1" x14ac:dyDescent="0.2">
      <c r="A2" s="186"/>
      <c r="B2" s="189" t="s">
        <v>81</v>
      </c>
      <c r="C2" s="189"/>
      <c r="D2" s="190"/>
      <c r="E2" s="186"/>
      <c r="F2" s="186"/>
      <c r="G2" s="186"/>
      <c r="H2" s="186"/>
      <c r="I2" s="186"/>
      <c r="J2" s="186"/>
      <c r="K2" s="186"/>
      <c r="L2" s="186"/>
      <c r="M2" s="186"/>
      <c r="N2" s="186"/>
      <c r="O2" s="186"/>
      <c r="P2" s="186"/>
      <c r="Q2" s="186"/>
      <c r="R2" s="186"/>
      <c r="S2" s="186"/>
      <c r="T2" s="186"/>
      <c r="U2" s="186"/>
      <c r="V2" s="186"/>
      <c r="W2" s="186"/>
      <c r="X2" s="186"/>
      <c r="Y2" s="186"/>
      <c r="Z2" s="186"/>
      <c r="AA2" s="186"/>
      <c r="AB2" s="186"/>
      <c r="AC2" s="186"/>
      <c r="AD2" s="186"/>
      <c r="AE2" s="186"/>
      <c r="AF2" s="186"/>
      <c r="AG2" s="186"/>
      <c r="AH2" s="186"/>
      <c r="AI2" s="186"/>
      <c r="AJ2" s="186"/>
      <c r="AK2" s="186"/>
      <c r="AL2" s="186"/>
      <c r="AM2" s="186"/>
      <c r="AN2" s="186"/>
      <c r="AO2" s="186"/>
      <c r="AP2" s="186"/>
      <c r="AQ2" s="186"/>
      <c r="AR2" s="186"/>
      <c r="AS2" s="186"/>
      <c r="AT2" s="186"/>
      <c r="AU2" s="186"/>
      <c r="AV2" s="186"/>
      <c r="AW2" s="186"/>
      <c r="AX2" s="186"/>
      <c r="AY2" s="186"/>
      <c r="AZ2" s="186"/>
      <c r="BA2" s="186"/>
      <c r="BB2" s="186"/>
      <c r="BC2" s="186"/>
      <c r="BD2" s="186"/>
      <c r="BE2" s="186"/>
      <c r="BF2" s="186"/>
      <c r="BG2" s="186"/>
      <c r="BH2" s="186"/>
      <c r="BI2" s="186"/>
      <c r="BJ2" s="186"/>
      <c r="BK2" s="186"/>
      <c r="BL2" s="186"/>
      <c r="BM2" s="186"/>
      <c r="BN2" s="186"/>
      <c r="BO2" s="186"/>
      <c r="BP2" s="186"/>
      <c r="BQ2" s="186"/>
      <c r="BR2" s="186"/>
      <c r="BS2" s="186"/>
      <c r="BT2" s="186"/>
      <c r="BU2" s="186"/>
      <c r="BV2" s="186"/>
      <c r="BW2" s="186"/>
      <c r="BX2" s="186"/>
      <c r="BY2" s="186"/>
      <c r="BZ2" s="186"/>
      <c r="CA2" s="186"/>
      <c r="CB2" s="186"/>
      <c r="CC2" s="186"/>
      <c r="CD2" s="186"/>
      <c r="CE2" s="186"/>
      <c r="CF2" s="186"/>
      <c r="CG2" s="186"/>
      <c r="CH2" s="186"/>
      <c r="CI2" s="186"/>
      <c r="CJ2" s="186"/>
      <c r="CK2" s="186"/>
      <c r="CL2" s="186"/>
      <c r="CM2" s="186"/>
      <c r="CN2" s="186"/>
      <c r="CO2" s="186"/>
      <c r="CP2" s="186"/>
      <c r="CQ2" s="186"/>
      <c r="CR2" s="186"/>
      <c r="CS2" s="186"/>
      <c r="CT2" s="186"/>
      <c r="CU2" s="186"/>
      <c r="CV2" s="186"/>
      <c r="CW2" s="186"/>
      <c r="CX2" s="186"/>
      <c r="CY2" s="186"/>
      <c r="CZ2" s="186"/>
      <c r="DA2" s="186"/>
      <c r="DB2" s="186"/>
      <c r="DC2" s="186"/>
      <c r="DD2" s="186"/>
      <c r="DE2" s="186"/>
      <c r="DF2" s="186"/>
      <c r="DG2" s="186"/>
      <c r="DH2" s="186"/>
      <c r="DI2" s="186"/>
      <c r="DJ2" s="186"/>
      <c r="DK2" s="186"/>
      <c r="DL2" s="186"/>
      <c r="DM2" s="186"/>
      <c r="DN2" s="186"/>
      <c r="DO2" s="186"/>
    </row>
    <row r="3" spans="1:119" ht="18.75" customHeight="1" thickBot="1" x14ac:dyDescent="0.2">
      <c r="A3" s="187"/>
      <c r="B3" s="442" t="s">
        <v>82</v>
      </c>
      <c r="C3" s="443"/>
      <c r="D3" s="443"/>
      <c r="E3" s="444"/>
      <c r="F3" s="444"/>
      <c r="G3" s="444"/>
      <c r="H3" s="444"/>
      <c r="I3" s="444"/>
      <c r="J3" s="444"/>
      <c r="K3" s="444"/>
      <c r="L3" s="444" t="s">
        <v>83</v>
      </c>
      <c r="M3" s="444"/>
      <c r="N3" s="444"/>
      <c r="O3" s="444"/>
      <c r="P3" s="444"/>
      <c r="Q3" s="444"/>
      <c r="R3" s="451"/>
      <c r="S3" s="451"/>
      <c r="T3" s="451"/>
      <c r="U3" s="451"/>
      <c r="V3" s="452"/>
      <c r="W3" s="426" t="s">
        <v>84</v>
      </c>
      <c r="X3" s="427"/>
      <c r="Y3" s="427"/>
      <c r="Z3" s="427"/>
      <c r="AA3" s="427"/>
      <c r="AB3" s="443"/>
      <c r="AC3" s="451" t="s">
        <v>85</v>
      </c>
      <c r="AD3" s="427"/>
      <c r="AE3" s="427"/>
      <c r="AF3" s="427"/>
      <c r="AG3" s="427"/>
      <c r="AH3" s="427"/>
      <c r="AI3" s="427"/>
      <c r="AJ3" s="427"/>
      <c r="AK3" s="427"/>
      <c r="AL3" s="428"/>
      <c r="AM3" s="426" t="s">
        <v>86</v>
      </c>
      <c r="AN3" s="427"/>
      <c r="AO3" s="427"/>
      <c r="AP3" s="427"/>
      <c r="AQ3" s="427"/>
      <c r="AR3" s="427"/>
      <c r="AS3" s="427"/>
      <c r="AT3" s="427"/>
      <c r="AU3" s="427"/>
      <c r="AV3" s="427"/>
      <c r="AW3" s="427"/>
      <c r="AX3" s="428"/>
      <c r="AY3" s="463" t="s">
        <v>1</v>
      </c>
      <c r="AZ3" s="464"/>
      <c r="BA3" s="464"/>
      <c r="BB3" s="464"/>
      <c r="BC3" s="464"/>
      <c r="BD3" s="464"/>
      <c r="BE3" s="464"/>
      <c r="BF3" s="464"/>
      <c r="BG3" s="464"/>
      <c r="BH3" s="464"/>
      <c r="BI3" s="464"/>
      <c r="BJ3" s="464"/>
      <c r="BK3" s="464"/>
      <c r="BL3" s="464"/>
      <c r="BM3" s="465"/>
      <c r="BN3" s="426" t="s">
        <v>87</v>
      </c>
      <c r="BO3" s="427"/>
      <c r="BP3" s="427"/>
      <c r="BQ3" s="427"/>
      <c r="BR3" s="427"/>
      <c r="BS3" s="427"/>
      <c r="BT3" s="427"/>
      <c r="BU3" s="428"/>
      <c r="BV3" s="426" t="s">
        <v>88</v>
      </c>
      <c r="BW3" s="427"/>
      <c r="BX3" s="427"/>
      <c r="BY3" s="427"/>
      <c r="BZ3" s="427"/>
      <c r="CA3" s="427"/>
      <c r="CB3" s="427"/>
      <c r="CC3" s="428"/>
      <c r="CD3" s="463" t="s">
        <v>1</v>
      </c>
      <c r="CE3" s="464"/>
      <c r="CF3" s="464"/>
      <c r="CG3" s="464"/>
      <c r="CH3" s="464"/>
      <c r="CI3" s="464"/>
      <c r="CJ3" s="464"/>
      <c r="CK3" s="464"/>
      <c r="CL3" s="464"/>
      <c r="CM3" s="464"/>
      <c r="CN3" s="464"/>
      <c r="CO3" s="464"/>
      <c r="CP3" s="464"/>
      <c r="CQ3" s="464"/>
      <c r="CR3" s="464"/>
      <c r="CS3" s="465"/>
      <c r="CT3" s="426" t="s">
        <v>89</v>
      </c>
      <c r="CU3" s="427"/>
      <c r="CV3" s="427"/>
      <c r="CW3" s="427"/>
      <c r="CX3" s="427"/>
      <c r="CY3" s="427"/>
      <c r="CZ3" s="427"/>
      <c r="DA3" s="428"/>
      <c r="DB3" s="426" t="s">
        <v>90</v>
      </c>
      <c r="DC3" s="427"/>
      <c r="DD3" s="427"/>
      <c r="DE3" s="427"/>
      <c r="DF3" s="427"/>
      <c r="DG3" s="427"/>
      <c r="DH3" s="427"/>
      <c r="DI3" s="428"/>
      <c r="DJ3" s="186"/>
      <c r="DK3" s="186"/>
      <c r="DL3" s="186"/>
      <c r="DM3" s="186"/>
      <c r="DN3" s="186"/>
      <c r="DO3" s="186"/>
    </row>
    <row r="4" spans="1:119" ht="18.75" customHeight="1" x14ac:dyDescent="0.15">
      <c r="A4" s="187"/>
      <c r="B4" s="445"/>
      <c r="C4" s="446"/>
      <c r="D4" s="446"/>
      <c r="E4" s="447"/>
      <c r="F4" s="447"/>
      <c r="G4" s="447"/>
      <c r="H4" s="447"/>
      <c r="I4" s="447"/>
      <c r="J4" s="447"/>
      <c r="K4" s="447"/>
      <c r="L4" s="447"/>
      <c r="M4" s="447"/>
      <c r="N4" s="447"/>
      <c r="O4" s="447"/>
      <c r="P4" s="447"/>
      <c r="Q4" s="447"/>
      <c r="R4" s="453"/>
      <c r="S4" s="453"/>
      <c r="T4" s="453"/>
      <c r="U4" s="453"/>
      <c r="V4" s="454"/>
      <c r="W4" s="457"/>
      <c r="X4" s="458"/>
      <c r="Y4" s="458"/>
      <c r="Z4" s="458"/>
      <c r="AA4" s="458"/>
      <c r="AB4" s="446"/>
      <c r="AC4" s="453"/>
      <c r="AD4" s="458"/>
      <c r="AE4" s="458"/>
      <c r="AF4" s="458"/>
      <c r="AG4" s="458"/>
      <c r="AH4" s="458"/>
      <c r="AI4" s="458"/>
      <c r="AJ4" s="458"/>
      <c r="AK4" s="458"/>
      <c r="AL4" s="461"/>
      <c r="AM4" s="459"/>
      <c r="AN4" s="460"/>
      <c r="AO4" s="460"/>
      <c r="AP4" s="460"/>
      <c r="AQ4" s="460"/>
      <c r="AR4" s="460"/>
      <c r="AS4" s="460"/>
      <c r="AT4" s="460"/>
      <c r="AU4" s="460"/>
      <c r="AV4" s="460"/>
      <c r="AW4" s="460"/>
      <c r="AX4" s="462"/>
      <c r="AY4" s="429" t="s">
        <v>91</v>
      </c>
      <c r="AZ4" s="430"/>
      <c r="BA4" s="430"/>
      <c r="BB4" s="430"/>
      <c r="BC4" s="430"/>
      <c r="BD4" s="430"/>
      <c r="BE4" s="430"/>
      <c r="BF4" s="430"/>
      <c r="BG4" s="430"/>
      <c r="BH4" s="430"/>
      <c r="BI4" s="430"/>
      <c r="BJ4" s="430"/>
      <c r="BK4" s="430"/>
      <c r="BL4" s="430"/>
      <c r="BM4" s="431"/>
      <c r="BN4" s="432">
        <v>7748752</v>
      </c>
      <c r="BO4" s="433"/>
      <c r="BP4" s="433"/>
      <c r="BQ4" s="433"/>
      <c r="BR4" s="433"/>
      <c r="BS4" s="433"/>
      <c r="BT4" s="433"/>
      <c r="BU4" s="434"/>
      <c r="BV4" s="432">
        <v>6224019</v>
      </c>
      <c r="BW4" s="433"/>
      <c r="BX4" s="433"/>
      <c r="BY4" s="433"/>
      <c r="BZ4" s="433"/>
      <c r="CA4" s="433"/>
      <c r="CB4" s="433"/>
      <c r="CC4" s="434"/>
      <c r="CD4" s="435" t="s">
        <v>92</v>
      </c>
      <c r="CE4" s="436"/>
      <c r="CF4" s="436"/>
      <c r="CG4" s="436"/>
      <c r="CH4" s="436"/>
      <c r="CI4" s="436"/>
      <c r="CJ4" s="436"/>
      <c r="CK4" s="436"/>
      <c r="CL4" s="436"/>
      <c r="CM4" s="436"/>
      <c r="CN4" s="436"/>
      <c r="CO4" s="436"/>
      <c r="CP4" s="436"/>
      <c r="CQ4" s="436"/>
      <c r="CR4" s="436"/>
      <c r="CS4" s="437"/>
      <c r="CT4" s="438">
        <v>8.5</v>
      </c>
      <c r="CU4" s="439"/>
      <c r="CV4" s="439"/>
      <c r="CW4" s="439"/>
      <c r="CX4" s="439"/>
      <c r="CY4" s="439"/>
      <c r="CZ4" s="439"/>
      <c r="DA4" s="440"/>
      <c r="DB4" s="438">
        <v>9.6</v>
      </c>
      <c r="DC4" s="439"/>
      <c r="DD4" s="439"/>
      <c r="DE4" s="439"/>
      <c r="DF4" s="439"/>
      <c r="DG4" s="439"/>
      <c r="DH4" s="439"/>
      <c r="DI4" s="440"/>
      <c r="DJ4" s="186"/>
      <c r="DK4" s="186"/>
      <c r="DL4" s="186"/>
      <c r="DM4" s="186"/>
      <c r="DN4" s="186"/>
      <c r="DO4" s="186"/>
    </row>
    <row r="5" spans="1:119" ht="18.75" customHeight="1" x14ac:dyDescent="0.15">
      <c r="A5" s="187"/>
      <c r="B5" s="448"/>
      <c r="C5" s="449"/>
      <c r="D5" s="449"/>
      <c r="E5" s="450"/>
      <c r="F5" s="450"/>
      <c r="G5" s="450"/>
      <c r="H5" s="450"/>
      <c r="I5" s="450"/>
      <c r="J5" s="450"/>
      <c r="K5" s="450"/>
      <c r="L5" s="450"/>
      <c r="M5" s="450"/>
      <c r="N5" s="450"/>
      <c r="O5" s="450"/>
      <c r="P5" s="450"/>
      <c r="Q5" s="450"/>
      <c r="R5" s="455"/>
      <c r="S5" s="455"/>
      <c r="T5" s="455"/>
      <c r="U5" s="455"/>
      <c r="V5" s="456"/>
      <c r="W5" s="459"/>
      <c r="X5" s="460"/>
      <c r="Y5" s="460"/>
      <c r="Z5" s="460"/>
      <c r="AA5" s="460"/>
      <c r="AB5" s="449"/>
      <c r="AC5" s="455"/>
      <c r="AD5" s="460"/>
      <c r="AE5" s="460"/>
      <c r="AF5" s="460"/>
      <c r="AG5" s="460"/>
      <c r="AH5" s="460"/>
      <c r="AI5" s="460"/>
      <c r="AJ5" s="460"/>
      <c r="AK5" s="460"/>
      <c r="AL5" s="462"/>
      <c r="AM5" s="498" t="s">
        <v>93</v>
      </c>
      <c r="AN5" s="499"/>
      <c r="AO5" s="499"/>
      <c r="AP5" s="499"/>
      <c r="AQ5" s="499"/>
      <c r="AR5" s="499"/>
      <c r="AS5" s="499"/>
      <c r="AT5" s="500"/>
      <c r="AU5" s="501" t="s">
        <v>94</v>
      </c>
      <c r="AV5" s="502"/>
      <c r="AW5" s="502"/>
      <c r="AX5" s="502"/>
      <c r="AY5" s="503" t="s">
        <v>95</v>
      </c>
      <c r="AZ5" s="504"/>
      <c r="BA5" s="504"/>
      <c r="BB5" s="504"/>
      <c r="BC5" s="504"/>
      <c r="BD5" s="504"/>
      <c r="BE5" s="504"/>
      <c r="BF5" s="504"/>
      <c r="BG5" s="504"/>
      <c r="BH5" s="504"/>
      <c r="BI5" s="504"/>
      <c r="BJ5" s="504"/>
      <c r="BK5" s="504"/>
      <c r="BL5" s="504"/>
      <c r="BM5" s="505"/>
      <c r="BN5" s="469">
        <v>7504413</v>
      </c>
      <c r="BO5" s="470"/>
      <c r="BP5" s="470"/>
      <c r="BQ5" s="470"/>
      <c r="BR5" s="470"/>
      <c r="BS5" s="470"/>
      <c r="BT5" s="470"/>
      <c r="BU5" s="471"/>
      <c r="BV5" s="469">
        <v>5964729</v>
      </c>
      <c r="BW5" s="470"/>
      <c r="BX5" s="470"/>
      <c r="BY5" s="470"/>
      <c r="BZ5" s="470"/>
      <c r="CA5" s="470"/>
      <c r="CB5" s="470"/>
      <c r="CC5" s="471"/>
      <c r="CD5" s="472" t="s">
        <v>96</v>
      </c>
      <c r="CE5" s="473"/>
      <c r="CF5" s="473"/>
      <c r="CG5" s="473"/>
      <c r="CH5" s="473"/>
      <c r="CI5" s="473"/>
      <c r="CJ5" s="473"/>
      <c r="CK5" s="473"/>
      <c r="CL5" s="473"/>
      <c r="CM5" s="473"/>
      <c r="CN5" s="473"/>
      <c r="CO5" s="473"/>
      <c r="CP5" s="473"/>
      <c r="CQ5" s="473"/>
      <c r="CR5" s="473"/>
      <c r="CS5" s="474"/>
      <c r="CT5" s="466">
        <v>85.9</v>
      </c>
      <c r="CU5" s="467"/>
      <c r="CV5" s="467"/>
      <c r="CW5" s="467"/>
      <c r="CX5" s="467"/>
      <c r="CY5" s="467"/>
      <c r="CZ5" s="467"/>
      <c r="DA5" s="468"/>
      <c r="DB5" s="466">
        <v>89</v>
      </c>
      <c r="DC5" s="467"/>
      <c r="DD5" s="467"/>
      <c r="DE5" s="467"/>
      <c r="DF5" s="467"/>
      <c r="DG5" s="467"/>
      <c r="DH5" s="467"/>
      <c r="DI5" s="468"/>
      <c r="DJ5" s="186"/>
      <c r="DK5" s="186"/>
      <c r="DL5" s="186"/>
      <c r="DM5" s="186"/>
      <c r="DN5" s="186"/>
      <c r="DO5" s="186"/>
    </row>
    <row r="6" spans="1:119" ht="18.75" customHeight="1" x14ac:dyDescent="0.15">
      <c r="A6" s="187"/>
      <c r="B6" s="475" t="s">
        <v>97</v>
      </c>
      <c r="C6" s="476"/>
      <c r="D6" s="476"/>
      <c r="E6" s="477"/>
      <c r="F6" s="477"/>
      <c r="G6" s="477"/>
      <c r="H6" s="477"/>
      <c r="I6" s="477"/>
      <c r="J6" s="477"/>
      <c r="K6" s="477"/>
      <c r="L6" s="477" t="s">
        <v>98</v>
      </c>
      <c r="M6" s="477"/>
      <c r="N6" s="477"/>
      <c r="O6" s="477"/>
      <c r="P6" s="477"/>
      <c r="Q6" s="477"/>
      <c r="R6" s="481"/>
      <c r="S6" s="481"/>
      <c r="T6" s="481"/>
      <c r="U6" s="481"/>
      <c r="V6" s="482"/>
      <c r="W6" s="485" t="s">
        <v>99</v>
      </c>
      <c r="X6" s="486"/>
      <c r="Y6" s="486"/>
      <c r="Z6" s="486"/>
      <c r="AA6" s="486"/>
      <c r="AB6" s="476"/>
      <c r="AC6" s="489" t="s">
        <v>100</v>
      </c>
      <c r="AD6" s="490"/>
      <c r="AE6" s="490"/>
      <c r="AF6" s="490"/>
      <c r="AG6" s="490"/>
      <c r="AH6" s="490"/>
      <c r="AI6" s="490"/>
      <c r="AJ6" s="490"/>
      <c r="AK6" s="490"/>
      <c r="AL6" s="491"/>
      <c r="AM6" s="498" t="s">
        <v>101</v>
      </c>
      <c r="AN6" s="499"/>
      <c r="AO6" s="499"/>
      <c r="AP6" s="499"/>
      <c r="AQ6" s="499"/>
      <c r="AR6" s="499"/>
      <c r="AS6" s="499"/>
      <c r="AT6" s="500"/>
      <c r="AU6" s="501" t="s">
        <v>94</v>
      </c>
      <c r="AV6" s="502"/>
      <c r="AW6" s="502"/>
      <c r="AX6" s="502"/>
      <c r="AY6" s="503" t="s">
        <v>102</v>
      </c>
      <c r="AZ6" s="504"/>
      <c r="BA6" s="504"/>
      <c r="BB6" s="504"/>
      <c r="BC6" s="504"/>
      <c r="BD6" s="504"/>
      <c r="BE6" s="504"/>
      <c r="BF6" s="504"/>
      <c r="BG6" s="504"/>
      <c r="BH6" s="504"/>
      <c r="BI6" s="504"/>
      <c r="BJ6" s="504"/>
      <c r="BK6" s="504"/>
      <c r="BL6" s="504"/>
      <c r="BM6" s="505"/>
      <c r="BN6" s="469">
        <v>244339</v>
      </c>
      <c r="BO6" s="470"/>
      <c r="BP6" s="470"/>
      <c r="BQ6" s="470"/>
      <c r="BR6" s="470"/>
      <c r="BS6" s="470"/>
      <c r="BT6" s="470"/>
      <c r="BU6" s="471"/>
      <c r="BV6" s="469">
        <v>259290</v>
      </c>
      <c r="BW6" s="470"/>
      <c r="BX6" s="470"/>
      <c r="BY6" s="470"/>
      <c r="BZ6" s="470"/>
      <c r="CA6" s="470"/>
      <c r="CB6" s="470"/>
      <c r="CC6" s="471"/>
      <c r="CD6" s="472" t="s">
        <v>103</v>
      </c>
      <c r="CE6" s="473"/>
      <c r="CF6" s="473"/>
      <c r="CG6" s="473"/>
      <c r="CH6" s="473"/>
      <c r="CI6" s="473"/>
      <c r="CJ6" s="473"/>
      <c r="CK6" s="473"/>
      <c r="CL6" s="473"/>
      <c r="CM6" s="473"/>
      <c r="CN6" s="473"/>
      <c r="CO6" s="473"/>
      <c r="CP6" s="473"/>
      <c r="CQ6" s="473"/>
      <c r="CR6" s="473"/>
      <c r="CS6" s="474"/>
      <c r="CT6" s="506">
        <v>89.3</v>
      </c>
      <c r="CU6" s="507"/>
      <c r="CV6" s="507"/>
      <c r="CW6" s="507"/>
      <c r="CX6" s="507"/>
      <c r="CY6" s="507"/>
      <c r="CZ6" s="507"/>
      <c r="DA6" s="508"/>
      <c r="DB6" s="506">
        <v>92.4</v>
      </c>
      <c r="DC6" s="507"/>
      <c r="DD6" s="507"/>
      <c r="DE6" s="507"/>
      <c r="DF6" s="507"/>
      <c r="DG6" s="507"/>
      <c r="DH6" s="507"/>
      <c r="DI6" s="508"/>
      <c r="DJ6" s="186"/>
      <c r="DK6" s="186"/>
      <c r="DL6" s="186"/>
      <c r="DM6" s="186"/>
      <c r="DN6" s="186"/>
      <c r="DO6" s="186"/>
    </row>
    <row r="7" spans="1:119" ht="18.75" customHeight="1" x14ac:dyDescent="0.15">
      <c r="A7" s="187"/>
      <c r="B7" s="445"/>
      <c r="C7" s="446"/>
      <c r="D7" s="446"/>
      <c r="E7" s="447"/>
      <c r="F7" s="447"/>
      <c r="G7" s="447"/>
      <c r="H7" s="447"/>
      <c r="I7" s="447"/>
      <c r="J7" s="447"/>
      <c r="K7" s="447"/>
      <c r="L7" s="447"/>
      <c r="M7" s="447"/>
      <c r="N7" s="447"/>
      <c r="O7" s="447"/>
      <c r="P7" s="447"/>
      <c r="Q7" s="447"/>
      <c r="R7" s="453"/>
      <c r="S7" s="453"/>
      <c r="T7" s="453"/>
      <c r="U7" s="453"/>
      <c r="V7" s="454"/>
      <c r="W7" s="457"/>
      <c r="X7" s="458"/>
      <c r="Y7" s="458"/>
      <c r="Z7" s="458"/>
      <c r="AA7" s="458"/>
      <c r="AB7" s="446"/>
      <c r="AC7" s="492"/>
      <c r="AD7" s="493"/>
      <c r="AE7" s="493"/>
      <c r="AF7" s="493"/>
      <c r="AG7" s="493"/>
      <c r="AH7" s="493"/>
      <c r="AI7" s="493"/>
      <c r="AJ7" s="493"/>
      <c r="AK7" s="493"/>
      <c r="AL7" s="494"/>
      <c r="AM7" s="498" t="s">
        <v>104</v>
      </c>
      <c r="AN7" s="499"/>
      <c r="AO7" s="499"/>
      <c r="AP7" s="499"/>
      <c r="AQ7" s="499"/>
      <c r="AR7" s="499"/>
      <c r="AS7" s="499"/>
      <c r="AT7" s="500"/>
      <c r="AU7" s="501" t="s">
        <v>94</v>
      </c>
      <c r="AV7" s="502"/>
      <c r="AW7" s="502"/>
      <c r="AX7" s="502"/>
      <c r="AY7" s="503" t="s">
        <v>105</v>
      </c>
      <c r="AZ7" s="504"/>
      <c r="BA7" s="504"/>
      <c r="BB7" s="504"/>
      <c r="BC7" s="504"/>
      <c r="BD7" s="504"/>
      <c r="BE7" s="504"/>
      <c r="BF7" s="504"/>
      <c r="BG7" s="504"/>
      <c r="BH7" s="504"/>
      <c r="BI7" s="504"/>
      <c r="BJ7" s="504"/>
      <c r="BK7" s="504"/>
      <c r="BL7" s="504"/>
      <c r="BM7" s="505"/>
      <c r="BN7" s="469">
        <v>3866</v>
      </c>
      <c r="BO7" s="470"/>
      <c r="BP7" s="470"/>
      <c r="BQ7" s="470"/>
      <c r="BR7" s="470"/>
      <c r="BS7" s="470"/>
      <c r="BT7" s="470"/>
      <c r="BU7" s="471"/>
      <c r="BV7" s="469">
        <v>1863</v>
      </c>
      <c r="BW7" s="470"/>
      <c r="BX7" s="470"/>
      <c r="BY7" s="470"/>
      <c r="BZ7" s="470"/>
      <c r="CA7" s="470"/>
      <c r="CB7" s="470"/>
      <c r="CC7" s="471"/>
      <c r="CD7" s="472" t="s">
        <v>106</v>
      </c>
      <c r="CE7" s="473"/>
      <c r="CF7" s="473"/>
      <c r="CG7" s="473"/>
      <c r="CH7" s="473"/>
      <c r="CI7" s="473"/>
      <c r="CJ7" s="473"/>
      <c r="CK7" s="473"/>
      <c r="CL7" s="473"/>
      <c r="CM7" s="473"/>
      <c r="CN7" s="473"/>
      <c r="CO7" s="473"/>
      <c r="CP7" s="473"/>
      <c r="CQ7" s="473"/>
      <c r="CR7" s="473"/>
      <c r="CS7" s="474"/>
      <c r="CT7" s="469">
        <v>2835822</v>
      </c>
      <c r="CU7" s="470"/>
      <c r="CV7" s="470"/>
      <c r="CW7" s="470"/>
      <c r="CX7" s="470"/>
      <c r="CY7" s="470"/>
      <c r="CZ7" s="470"/>
      <c r="DA7" s="471"/>
      <c r="DB7" s="469">
        <v>2675280</v>
      </c>
      <c r="DC7" s="470"/>
      <c r="DD7" s="470"/>
      <c r="DE7" s="470"/>
      <c r="DF7" s="470"/>
      <c r="DG7" s="470"/>
      <c r="DH7" s="470"/>
      <c r="DI7" s="471"/>
      <c r="DJ7" s="186"/>
      <c r="DK7" s="186"/>
      <c r="DL7" s="186"/>
      <c r="DM7" s="186"/>
      <c r="DN7" s="186"/>
      <c r="DO7" s="186"/>
    </row>
    <row r="8" spans="1:119" ht="18.75" customHeight="1" thickBot="1" x14ac:dyDescent="0.2">
      <c r="A8" s="187"/>
      <c r="B8" s="478"/>
      <c r="C8" s="479"/>
      <c r="D8" s="479"/>
      <c r="E8" s="480"/>
      <c r="F8" s="480"/>
      <c r="G8" s="480"/>
      <c r="H8" s="480"/>
      <c r="I8" s="480"/>
      <c r="J8" s="480"/>
      <c r="K8" s="480"/>
      <c r="L8" s="480"/>
      <c r="M8" s="480"/>
      <c r="N8" s="480"/>
      <c r="O8" s="480"/>
      <c r="P8" s="480"/>
      <c r="Q8" s="480"/>
      <c r="R8" s="483"/>
      <c r="S8" s="483"/>
      <c r="T8" s="483"/>
      <c r="U8" s="483"/>
      <c r="V8" s="484"/>
      <c r="W8" s="487"/>
      <c r="X8" s="488"/>
      <c r="Y8" s="488"/>
      <c r="Z8" s="488"/>
      <c r="AA8" s="488"/>
      <c r="AB8" s="479"/>
      <c r="AC8" s="495"/>
      <c r="AD8" s="496"/>
      <c r="AE8" s="496"/>
      <c r="AF8" s="496"/>
      <c r="AG8" s="496"/>
      <c r="AH8" s="496"/>
      <c r="AI8" s="496"/>
      <c r="AJ8" s="496"/>
      <c r="AK8" s="496"/>
      <c r="AL8" s="497"/>
      <c r="AM8" s="498" t="s">
        <v>107</v>
      </c>
      <c r="AN8" s="499"/>
      <c r="AO8" s="499"/>
      <c r="AP8" s="499"/>
      <c r="AQ8" s="499"/>
      <c r="AR8" s="499"/>
      <c r="AS8" s="499"/>
      <c r="AT8" s="500"/>
      <c r="AU8" s="501" t="s">
        <v>94</v>
      </c>
      <c r="AV8" s="502"/>
      <c r="AW8" s="502"/>
      <c r="AX8" s="502"/>
      <c r="AY8" s="503" t="s">
        <v>108</v>
      </c>
      <c r="AZ8" s="504"/>
      <c r="BA8" s="504"/>
      <c r="BB8" s="504"/>
      <c r="BC8" s="504"/>
      <c r="BD8" s="504"/>
      <c r="BE8" s="504"/>
      <c r="BF8" s="504"/>
      <c r="BG8" s="504"/>
      <c r="BH8" s="504"/>
      <c r="BI8" s="504"/>
      <c r="BJ8" s="504"/>
      <c r="BK8" s="504"/>
      <c r="BL8" s="504"/>
      <c r="BM8" s="505"/>
      <c r="BN8" s="469">
        <v>240473</v>
      </c>
      <c r="BO8" s="470"/>
      <c r="BP8" s="470"/>
      <c r="BQ8" s="470"/>
      <c r="BR8" s="470"/>
      <c r="BS8" s="470"/>
      <c r="BT8" s="470"/>
      <c r="BU8" s="471"/>
      <c r="BV8" s="469">
        <v>257427</v>
      </c>
      <c r="BW8" s="470"/>
      <c r="BX8" s="470"/>
      <c r="BY8" s="470"/>
      <c r="BZ8" s="470"/>
      <c r="CA8" s="470"/>
      <c r="CB8" s="470"/>
      <c r="CC8" s="471"/>
      <c r="CD8" s="472" t="s">
        <v>109</v>
      </c>
      <c r="CE8" s="473"/>
      <c r="CF8" s="473"/>
      <c r="CG8" s="473"/>
      <c r="CH8" s="473"/>
      <c r="CI8" s="473"/>
      <c r="CJ8" s="473"/>
      <c r="CK8" s="473"/>
      <c r="CL8" s="473"/>
      <c r="CM8" s="473"/>
      <c r="CN8" s="473"/>
      <c r="CO8" s="473"/>
      <c r="CP8" s="473"/>
      <c r="CQ8" s="473"/>
      <c r="CR8" s="473"/>
      <c r="CS8" s="474"/>
      <c r="CT8" s="509">
        <v>0.41</v>
      </c>
      <c r="CU8" s="510"/>
      <c r="CV8" s="510"/>
      <c r="CW8" s="510"/>
      <c r="CX8" s="510"/>
      <c r="CY8" s="510"/>
      <c r="CZ8" s="510"/>
      <c r="DA8" s="511"/>
      <c r="DB8" s="509">
        <v>0.41</v>
      </c>
      <c r="DC8" s="510"/>
      <c r="DD8" s="510"/>
      <c r="DE8" s="510"/>
      <c r="DF8" s="510"/>
      <c r="DG8" s="510"/>
      <c r="DH8" s="510"/>
      <c r="DI8" s="511"/>
      <c r="DJ8" s="186"/>
      <c r="DK8" s="186"/>
      <c r="DL8" s="186"/>
      <c r="DM8" s="186"/>
      <c r="DN8" s="186"/>
      <c r="DO8" s="186"/>
    </row>
    <row r="9" spans="1:119" ht="18.75" customHeight="1" thickBot="1" x14ac:dyDescent="0.2">
      <c r="A9" s="187"/>
      <c r="B9" s="463" t="s">
        <v>110</v>
      </c>
      <c r="C9" s="464"/>
      <c r="D9" s="464"/>
      <c r="E9" s="464"/>
      <c r="F9" s="464"/>
      <c r="G9" s="464"/>
      <c r="H9" s="464"/>
      <c r="I9" s="464"/>
      <c r="J9" s="464"/>
      <c r="K9" s="512"/>
      <c r="L9" s="513" t="s">
        <v>111</v>
      </c>
      <c r="M9" s="514"/>
      <c r="N9" s="514"/>
      <c r="O9" s="514"/>
      <c r="P9" s="514"/>
      <c r="Q9" s="515"/>
      <c r="R9" s="516">
        <v>7601</v>
      </c>
      <c r="S9" s="517"/>
      <c r="T9" s="517"/>
      <c r="U9" s="517"/>
      <c r="V9" s="518"/>
      <c r="W9" s="426" t="s">
        <v>112</v>
      </c>
      <c r="X9" s="427"/>
      <c r="Y9" s="427"/>
      <c r="Z9" s="427"/>
      <c r="AA9" s="427"/>
      <c r="AB9" s="427"/>
      <c r="AC9" s="427"/>
      <c r="AD9" s="427"/>
      <c r="AE9" s="427"/>
      <c r="AF9" s="427"/>
      <c r="AG9" s="427"/>
      <c r="AH9" s="427"/>
      <c r="AI9" s="427"/>
      <c r="AJ9" s="427"/>
      <c r="AK9" s="427"/>
      <c r="AL9" s="428"/>
      <c r="AM9" s="498" t="s">
        <v>113</v>
      </c>
      <c r="AN9" s="499"/>
      <c r="AO9" s="499"/>
      <c r="AP9" s="499"/>
      <c r="AQ9" s="499"/>
      <c r="AR9" s="499"/>
      <c r="AS9" s="499"/>
      <c r="AT9" s="500"/>
      <c r="AU9" s="501" t="s">
        <v>114</v>
      </c>
      <c r="AV9" s="502"/>
      <c r="AW9" s="502"/>
      <c r="AX9" s="502"/>
      <c r="AY9" s="503" t="s">
        <v>115</v>
      </c>
      <c r="AZ9" s="504"/>
      <c r="BA9" s="504"/>
      <c r="BB9" s="504"/>
      <c r="BC9" s="504"/>
      <c r="BD9" s="504"/>
      <c r="BE9" s="504"/>
      <c r="BF9" s="504"/>
      <c r="BG9" s="504"/>
      <c r="BH9" s="504"/>
      <c r="BI9" s="504"/>
      <c r="BJ9" s="504"/>
      <c r="BK9" s="504"/>
      <c r="BL9" s="504"/>
      <c r="BM9" s="505"/>
      <c r="BN9" s="469">
        <v>-16954</v>
      </c>
      <c r="BO9" s="470"/>
      <c r="BP9" s="470"/>
      <c r="BQ9" s="470"/>
      <c r="BR9" s="470"/>
      <c r="BS9" s="470"/>
      <c r="BT9" s="470"/>
      <c r="BU9" s="471"/>
      <c r="BV9" s="469">
        <v>45221</v>
      </c>
      <c r="BW9" s="470"/>
      <c r="BX9" s="470"/>
      <c r="BY9" s="470"/>
      <c r="BZ9" s="470"/>
      <c r="CA9" s="470"/>
      <c r="CB9" s="470"/>
      <c r="CC9" s="471"/>
      <c r="CD9" s="472" t="s">
        <v>116</v>
      </c>
      <c r="CE9" s="473"/>
      <c r="CF9" s="473"/>
      <c r="CG9" s="473"/>
      <c r="CH9" s="473"/>
      <c r="CI9" s="473"/>
      <c r="CJ9" s="473"/>
      <c r="CK9" s="473"/>
      <c r="CL9" s="473"/>
      <c r="CM9" s="473"/>
      <c r="CN9" s="473"/>
      <c r="CO9" s="473"/>
      <c r="CP9" s="473"/>
      <c r="CQ9" s="473"/>
      <c r="CR9" s="473"/>
      <c r="CS9" s="474"/>
      <c r="CT9" s="466">
        <v>10.199999999999999</v>
      </c>
      <c r="CU9" s="467"/>
      <c r="CV9" s="467"/>
      <c r="CW9" s="467"/>
      <c r="CX9" s="467"/>
      <c r="CY9" s="467"/>
      <c r="CZ9" s="467"/>
      <c r="DA9" s="468"/>
      <c r="DB9" s="466">
        <v>11.7</v>
      </c>
      <c r="DC9" s="467"/>
      <c r="DD9" s="467"/>
      <c r="DE9" s="467"/>
      <c r="DF9" s="467"/>
      <c r="DG9" s="467"/>
      <c r="DH9" s="467"/>
      <c r="DI9" s="468"/>
      <c r="DJ9" s="186"/>
      <c r="DK9" s="186"/>
      <c r="DL9" s="186"/>
      <c r="DM9" s="186"/>
      <c r="DN9" s="186"/>
      <c r="DO9" s="186"/>
    </row>
    <row r="10" spans="1:119" ht="18.75" customHeight="1" thickBot="1" x14ac:dyDescent="0.2">
      <c r="A10" s="187"/>
      <c r="B10" s="463"/>
      <c r="C10" s="464"/>
      <c r="D10" s="464"/>
      <c r="E10" s="464"/>
      <c r="F10" s="464"/>
      <c r="G10" s="464"/>
      <c r="H10" s="464"/>
      <c r="I10" s="464"/>
      <c r="J10" s="464"/>
      <c r="K10" s="512"/>
      <c r="L10" s="519" t="s">
        <v>117</v>
      </c>
      <c r="M10" s="499"/>
      <c r="N10" s="499"/>
      <c r="O10" s="499"/>
      <c r="P10" s="499"/>
      <c r="Q10" s="500"/>
      <c r="R10" s="520">
        <v>7728</v>
      </c>
      <c r="S10" s="521"/>
      <c r="T10" s="521"/>
      <c r="U10" s="521"/>
      <c r="V10" s="522"/>
      <c r="W10" s="457"/>
      <c r="X10" s="458"/>
      <c r="Y10" s="458"/>
      <c r="Z10" s="458"/>
      <c r="AA10" s="458"/>
      <c r="AB10" s="458"/>
      <c r="AC10" s="458"/>
      <c r="AD10" s="458"/>
      <c r="AE10" s="458"/>
      <c r="AF10" s="458"/>
      <c r="AG10" s="458"/>
      <c r="AH10" s="458"/>
      <c r="AI10" s="458"/>
      <c r="AJ10" s="458"/>
      <c r="AK10" s="458"/>
      <c r="AL10" s="461"/>
      <c r="AM10" s="498" t="s">
        <v>118</v>
      </c>
      <c r="AN10" s="499"/>
      <c r="AO10" s="499"/>
      <c r="AP10" s="499"/>
      <c r="AQ10" s="499"/>
      <c r="AR10" s="499"/>
      <c r="AS10" s="499"/>
      <c r="AT10" s="500"/>
      <c r="AU10" s="501" t="s">
        <v>119</v>
      </c>
      <c r="AV10" s="502"/>
      <c r="AW10" s="502"/>
      <c r="AX10" s="502"/>
      <c r="AY10" s="503" t="s">
        <v>120</v>
      </c>
      <c r="AZ10" s="504"/>
      <c r="BA10" s="504"/>
      <c r="BB10" s="504"/>
      <c r="BC10" s="504"/>
      <c r="BD10" s="504"/>
      <c r="BE10" s="504"/>
      <c r="BF10" s="504"/>
      <c r="BG10" s="504"/>
      <c r="BH10" s="504"/>
      <c r="BI10" s="504"/>
      <c r="BJ10" s="504"/>
      <c r="BK10" s="504"/>
      <c r="BL10" s="504"/>
      <c r="BM10" s="505"/>
      <c r="BN10" s="469">
        <v>133365</v>
      </c>
      <c r="BO10" s="470"/>
      <c r="BP10" s="470"/>
      <c r="BQ10" s="470"/>
      <c r="BR10" s="470"/>
      <c r="BS10" s="470"/>
      <c r="BT10" s="470"/>
      <c r="BU10" s="471"/>
      <c r="BV10" s="469">
        <v>135116</v>
      </c>
      <c r="BW10" s="470"/>
      <c r="BX10" s="470"/>
      <c r="BY10" s="470"/>
      <c r="BZ10" s="470"/>
      <c r="CA10" s="470"/>
      <c r="CB10" s="470"/>
      <c r="CC10" s="471"/>
      <c r="CD10" s="191" t="s">
        <v>121</v>
      </c>
      <c r="CE10" s="192"/>
      <c r="CF10" s="192"/>
      <c r="CG10" s="192"/>
      <c r="CH10" s="192"/>
      <c r="CI10" s="192"/>
      <c r="CJ10" s="192"/>
      <c r="CK10" s="192"/>
      <c r="CL10" s="192"/>
      <c r="CM10" s="192"/>
      <c r="CN10" s="192"/>
      <c r="CO10" s="192"/>
      <c r="CP10" s="192"/>
      <c r="CQ10" s="192"/>
      <c r="CR10" s="192"/>
      <c r="CS10" s="193"/>
      <c r="CT10" s="194"/>
      <c r="CU10" s="195"/>
      <c r="CV10" s="195"/>
      <c r="CW10" s="195"/>
      <c r="CX10" s="195"/>
      <c r="CY10" s="195"/>
      <c r="CZ10" s="195"/>
      <c r="DA10" s="196"/>
      <c r="DB10" s="194"/>
      <c r="DC10" s="195"/>
      <c r="DD10" s="195"/>
      <c r="DE10" s="195"/>
      <c r="DF10" s="195"/>
      <c r="DG10" s="195"/>
      <c r="DH10" s="195"/>
      <c r="DI10" s="196"/>
      <c r="DJ10" s="186"/>
      <c r="DK10" s="186"/>
      <c r="DL10" s="186"/>
      <c r="DM10" s="186"/>
      <c r="DN10" s="186"/>
      <c r="DO10" s="186"/>
    </row>
    <row r="11" spans="1:119" ht="18.75" customHeight="1" thickBot="1" x14ac:dyDescent="0.2">
      <c r="A11" s="187"/>
      <c r="B11" s="463"/>
      <c r="C11" s="464"/>
      <c r="D11" s="464"/>
      <c r="E11" s="464"/>
      <c r="F11" s="464"/>
      <c r="G11" s="464"/>
      <c r="H11" s="464"/>
      <c r="I11" s="464"/>
      <c r="J11" s="464"/>
      <c r="K11" s="512"/>
      <c r="L11" s="523" t="s">
        <v>122</v>
      </c>
      <c r="M11" s="524"/>
      <c r="N11" s="524"/>
      <c r="O11" s="524"/>
      <c r="P11" s="524"/>
      <c r="Q11" s="525"/>
      <c r="R11" s="526" t="s">
        <v>123</v>
      </c>
      <c r="S11" s="527"/>
      <c r="T11" s="527"/>
      <c r="U11" s="527"/>
      <c r="V11" s="528"/>
      <c r="W11" s="457"/>
      <c r="X11" s="458"/>
      <c r="Y11" s="458"/>
      <c r="Z11" s="458"/>
      <c r="AA11" s="458"/>
      <c r="AB11" s="458"/>
      <c r="AC11" s="458"/>
      <c r="AD11" s="458"/>
      <c r="AE11" s="458"/>
      <c r="AF11" s="458"/>
      <c r="AG11" s="458"/>
      <c r="AH11" s="458"/>
      <c r="AI11" s="458"/>
      <c r="AJ11" s="458"/>
      <c r="AK11" s="458"/>
      <c r="AL11" s="461"/>
      <c r="AM11" s="498" t="s">
        <v>124</v>
      </c>
      <c r="AN11" s="499"/>
      <c r="AO11" s="499"/>
      <c r="AP11" s="499"/>
      <c r="AQ11" s="499"/>
      <c r="AR11" s="499"/>
      <c r="AS11" s="499"/>
      <c r="AT11" s="500"/>
      <c r="AU11" s="501" t="s">
        <v>125</v>
      </c>
      <c r="AV11" s="502"/>
      <c r="AW11" s="502"/>
      <c r="AX11" s="502"/>
      <c r="AY11" s="503" t="s">
        <v>126</v>
      </c>
      <c r="AZ11" s="504"/>
      <c r="BA11" s="504"/>
      <c r="BB11" s="504"/>
      <c r="BC11" s="504"/>
      <c r="BD11" s="504"/>
      <c r="BE11" s="504"/>
      <c r="BF11" s="504"/>
      <c r="BG11" s="504"/>
      <c r="BH11" s="504"/>
      <c r="BI11" s="504"/>
      <c r="BJ11" s="504"/>
      <c r="BK11" s="504"/>
      <c r="BL11" s="504"/>
      <c r="BM11" s="505"/>
      <c r="BN11" s="469">
        <v>0</v>
      </c>
      <c r="BO11" s="470"/>
      <c r="BP11" s="470"/>
      <c r="BQ11" s="470"/>
      <c r="BR11" s="470"/>
      <c r="BS11" s="470"/>
      <c r="BT11" s="470"/>
      <c r="BU11" s="471"/>
      <c r="BV11" s="469">
        <v>0</v>
      </c>
      <c r="BW11" s="470"/>
      <c r="BX11" s="470"/>
      <c r="BY11" s="470"/>
      <c r="BZ11" s="470"/>
      <c r="CA11" s="470"/>
      <c r="CB11" s="470"/>
      <c r="CC11" s="471"/>
      <c r="CD11" s="472" t="s">
        <v>127</v>
      </c>
      <c r="CE11" s="473"/>
      <c r="CF11" s="473"/>
      <c r="CG11" s="473"/>
      <c r="CH11" s="473"/>
      <c r="CI11" s="473"/>
      <c r="CJ11" s="473"/>
      <c r="CK11" s="473"/>
      <c r="CL11" s="473"/>
      <c r="CM11" s="473"/>
      <c r="CN11" s="473"/>
      <c r="CO11" s="473"/>
      <c r="CP11" s="473"/>
      <c r="CQ11" s="473"/>
      <c r="CR11" s="473"/>
      <c r="CS11" s="474"/>
      <c r="CT11" s="509" t="s">
        <v>128</v>
      </c>
      <c r="CU11" s="510"/>
      <c r="CV11" s="510"/>
      <c r="CW11" s="510"/>
      <c r="CX11" s="510"/>
      <c r="CY11" s="510"/>
      <c r="CZ11" s="510"/>
      <c r="DA11" s="511"/>
      <c r="DB11" s="509" t="s">
        <v>129</v>
      </c>
      <c r="DC11" s="510"/>
      <c r="DD11" s="510"/>
      <c r="DE11" s="510"/>
      <c r="DF11" s="510"/>
      <c r="DG11" s="510"/>
      <c r="DH11" s="510"/>
      <c r="DI11" s="511"/>
      <c r="DJ11" s="186"/>
      <c r="DK11" s="186"/>
      <c r="DL11" s="186"/>
      <c r="DM11" s="186"/>
      <c r="DN11" s="186"/>
      <c r="DO11" s="186"/>
    </row>
    <row r="12" spans="1:119" ht="18.75" customHeight="1" x14ac:dyDescent="0.15">
      <c r="A12" s="187"/>
      <c r="B12" s="529" t="s">
        <v>130</v>
      </c>
      <c r="C12" s="530"/>
      <c r="D12" s="530"/>
      <c r="E12" s="530"/>
      <c r="F12" s="530"/>
      <c r="G12" s="530"/>
      <c r="H12" s="530"/>
      <c r="I12" s="530"/>
      <c r="J12" s="530"/>
      <c r="K12" s="531"/>
      <c r="L12" s="538" t="s">
        <v>131</v>
      </c>
      <c r="M12" s="539"/>
      <c r="N12" s="539"/>
      <c r="O12" s="539"/>
      <c r="P12" s="539"/>
      <c r="Q12" s="540"/>
      <c r="R12" s="541">
        <v>7377</v>
      </c>
      <c r="S12" s="542"/>
      <c r="T12" s="542"/>
      <c r="U12" s="542"/>
      <c r="V12" s="543"/>
      <c r="W12" s="544" t="s">
        <v>1</v>
      </c>
      <c r="X12" s="502"/>
      <c r="Y12" s="502"/>
      <c r="Z12" s="502"/>
      <c r="AA12" s="502"/>
      <c r="AB12" s="545"/>
      <c r="AC12" s="546" t="s">
        <v>132</v>
      </c>
      <c r="AD12" s="547"/>
      <c r="AE12" s="547"/>
      <c r="AF12" s="547"/>
      <c r="AG12" s="548"/>
      <c r="AH12" s="546" t="s">
        <v>133</v>
      </c>
      <c r="AI12" s="547"/>
      <c r="AJ12" s="547"/>
      <c r="AK12" s="547"/>
      <c r="AL12" s="549"/>
      <c r="AM12" s="498" t="s">
        <v>134</v>
      </c>
      <c r="AN12" s="499"/>
      <c r="AO12" s="499"/>
      <c r="AP12" s="499"/>
      <c r="AQ12" s="499"/>
      <c r="AR12" s="499"/>
      <c r="AS12" s="499"/>
      <c r="AT12" s="500"/>
      <c r="AU12" s="501" t="s">
        <v>135</v>
      </c>
      <c r="AV12" s="502"/>
      <c r="AW12" s="502"/>
      <c r="AX12" s="502"/>
      <c r="AY12" s="503" t="s">
        <v>136</v>
      </c>
      <c r="AZ12" s="504"/>
      <c r="BA12" s="504"/>
      <c r="BB12" s="504"/>
      <c r="BC12" s="504"/>
      <c r="BD12" s="504"/>
      <c r="BE12" s="504"/>
      <c r="BF12" s="504"/>
      <c r="BG12" s="504"/>
      <c r="BH12" s="504"/>
      <c r="BI12" s="504"/>
      <c r="BJ12" s="504"/>
      <c r="BK12" s="504"/>
      <c r="BL12" s="504"/>
      <c r="BM12" s="505"/>
      <c r="BN12" s="469">
        <v>100000</v>
      </c>
      <c r="BO12" s="470"/>
      <c r="BP12" s="470"/>
      <c r="BQ12" s="470"/>
      <c r="BR12" s="470"/>
      <c r="BS12" s="470"/>
      <c r="BT12" s="470"/>
      <c r="BU12" s="471"/>
      <c r="BV12" s="469">
        <v>194654</v>
      </c>
      <c r="BW12" s="470"/>
      <c r="BX12" s="470"/>
      <c r="BY12" s="470"/>
      <c r="BZ12" s="470"/>
      <c r="CA12" s="470"/>
      <c r="CB12" s="470"/>
      <c r="CC12" s="471"/>
      <c r="CD12" s="472" t="s">
        <v>137</v>
      </c>
      <c r="CE12" s="473"/>
      <c r="CF12" s="473"/>
      <c r="CG12" s="473"/>
      <c r="CH12" s="473"/>
      <c r="CI12" s="473"/>
      <c r="CJ12" s="473"/>
      <c r="CK12" s="473"/>
      <c r="CL12" s="473"/>
      <c r="CM12" s="473"/>
      <c r="CN12" s="473"/>
      <c r="CO12" s="473"/>
      <c r="CP12" s="473"/>
      <c r="CQ12" s="473"/>
      <c r="CR12" s="473"/>
      <c r="CS12" s="474"/>
      <c r="CT12" s="509" t="s">
        <v>138</v>
      </c>
      <c r="CU12" s="510"/>
      <c r="CV12" s="510"/>
      <c r="CW12" s="510"/>
      <c r="CX12" s="510"/>
      <c r="CY12" s="510"/>
      <c r="CZ12" s="510"/>
      <c r="DA12" s="511"/>
      <c r="DB12" s="509" t="s">
        <v>128</v>
      </c>
      <c r="DC12" s="510"/>
      <c r="DD12" s="510"/>
      <c r="DE12" s="510"/>
      <c r="DF12" s="510"/>
      <c r="DG12" s="510"/>
      <c r="DH12" s="510"/>
      <c r="DI12" s="511"/>
      <c r="DJ12" s="186"/>
      <c r="DK12" s="186"/>
      <c r="DL12" s="186"/>
      <c r="DM12" s="186"/>
      <c r="DN12" s="186"/>
      <c r="DO12" s="186"/>
    </row>
    <row r="13" spans="1:119" ht="18.75" customHeight="1" x14ac:dyDescent="0.15">
      <c r="A13" s="187"/>
      <c r="B13" s="532"/>
      <c r="C13" s="533"/>
      <c r="D13" s="533"/>
      <c r="E13" s="533"/>
      <c r="F13" s="533"/>
      <c r="G13" s="533"/>
      <c r="H13" s="533"/>
      <c r="I13" s="533"/>
      <c r="J13" s="533"/>
      <c r="K13" s="534"/>
      <c r="L13" s="197"/>
      <c r="M13" s="560" t="s">
        <v>139</v>
      </c>
      <c r="N13" s="561"/>
      <c r="O13" s="561"/>
      <c r="P13" s="561"/>
      <c r="Q13" s="562"/>
      <c r="R13" s="553">
        <v>7342</v>
      </c>
      <c r="S13" s="554"/>
      <c r="T13" s="554"/>
      <c r="U13" s="554"/>
      <c r="V13" s="555"/>
      <c r="W13" s="485" t="s">
        <v>140</v>
      </c>
      <c r="X13" s="486"/>
      <c r="Y13" s="486"/>
      <c r="Z13" s="486"/>
      <c r="AA13" s="486"/>
      <c r="AB13" s="476"/>
      <c r="AC13" s="520">
        <v>623</v>
      </c>
      <c r="AD13" s="521"/>
      <c r="AE13" s="521"/>
      <c r="AF13" s="521"/>
      <c r="AG13" s="563"/>
      <c r="AH13" s="520">
        <v>639</v>
      </c>
      <c r="AI13" s="521"/>
      <c r="AJ13" s="521"/>
      <c r="AK13" s="521"/>
      <c r="AL13" s="522"/>
      <c r="AM13" s="498" t="s">
        <v>141</v>
      </c>
      <c r="AN13" s="499"/>
      <c r="AO13" s="499"/>
      <c r="AP13" s="499"/>
      <c r="AQ13" s="499"/>
      <c r="AR13" s="499"/>
      <c r="AS13" s="499"/>
      <c r="AT13" s="500"/>
      <c r="AU13" s="501" t="s">
        <v>142</v>
      </c>
      <c r="AV13" s="502"/>
      <c r="AW13" s="502"/>
      <c r="AX13" s="502"/>
      <c r="AY13" s="503" t="s">
        <v>143</v>
      </c>
      <c r="AZ13" s="504"/>
      <c r="BA13" s="504"/>
      <c r="BB13" s="504"/>
      <c r="BC13" s="504"/>
      <c r="BD13" s="504"/>
      <c r="BE13" s="504"/>
      <c r="BF13" s="504"/>
      <c r="BG13" s="504"/>
      <c r="BH13" s="504"/>
      <c r="BI13" s="504"/>
      <c r="BJ13" s="504"/>
      <c r="BK13" s="504"/>
      <c r="BL13" s="504"/>
      <c r="BM13" s="505"/>
      <c r="BN13" s="469">
        <v>16411</v>
      </c>
      <c r="BO13" s="470"/>
      <c r="BP13" s="470"/>
      <c r="BQ13" s="470"/>
      <c r="BR13" s="470"/>
      <c r="BS13" s="470"/>
      <c r="BT13" s="470"/>
      <c r="BU13" s="471"/>
      <c r="BV13" s="469">
        <v>-14317</v>
      </c>
      <c r="BW13" s="470"/>
      <c r="BX13" s="470"/>
      <c r="BY13" s="470"/>
      <c r="BZ13" s="470"/>
      <c r="CA13" s="470"/>
      <c r="CB13" s="470"/>
      <c r="CC13" s="471"/>
      <c r="CD13" s="472" t="s">
        <v>144</v>
      </c>
      <c r="CE13" s="473"/>
      <c r="CF13" s="473"/>
      <c r="CG13" s="473"/>
      <c r="CH13" s="473"/>
      <c r="CI13" s="473"/>
      <c r="CJ13" s="473"/>
      <c r="CK13" s="473"/>
      <c r="CL13" s="473"/>
      <c r="CM13" s="473"/>
      <c r="CN13" s="473"/>
      <c r="CO13" s="473"/>
      <c r="CP13" s="473"/>
      <c r="CQ13" s="473"/>
      <c r="CR13" s="473"/>
      <c r="CS13" s="474"/>
      <c r="CT13" s="466">
        <v>11.4</v>
      </c>
      <c r="CU13" s="467"/>
      <c r="CV13" s="467"/>
      <c r="CW13" s="467"/>
      <c r="CX13" s="467"/>
      <c r="CY13" s="467"/>
      <c r="CZ13" s="467"/>
      <c r="DA13" s="468"/>
      <c r="DB13" s="466">
        <v>12</v>
      </c>
      <c r="DC13" s="467"/>
      <c r="DD13" s="467"/>
      <c r="DE13" s="467"/>
      <c r="DF13" s="467"/>
      <c r="DG13" s="467"/>
      <c r="DH13" s="467"/>
      <c r="DI13" s="468"/>
      <c r="DJ13" s="186"/>
      <c r="DK13" s="186"/>
      <c r="DL13" s="186"/>
      <c r="DM13" s="186"/>
      <c r="DN13" s="186"/>
      <c r="DO13" s="186"/>
    </row>
    <row r="14" spans="1:119" ht="18.75" customHeight="1" thickBot="1" x14ac:dyDescent="0.2">
      <c r="A14" s="187"/>
      <c r="B14" s="532"/>
      <c r="C14" s="533"/>
      <c r="D14" s="533"/>
      <c r="E14" s="533"/>
      <c r="F14" s="533"/>
      <c r="G14" s="533"/>
      <c r="H14" s="533"/>
      <c r="I14" s="533"/>
      <c r="J14" s="533"/>
      <c r="K14" s="534"/>
      <c r="L14" s="550" t="s">
        <v>145</v>
      </c>
      <c r="M14" s="551"/>
      <c r="N14" s="551"/>
      <c r="O14" s="551"/>
      <c r="P14" s="551"/>
      <c r="Q14" s="552"/>
      <c r="R14" s="553">
        <v>7410</v>
      </c>
      <c r="S14" s="554"/>
      <c r="T14" s="554"/>
      <c r="U14" s="554"/>
      <c r="V14" s="555"/>
      <c r="W14" s="459"/>
      <c r="X14" s="460"/>
      <c r="Y14" s="460"/>
      <c r="Z14" s="460"/>
      <c r="AA14" s="460"/>
      <c r="AB14" s="449"/>
      <c r="AC14" s="556">
        <v>15.8</v>
      </c>
      <c r="AD14" s="557"/>
      <c r="AE14" s="557"/>
      <c r="AF14" s="557"/>
      <c r="AG14" s="558"/>
      <c r="AH14" s="556">
        <v>16.8</v>
      </c>
      <c r="AI14" s="557"/>
      <c r="AJ14" s="557"/>
      <c r="AK14" s="557"/>
      <c r="AL14" s="559"/>
      <c r="AM14" s="498"/>
      <c r="AN14" s="499"/>
      <c r="AO14" s="499"/>
      <c r="AP14" s="499"/>
      <c r="AQ14" s="499"/>
      <c r="AR14" s="499"/>
      <c r="AS14" s="499"/>
      <c r="AT14" s="500"/>
      <c r="AU14" s="501"/>
      <c r="AV14" s="502"/>
      <c r="AW14" s="502"/>
      <c r="AX14" s="502"/>
      <c r="AY14" s="503"/>
      <c r="AZ14" s="504"/>
      <c r="BA14" s="504"/>
      <c r="BB14" s="504"/>
      <c r="BC14" s="504"/>
      <c r="BD14" s="504"/>
      <c r="BE14" s="504"/>
      <c r="BF14" s="504"/>
      <c r="BG14" s="504"/>
      <c r="BH14" s="504"/>
      <c r="BI14" s="504"/>
      <c r="BJ14" s="504"/>
      <c r="BK14" s="504"/>
      <c r="BL14" s="504"/>
      <c r="BM14" s="505"/>
      <c r="BN14" s="469"/>
      <c r="BO14" s="470"/>
      <c r="BP14" s="470"/>
      <c r="BQ14" s="470"/>
      <c r="BR14" s="470"/>
      <c r="BS14" s="470"/>
      <c r="BT14" s="470"/>
      <c r="BU14" s="471"/>
      <c r="BV14" s="469"/>
      <c r="BW14" s="470"/>
      <c r="BX14" s="470"/>
      <c r="BY14" s="470"/>
      <c r="BZ14" s="470"/>
      <c r="CA14" s="470"/>
      <c r="CB14" s="470"/>
      <c r="CC14" s="471"/>
      <c r="CD14" s="564" t="s">
        <v>146</v>
      </c>
      <c r="CE14" s="565"/>
      <c r="CF14" s="565"/>
      <c r="CG14" s="565"/>
      <c r="CH14" s="565"/>
      <c r="CI14" s="565"/>
      <c r="CJ14" s="565"/>
      <c r="CK14" s="565"/>
      <c r="CL14" s="565"/>
      <c r="CM14" s="565"/>
      <c r="CN14" s="565"/>
      <c r="CO14" s="565"/>
      <c r="CP14" s="565"/>
      <c r="CQ14" s="565"/>
      <c r="CR14" s="565"/>
      <c r="CS14" s="566"/>
      <c r="CT14" s="567">
        <v>117.8</v>
      </c>
      <c r="CU14" s="568"/>
      <c r="CV14" s="568"/>
      <c r="CW14" s="568"/>
      <c r="CX14" s="568"/>
      <c r="CY14" s="568"/>
      <c r="CZ14" s="568"/>
      <c r="DA14" s="569"/>
      <c r="DB14" s="567">
        <v>100.4</v>
      </c>
      <c r="DC14" s="568"/>
      <c r="DD14" s="568"/>
      <c r="DE14" s="568"/>
      <c r="DF14" s="568"/>
      <c r="DG14" s="568"/>
      <c r="DH14" s="568"/>
      <c r="DI14" s="569"/>
      <c r="DJ14" s="186"/>
      <c r="DK14" s="186"/>
      <c r="DL14" s="186"/>
      <c r="DM14" s="186"/>
      <c r="DN14" s="186"/>
      <c r="DO14" s="186"/>
    </row>
    <row r="15" spans="1:119" ht="18.75" customHeight="1" x14ac:dyDescent="0.15">
      <c r="A15" s="187"/>
      <c r="B15" s="532"/>
      <c r="C15" s="533"/>
      <c r="D15" s="533"/>
      <c r="E15" s="533"/>
      <c r="F15" s="533"/>
      <c r="G15" s="533"/>
      <c r="H15" s="533"/>
      <c r="I15" s="533"/>
      <c r="J15" s="533"/>
      <c r="K15" s="534"/>
      <c r="L15" s="197"/>
      <c r="M15" s="560" t="s">
        <v>147</v>
      </c>
      <c r="N15" s="561"/>
      <c r="O15" s="561"/>
      <c r="P15" s="561"/>
      <c r="Q15" s="562"/>
      <c r="R15" s="553">
        <v>7379</v>
      </c>
      <c r="S15" s="554"/>
      <c r="T15" s="554"/>
      <c r="U15" s="554"/>
      <c r="V15" s="555"/>
      <c r="W15" s="485" t="s">
        <v>148</v>
      </c>
      <c r="X15" s="486"/>
      <c r="Y15" s="486"/>
      <c r="Z15" s="486"/>
      <c r="AA15" s="486"/>
      <c r="AB15" s="476"/>
      <c r="AC15" s="520">
        <v>1134</v>
      </c>
      <c r="AD15" s="521"/>
      <c r="AE15" s="521"/>
      <c r="AF15" s="521"/>
      <c r="AG15" s="563"/>
      <c r="AH15" s="520">
        <v>1202</v>
      </c>
      <c r="AI15" s="521"/>
      <c r="AJ15" s="521"/>
      <c r="AK15" s="521"/>
      <c r="AL15" s="522"/>
      <c r="AM15" s="498"/>
      <c r="AN15" s="499"/>
      <c r="AO15" s="499"/>
      <c r="AP15" s="499"/>
      <c r="AQ15" s="499"/>
      <c r="AR15" s="499"/>
      <c r="AS15" s="499"/>
      <c r="AT15" s="500"/>
      <c r="AU15" s="501"/>
      <c r="AV15" s="502"/>
      <c r="AW15" s="502"/>
      <c r="AX15" s="502"/>
      <c r="AY15" s="429" t="s">
        <v>149</v>
      </c>
      <c r="AZ15" s="430"/>
      <c r="BA15" s="430"/>
      <c r="BB15" s="430"/>
      <c r="BC15" s="430"/>
      <c r="BD15" s="430"/>
      <c r="BE15" s="430"/>
      <c r="BF15" s="430"/>
      <c r="BG15" s="430"/>
      <c r="BH15" s="430"/>
      <c r="BI15" s="430"/>
      <c r="BJ15" s="430"/>
      <c r="BK15" s="430"/>
      <c r="BL15" s="430"/>
      <c r="BM15" s="431"/>
      <c r="BN15" s="432">
        <v>976458</v>
      </c>
      <c r="BO15" s="433"/>
      <c r="BP15" s="433"/>
      <c r="BQ15" s="433"/>
      <c r="BR15" s="433"/>
      <c r="BS15" s="433"/>
      <c r="BT15" s="433"/>
      <c r="BU15" s="434"/>
      <c r="BV15" s="432">
        <v>959271</v>
      </c>
      <c r="BW15" s="433"/>
      <c r="BX15" s="433"/>
      <c r="BY15" s="433"/>
      <c r="BZ15" s="433"/>
      <c r="CA15" s="433"/>
      <c r="CB15" s="433"/>
      <c r="CC15" s="434"/>
      <c r="CD15" s="570" t="s">
        <v>150</v>
      </c>
      <c r="CE15" s="571"/>
      <c r="CF15" s="571"/>
      <c r="CG15" s="571"/>
      <c r="CH15" s="571"/>
      <c r="CI15" s="571"/>
      <c r="CJ15" s="571"/>
      <c r="CK15" s="571"/>
      <c r="CL15" s="571"/>
      <c r="CM15" s="571"/>
      <c r="CN15" s="571"/>
      <c r="CO15" s="571"/>
      <c r="CP15" s="571"/>
      <c r="CQ15" s="571"/>
      <c r="CR15" s="571"/>
      <c r="CS15" s="572"/>
      <c r="CT15" s="198"/>
      <c r="CU15" s="199"/>
      <c r="CV15" s="199"/>
      <c r="CW15" s="199"/>
      <c r="CX15" s="199"/>
      <c r="CY15" s="199"/>
      <c r="CZ15" s="199"/>
      <c r="DA15" s="200"/>
      <c r="DB15" s="198"/>
      <c r="DC15" s="199"/>
      <c r="DD15" s="199"/>
      <c r="DE15" s="199"/>
      <c r="DF15" s="199"/>
      <c r="DG15" s="199"/>
      <c r="DH15" s="199"/>
      <c r="DI15" s="200"/>
      <c r="DJ15" s="186"/>
      <c r="DK15" s="186"/>
      <c r="DL15" s="186"/>
      <c r="DM15" s="186"/>
      <c r="DN15" s="186"/>
      <c r="DO15" s="186"/>
    </row>
    <row r="16" spans="1:119" ht="18.75" customHeight="1" x14ac:dyDescent="0.15">
      <c r="A16" s="187"/>
      <c r="B16" s="532"/>
      <c r="C16" s="533"/>
      <c r="D16" s="533"/>
      <c r="E16" s="533"/>
      <c r="F16" s="533"/>
      <c r="G16" s="533"/>
      <c r="H16" s="533"/>
      <c r="I16" s="533"/>
      <c r="J16" s="533"/>
      <c r="K16" s="534"/>
      <c r="L16" s="550" t="s">
        <v>151</v>
      </c>
      <c r="M16" s="581"/>
      <c r="N16" s="581"/>
      <c r="O16" s="581"/>
      <c r="P16" s="581"/>
      <c r="Q16" s="582"/>
      <c r="R16" s="573" t="s">
        <v>152</v>
      </c>
      <c r="S16" s="574"/>
      <c r="T16" s="574"/>
      <c r="U16" s="574"/>
      <c r="V16" s="575"/>
      <c r="W16" s="459"/>
      <c r="X16" s="460"/>
      <c r="Y16" s="460"/>
      <c r="Z16" s="460"/>
      <c r="AA16" s="460"/>
      <c r="AB16" s="449"/>
      <c r="AC16" s="556">
        <v>28.8</v>
      </c>
      <c r="AD16" s="557"/>
      <c r="AE16" s="557"/>
      <c r="AF16" s="557"/>
      <c r="AG16" s="558"/>
      <c r="AH16" s="556">
        <v>31.6</v>
      </c>
      <c r="AI16" s="557"/>
      <c r="AJ16" s="557"/>
      <c r="AK16" s="557"/>
      <c r="AL16" s="559"/>
      <c r="AM16" s="498"/>
      <c r="AN16" s="499"/>
      <c r="AO16" s="499"/>
      <c r="AP16" s="499"/>
      <c r="AQ16" s="499"/>
      <c r="AR16" s="499"/>
      <c r="AS16" s="499"/>
      <c r="AT16" s="500"/>
      <c r="AU16" s="501"/>
      <c r="AV16" s="502"/>
      <c r="AW16" s="502"/>
      <c r="AX16" s="502"/>
      <c r="AY16" s="503" t="s">
        <v>153</v>
      </c>
      <c r="AZ16" s="504"/>
      <c r="BA16" s="504"/>
      <c r="BB16" s="504"/>
      <c r="BC16" s="504"/>
      <c r="BD16" s="504"/>
      <c r="BE16" s="504"/>
      <c r="BF16" s="504"/>
      <c r="BG16" s="504"/>
      <c r="BH16" s="504"/>
      <c r="BI16" s="504"/>
      <c r="BJ16" s="504"/>
      <c r="BK16" s="504"/>
      <c r="BL16" s="504"/>
      <c r="BM16" s="505"/>
      <c r="BN16" s="469">
        <v>2472704</v>
      </c>
      <c r="BO16" s="470"/>
      <c r="BP16" s="470"/>
      <c r="BQ16" s="470"/>
      <c r="BR16" s="470"/>
      <c r="BS16" s="470"/>
      <c r="BT16" s="470"/>
      <c r="BU16" s="471"/>
      <c r="BV16" s="469">
        <v>2313775</v>
      </c>
      <c r="BW16" s="470"/>
      <c r="BX16" s="470"/>
      <c r="BY16" s="470"/>
      <c r="BZ16" s="470"/>
      <c r="CA16" s="470"/>
      <c r="CB16" s="470"/>
      <c r="CC16" s="471"/>
      <c r="CD16" s="201"/>
      <c r="CE16" s="579"/>
      <c r="CF16" s="579"/>
      <c r="CG16" s="579"/>
      <c r="CH16" s="579"/>
      <c r="CI16" s="579"/>
      <c r="CJ16" s="579"/>
      <c r="CK16" s="579"/>
      <c r="CL16" s="579"/>
      <c r="CM16" s="579"/>
      <c r="CN16" s="579"/>
      <c r="CO16" s="579"/>
      <c r="CP16" s="579"/>
      <c r="CQ16" s="579"/>
      <c r="CR16" s="579"/>
      <c r="CS16" s="580"/>
      <c r="CT16" s="466"/>
      <c r="CU16" s="467"/>
      <c r="CV16" s="467"/>
      <c r="CW16" s="467"/>
      <c r="CX16" s="467"/>
      <c r="CY16" s="467"/>
      <c r="CZ16" s="467"/>
      <c r="DA16" s="468"/>
      <c r="DB16" s="466"/>
      <c r="DC16" s="467"/>
      <c r="DD16" s="467"/>
      <c r="DE16" s="467"/>
      <c r="DF16" s="467"/>
      <c r="DG16" s="467"/>
      <c r="DH16" s="467"/>
      <c r="DI16" s="468"/>
      <c r="DJ16" s="186"/>
      <c r="DK16" s="186"/>
      <c r="DL16" s="186"/>
      <c r="DM16" s="186"/>
      <c r="DN16" s="186"/>
      <c r="DO16" s="186"/>
    </row>
    <row r="17" spans="1:119" ht="18.75" customHeight="1" thickBot="1" x14ac:dyDescent="0.2">
      <c r="A17" s="187"/>
      <c r="B17" s="535"/>
      <c r="C17" s="536"/>
      <c r="D17" s="536"/>
      <c r="E17" s="536"/>
      <c r="F17" s="536"/>
      <c r="G17" s="536"/>
      <c r="H17" s="536"/>
      <c r="I17" s="536"/>
      <c r="J17" s="536"/>
      <c r="K17" s="537"/>
      <c r="L17" s="202"/>
      <c r="M17" s="576" t="s">
        <v>154</v>
      </c>
      <c r="N17" s="577"/>
      <c r="O17" s="577"/>
      <c r="P17" s="577"/>
      <c r="Q17" s="578"/>
      <c r="R17" s="573" t="s">
        <v>155</v>
      </c>
      <c r="S17" s="574"/>
      <c r="T17" s="574"/>
      <c r="U17" s="574"/>
      <c r="V17" s="575"/>
      <c r="W17" s="485" t="s">
        <v>156</v>
      </c>
      <c r="X17" s="486"/>
      <c r="Y17" s="486"/>
      <c r="Z17" s="486"/>
      <c r="AA17" s="486"/>
      <c r="AB17" s="476"/>
      <c r="AC17" s="520">
        <v>2179</v>
      </c>
      <c r="AD17" s="521"/>
      <c r="AE17" s="521"/>
      <c r="AF17" s="521"/>
      <c r="AG17" s="563"/>
      <c r="AH17" s="520">
        <v>1968</v>
      </c>
      <c r="AI17" s="521"/>
      <c r="AJ17" s="521"/>
      <c r="AK17" s="521"/>
      <c r="AL17" s="522"/>
      <c r="AM17" s="498"/>
      <c r="AN17" s="499"/>
      <c r="AO17" s="499"/>
      <c r="AP17" s="499"/>
      <c r="AQ17" s="499"/>
      <c r="AR17" s="499"/>
      <c r="AS17" s="499"/>
      <c r="AT17" s="500"/>
      <c r="AU17" s="501"/>
      <c r="AV17" s="502"/>
      <c r="AW17" s="502"/>
      <c r="AX17" s="502"/>
      <c r="AY17" s="503" t="s">
        <v>157</v>
      </c>
      <c r="AZ17" s="504"/>
      <c r="BA17" s="504"/>
      <c r="BB17" s="504"/>
      <c r="BC17" s="504"/>
      <c r="BD17" s="504"/>
      <c r="BE17" s="504"/>
      <c r="BF17" s="504"/>
      <c r="BG17" s="504"/>
      <c r="BH17" s="504"/>
      <c r="BI17" s="504"/>
      <c r="BJ17" s="504"/>
      <c r="BK17" s="504"/>
      <c r="BL17" s="504"/>
      <c r="BM17" s="505"/>
      <c r="BN17" s="469">
        <v>1229703</v>
      </c>
      <c r="BO17" s="470"/>
      <c r="BP17" s="470"/>
      <c r="BQ17" s="470"/>
      <c r="BR17" s="470"/>
      <c r="BS17" s="470"/>
      <c r="BT17" s="470"/>
      <c r="BU17" s="471"/>
      <c r="BV17" s="469">
        <v>1221815</v>
      </c>
      <c r="BW17" s="470"/>
      <c r="BX17" s="470"/>
      <c r="BY17" s="470"/>
      <c r="BZ17" s="470"/>
      <c r="CA17" s="470"/>
      <c r="CB17" s="470"/>
      <c r="CC17" s="471"/>
      <c r="CD17" s="201"/>
      <c r="CE17" s="579"/>
      <c r="CF17" s="579"/>
      <c r="CG17" s="579"/>
      <c r="CH17" s="579"/>
      <c r="CI17" s="579"/>
      <c r="CJ17" s="579"/>
      <c r="CK17" s="579"/>
      <c r="CL17" s="579"/>
      <c r="CM17" s="579"/>
      <c r="CN17" s="579"/>
      <c r="CO17" s="579"/>
      <c r="CP17" s="579"/>
      <c r="CQ17" s="579"/>
      <c r="CR17" s="579"/>
      <c r="CS17" s="580"/>
      <c r="CT17" s="466"/>
      <c r="CU17" s="467"/>
      <c r="CV17" s="467"/>
      <c r="CW17" s="467"/>
      <c r="CX17" s="467"/>
      <c r="CY17" s="467"/>
      <c r="CZ17" s="467"/>
      <c r="DA17" s="468"/>
      <c r="DB17" s="466"/>
      <c r="DC17" s="467"/>
      <c r="DD17" s="467"/>
      <c r="DE17" s="467"/>
      <c r="DF17" s="467"/>
      <c r="DG17" s="467"/>
      <c r="DH17" s="467"/>
      <c r="DI17" s="468"/>
      <c r="DJ17" s="186"/>
      <c r="DK17" s="186"/>
      <c r="DL17" s="186"/>
      <c r="DM17" s="186"/>
      <c r="DN17" s="186"/>
      <c r="DO17" s="186"/>
    </row>
    <row r="18" spans="1:119" ht="18.75" customHeight="1" thickBot="1" x14ac:dyDescent="0.2">
      <c r="A18" s="187"/>
      <c r="B18" s="583" t="s">
        <v>158</v>
      </c>
      <c r="C18" s="512"/>
      <c r="D18" s="512"/>
      <c r="E18" s="584"/>
      <c r="F18" s="584"/>
      <c r="G18" s="584"/>
      <c r="H18" s="584"/>
      <c r="I18" s="584"/>
      <c r="J18" s="584"/>
      <c r="K18" s="584"/>
      <c r="L18" s="585">
        <v>33.22</v>
      </c>
      <c r="M18" s="585"/>
      <c r="N18" s="585"/>
      <c r="O18" s="585"/>
      <c r="P18" s="585"/>
      <c r="Q18" s="585"/>
      <c r="R18" s="586"/>
      <c r="S18" s="586"/>
      <c r="T18" s="586"/>
      <c r="U18" s="586"/>
      <c r="V18" s="587"/>
      <c r="W18" s="487"/>
      <c r="X18" s="488"/>
      <c r="Y18" s="488"/>
      <c r="Z18" s="488"/>
      <c r="AA18" s="488"/>
      <c r="AB18" s="479"/>
      <c r="AC18" s="588">
        <v>55.4</v>
      </c>
      <c r="AD18" s="589"/>
      <c r="AE18" s="589"/>
      <c r="AF18" s="589"/>
      <c r="AG18" s="590"/>
      <c r="AH18" s="588">
        <v>51.7</v>
      </c>
      <c r="AI18" s="589"/>
      <c r="AJ18" s="589"/>
      <c r="AK18" s="589"/>
      <c r="AL18" s="591"/>
      <c r="AM18" s="498"/>
      <c r="AN18" s="499"/>
      <c r="AO18" s="499"/>
      <c r="AP18" s="499"/>
      <c r="AQ18" s="499"/>
      <c r="AR18" s="499"/>
      <c r="AS18" s="499"/>
      <c r="AT18" s="500"/>
      <c r="AU18" s="501"/>
      <c r="AV18" s="502"/>
      <c r="AW18" s="502"/>
      <c r="AX18" s="502"/>
      <c r="AY18" s="503" t="s">
        <v>159</v>
      </c>
      <c r="AZ18" s="504"/>
      <c r="BA18" s="504"/>
      <c r="BB18" s="504"/>
      <c r="BC18" s="504"/>
      <c r="BD18" s="504"/>
      <c r="BE18" s="504"/>
      <c r="BF18" s="504"/>
      <c r="BG18" s="504"/>
      <c r="BH18" s="504"/>
      <c r="BI18" s="504"/>
      <c r="BJ18" s="504"/>
      <c r="BK18" s="504"/>
      <c r="BL18" s="504"/>
      <c r="BM18" s="505"/>
      <c r="BN18" s="469">
        <v>2466988</v>
      </c>
      <c r="BO18" s="470"/>
      <c r="BP18" s="470"/>
      <c r="BQ18" s="470"/>
      <c r="BR18" s="470"/>
      <c r="BS18" s="470"/>
      <c r="BT18" s="470"/>
      <c r="BU18" s="471"/>
      <c r="BV18" s="469">
        <v>2419433</v>
      </c>
      <c r="BW18" s="470"/>
      <c r="BX18" s="470"/>
      <c r="BY18" s="470"/>
      <c r="BZ18" s="470"/>
      <c r="CA18" s="470"/>
      <c r="CB18" s="470"/>
      <c r="CC18" s="471"/>
      <c r="CD18" s="201"/>
      <c r="CE18" s="579"/>
      <c r="CF18" s="579"/>
      <c r="CG18" s="579"/>
      <c r="CH18" s="579"/>
      <c r="CI18" s="579"/>
      <c r="CJ18" s="579"/>
      <c r="CK18" s="579"/>
      <c r="CL18" s="579"/>
      <c r="CM18" s="579"/>
      <c r="CN18" s="579"/>
      <c r="CO18" s="579"/>
      <c r="CP18" s="579"/>
      <c r="CQ18" s="579"/>
      <c r="CR18" s="579"/>
      <c r="CS18" s="580"/>
      <c r="CT18" s="466"/>
      <c r="CU18" s="467"/>
      <c r="CV18" s="467"/>
      <c r="CW18" s="467"/>
      <c r="CX18" s="467"/>
      <c r="CY18" s="467"/>
      <c r="CZ18" s="467"/>
      <c r="DA18" s="468"/>
      <c r="DB18" s="466"/>
      <c r="DC18" s="467"/>
      <c r="DD18" s="467"/>
      <c r="DE18" s="467"/>
      <c r="DF18" s="467"/>
      <c r="DG18" s="467"/>
      <c r="DH18" s="467"/>
      <c r="DI18" s="468"/>
      <c r="DJ18" s="186"/>
      <c r="DK18" s="186"/>
      <c r="DL18" s="186"/>
      <c r="DM18" s="186"/>
      <c r="DN18" s="186"/>
      <c r="DO18" s="186"/>
    </row>
    <row r="19" spans="1:119" ht="18.75" customHeight="1" thickBot="1" x14ac:dyDescent="0.2">
      <c r="A19" s="187"/>
      <c r="B19" s="583" t="s">
        <v>160</v>
      </c>
      <c r="C19" s="512"/>
      <c r="D19" s="512"/>
      <c r="E19" s="584"/>
      <c r="F19" s="584"/>
      <c r="G19" s="584"/>
      <c r="H19" s="584"/>
      <c r="I19" s="584"/>
      <c r="J19" s="584"/>
      <c r="K19" s="584"/>
      <c r="L19" s="592">
        <v>229</v>
      </c>
      <c r="M19" s="592"/>
      <c r="N19" s="592"/>
      <c r="O19" s="592"/>
      <c r="P19" s="592"/>
      <c r="Q19" s="592"/>
      <c r="R19" s="593"/>
      <c r="S19" s="593"/>
      <c r="T19" s="593"/>
      <c r="U19" s="593"/>
      <c r="V19" s="594"/>
      <c r="W19" s="426"/>
      <c r="X19" s="427"/>
      <c r="Y19" s="427"/>
      <c r="Z19" s="427"/>
      <c r="AA19" s="427"/>
      <c r="AB19" s="427"/>
      <c r="AC19" s="601"/>
      <c r="AD19" s="601"/>
      <c r="AE19" s="601"/>
      <c r="AF19" s="601"/>
      <c r="AG19" s="601"/>
      <c r="AH19" s="601"/>
      <c r="AI19" s="601"/>
      <c r="AJ19" s="601"/>
      <c r="AK19" s="601"/>
      <c r="AL19" s="602"/>
      <c r="AM19" s="498"/>
      <c r="AN19" s="499"/>
      <c r="AO19" s="499"/>
      <c r="AP19" s="499"/>
      <c r="AQ19" s="499"/>
      <c r="AR19" s="499"/>
      <c r="AS19" s="499"/>
      <c r="AT19" s="500"/>
      <c r="AU19" s="501"/>
      <c r="AV19" s="502"/>
      <c r="AW19" s="502"/>
      <c r="AX19" s="502"/>
      <c r="AY19" s="503" t="s">
        <v>161</v>
      </c>
      <c r="AZ19" s="504"/>
      <c r="BA19" s="504"/>
      <c r="BB19" s="504"/>
      <c r="BC19" s="504"/>
      <c r="BD19" s="504"/>
      <c r="BE19" s="504"/>
      <c r="BF19" s="504"/>
      <c r="BG19" s="504"/>
      <c r="BH19" s="504"/>
      <c r="BI19" s="504"/>
      <c r="BJ19" s="504"/>
      <c r="BK19" s="504"/>
      <c r="BL19" s="504"/>
      <c r="BM19" s="505"/>
      <c r="BN19" s="469">
        <v>4255734</v>
      </c>
      <c r="BO19" s="470"/>
      <c r="BP19" s="470"/>
      <c r="BQ19" s="470"/>
      <c r="BR19" s="470"/>
      <c r="BS19" s="470"/>
      <c r="BT19" s="470"/>
      <c r="BU19" s="471"/>
      <c r="BV19" s="469">
        <v>4026247</v>
      </c>
      <c r="BW19" s="470"/>
      <c r="BX19" s="470"/>
      <c r="BY19" s="470"/>
      <c r="BZ19" s="470"/>
      <c r="CA19" s="470"/>
      <c r="CB19" s="470"/>
      <c r="CC19" s="471"/>
      <c r="CD19" s="201"/>
      <c r="CE19" s="579"/>
      <c r="CF19" s="579"/>
      <c r="CG19" s="579"/>
      <c r="CH19" s="579"/>
      <c r="CI19" s="579"/>
      <c r="CJ19" s="579"/>
      <c r="CK19" s="579"/>
      <c r="CL19" s="579"/>
      <c r="CM19" s="579"/>
      <c r="CN19" s="579"/>
      <c r="CO19" s="579"/>
      <c r="CP19" s="579"/>
      <c r="CQ19" s="579"/>
      <c r="CR19" s="579"/>
      <c r="CS19" s="580"/>
      <c r="CT19" s="466"/>
      <c r="CU19" s="467"/>
      <c r="CV19" s="467"/>
      <c r="CW19" s="467"/>
      <c r="CX19" s="467"/>
      <c r="CY19" s="467"/>
      <c r="CZ19" s="467"/>
      <c r="DA19" s="468"/>
      <c r="DB19" s="466"/>
      <c r="DC19" s="467"/>
      <c r="DD19" s="467"/>
      <c r="DE19" s="467"/>
      <c r="DF19" s="467"/>
      <c r="DG19" s="467"/>
      <c r="DH19" s="467"/>
      <c r="DI19" s="468"/>
      <c r="DJ19" s="186"/>
      <c r="DK19" s="186"/>
      <c r="DL19" s="186"/>
      <c r="DM19" s="186"/>
      <c r="DN19" s="186"/>
      <c r="DO19" s="186"/>
    </row>
    <row r="20" spans="1:119" ht="18.75" customHeight="1" thickBot="1" x14ac:dyDescent="0.2">
      <c r="A20" s="187"/>
      <c r="B20" s="583" t="s">
        <v>162</v>
      </c>
      <c r="C20" s="512"/>
      <c r="D20" s="512"/>
      <c r="E20" s="584"/>
      <c r="F20" s="584"/>
      <c r="G20" s="584"/>
      <c r="H20" s="584"/>
      <c r="I20" s="584"/>
      <c r="J20" s="584"/>
      <c r="K20" s="584"/>
      <c r="L20" s="592">
        <v>2332</v>
      </c>
      <c r="M20" s="592"/>
      <c r="N20" s="592"/>
      <c r="O20" s="592"/>
      <c r="P20" s="592"/>
      <c r="Q20" s="592"/>
      <c r="R20" s="593"/>
      <c r="S20" s="593"/>
      <c r="T20" s="593"/>
      <c r="U20" s="593"/>
      <c r="V20" s="594"/>
      <c r="W20" s="487"/>
      <c r="X20" s="488"/>
      <c r="Y20" s="488"/>
      <c r="Z20" s="488"/>
      <c r="AA20" s="488"/>
      <c r="AB20" s="488"/>
      <c r="AC20" s="595"/>
      <c r="AD20" s="595"/>
      <c r="AE20" s="595"/>
      <c r="AF20" s="595"/>
      <c r="AG20" s="595"/>
      <c r="AH20" s="595"/>
      <c r="AI20" s="595"/>
      <c r="AJ20" s="595"/>
      <c r="AK20" s="595"/>
      <c r="AL20" s="596"/>
      <c r="AM20" s="597"/>
      <c r="AN20" s="524"/>
      <c r="AO20" s="524"/>
      <c r="AP20" s="524"/>
      <c r="AQ20" s="524"/>
      <c r="AR20" s="524"/>
      <c r="AS20" s="524"/>
      <c r="AT20" s="525"/>
      <c r="AU20" s="598"/>
      <c r="AV20" s="599"/>
      <c r="AW20" s="599"/>
      <c r="AX20" s="600"/>
      <c r="AY20" s="503"/>
      <c r="AZ20" s="504"/>
      <c r="BA20" s="504"/>
      <c r="BB20" s="504"/>
      <c r="BC20" s="504"/>
      <c r="BD20" s="504"/>
      <c r="BE20" s="504"/>
      <c r="BF20" s="504"/>
      <c r="BG20" s="504"/>
      <c r="BH20" s="504"/>
      <c r="BI20" s="504"/>
      <c r="BJ20" s="504"/>
      <c r="BK20" s="504"/>
      <c r="BL20" s="504"/>
      <c r="BM20" s="505"/>
      <c r="BN20" s="469"/>
      <c r="BO20" s="470"/>
      <c r="BP20" s="470"/>
      <c r="BQ20" s="470"/>
      <c r="BR20" s="470"/>
      <c r="BS20" s="470"/>
      <c r="BT20" s="470"/>
      <c r="BU20" s="471"/>
      <c r="BV20" s="469"/>
      <c r="BW20" s="470"/>
      <c r="BX20" s="470"/>
      <c r="BY20" s="470"/>
      <c r="BZ20" s="470"/>
      <c r="CA20" s="470"/>
      <c r="CB20" s="470"/>
      <c r="CC20" s="471"/>
      <c r="CD20" s="201"/>
      <c r="CE20" s="579"/>
      <c r="CF20" s="579"/>
      <c r="CG20" s="579"/>
      <c r="CH20" s="579"/>
      <c r="CI20" s="579"/>
      <c r="CJ20" s="579"/>
      <c r="CK20" s="579"/>
      <c r="CL20" s="579"/>
      <c r="CM20" s="579"/>
      <c r="CN20" s="579"/>
      <c r="CO20" s="579"/>
      <c r="CP20" s="579"/>
      <c r="CQ20" s="579"/>
      <c r="CR20" s="579"/>
      <c r="CS20" s="580"/>
      <c r="CT20" s="466"/>
      <c r="CU20" s="467"/>
      <c r="CV20" s="467"/>
      <c r="CW20" s="467"/>
      <c r="CX20" s="467"/>
      <c r="CY20" s="467"/>
      <c r="CZ20" s="467"/>
      <c r="DA20" s="468"/>
      <c r="DB20" s="466"/>
      <c r="DC20" s="467"/>
      <c r="DD20" s="467"/>
      <c r="DE20" s="467"/>
      <c r="DF20" s="467"/>
      <c r="DG20" s="467"/>
      <c r="DH20" s="467"/>
      <c r="DI20" s="468"/>
      <c r="DJ20" s="186"/>
      <c r="DK20" s="186"/>
      <c r="DL20" s="186"/>
      <c r="DM20" s="186"/>
      <c r="DN20" s="186"/>
      <c r="DO20" s="186"/>
    </row>
    <row r="21" spans="1:119" ht="18.75" customHeight="1" x14ac:dyDescent="0.15">
      <c r="A21" s="187"/>
      <c r="B21" s="603" t="s">
        <v>163</v>
      </c>
      <c r="C21" s="604"/>
      <c r="D21" s="604"/>
      <c r="E21" s="604"/>
      <c r="F21" s="604"/>
      <c r="G21" s="604"/>
      <c r="H21" s="604"/>
      <c r="I21" s="604"/>
      <c r="J21" s="604"/>
      <c r="K21" s="604"/>
      <c r="L21" s="604"/>
      <c r="M21" s="604"/>
      <c r="N21" s="604"/>
      <c r="O21" s="604"/>
      <c r="P21" s="604"/>
      <c r="Q21" s="604"/>
      <c r="R21" s="604"/>
      <c r="S21" s="604"/>
      <c r="T21" s="604"/>
      <c r="U21" s="604"/>
      <c r="V21" s="604"/>
      <c r="W21" s="604"/>
      <c r="X21" s="604"/>
      <c r="Y21" s="604"/>
      <c r="Z21" s="604"/>
      <c r="AA21" s="604"/>
      <c r="AB21" s="604"/>
      <c r="AC21" s="604"/>
      <c r="AD21" s="604"/>
      <c r="AE21" s="604"/>
      <c r="AF21" s="604"/>
      <c r="AG21" s="604"/>
      <c r="AH21" s="604"/>
      <c r="AI21" s="604"/>
      <c r="AJ21" s="604"/>
      <c r="AK21" s="604"/>
      <c r="AL21" s="604"/>
      <c r="AM21" s="604"/>
      <c r="AN21" s="604"/>
      <c r="AO21" s="604"/>
      <c r="AP21" s="604"/>
      <c r="AQ21" s="604"/>
      <c r="AR21" s="604"/>
      <c r="AS21" s="604"/>
      <c r="AT21" s="604"/>
      <c r="AU21" s="604"/>
      <c r="AV21" s="604"/>
      <c r="AW21" s="604"/>
      <c r="AX21" s="605"/>
      <c r="AY21" s="503"/>
      <c r="AZ21" s="504"/>
      <c r="BA21" s="504"/>
      <c r="BB21" s="504"/>
      <c r="BC21" s="504"/>
      <c r="BD21" s="504"/>
      <c r="BE21" s="504"/>
      <c r="BF21" s="504"/>
      <c r="BG21" s="504"/>
      <c r="BH21" s="504"/>
      <c r="BI21" s="504"/>
      <c r="BJ21" s="504"/>
      <c r="BK21" s="504"/>
      <c r="BL21" s="504"/>
      <c r="BM21" s="505"/>
      <c r="BN21" s="469"/>
      <c r="BO21" s="470"/>
      <c r="BP21" s="470"/>
      <c r="BQ21" s="470"/>
      <c r="BR21" s="470"/>
      <c r="BS21" s="470"/>
      <c r="BT21" s="470"/>
      <c r="BU21" s="471"/>
      <c r="BV21" s="469"/>
      <c r="BW21" s="470"/>
      <c r="BX21" s="470"/>
      <c r="BY21" s="470"/>
      <c r="BZ21" s="470"/>
      <c r="CA21" s="470"/>
      <c r="CB21" s="470"/>
      <c r="CC21" s="471"/>
      <c r="CD21" s="201"/>
      <c r="CE21" s="579"/>
      <c r="CF21" s="579"/>
      <c r="CG21" s="579"/>
      <c r="CH21" s="579"/>
      <c r="CI21" s="579"/>
      <c r="CJ21" s="579"/>
      <c r="CK21" s="579"/>
      <c r="CL21" s="579"/>
      <c r="CM21" s="579"/>
      <c r="CN21" s="579"/>
      <c r="CO21" s="579"/>
      <c r="CP21" s="579"/>
      <c r="CQ21" s="579"/>
      <c r="CR21" s="579"/>
      <c r="CS21" s="580"/>
      <c r="CT21" s="466"/>
      <c r="CU21" s="467"/>
      <c r="CV21" s="467"/>
      <c r="CW21" s="467"/>
      <c r="CX21" s="467"/>
      <c r="CY21" s="467"/>
      <c r="CZ21" s="467"/>
      <c r="DA21" s="468"/>
      <c r="DB21" s="466"/>
      <c r="DC21" s="467"/>
      <c r="DD21" s="467"/>
      <c r="DE21" s="467"/>
      <c r="DF21" s="467"/>
      <c r="DG21" s="467"/>
      <c r="DH21" s="467"/>
      <c r="DI21" s="468"/>
      <c r="DJ21" s="186"/>
      <c r="DK21" s="186"/>
      <c r="DL21" s="186"/>
      <c r="DM21" s="186"/>
      <c r="DN21" s="186"/>
      <c r="DO21" s="186"/>
    </row>
    <row r="22" spans="1:119" ht="18.75" customHeight="1" thickBot="1" x14ac:dyDescent="0.2">
      <c r="A22" s="187"/>
      <c r="B22" s="606" t="s">
        <v>164</v>
      </c>
      <c r="C22" s="607"/>
      <c r="D22" s="608"/>
      <c r="E22" s="481" t="s">
        <v>1</v>
      </c>
      <c r="F22" s="486"/>
      <c r="G22" s="486"/>
      <c r="H22" s="486"/>
      <c r="I22" s="486"/>
      <c r="J22" s="486"/>
      <c r="K22" s="476"/>
      <c r="L22" s="481" t="s">
        <v>165</v>
      </c>
      <c r="M22" s="486"/>
      <c r="N22" s="486"/>
      <c r="O22" s="486"/>
      <c r="P22" s="476"/>
      <c r="Q22" s="615" t="s">
        <v>166</v>
      </c>
      <c r="R22" s="616"/>
      <c r="S22" s="616"/>
      <c r="T22" s="616"/>
      <c r="U22" s="616"/>
      <c r="V22" s="617"/>
      <c r="W22" s="621" t="s">
        <v>167</v>
      </c>
      <c r="X22" s="607"/>
      <c r="Y22" s="608"/>
      <c r="Z22" s="481" t="s">
        <v>1</v>
      </c>
      <c r="AA22" s="486"/>
      <c r="AB22" s="486"/>
      <c r="AC22" s="486"/>
      <c r="AD22" s="486"/>
      <c r="AE22" s="486"/>
      <c r="AF22" s="486"/>
      <c r="AG22" s="476"/>
      <c r="AH22" s="634" t="s">
        <v>168</v>
      </c>
      <c r="AI22" s="486"/>
      <c r="AJ22" s="486"/>
      <c r="AK22" s="486"/>
      <c r="AL22" s="476"/>
      <c r="AM22" s="634" t="s">
        <v>169</v>
      </c>
      <c r="AN22" s="635"/>
      <c r="AO22" s="635"/>
      <c r="AP22" s="635"/>
      <c r="AQ22" s="635"/>
      <c r="AR22" s="636"/>
      <c r="AS22" s="615" t="s">
        <v>166</v>
      </c>
      <c r="AT22" s="616"/>
      <c r="AU22" s="616"/>
      <c r="AV22" s="616"/>
      <c r="AW22" s="616"/>
      <c r="AX22" s="640"/>
      <c r="AY22" s="642"/>
      <c r="AZ22" s="643"/>
      <c r="BA22" s="643"/>
      <c r="BB22" s="643"/>
      <c r="BC22" s="643"/>
      <c r="BD22" s="643"/>
      <c r="BE22" s="643"/>
      <c r="BF22" s="643"/>
      <c r="BG22" s="643"/>
      <c r="BH22" s="643"/>
      <c r="BI22" s="643"/>
      <c r="BJ22" s="643"/>
      <c r="BK22" s="643"/>
      <c r="BL22" s="643"/>
      <c r="BM22" s="644"/>
      <c r="BN22" s="645"/>
      <c r="BO22" s="646"/>
      <c r="BP22" s="646"/>
      <c r="BQ22" s="646"/>
      <c r="BR22" s="646"/>
      <c r="BS22" s="646"/>
      <c r="BT22" s="646"/>
      <c r="BU22" s="647"/>
      <c r="BV22" s="645"/>
      <c r="BW22" s="646"/>
      <c r="BX22" s="646"/>
      <c r="BY22" s="646"/>
      <c r="BZ22" s="646"/>
      <c r="CA22" s="646"/>
      <c r="CB22" s="646"/>
      <c r="CC22" s="647"/>
      <c r="CD22" s="201"/>
      <c r="CE22" s="579"/>
      <c r="CF22" s="579"/>
      <c r="CG22" s="579"/>
      <c r="CH22" s="579"/>
      <c r="CI22" s="579"/>
      <c r="CJ22" s="579"/>
      <c r="CK22" s="579"/>
      <c r="CL22" s="579"/>
      <c r="CM22" s="579"/>
      <c r="CN22" s="579"/>
      <c r="CO22" s="579"/>
      <c r="CP22" s="579"/>
      <c r="CQ22" s="579"/>
      <c r="CR22" s="579"/>
      <c r="CS22" s="580"/>
      <c r="CT22" s="466"/>
      <c r="CU22" s="467"/>
      <c r="CV22" s="467"/>
      <c r="CW22" s="467"/>
      <c r="CX22" s="467"/>
      <c r="CY22" s="467"/>
      <c r="CZ22" s="467"/>
      <c r="DA22" s="468"/>
      <c r="DB22" s="466"/>
      <c r="DC22" s="467"/>
      <c r="DD22" s="467"/>
      <c r="DE22" s="467"/>
      <c r="DF22" s="467"/>
      <c r="DG22" s="467"/>
      <c r="DH22" s="467"/>
      <c r="DI22" s="468"/>
      <c r="DJ22" s="186"/>
      <c r="DK22" s="186"/>
      <c r="DL22" s="186"/>
      <c r="DM22" s="186"/>
      <c r="DN22" s="186"/>
      <c r="DO22" s="186"/>
    </row>
    <row r="23" spans="1:119" ht="18.75" customHeight="1" x14ac:dyDescent="0.15">
      <c r="A23" s="187"/>
      <c r="B23" s="609"/>
      <c r="C23" s="610"/>
      <c r="D23" s="611"/>
      <c r="E23" s="455"/>
      <c r="F23" s="460"/>
      <c r="G23" s="460"/>
      <c r="H23" s="460"/>
      <c r="I23" s="460"/>
      <c r="J23" s="460"/>
      <c r="K23" s="449"/>
      <c r="L23" s="455"/>
      <c r="M23" s="460"/>
      <c r="N23" s="460"/>
      <c r="O23" s="460"/>
      <c r="P23" s="449"/>
      <c r="Q23" s="618"/>
      <c r="R23" s="619"/>
      <c r="S23" s="619"/>
      <c r="T23" s="619"/>
      <c r="U23" s="619"/>
      <c r="V23" s="620"/>
      <c r="W23" s="622"/>
      <c r="X23" s="610"/>
      <c r="Y23" s="611"/>
      <c r="Z23" s="455"/>
      <c r="AA23" s="460"/>
      <c r="AB23" s="460"/>
      <c r="AC23" s="460"/>
      <c r="AD23" s="460"/>
      <c r="AE23" s="460"/>
      <c r="AF23" s="460"/>
      <c r="AG23" s="449"/>
      <c r="AH23" s="455"/>
      <c r="AI23" s="460"/>
      <c r="AJ23" s="460"/>
      <c r="AK23" s="460"/>
      <c r="AL23" s="449"/>
      <c r="AM23" s="637"/>
      <c r="AN23" s="638"/>
      <c r="AO23" s="638"/>
      <c r="AP23" s="638"/>
      <c r="AQ23" s="638"/>
      <c r="AR23" s="639"/>
      <c r="AS23" s="618"/>
      <c r="AT23" s="619"/>
      <c r="AU23" s="619"/>
      <c r="AV23" s="619"/>
      <c r="AW23" s="619"/>
      <c r="AX23" s="641"/>
      <c r="AY23" s="429" t="s">
        <v>170</v>
      </c>
      <c r="AZ23" s="430"/>
      <c r="BA23" s="430"/>
      <c r="BB23" s="430"/>
      <c r="BC23" s="430"/>
      <c r="BD23" s="430"/>
      <c r="BE23" s="430"/>
      <c r="BF23" s="430"/>
      <c r="BG23" s="430"/>
      <c r="BH23" s="430"/>
      <c r="BI23" s="430"/>
      <c r="BJ23" s="430"/>
      <c r="BK23" s="430"/>
      <c r="BL23" s="430"/>
      <c r="BM23" s="431"/>
      <c r="BN23" s="469">
        <v>5953479</v>
      </c>
      <c r="BO23" s="470"/>
      <c r="BP23" s="470"/>
      <c r="BQ23" s="470"/>
      <c r="BR23" s="470"/>
      <c r="BS23" s="470"/>
      <c r="BT23" s="470"/>
      <c r="BU23" s="471"/>
      <c r="BV23" s="469">
        <v>5224560</v>
      </c>
      <c r="BW23" s="470"/>
      <c r="BX23" s="470"/>
      <c r="BY23" s="470"/>
      <c r="BZ23" s="470"/>
      <c r="CA23" s="470"/>
      <c r="CB23" s="470"/>
      <c r="CC23" s="471"/>
      <c r="CD23" s="201"/>
      <c r="CE23" s="579"/>
      <c r="CF23" s="579"/>
      <c r="CG23" s="579"/>
      <c r="CH23" s="579"/>
      <c r="CI23" s="579"/>
      <c r="CJ23" s="579"/>
      <c r="CK23" s="579"/>
      <c r="CL23" s="579"/>
      <c r="CM23" s="579"/>
      <c r="CN23" s="579"/>
      <c r="CO23" s="579"/>
      <c r="CP23" s="579"/>
      <c r="CQ23" s="579"/>
      <c r="CR23" s="579"/>
      <c r="CS23" s="580"/>
      <c r="CT23" s="466"/>
      <c r="CU23" s="467"/>
      <c r="CV23" s="467"/>
      <c r="CW23" s="467"/>
      <c r="CX23" s="467"/>
      <c r="CY23" s="467"/>
      <c r="CZ23" s="467"/>
      <c r="DA23" s="468"/>
      <c r="DB23" s="466"/>
      <c r="DC23" s="467"/>
      <c r="DD23" s="467"/>
      <c r="DE23" s="467"/>
      <c r="DF23" s="467"/>
      <c r="DG23" s="467"/>
      <c r="DH23" s="467"/>
      <c r="DI23" s="468"/>
      <c r="DJ23" s="186"/>
      <c r="DK23" s="186"/>
      <c r="DL23" s="186"/>
      <c r="DM23" s="186"/>
      <c r="DN23" s="186"/>
      <c r="DO23" s="186"/>
    </row>
    <row r="24" spans="1:119" ht="18.75" customHeight="1" thickBot="1" x14ac:dyDescent="0.2">
      <c r="A24" s="187"/>
      <c r="B24" s="609"/>
      <c r="C24" s="610"/>
      <c r="D24" s="611"/>
      <c r="E24" s="519" t="s">
        <v>171</v>
      </c>
      <c r="F24" s="499"/>
      <c r="G24" s="499"/>
      <c r="H24" s="499"/>
      <c r="I24" s="499"/>
      <c r="J24" s="499"/>
      <c r="K24" s="500"/>
      <c r="L24" s="520">
        <v>1</v>
      </c>
      <c r="M24" s="521"/>
      <c r="N24" s="521"/>
      <c r="O24" s="521"/>
      <c r="P24" s="563"/>
      <c r="Q24" s="520">
        <v>6250</v>
      </c>
      <c r="R24" s="521"/>
      <c r="S24" s="521"/>
      <c r="T24" s="521"/>
      <c r="U24" s="521"/>
      <c r="V24" s="563"/>
      <c r="W24" s="622"/>
      <c r="X24" s="610"/>
      <c r="Y24" s="611"/>
      <c r="Z24" s="519" t="s">
        <v>172</v>
      </c>
      <c r="AA24" s="499"/>
      <c r="AB24" s="499"/>
      <c r="AC24" s="499"/>
      <c r="AD24" s="499"/>
      <c r="AE24" s="499"/>
      <c r="AF24" s="499"/>
      <c r="AG24" s="500"/>
      <c r="AH24" s="520">
        <v>78</v>
      </c>
      <c r="AI24" s="521"/>
      <c r="AJ24" s="521"/>
      <c r="AK24" s="521"/>
      <c r="AL24" s="563"/>
      <c r="AM24" s="520">
        <v>235482</v>
      </c>
      <c r="AN24" s="521"/>
      <c r="AO24" s="521"/>
      <c r="AP24" s="521"/>
      <c r="AQ24" s="521"/>
      <c r="AR24" s="563"/>
      <c r="AS24" s="520">
        <v>3019</v>
      </c>
      <c r="AT24" s="521"/>
      <c r="AU24" s="521"/>
      <c r="AV24" s="521"/>
      <c r="AW24" s="521"/>
      <c r="AX24" s="522"/>
      <c r="AY24" s="642" t="s">
        <v>173</v>
      </c>
      <c r="AZ24" s="643"/>
      <c r="BA24" s="643"/>
      <c r="BB24" s="643"/>
      <c r="BC24" s="643"/>
      <c r="BD24" s="643"/>
      <c r="BE24" s="643"/>
      <c r="BF24" s="643"/>
      <c r="BG24" s="643"/>
      <c r="BH24" s="643"/>
      <c r="BI24" s="643"/>
      <c r="BJ24" s="643"/>
      <c r="BK24" s="643"/>
      <c r="BL24" s="643"/>
      <c r="BM24" s="644"/>
      <c r="BN24" s="469">
        <v>4284451</v>
      </c>
      <c r="BO24" s="470"/>
      <c r="BP24" s="470"/>
      <c r="BQ24" s="470"/>
      <c r="BR24" s="470"/>
      <c r="BS24" s="470"/>
      <c r="BT24" s="470"/>
      <c r="BU24" s="471"/>
      <c r="BV24" s="469">
        <v>3751236</v>
      </c>
      <c r="BW24" s="470"/>
      <c r="BX24" s="470"/>
      <c r="BY24" s="470"/>
      <c r="BZ24" s="470"/>
      <c r="CA24" s="470"/>
      <c r="CB24" s="470"/>
      <c r="CC24" s="471"/>
      <c r="CD24" s="201"/>
      <c r="CE24" s="579"/>
      <c r="CF24" s="579"/>
      <c r="CG24" s="579"/>
      <c r="CH24" s="579"/>
      <c r="CI24" s="579"/>
      <c r="CJ24" s="579"/>
      <c r="CK24" s="579"/>
      <c r="CL24" s="579"/>
      <c r="CM24" s="579"/>
      <c r="CN24" s="579"/>
      <c r="CO24" s="579"/>
      <c r="CP24" s="579"/>
      <c r="CQ24" s="579"/>
      <c r="CR24" s="579"/>
      <c r="CS24" s="580"/>
      <c r="CT24" s="466"/>
      <c r="CU24" s="467"/>
      <c r="CV24" s="467"/>
      <c r="CW24" s="467"/>
      <c r="CX24" s="467"/>
      <c r="CY24" s="467"/>
      <c r="CZ24" s="467"/>
      <c r="DA24" s="468"/>
      <c r="DB24" s="466"/>
      <c r="DC24" s="467"/>
      <c r="DD24" s="467"/>
      <c r="DE24" s="467"/>
      <c r="DF24" s="467"/>
      <c r="DG24" s="467"/>
      <c r="DH24" s="467"/>
      <c r="DI24" s="468"/>
      <c r="DJ24" s="186"/>
      <c r="DK24" s="186"/>
      <c r="DL24" s="186"/>
      <c r="DM24" s="186"/>
      <c r="DN24" s="186"/>
      <c r="DO24" s="186"/>
    </row>
    <row r="25" spans="1:119" s="186" customFormat="1" ht="18.75" customHeight="1" x14ac:dyDescent="0.15">
      <c r="A25" s="187"/>
      <c r="B25" s="609"/>
      <c r="C25" s="610"/>
      <c r="D25" s="611"/>
      <c r="E25" s="519" t="s">
        <v>174</v>
      </c>
      <c r="F25" s="499"/>
      <c r="G25" s="499"/>
      <c r="H25" s="499"/>
      <c r="I25" s="499"/>
      <c r="J25" s="499"/>
      <c r="K25" s="500"/>
      <c r="L25" s="520">
        <v>1</v>
      </c>
      <c r="M25" s="521"/>
      <c r="N25" s="521"/>
      <c r="O25" s="521"/>
      <c r="P25" s="563"/>
      <c r="Q25" s="520">
        <v>5420</v>
      </c>
      <c r="R25" s="521"/>
      <c r="S25" s="521"/>
      <c r="T25" s="521"/>
      <c r="U25" s="521"/>
      <c r="V25" s="563"/>
      <c r="W25" s="622"/>
      <c r="X25" s="610"/>
      <c r="Y25" s="611"/>
      <c r="Z25" s="519" t="s">
        <v>175</v>
      </c>
      <c r="AA25" s="499"/>
      <c r="AB25" s="499"/>
      <c r="AC25" s="499"/>
      <c r="AD25" s="499"/>
      <c r="AE25" s="499"/>
      <c r="AF25" s="499"/>
      <c r="AG25" s="500"/>
      <c r="AH25" s="520" t="s">
        <v>128</v>
      </c>
      <c r="AI25" s="521"/>
      <c r="AJ25" s="521"/>
      <c r="AK25" s="521"/>
      <c r="AL25" s="563"/>
      <c r="AM25" s="520" t="s">
        <v>176</v>
      </c>
      <c r="AN25" s="521"/>
      <c r="AO25" s="521"/>
      <c r="AP25" s="521"/>
      <c r="AQ25" s="521"/>
      <c r="AR25" s="563"/>
      <c r="AS25" s="520" t="s">
        <v>176</v>
      </c>
      <c r="AT25" s="521"/>
      <c r="AU25" s="521"/>
      <c r="AV25" s="521"/>
      <c r="AW25" s="521"/>
      <c r="AX25" s="522"/>
      <c r="AY25" s="429" t="s">
        <v>177</v>
      </c>
      <c r="AZ25" s="430"/>
      <c r="BA25" s="430"/>
      <c r="BB25" s="430"/>
      <c r="BC25" s="430"/>
      <c r="BD25" s="430"/>
      <c r="BE25" s="430"/>
      <c r="BF25" s="430"/>
      <c r="BG25" s="430"/>
      <c r="BH25" s="430"/>
      <c r="BI25" s="430"/>
      <c r="BJ25" s="430"/>
      <c r="BK25" s="430"/>
      <c r="BL25" s="430"/>
      <c r="BM25" s="431"/>
      <c r="BN25" s="432">
        <v>81421</v>
      </c>
      <c r="BO25" s="433"/>
      <c r="BP25" s="433"/>
      <c r="BQ25" s="433"/>
      <c r="BR25" s="433"/>
      <c r="BS25" s="433"/>
      <c r="BT25" s="433"/>
      <c r="BU25" s="434"/>
      <c r="BV25" s="432">
        <v>150713</v>
      </c>
      <c r="BW25" s="433"/>
      <c r="BX25" s="433"/>
      <c r="BY25" s="433"/>
      <c r="BZ25" s="433"/>
      <c r="CA25" s="433"/>
      <c r="CB25" s="433"/>
      <c r="CC25" s="434"/>
      <c r="CD25" s="201"/>
      <c r="CE25" s="579"/>
      <c r="CF25" s="579"/>
      <c r="CG25" s="579"/>
      <c r="CH25" s="579"/>
      <c r="CI25" s="579"/>
      <c r="CJ25" s="579"/>
      <c r="CK25" s="579"/>
      <c r="CL25" s="579"/>
      <c r="CM25" s="579"/>
      <c r="CN25" s="579"/>
      <c r="CO25" s="579"/>
      <c r="CP25" s="579"/>
      <c r="CQ25" s="579"/>
      <c r="CR25" s="579"/>
      <c r="CS25" s="580"/>
      <c r="CT25" s="466"/>
      <c r="CU25" s="467"/>
      <c r="CV25" s="467"/>
      <c r="CW25" s="467"/>
      <c r="CX25" s="467"/>
      <c r="CY25" s="467"/>
      <c r="CZ25" s="467"/>
      <c r="DA25" s="468"/>
      <c r="DB25" s="466"/>
      <c r="DC25" s="467"/>
      <c r="DD25" s="467"/>
      <c r="DE25" s="467"/>
      <c r="DF25" s="467"/>
      <c r="DG25" s="467"/>
      <c r="DH25" s="467"/>
      <c r="DI25" s="468"/>
    </row>
    <row r="26" spans="1:119" s="186" customFormat="1" ht="18.75" customHeight="1" x14ac:dyDescent="0.15">
      <c r="A26" s="187"/>
      <c r="B26" s="609"/>
      <c r="C26" s="610"/>
      <c r="D26" s="611"/>
      <c r="E26" s="519" t="s">
        <v>178</v>
      </c>
      <c r="F26" s="499"/>
      <c r="G26" s="499"/>
      <c r="H26" s="499"/>
      <c r="I26" s="499"/>
      <c r="J26" s="499"/>
      <c r="K26" s="500"/>
      <c r="L26" s="520">
        <v>1</v>
      </c>
      <c r="M26" s="521"/>
      <c r="N26" s="521"/>
      <c r="O26" s="521"/>
      <c r="P26" s="563"/>
      <c r="Q26" s="520">
        <v>5210</v>
      </c>
      <c r="R26" s="521"/>
      <c r="S26" s="521"/>
      <c r="T26" s="521"/>
      <c r="U26" s="521"/>
      <c r="V26" s="563"/>
      <c r="W26" s="622"/>
      <c r="X26" s="610"/>
      <c r="Y26" s="611"/>
      <c r="Z26" s="519" t="s">
        <v>179</v>
      </c>
      <c r="AA26" s="632"/>
      <c r="AB26" s="632"/>
      <c r="AC26" s="632"/>
      <c r="AD26" s="632"/>
      <c r="AE26" s="632"/>
      <c r="AF26" s="632"/>
      <c r="AG26" s="633"/>
      <c r="AH26" s="520">
        <v>8</v>
      </c>
      <c r="AI26" s="521"/>
      <c r="AJ26" s="521"/>
      <c r="AK26" s="521"/>
      <c r="AL26" s="563"/>
      <c r="AM26" s="520">
        <v>27152</v>
      </c>
      <c r="AN26" s="521"/>
      <c r="AO26" s="521"/>
      <c r="AP26" s="521"/>
      <c r="AQ26" s="521"/>
      <c r="AR26" s="563"/>
      <c r="AS26" s="520">
        <v>3394</v>
      </c>
      <c r="AT26" s="521"/>
      <c r="AU26" s="521"/>
      <c r="AV26" s="521"/>
      <c r="AW26" s="521"/>
      <c r="AX26" s="522"/>
      <c r="AY26" s="472" t="s">
        <v>180</v>
      </c>
      <c r="AZ26" s="473"/>
      <c r="BA26" s="473"/>
      <c r="BB26" s="473"/>
      <c r="BC26" s="473"/>
      <c r="BD26" s="473"/>
      <c r="BE26" s="473"/>
      <c r="BF26" s="473"/>
      <c r="BG26" s="473"/>
      <c r="BH26" s="473"/>
      <c r="BI26" s="473"/>
      <c r="BJ26" s="473"/>
      <c r="BK26" s="473"/>
      <c r="BL26" s="473"/>
      <c r="BM26" s="474"/>
      <c r="BN26" s="469" t="s">
        <v>176</v>
      </c>
      <c r="BO26" s="470"/>
      <c r="BP26" s="470"/>
      <c r="BQ26" s="470"/>
      <c r="BR26" s="470"/>
      <c r="BS26" s="470"/>
      <c r="BT26" s="470"/>
      <c r="BU26" s="471"/>
      <c r="BV26" s="469" t="s">
        <v>128</v>
      </c>
      <c r="BW26" s="470"/>
      <c r="BX26" s="470"/>
      <c r="BY26" s="470"/>
      <c r="BZ26" s="470"/>
      <c r="CA26" s="470"/>
      <c r="CB26" s="470"/>
      <c r="CC26" s="471"/>
      <c r="CD26" s="201"/>
      <c r="CE26" s="579"/>
      <c r="CF26" s="579"/>
      <c r="CG26" s="579"/>
      <c r="CH26" s="579"/>
      <c r="CI26" s="579"/>
      <c r="CJ26" s="579"/>
      <c r="CK26" s="579"/>
      <c r="CL26" s="579"/>
      <c r="CM26" s="579"/>
      <c r="CN26" s="579"/>
      <c r="CO26" s="579"/>
      <c r="CP26" s="579"/>
      <c r="CQ26" s="579"/>
      <c r="CR26" s="579"/>
      <c r="CS26" s="580"/>
      <c r="CT26" s="466"/>
      <c r="CU26" s="467"/>
      <c r="CV26" s="467"/>
      <c r="CW26" s="467"/>
      <c r="CX26" s="467"/>
      <c r="CY26" s="467"/>
      <c r="CZ26" s="467"/>
      <c r="DA26" s="468"/>
      <c r="DB26" s="466"/>
      <c r="DC26" s="467"/>
      <c r="DD26" s="467"/>
      <c r="DE26" s="467"/>
      <c r="DF26" s="467"/>
      <c r="DG26" s="467"/>
      <c r="DH26" s="467"/>
      <c r="DI26" s="468"/>
    </row>
    <row r="27" spans="1:119" ht="18.75" customHeight="1" thickBot="1" x14ac:dyDescent="0.2">
      <c r="A27" s="187"/>
      <c r="B27" s="609"/>
      <c r="C27" s="610"/>
      <c r="D27" s="611"/>
      <c r="E27" s="519" t="s">
        <v>181</v>
      </c>
      <c r="F27" s="499"/>
      <c r="G27" s="499"/>
      <c r="H27" s="499"/>
      <c r="I27" s="499"/>
      <c r="J27" s="499"/>
      <c r="K27" s="500"/>
      <c r="L27" s="520">
        <v>1</v>
      </c>
      <c r="M27" s="521"/>
      <c r="N27" s="521"/>
      <c r="O27" s="521"/>
      <c r="P27" s="563"/>
      <c r="Q27" s="520">
        <v>3000</v>
      </c>
      <c r="R27" s="521"/>
      <c r="S27" s="521"/>
      <c r="T27" s="521"/>
      <c r="U27" s="521"/>
      <c r="V27" s="563"/>
      <c r="W27" s="622"/>
      <c r="X27" s="610"/>
      <c r="Y27" s="611"/>
      <c r="Z27" s="519" t="s">
        <v>182</v>
      </c>
      <c r="AA27" s="499"/>
      <c r="AB27" s="499"/>
      <c r="AC27" s="499"/>
      <c r="AD27" s="499"/>
      <c r="AE27" s="499"/>
      <c r="AF27" s="499"/>
      <c r="AG27" s="500"/>
      <c r="AH27" s="520">
        <v>7</v>
      </c>
      <c r="AI27" s="521"/>
      <c r="AJ27" s="521"/>
      <c r="AK27" s="521"/>
      <c r="AL27" s="563"/>
      <c r="AM27" s="520">
        <v>20844</v>
      </c>
      <c r="AN27" s="521"/>
      <c r="AO27" s="521"/>
      <c r="AP27" s="521"/>
      <c r="AQ27" s="521"/>
      <c r="AR27" s="563"/>
      <c r="AS27" s="520">
        <v>2978</v>
      </c>
      <c r="AT27" s="521"/>
      <c r="AU27" s="521"/>
      <c r="AV27" s="521"/>
      <c r="AW27" s="521"/>
      <c r="AX27" s="522"/>
      <c r="AY27" s="564" t="s">
        <v>183</v>
      </c>
      <c r="AZ27" s="565"/>
      <c r="BA27" s="565"/>
      <c r="BB27" s="565"/>
      <c r="BC27" s="565"/>
      <c r="BD27" s="565"/>
      <c r="BE27" s="565"/>
      <c r="BF27" s="565"/>
      <c r="BG27" s="565"/>
      <c r="BH27" s="565"/>
      <c r="BI27" s="565"/>
      <c r="BJ27" s="565"/>
      <c r="BK27" s="565"/>
      <c r="BL27" s="565"/>
      <c r="BM27" s="566"/>
      <c r="BN27" s="645" t="s">
        <v>128</v>
      </c>
      <c r="BO27" s="646"/>
      <c r="BP27" s="646"/>
      <c r="BQ27" s="646"/>
      <c r="BR27" s="646"/>
      <c r="BS27" s="646"/>
      <c r="BT27" s="646"/>
      <c r="BU27" s="647"/>
      <c r="BV27" s="645" t="s">
        <v>176</v>
      </c>
      <c r="BW27" s="646"/>
      <c r="BX27" s="646"/>
      <c r="BY27" s="646"/>
      <c r="BZ27" s="646"/>
      <c r="CA27" s="646"/>
      <c r="CB27" s="646"/>
      <c r="CC27" s="647"/>
      <c r="CD27" s="203"/>
      <c r="CE27" s="579"/>
      <c r="CF27" s="579"/>
      <c r="CG27" s="579"/>
      <c r="CH27" s="579"/>
      <c r="CI27" s="579"/>
      <c r="CJ27" s="579"/>
      <c r="CK27" s="579"/>
      <c r="CL27" s="579"/>
      <c r="CM27" s="579"/>
      <c r="CN27" s="579"/>
      <c r="CO27" s="579"/>
      <c r="CP27" s="579"/>
      <c r="CQ27" s="579"/>
      <c r="CR27" s="579"/>
      <c r="CS27" s="580"/>
      <c r="CT27" s="466"/>
      <c r="CU27" s="467"/>
      <c r="CV27" s="467"/>
      <c r="CW27" s="467"/>
      <c r="CX27" s="467"/>
      <c r="CY27" s="467"/>
      <c r="CZ27" s="467"/>
      <c r="DA27" s="468"/>
      <c r="DB27" s="466"/>
      <c r="DC27" s="467"/>
      <c r="DD27" s="467"/>
      <c r="DE27" s="467"/>
      <c r="DF27" s="467"/>
      <c r="DG27" s="467"/>
      <c r="DH27" s="467"/>
      <c r="DI27" s="468"/>
      <c r="DJ27" s="186"/>
      <c r="DK27" s="186"/>
      <c r="DL27" s="186"/>
      <c r="DM27" s="186"/>
      <c r="DN27" s="186"/>
      <c r="DO27" s="186"/>
    </row>
    <row r="28" spans="1:119" ht="18.75" customHeight="1" x14ac:dyDescent="0.15">
      <c r="A28" s="187"/>
      <c r="B28" s="609"/>
      <c r="C28" s="610"/>
      <c r="D28" s="611"/>
      <c r="E28" s="519" t="s">
        <v>184</v>
      </c>
      <c r="F28" s="499"/>
      <c r="G28" s="499"/>
      <c r="H28" s="499"/>
      <c r="I28" s="499"/>
      <c r="J28" s="499"/>
      <c r="K28" s="500"/>
      <c r="L28" s="520">
        <v>1</v>
      </c>
      <c r="M28" s="521"/>
      <c r="N28" s="521"/>
      <c r="O28" s="521"/>
      <c r="P28" s="563"/>
      <c r="Q28" s="520">
        <v>2450</v>
      </c>
      <c r="R28" s="521"/>
      <c r="S28" s="521"/>
      <c r="T28" s="521"/>
      <c r="U28" s="521"/>
      <c r="V28" s="563"/>
      <c r="W28" s="622"/>
      <c r="X28" s="610"/>
      <c r="Y28" s="611"/>
      <c r="Z28" s="519" t="s">
        <v>185</v>
      </c>
      <c r="AA28" s="499"/>
      <c r="AB28" s="499"/>
      <c r="AC28" s="499"/>
      <c r="AD28" s="499"/>
      <c r="AE28" s="499"/>
      <c r="AF28" s="499"/>
      <c r="AG28" s="500"/>
      <c r="AH28" s="520" t="s">
        <v>128</v>
      </c>
      <c r="AI28" s="521"/>
      <c r="AJ28" s="521"/>
      <c r="AK28" s="521"/>
      <c r="AL28" s="563"/>
      <c r="AM28" s="520" t="s">
        <v>128</v>
      </c>
      <c r="AN28" s="521"/>
      <c r="AO28" s="521"/>
      <c r="AP28" s="521"/>
      <c r="AQ28" s="521"/>
      <c r="AR28" s="563"/>
      <c r="AS28" s="520" t="s">
        <v>128</v>
      </c>
      <c r="AT28" s="521"/>
      <c r="AU28" s="521"/>
      <c r="AV28" s="521"/>
      <c r="AW28" s="521"/>
      <c r="AX28" s="522"/>
      <c r="AY28" s="648" t="s">
        <v>186</v>
      </c>
      <c r="AZ28" s="649"/>
      <c r="BA28" s="649"/>
      <c r="BB28" s="650"/>
      <c r="BC28" s="429" t="s">
        <v>48</v>
      </c>
      <c r="BD28" s="430"/>
      <c r="BE28" s="430"/>
      <c r="BF28" s="430"/>
      <c r="BG28" s="430"/>
      <c r="BH28" s="430"/>
      <c r="BI28" s="430"/>
      <c r="BJ28" s="430"/>
      <c r="BK28" s="430"/>
      <c r="BL28" s="430"/>
      <c r="BM28" s="431"/>
      <c r="BN28" s="432">
        <v>569209</v>
      </c>
      <c r="BO28" s="433"/>
      <c r="BP28" s="433"/>
      <c r="BQ28" s="433"/>
      <c r="BR28" s="433"/>
      <c r="BS28" s="433"/>
      <c r="BT28" s="433"/>
      <c r="BU28" s="434"/>
      <c r="BV28" s="432">
        <v>535844</v>
      </c>
      <c r="BW28" s="433"/>
      <c r="BX28" s="433"/>
      <c r="BY28" s="433"/>
      <c r="BZ28" s="433"/>
      <c r="CA28" s="433"/>
      <c r="CB28" s="433"/>
      <c r="CC28" s="434"/>
      <c r="CD28" s="201"/>
      <c r="CE28" s="579"/>
      <c r="CF28" s="579"/>
      <c r="CG28" s="579"/>
      <c r="CH28" s="579"/>
      <c r="CI28" s="579"/>
      <c r="CJ28" s="579"/>
      <c r="CK28" s="579"/>
      <c r="CL28" s="579"/>
      <c r="CM28" s="579"/>
      <c r="CN28" s="579"/>
      <c r="CO28" s="579"/>
      <c r="CP28" s="579"/>
      <c r="CQ28" s="579"/>
      <c r="CR28" s="579"/>
      <c r="CS28" s="580"/>
      <c r="CT28" s="466"/>
      <c r="CU28" s="467"/>
      <c r="CV28" s="467"/>
      <c r="CW28" s="467"/>
      <c r="CX28" s="467"/>
      <c r="CY28" s="467"/>
      <c r="CZ28" s="467"/>
      <c r="DA28" s="468"/>
      <c r="DB28" s="466"/>
      <c r="DC28" s="467"/>
      <c r="DD28" s="467"/>
      <c r="DE28" s="467"/>
      <c r="DF28" s="467"/>
      <c r="DG28" s="467"/>
      <c r="DH28" s="467"/>
      <c r="DI28" s="468"/>
      <c r="DJ28" s="186"/>
      <c r="DK28" s="186"/>
      <c r="DL28" s="186"/>
      <c r="DM28" s="186"/>
      <c r="DN28" s="186"/>
      <c r="DO28" s="186"/>
    </row>
    <row r="29" spans="1:119" ht="18.75" customHeight="1" x14ac:dyDescent="0.15">
      <c r="A29" s="187"/>
      <c r="B29" s="609"/>
      <c r="C29" s="610"/>
      <c r="D29" s="611"/>
      <c r="E29" s="519" t="s">
        <v>187</v>
      </c>
      <c r="F29" s="499"/>
      <c r="G29" s="499"/>
      <c r="H29" s="499"/>
      <c r="I29" s="499"/>
      <c r="J29" s="499"/>
      <c r="K29" s="500"/>
      <c r="L29" s="520">
        <v>8</v>
      </c>
      <c r="M29" s="521"/>
      <c r="N29" s="521"/>
      <c r="O29" s="521"/>
      <c r="P29" s="563"/>
      <c r="Q29" s="520">
        <v>2200</v>
      </c>
      <c r="R29" s="521"/>
      <c r="S29" s="521"/>
      <c r="T29" s="521"/>
      <c r="U29" s="521"/>
      <c r="V29" s="563"/>
      <c r="W29" s="623"/>
      <c r="X29" s="624"/>
      <c r="Y29" s="625"/>
      <c r="Z29" s="519" t="s">
        <v>188</v>
      </c>
      <c r="AA29" s="499"/>
      <c r="AB29" s="499"/>
      <c r="AC29" s="499"/>
      <c r="AD29" s="499"/>
      <c r="AE29" s="499"/>
      <c r="AF29" s="499"/>
      <c r="AG29" s="500"/>
      <c r="AH29" s="520">
        <v>85</v>
      </c>
      <c r="AI29" s="521"/>
      <c r="AJ29" s="521"/>
      <c r="AK29" s="521"/>
      <c r="AL29" s="563"/>
      <c r="AM29" s="520">
        <v>256326</v>
      </c>
      <c r="AN29" s="521"/>
      <c r="AO29" s="521"/>
      <c r="AP29" s="521"/>
      <c r="AQ29" s="521"/>
      <c r="AR29" s="563"/>
      <c r="AS29" s="520">
        <v>3016</v>
      </c>
      <c r="AT29" s="521"/>
      <c r="AU29" s="521"/>
      <c r="AV29" s="521"/>
      <c r="AW29" s="521"/>
      <c r="AX29" s="522"/>
      <c r="AY29" s="651"/>
      <c r="AZ29" s="652"/>
      <c r="BA29" s="652"/>
      <c r="BB29" s="653"/>
      <c r="BC29" s="503" t="s">
        <v>189</v>
      </c>
      <c r="BD29" s="504"/>
      <c r="BE29" s="504"/>
      <c r="BF29" s="504"/>
      <c r="BG29" s="504"/>
      <c r="BH29" s="504"/>
      <c r="BI29" s="504"/>
      <c r="BJ29" s="504"/>
      <c r="BK29" s="504"/>
      <c r="BL29" s="504"/>
      <c r="BM29" s="505"/>
      <c r="BN29" s="469">
        <v>67965</v>
      </c>
      <c r="BO29" s="470"/>
      <c r="BP29" s="470"/>
      <c r="BQ29" s="470"/>
      <c r="BR29" s="470"/>
      <c r="BS29" s="470"/>
      <c r="BT29" s="470"/>
      <c r="BU29" s="471"/>
      <c r="BV29" s="469">
        <v>67760</v>
      </c>
      <c r="BW29" s="470"/>
      <c r="BX29" s="470"/>
      <c r="BY29" s="470"/>
      <c r="BZ29" s="470"/>
      <c r="CA29" s="470"/>
      <c r="CB29" s="470"/>
      <c r="CC29" s="471"/>
      <c r="CD29" s="203"/>
      <c r="CE29" s="579"/>
      <c r="CF29" s="579"/>
      <c r="CG29" s="579"/>
      <c r="CH29" s="579"/>
      <c r="CI29" s="579"/>
      <c r="CJ29" s="579"/>
      <c r="CK29" s="579"/>
      <c r="CL29" s="579"/>
      <c r="CM29" s="579"/>
      <c r="CN29" s="579"/>
      <c r="CO29" s="579"/>
      <c r="CP29" s="579"/>
      <c r="CQ29" s="579"/>
      <c r="CR29" s="579"/>
      <c r="CS29" s="580"/>
      <c r="CT29" s="466"/>
      <c r="CU29" s="467"/>
      <c r="CV29" s="467"/>
      <c r="CW29" s="467"/>
      <c r="CX29" s="467"/>
      <c r="CY29" s="467"/>
      <c r="CZ29" s="467"/>
      <c r="DA29" s="468"/>
      <c r="DB29" s="466"/>
      <c r="DC29" s="467"/>
      <c r="DD29" s="467"/>
      <c r="DE29" s="467"/>
      <c r="DF29" s="467"/>
      <c r="DG29" s="467"/>
      <c r="DH29" s="467"/>
      <c r="DI29" s="468"/>
      <c r="DJ29" s="186"/>
      <c r="DK29" s="186"/>
      <c r="DL29" s="186"/>
      <c r="DM29" s="186"/>
      <c r="DN29" s="186"/>
      <c r="DO29" s="186"/>
    </row>
    <row r="30" spans="1:119" ht="18.75" customHeight="1" thickBot="1" x14ac:dyDescent="0.2">
      <c r="A30" s="187"/>
      <c r="B30" s="612"/>
      <c r="C30" s="613"/>
      <c r="D30" s="614"/>
      <c r="E30" s="523"/>
      <c r="F30" s="524"/>
      <c r="G30" s="524"/>
      <c r="H30" s="524"/>
      <c r="I30" s="524"/>
      <c r="J30" s="524"/>
      <c r="K30" s="525"/>
      <c r="L30" s="626"/>
      <c r="M30" s="627"/>
      <c r="N30" s="627"/>
      <c r="O30" s="627"/>
      <c r="P30" s="628"/>
      <c r="Q30" s="626"/>
      <c r="R30" s="627"/>
      <c r="S30" s="627"/>
      <c r="T30" s="627"/>
      <c r="U30" s="627"/>
      <c r="V30" s="628"/>
      <c r="W30" s="629" t="s">
        <v>190</v>
      </c>
      <c r="X30" s="630"/>
      <c r="Y30" s="630"/>
      <c r="Z30" s="630"/>
      <c r="AA30" s="630"/>
      <c r="AB30" s="630"/>
      <c r="AC30" s="630"/>
      <c r="AD30" s="630"/>
      <c r="AE30" s="630"/>
      <c r="AF30" s="630"/>
      <c r="AG30" s="631"/>
      <c r="AH30" s="588">
        <v>96.6</v>
      </c>
      <c r="AI30" s="589"/>
      <c r="AJ30" s="589"/>
      <c r="AK30" s="589"/>
      <c r="AL30" s="589"/>
      <c r="AM30" s="589"/>
      <c r="AN30" s="589"/>
      <c r="AO30" s="589"/>
      <c r="AP30" s="589"/>
      <c r="AQ30" s="589"/>
      <c r="AR30" s="589"/>
      <c r="AS30" s="589"/>
      <c r="AT30" s="589"/>
      <c r="AU30" s="589"/>
      <c r="AV30" s="589"/>
      <c r="AW30" s="589"/>
      <c r="AX30" s="591"/>
      <c r="AY30" s="654"/>
      <c r="AZ30" s="655"/>
      <c r="BA30" s="655"/>
      <c r="BB30" s="656"/>
      <c r="BC30" s="642" t="s">
        <v>50</v>
      </c>
      <c r="BD30" s="643"/>
      <c r="BE30" s="643"/>
      <c r="BF30" s="643"/>
      <c r="BG30" s="643"/>
      <c r="BH30" s="643"/>
      <c r="BI30" s="643"/>
      <c r="BJ30" s="643"/>
      <c r="BK30" s="643"/>
      <c r="BL30" s="643"/>
      <c r="BM30" s="644"/>
      <c r="BN30" s="645">
        <v>658487</v>
      </c>
      <c r="BO30" s="646"/>
      <c r="BP30" s="646"/>
      <c r="BQ30" s="646"/>
      <c r="BR30" s="646"/>
      <c r="BS30" s="646"/>
      <c r="BT30" s="646"/>
      <c r="BU30" s="647"/>
      <c r="BV30" s="645">
        <v>897236</v>
      </c>
      <c r="BW30" s="646"/>
      <c r="BX30" s="646"/>
      <c r="BY30" s="646"/>
      <c r="BZ30" s="646"/>
      <c r="CA30" s="646"/>
      <c r="CB30" s="646"/>
      <c r="CC30" s="647"/>
      <c r="CD30" s="204"/>
      <c r="CE30" s="205"/>
      <c r="CF30" s="205"/>
      <c r="CG30" s="205"/>
      <c r="CH30" s="205"/>
      <c r="CI30" s="205"/>
      <c r="CJ30" s="205"/>
      <c r="CK30" s="205"/>
      <c r="CL30" s="205"/>
      <c r="CM30" s="205"/>
      <c r="CN30" s="205"/>
      <c r="CO30" s="205"/>
      <c r="CP30" s="205"/>
      <c r="CQ30" s="205"/>
      <c r="CR30" s="205"/>
      <c r="CS30" s="206"/>
      <c r="CT30" s="207"/>
      <c r="CU30" s="208"/>
      <c r="CV30" s="208"/>
      <c r="CW30" s="208"/>
      <c r="CX30" s="208"/>
      <c r="CY30" s="208"/>
      <c r="CZ30" s="208"/>
      <c r="DA30" s="209"/>
      <c r="DB30" s="207"/>
      <c r="DC30" s="208"/>
      <c r="DD30" s="208"/>
      <c r="DE30" s="208"/>
      <c r="DF30" s="208"/>
      <c r="DG30" s="208"/>
      <c r="DH30" s="208"/>
      <c r="DI30" s="209"/>
      <c r="DJ30" s="186"/>
      <c r="DK30" s="186"/>
      <c r="DL30" s="186"/>
      <c r="DM30" s="186"/>
      <c r="DN30" s="186"/>
      <c r="DO30" s="186"/>
    </row>
    <row r="31" spans="1:119" ht="13.5" customHeight="1" x14ac:dyDescent="0.15">
      <c r="A31" s="187"/>
      <c r="B31" s="210"/>
      <c r="C31" s="211"/>
      <c r="D31" s="211"/>
      <c r="E31" s="211"/>
      <c r="F31" s="211"/>
      <c r="G31" s="211"/>
      <c r="H31" s="211"/>
      <c r="I31" s="211"/>
      <c r="J31" s="211"/>
      <c r="K31" s="211"/>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T31" s="211"/>
      <c r="AU31" s="211"/>
      <c r="AV31" s="211"/>
      <c r="AW31" s="211"/>
      <c r="AX31" s="211"/>
      <c r="AY31" s="211"/>
      <c r="AZ31" s="211"/>
      <c r="BA31" s="211"/>
      <c r="BB31" s="211"/>
      <c r="BC31" s="211"/>
      <c r="BD31" s="211"/>
      <c r="BE31" s="211"/>
      <c r="BF31" s="211"/>
      <c r="BG31" s="211"/>
      <c r="BH31" s="211"/>
      <c r="BI31" s="211"/>
      <c r="BJ31" s="211"/>
      <c r="BK31" s="211"/>
      <c r="BL31" s="211"/>
      <c r="BM31" s="211"/>
      <c r="BN31" s="211"/>
      <c r="BO31" s="211"/>
      <c r="BP31" s="211"/>
      <c r="BQ31" s="211"/>
      <c r="BR31" s="211"/>
      <c r="BS31" s="211"/>
      <c r="BT31" s="211"/>
      <c r="BU31" s="211"/>
      <c r="BV31" s="211"/>
      <c r="BW31" s="211"/>
      <c r="BX31" s="211"/>
      <c r="BY31" s="211"/>
      <c r="BZ31" s="211"/>
      <c r="CA31" s="211"/>
      <c r="CB31" s="211"/>
      <c r="CC31" s="211"/>
      <c r="CD31" s="211"/>
      <c r="CE31" s="211"/>
      <c r="CF31" s="211"/>
      <c r="CG31" s="211"/>
      <c r="CH31" s="211"/>
      <c r="CI31" s="211"/>
      <c r="CJ31" s="211"/>
      <c r="CK31" s="211"/>
      <c r="CL31" s="211"/>
      <c r="CM31" s="211"/>
      <c r="CN31" s="211"/>
      <c r="CO31" s="211"/>
      <c r="CP31" s="211"/>
      <c r="CQ31" s="211"/>
      <c r="CR31" s="211"/>
      <c r="CS31" s="211"/>
      <c r="CT31" s="211"/>
      <c r="CU31" s="211"/>
      <c r="CV31" s="211"/>
      <c r="CW31" s="211"/>
      <c r="CX31" s="211"/>
      <c r="CY31" s="211"/>
      <c r="CZ31" s="211"/>
      <c r="DA31" s="211"/>
      <c r="DB31" s="211"/>
      <c r="DC31" s="211"/>
      <c r="DD31" s="211"/>
      <c r="DE31" s="211"/>
      <c r="DF31" s="211"/>
      <c r="DG31" s="211"/>
      <c r="DH31" s="211"/>
      <c r="DI31" s="212"/>
      <c r="DJ31" s="186"/>
      <c r="DK31" s="186"/>
      <c r="DL31" s="186"/>
      <c r="DM31" s="186"/>
      <c r="DN31" s="186"/>
      <c r="DO31" s="186"/>
    </row>
    <row r="32" spans="1:119" ht="13.5" customHeight="1" x14ac:dyDescent="0.15">
      <c r="A32" s="187"/>
      <c r="B32" s="213"/>
      <c r="C32" s="214" t="s">
        <v>191</v>
      </c>
      <c r="D32" s="214"/>
      <c r="E32" s="214"/>
      <c r="F32" s="211"/>
      <c r="G32" s="211"/>
      <c r="H32" s="211"/>
      <c r="I32" s="211"/>
      <c r="J32" s="211"/>
      <c r="K32" s="211"/>
      <c r="L32" s="211"/>
      <c r="M32" s="211"/>
      <c r="N32" s="211"/>
      <c r="O32" s="211"/>
      <c r="P32" s="211"/>
      <c r="Q32" s="211"/>
      <c r="R32" s="211"/>
      <c r="S32" s="211"/>
      <c r="T32" s="211"/>
      <c r="U32" s="211" t="s">
        <v>192</v>
      </c>
      <c r="V32" s="211"/>
      <c r="W32" s="211"/>
      <c r="X32" s="211"/>
      <c r="Y32" s="211"/>
      <c r="Z32" s="211"/>
      <c r="AA32" s="211"/>
      <c r="AB32" s="211"/>
      <c r="AC32" s="211"/>
      <c r="AD32" s="211"/>
      <c r="AE32" s="211"/>
      <c r="AF32" s="211"/>
      <c r="AG32" s="211"/>
      <c r="AH32" s="211"/>
      <c r="AI32" s="211"/>
      <c r="AJ32" s="211"/>
      <c r="AK32" s="211"/>
      <c r="AL32" s="211"/>
      <c r="AM32" s="215" t="s">
        <v>193</v>
      </c>
      <c r="AN32" s="211"/>
      <c r="AO32" s="211"/>
      <c r="AP32" s="211"/>
      <c r="AQ32" s="211"/>
      <c r="AR32" s="211"/>
      <c r="AS32" s="215"/>
      <c r="AT32" s="215"/>
      <c r="AU32" s="215"/>
      <c r="AV32" s="215"/>
      <c r="AW32" s="215"/>
      <c r="AX32" s="215"/>
      <c r="AY32" s="215"/>
      <c r="AZ32" s="215"/>
      <c r="BA32" s="215"/>
      <c r="BB32" s="211"/>
      <c r="BC32" s="215"/>
      <c r="BD32" s="211"/>
      <c r="BE32" s="215" t="s">
        <v>194</v>
      </c>
      <c r="BF32" s="211"/>
      <c r="BG32" s="211"/>
      <c r="BH32" s="211"/>
      <c r="BI32" s="211"/>
      <c r="BJ32" s="215"/>
      <c r="BK32" s="215"/>
      <c r="BL32" s="215"/>
      <c r="BM32" s="215"/>
      <c r="BN32" s="215"/>
      <c r="BO32" s="215"/>
      <c r="BP32" s="215"/>
      <c r="BQ32" s="215"/>
      <c r="BR32" s="211"/>
      <c r="BS32" s="211"/>
      <c r="BT32" s="211"/>
      <c r="BU32" s="211"/>
      <c r="BV32" s="211"/>
      <c r="BW32" s="211" t="s">
        <v>195</v>
      </c>
      <c r="BX32" s="211"/>
      <c r="BY32" s="211"/>
      <c r="BZ32" s="211"/>
      <c r="CA32" s="211"/>
      <c r="CB32" s="215"/>
      <c r="CC32" s="215"/>
      <c r="CD32" s="215"/>
      <c r="CE32" s="215"/>
      <c r="CF32" s="215"/>
      <c r="CG32" s="215"/>
      <c r="CH32" s="215"/>
      <c r="CI32" s="215"/>
      <c r="CJ32" s="215"/>
      <c r="CK32" s="215"/>
      <c r="CL32" s="215"/>
      <c r="CM32" s="215"/>
      <c r="CN32" s="215"/>
      <c r="CO32" s="215" t="s">
        <v>196</v>
      </c>
      <c r="CP32" s="215"/>
      <c r="CQ32" s="215"/>
      <c r="CR32" s="215"/>
      <c r="CS32" s="215"/>
      <c r="CT32" s="215"/>
      <c r="CU32" s="215"/>
      <c r="CV32" s="215"/>
      <c r="CW32" s="215"/>
      <c r="CX32" s="215"/>
      <c r="CY32" s="215"/>
      <c r="CZ32" s="215"/>
      <c r="DA32" s="215"/>
      <c r="DB32" s="215"/>
      <c r="DC32" s="215"/>
      <c r="DD32" s="215"/>
      <c r="DE32" s="215"/>
      <c r="DF32" s="215"/>
      <c r="DG32" s="215"/>
      <c r="DH32" s="215"/>
      <c r="DI32" s="212"/>
      <c r="DJ32" s="186"/>
      <c r="DK32" s="186"/>
      <c r="DL32" s="186"/>
      <c r="DM32" s="186"/>
      <c r="DN32" s="186"/>
      <c r="DO32" s="186"/>
    </row>
    <row r="33" spans="1:119" ht="13.5" customHeight="1" x14ac:dyDescent="0.15">
      <c r="A33" s="187"/>
      <c r="B33" s="213"/>
      <c r="C33" s="493" t="s">
        <v>197</v>
      </c>
      <c r="D33" s="493"/>
      <c r="E33" s="458" t="s">
        <v>198</v>
      </c>
      <c r="F33" s="458"/>
      <c r="G33" s="458"/>
      <c r="H33" s="458"/>
      <c r="I33" s="458"/>
      <c r="J33" s="458"/>
      <c r="K33" s="458"/>
      <c r="L33" s="458"/>
      <c r="M33" s="458"/>
      <c r="N33" s="458"/>
      <c r="O33" s="458"/>
      <c r="P33" s="458"/>
      <c r="Q33" s="458"/>
      <c r="R33" s="458"/>
      <c r="S33" s="458"/>
      <c r="T33" s="216"/>
      <c r="U33" s="493" t="s">
        <v>197</v>
      </c>
      <c r="V33" s="493"/>
      <c r="W33" s="458" t="s">
        <v>199</v>
      </c>
      <c r="X33" s="458"/>
      <c r="Y33" s="458"/>
      <c r="Z33" s="458"/>
      <c r="AA33" s="458"/>
      <c r="AB33" s="458"/>
      <c r="AC33" s="458"/>
      <c r="AD33" s="458"/>
      <c r="AE33" s="458"/>
      <c r="AF33" s="458"/>
      <c r="AG33" s="458"/>
      <c r="AH33" s="458"/>
      <c r="AI33" s="458"/>
      <c r="AJ33" s="458"/>
      <c r="AK33" s="458"/>
      <c r="AL33" s="216"/>
      <c r="AM33" s="493" t="s">
        <v>200</v>
      </c>
      <c r="AN33" s="493"/>
      <c r="AO33" s="458" t="s">
        <v>199</v>
      </c>
      <c r="AP33" s="458"/>
      <c r="AQ33" s="458"/>
      <c r="AR33" s="458"/>
      <c r="AS33" s="458"/>
      <c r="AT33" s="458"/>
      <c r="AU33" s="458"/>
      <c r="AV33" s="458"/>
      <c r="AW33" s="458"/>
      <c r="AX33" s="458"/>
      <c r="AY33" s="458"/>
      <c r="AZ33" s="458"/>
      <c r="BA33" s="458"/>
      <c r="BB33" s="458"/>
      <c r="BC33" s="458"/>
      <c r="BD33" s="217"/>
      <c r="BE33" s="458" t="s">
        <v>201</v>
      </c>
      <c r="BF33" s="458"/>
      <c r="BG33" s="458" t="s">
        <v>202</v>
      </c>
      <c r="BH33" s="458"/>
      <c r="BI33" s="458"/>
      <c r="BJ33" s="458"/>
      <c r="BK33" s="458"/>
      <c r="BL33" s="458"/>
      <c r="BM33" s="458"/>
      <c r="BN33" s="458"/>
      <c r="BO33" s="458"/>
      <c r="BP33" s="458"/>
      <c r="BQ33" s="458"/>
      <c r="BR33" s="458"/>
      <c r="BS33" s="458"/>
      <c r="BT33" s="458"/>
      <c r="BU33" s="458"/>
      <c r="BV33" s="217"/>
      <c r="BW33" s="493" t="s">
        <v>201</v>
      </c>
      <c r="BX33" s="493"/>
      <c r="BY33" s="458" t="s">
        <v>203</v>
      </c>
      <c r="BZ33" s="458"/>
      <c r="CA33" s="458"/>
      <c r="CB33" s="458"/>
      <c r="CC33" s="458"/>
      <c r="CD33" s="458"/>
      <c r="CE33" s="458"/>
      <c r="CF33" s="458"/>
      <c r="CG33" s="458"/>
      <c r="CH33" s="458"/>
      <c r="CI33" s="458"/>
      <c r="CJ33" s="458"/>
      <c r="CK33" s="458"/>
      <c r="CL33" s="458"/>
      <c r="CM33" s="458"/>
      <c r="CN33" s="216"/>
      <c r="CO33" s="493" t="s">
        <v>197</v>
      </c>
      <c r="CP33" s="493"/>
      <c r="CQ33" s="458" t="s">
        <v>204</v>
      </c>
      <c r="CR33" s="458"/>
      <c r="CS33" s="458"/>
      <c r="CT33" s="458"/>
      <c r="CU33" s="458"/>
      <c r="CV33" s="458"/>
      <c r="CW33" s="458"/>
      <c r="CX33" s="458"/>
      <c r="CY33" s="458"/>
      <c r="CZ33" s="458"/>
      <c r="DA33" s="458"/>
      <c r="DB33" s="458"/>
      <c r="DC33" s="458"/>
      <c r="DD33" s="458"/>
      <c r="DE33" s="458"/>
      <c r="DF33" s="216"/>
      <c r="DG33" s="657" t="s">
        <v>205</v>
      </c>
      <c r="DH33" s="657"/>
      <c r="DI33" s="218"/>
      <c r="DJ33" s="186"/>
      <c r="DK33" s="186"/>
      <c r="DL33" s="186"/>
      <c r="DM33" s="186"/>
      <c r="DN33" s="186"/>
      <c r="DO33" s="186"/>
    </row>
    <row r="34" spans="1:119" ht="32.25" customHeight="1" x14ac:dyDescent="0.15">
      <c r="A34" s="187"/>
      <c r="B34" s="213"/>
      <c r="C34" s="658">
        <f>IF(E34="","",1)</f>
        <v>1</v>
      </c>
      <c r="D34" s="658"/>
      <c r="E34" s="659" t="str">
        <f>IF('各会計、関係団体の財政状況及び健全化判断比率'!B7="","",'各会計、関係団体の財政状況及び健全化判断比率'!B7)</f>
        <v>一般会計</v>
      </c>
      <c r="F34" s="659"/>
      <c r="G34" s="659"/>
      <c r="H34" s="659"/>
      <c r="I34" s="659"/>
      <c r="J34" s="659"/>
      <c r="K34" s="659"/>
      <c r="L34" s="659"/>
      <c r="M34" s="659"/>
      <c r="N34" s="659"/>
      <c r="O34" s="659"/>
      <c r="P34" s="659"/>
      <c r="Q34" s="659"/>
      <c r="R34" s="659"/>
      <c r="S34" s="659"/>
      <c r="T34" s="214"/>
      <c r="U34" s="658">
        <f>IF(W34="","",MAX(C34:D43)+1)</f>
        <v>2</v>
      </c>
      <c r="V34" s="658"/>
      <c r="W34" s="659" t="str">
        <f>IF('各会計、関係団体の財政状況及び健全化判断比率'!B28="","",'各会計、関係団体の財政状況及び健全化判断比率'!B28)</f>
        <v>三川町国民健康保険特別会計</v>
      </c>
      <c r="X34" s="659"/>
      <c r="Y34" s="659"/>
      <c r="Z34" s="659"/>
      <c r="AA34" s="659"/>
      <c r="AB34" s="659"/>
      <c r="AC34" s="659"/>
      <c r="AD34" s="659"/>
      <c r="AE34" s="659"/>
      <c r="AF34" s="659"/>
      <c r="AG34" s="659"/>
      <c r="AH34" s="659"/>
      <c r="AI34" s="659"/>
      <c r="AJ34" s="659"/>
      <c r="AK34" s="659"/>
      <c r="AL34" s="214"/>
      <c r="AM34" s="658" t="str">
        <f>IF(AO34="","",MAX(C34:D43,U34:V43)+1)</f>
        <v/>
      </c>
      <c r="AN34" s="658"/>
      <c r="AO34" s="659"/>
      <c r="AP34" s="659"/>
      <c r="AQ34" s="659"/>
      <c r="AR34" s="659"/>
      <c r="AS34" s="659"/>
      <c r="AT34" s="659"/>
      <c r="AU34" s="659"/>
      <c r="AV34" s="659"/>
      <c r="AW34" s="659"/>
      <c r="AX34" s="659"/>
      <c r="AY34" s="659"/>
      <c r="AZ34" s="659"/>
      <c r="BA34" s="659"/>
      <c r="BB34" s="659"/>
      <c r="BC34" s="659"/>
      <c r="BD34" s="214"/>
      <c r="BE34" s="658">
        <f>IF(BG34="","",MAX(C34:D43,U34:V43,AM34:AN43)+1)</f>
        <v>5</v>
      </c>
      <c r="BF34" s="658"/>
      <c r="BG34" s="659" t="str">
        <f>IF('各会計、関係団体の財政状況及び健全化判断比率'!B31="","",'各会計、関係団体の財政状況及び健全化判断比率'!B31)</f>
        <v>三川町農業集落排水事業特別会計</v>
      </c>
      <c r="BH34" s="659"/>
      <c r="BI34" s="659"/>
      <c r="BJ34" s="659"/>
      <c r="BK34" s="659"/>
      <c r="BL34" s="659"/>
      <c r="BM34" s="659"/>
      <c r="BN34" s="659"/>
      <c r="BO34" s="659"/>
      <c r="BP34" s="659"/>
      <c r="BQ34" s="659"/>
      <c r="BR34" s="659"/>
      <c r="BS34" s="659"/>
      <c r="BT34" s="659"/>
      <c r="BU34" s="659"/>
      <c r="BV34" s="214"/>
      <c r="BW34" s="658">
        <f>IF(BY34="","",MAX(C34:D43,U34:V43,AM34:AN43,BE34:BF43)+1)</f>
        <v>7</v>
      </c>
      <c r="BX34" s="658"/>
      <c r="BY34" s="659" t="str">
        <f>IF('各会計、関係団体の財政状況及び健全化判断比率'!B68="","",'各会計、関係団体の財政状況及び健全化判断比率'!B68)</f>
        <v>山形県後期高齢者医療広域連合（普通会計）</v>
      </c>
      <c r="BZ34" s="659"/>
      <c r="CA34" s="659"/>
      <c r="CB34" s="659"/>
      <c r="CC34" s="659"/>
      <c r="CD34" s="659"/>
      <c r="CE34" s="659"/>
      <c r="CF34" s="659"/>
      <c r="CG34" s="659"/>
      <c r="CH34" s="659"/>
      <c r="CI34" s="659"/>
      <c r="CJ34" s="659"/>
      <c r="CK34" s="659"/>
      <c r="CL34" s="659"/>
      <c r="CM34" s="659"/>
      <c r="CN34" s="214"/>
      <c r="CO34" s="658">
        <f>IF(CQ34="","",MAX(C34:D43,U34:V43,AM34:AN43,BE34:BF43,BW34:BX43)+1)</f>
        <v>16</v>
      </c>
      <c r="CP34" s="658"/>
      <c r="CQ34" s="659" t="str">
        <f>IF('各会計、関係団体の財政状況及び健全化判断比率'!BS7="","",'各会計、関係団体の財政状況及び健全化判断比率'!BS7)</f>
        <v>みかわ振興公社</v>
      </c>
      <c r="CR34" s="659"/>
      <c r="CS34" s="659"/>
      <c r="CT34" s="659"/>
      <c r="CU34" s="659"/>
      <c r="CV34" s="659"/>
      <c r="CW34" s="659"/>
      <c r="CX34" s="659"/>
      <c r="CY34" s="659"/>
      <c r="CZ34" s="659"/>
      <c r="DA34" s="659"/>
      <c r="DB34" s="659"/>
      <c r="DC34" s="659"/>
      <c r="DD34" s="659"/>
      <c r="DE34" s="659"/>
      <c r="DF34" s="211"/>
      <c r="DG34" s="660" t="str">
        <f>IF('各会計、関係団体の財政状況及び健全化判断比率'!BR7="","",'各会計、関係団体の財政状況及び健全化判断比率'!BR7)</f>
        <v/>
      </c>
      <c r="DH34" s="660"/>
      <c r="DI34" s="218"/>
      <c r="DJ34" s="186"/>
      <c r="DK34" s="186"/>
      <c r="DL34" s="186"/>
      <c r="DM34" s="186"/>
      <c r="DN34" s="186"/>
      <c r="DO34" s="186"/>
    </row>
    <row r="35" spans="1:119" ht="32.25" customHeight="1" x14ac:dyDescent="0.15">
      <c r="A35" s="187"/>
      <c r="B35" s="213"/>
      <c r="C35" s="658" t="str">
        <f>IF(E35="","",C34+1)</f>
        <v/>
      </c>
      <c r="D35" s="658"/>
      <c r="E35" s="659" t="str">
        <f>IF('各会計、関係団体の財政状況及び健全化判断比率'!B8="","",'各会計、関係団体の財政状況及び健全化判断比率'!B8)</f>
        <v/>
      </c>
      <c r="F35" s="659"/>
      <c r="G35" s="659"/>
      <c r="H35" s="659"/>
      <c r="I35" s="659"/>
      <c r="J35" s="659"/>
      <c r="K35" s="659"/>
      <c r="L35" s="659"/>
      <c r="M35" s="659"/>
      <c r="N35" s="659"/>
      <c r="O35" s="659"/>
      <c r="P35" s="659"/>
      <c r="Q35" s="659"/>
      <c r="R35" s="659"/>
      <c r="S35" s="659"/>
      <c r="T35" s="214"/>
      <c r="U35" s="658">
        <f>IF(W35="","",U34+1)</f>
        <v>3</v>
      </c>
      <c r="V35" s="658"/>
      <c r="W35" s="659" t="str">
        <f>IF('各会計、関係団体の財政状況及び健全化判断比率'!B29="","",'各会計、関係団体の財政状況及び健全化判断比率'!B29)</f>
        <v>三川町後期高齢者医療特別会計</v>
      </c>
      <c r="X35" s="659"/>
      <c r="Y35" s="659"/>
      <c r="Z35" s="659"/>
      <c r="AA35" s="659"/>
      <c r="AB35" s="659"/>
      <c r="AC35" s="659"/>
      <c r="AD35" s="659"/>
      <c r="AE35" s="659"/>
      <c r="AF35" s="659"/>
      <c r="AG35" s="659"/>
      <c r="AH35" s="659"/>
      <c r="AI35" s="659"/>
      <c r="AJ35" s="659"/>
      <c r="AK35" s="659"/>
      <c r="AL35" s="214"/>
      <c r="AM35" s="658" t="str">
        <f t="shared" ref="AM35:AM43" si="0">IF(AO35="","",AM34+1)</f>
        <v/>
      </c>
      <c r="AN35" s="658"/>
      <c r="AO35" s="659"/>
      <c r="AP35" s="659"/>
      <c r="AQ35" s="659"/>
      <c r="AR35" s="659"/>
      <c r="AS35" s="659"/>
      <c r="AT35" s="659"/>
      <c r="AU35" s="659"/>
      <c r="AV35" s="659"/>
      <c r="AW35" s="659"/>
      <c r="AX35" s="659"/>
      <c r="AY35" s="659"/>
      <c r="AZ35" s="659"/>
      <c r="BA35" s="659"/>
      <c r="BB35" s="659"/>
      <c r="BC35" s="659"/>
      <c r="BD35" s="214"/>
      <c r="BE35" s="658">
        <f t="shared" ref="BE35:BE43" si="1">IF(BG35="","",BE34+1)</f>
        <v>6</v>
      </c>
      <c r="BF35" s="658"/>
      <c r="BG35" s="659" t="str">
        <f>IF('各会計、関係団体の財政状況及び健全化判断比率'!B32="","",'各会計、関係団体の財政状況及び健全化判断比率'!B32)</f>
        <v>三川町下水道事業特別会計</v>
      </c>
      <c r="BH35" s="659"/>
      <c r="BI35" s="659"/>
      <c r="BJ35" s="659"/>
      <c r="BK35" s="659"/>
      <c r="BL35" s="659"/>
      <c r="BM35" s="659"/>
      <c r="BN35" s="659"/>
      <c r="BO35" s="659"/>
      <c r="BP35" s="659"/>
      <c r="BQ35" s="659"/>
      <c r="BR35" s="659"/>
      <c r="BS35" s="659"/>
      <c r="BT35" s="659"/>
      <c r="BU35" s="659"/>
      <c r="BV35" s="214"/>
      <c r="BW35" s="658">
        <f t="shared" ref="BW35:BW43" si="2">IF(BY35="","",BW34+1)</f>
        <v>8</v>
      </c>
      <c r="BX35" s="658"/>
      <c r="BY35" s="659" t="str">
        <f>IF('各会計、関係団体の財政状況及び健全化判断比率'!B69="","",'各会計、関係団体の財政状況及び健全化判断比率'!B69)</f>
        <v>山形県後期高齢者医療広域連合（事業会計）</v>
      </c>
      <c r="BZ35" s="659"/>
      <c r="CA35" s="659"/>
      <c r="CB35" s="659"/>
      <c r="CC35" s="659"/>
      <c r="CD35" s="659"/>
      <c r="CE35" s="659"/>
      <c r="CF35" s="659"/>
      <c r="CG35" s="659"/>
      <c r="CH35" s="659"/>
      <c r="CI35" s="659"/>
      <c r="CJ35" s="659"/>
      <c r="CK35" s="659"/>
      <c r="CL35" s="659"/>
      <c r="CM35" s="659"/>
      <c r="CN35" s="214"/>
      <c r="CO35" s="658">
        <f t="shared" ref="CO35:CO43" si="3">IF(CQ35="","",CO34+1)</f>
        <v>17</v>
      </c>
      <c r="CP35" s="658"/>
      <c r="CQ35" s="659" t="str">
        <f>IF('各会計、関係団体の財政状況及び健全化判断比率'!BS8="","",'各会計、関係団体の財政状況及び健全化判断比率'!BS8)</f>
        <v>山形県東田川郡三川町土地開発公社</v>
      </c>
      <c r="CR35" s="659"/>
      <c r="CS35" s="659"/>
      <c r="CT35" s="659"/>
      <c r="CU35" s="659"/>
      <c r="CV35" s="659"/>
      <c r="CW35" s="659"/>
      <c r="CX35" s="659"/>
      <c r="CY35" s="659"/>
      <c r="CZ35" s="659"/>
      <c r="DA35" s="659"/>
      <c r="DB35" s="659"/>
      <c r="DC35" s="659"/>
      <c r="DD35" s="659"/>
      <c r="DE35" s="659"/>
      <c r="DF35" s="211"/>
      <c r="DG35" s="660" t="str">
        <f>IF('各会計、関係団体の財政状況及び健全化判断比率'!BR8="","",'各会計、関係団体の財政状況及び健全化判断比率'!BR8)</f>
        <v/>
      </c>
      <c r="DH35" s="660"/>
      <c r="DI35" s="218"/>
      <c r="DJ35" s="186"/>
      <c r="DK35" s="186"/>
      <c r="DL35" s="186"/>
      <c r="DM35" s="186"/>
      <c r="DN35" s="186"/>
      <c r="DO35" s="186"/>
    </row>
    <row r="36" spans="1:119" ht="32.25" customHeight="1" x14ac:dyDescent="0.15">
      <c r="A36" s="187"/>
      <c r="B36" s="213"/>
      <c r="C36" s="658" t="str">
        <f>IF(E36="","",C35+1)</f>
        <v/>
      </c>
      <c r="D36" s="658"/>
      <c r="E36" s="659" t="str">
        <f>IF('各会計、関係団体の財政状況及び健全化判断比率'!B9="","",'各会計、関係団体の財政状況及び健全化判断比率'!B9)</f>
        <v/>
      </c>
      <c r="F36" s="659"/>
      <c r="G36" s="659"/>
      <c r="H36" s="659"/>
      <c r="I36" s="659"/>
      <c r="J36" s="659"/>
      <c r="K36" s="659"/>
      <c r="L36" s="659"/>
      <c r="M36" s="659"/>
      <c r="N36" s="659"/>
      <c r="O36" s="659"/>
      <c r="P36" s="659"/>
      <c r="Q36" s="659"/>
      <c r="R36" s="659"/>
      <c r="S36" s="659"/>
      <c r="T36" s="214"/>
      <c r="U36" s="658">
        <f t="shared" ref="U36:U43" si="4">IF(W36="","",U35+1)</f>
        <v>4</v>
      </c>
      <c r="V36" s="658"/>
      <c r="W36" s="659" t="str">
        <f>IF('各会計、関係団体の財政状況及び健全化判断比率'!B30="","",'各会計、関係団体の財政状況及び健全化判断比率'!B30)</f>
        <v>三川町介護保険特別会計</v>
      </c>
      <c r="X36" s="659"/>
      <c r="Y36" s="659"/>
      <c r="Z36" s="659"/>
      <c r="AA36" s="659"/>
      <c r="AB36" s="659"/>
      <c r="AC36" s="659"/>
      <c r="AD36" s="659"/>
      <c r="AE36" s="659"/>
      <c r="AF36" s="659"/>
      <c r="AG36" s="659"/>
      <c r="AH36" s="659"/>
      <c r="AI36" s="659"/>
      <c r="AJ36" s="659"/>
      <c r="AK36" s="659"/>
      <c r="AL36" s="214"/>
      <c r="AM36" s="658" t="str">
        <f t="shared" si="0"/>
        <v/>
      </c>
      <c r="AN36" s="658"/>
      <c r="AO36" s="659"/>
      <c r="AP36" s="659"/>
      <c r="AQ36" s="659"/>
      <c r="AR36" s="659"/>
      <c r="AS36" s="659"/>
      <c r="AT36" s="659"/>
      <c r="AU36" s="659"/>
      <c r="AV36" s="659"/>
      <c r="AW36" s="659"/>
      <c r="AX36" s="659"/>
      <c r="AY36" s="659"/>
      <c r="AZ36" s="659"/>
      <c r="BA36" s="659"/>
      <c r="BB36" s="659"/>
      <c r="BC36" s="659"/>
      <c r="BD36" s="214"/>
      <c r="BE36" s="658" t="str">
        <f t="shared" si="1"/>
        <v/>
      </c>
      <c r="BF36" s="658"/>
      <c r="BG36" s="659"/>
      <c r="BH36" s="659"/>
      <c r="BI36" s="659"/>
      <c r="BJ36" s="659"/>
      <c r="BK36" s="659"/>
      <c r="BL36" s="659"/>
      <c r="BM36" s="659"/>
      <c r="BN36" s="659"/>
      <c r="BO36" s="659"/>
      <c r="BP36" s="659"/>
      <c r="BQ36" s="659"/>
      <c r="BR36" s="659"/>
      <c r="BS36" s="659"/>
      <c r="BT36" s="659"/>
      <c r="BU36" s="659"/>
      <c r="BV36" s="214"/>
      <c r="BW36" s="658">
        <f t="shared" si="2"/>
        <v>9</v>
      </c>
      <c r="BX36" s="658"/>
      <c r="BY36" s="659" t="str">
        <f>IF('各会計、関係団体の財政状況及び健全化判断比率'!B70="","",'各会計、関係団体の財政状況及び健全化判断比率'!B70)</f>
        <v>庄内広域行政組合（普通会計）</v>
      </c>
      <c r="BZ36" s="659"/>
      <c r="CA36" s="659"/>
      <c r="CB36" s="659"/>
      <c r="CC36" s="659"/>
      <c r="CD36" s="659"/>
      <c r="CE36" s="659"/>
      <c r="CF36" s="659"/>
      <c r="CG36" s="659"/>
      <c r="CH36" s="659"/>
      <c r="CI36" s="659"/>
      <c r="CJ36" s="659"/>
      <c r="CK36" s="659"/>
      <c r="CL36" s="659"/>
      <c r="CM36" s="659"/>
      <c r="CN36" s="214"/>
      <c r="CO36" s="658" t="str">
        <f t="shared" si="3"/>
        <v/>
      </c>
      <c r="CP36" s="658"/>
      <c r="CQ36" s="659" t="str">
        <f>IF('各会計、関係団体の財政状況及び健全化判断比率'!BS9="","",'各会計、関係団体の財政状況及び健全化判断比率'!BS9)</f>
        <v/>
      </c>
      <c r="CR36" s="659"/>
      <c r="CS36" s="659"/>
      <c r="CT36" s="659"/>
      <c r="CU36" s="659"/>
      <c r="CV36" s="659"/>
      <c r="CW36" s="659"/>
      <c r="CX36" s="659"/>
      <c r="CY36" s="659"/>
      <c r="CZ36" s="659"/>
      <c r="DA36" s="659"/>
      <c r="DB36" s="659"/>
      <c r="DC36" s="659"/>
      <c r="DD36" s="659"/>
      <c r="DE36" s="659"/>
      <c r="DF36" s="211"/>
      <c r="DG36" s="660" t="str">
        <f>IF('各会計、関係団体の財政状況及び健全化判断比率'!BR9="","",'各会計、関係団体の財政状況及び健全化判断比率'!BR9)</f>
        <v/>
      </c>
      <c r="DH36" s="660"/>
      <c r="DI36" s="218"/>
      <c r="DJ36" s="186"/>
      <c r="DK36" s="186"/>
      <c r="DL36" s="186"/>
      <c r="DM36" s="186"/>
      <c r="DN36" s="186"/>
      <c r="DO36" s="186"/>
    </row>
    <row r="37" spans="1:119" ht="32.25" customHeight="1" x14ac:dyDescent="0.15">
      <c r="A37" s="187"/>
      <c r="B37" s="213"/>
      <c r="C37" s="658" t="str">
        <f>IF(E37="","",C36+1)</f>
        <v/>
      </c>
      <c r="D37" s="658"/>
      <c r="E37" s="659" t="str">
        <f>IF('各会計、関係団体の財政状況及び健全化判断比率'!B10="","",'各会計、関係団体の財政状況及び健全化判断比率'!B10)</f>
        <v/>
      </c>
      <c r="F37" s="659"/>
      <c r="G37" s="659"/>
      <c r="H37" s="659"/>
      <c r="I37" s="659"/>
      <c r="J37" s="659"/>
      <c r="K37" s="659"/>
      <c r="L37" s="659"/>
      <c r="M37" s="659"/>
      <c r="N37" s="659"/>
      <c r="O37" s="659"/>
      <c r="P37" s="659"/>
      <c r="Q37" s="659"/>
      <c r="R37" s="659"/>
      <c r="S37" s="659"/>
      <c r="T37" s="214"/>
      <c r="U37" s="658" t="str">
        <f t="shared" si="4"/>
        <v/>
      </c>
      <c r="V37" s="658"/>
      <c r="W37" s="659"/>
      <c r="X37" s="659"/>
      <c r="Y37" s="659"/>
      <c r="Z37" s="659"/>
      <c r="AA37" s="659"/>
      <c r="AB37" s="659"/>
      <c r="AC37" s="659"/>
      <c r="AD37" s="659"/>
      <c r="AE37" s="659"/>
      <c r="AF37" s="659"/>
      <c r="AG37" s="659"/>
      <c r="AH37" s="659"/>
      <c r="AI37" s="659"/>
      <c r="AJ37" s="659"/>
      <c r="AK37" s="659"/>
      <c r="AL37" s="214"/>
      <c r="AM37" s="658" t="str">
        <f t="shared" si="0"/>
        <v/>
      </c>
      <c r="AN37" s="658"/>
      <c r="AO37" s="659"/>
      <c r="AP37" s="659"/>
      <c r="AQ37" s="659"/>
      <c r="AR37" s="659"/>
      <c r="AS37" s="659"/>
      <c r="AT37" s="659"/>
      <c r="AU37" s="659"/>
      <c r="AV37" s="659"/>
      <c r="AW37" s="659"/>
      <c r="AX37" s="659"/>
      <c r="AY37" s="659"/>
      <c r="AZ37" s="659"/>
      <c r="BA37" s="659"/>
      <c r="BB37" s="659"/>
      <c r="BC37" s="659"/>
      <c r="BD37" s="214"/>
      <c r="BE37" s="658" t="str">
        <f t="shared" si="1"/>
        <v/>
      </c>
      <c r="BF37" s="658"/>
      <c r="BG37" s="659"/>
      <c r="BH37" s="659"/>
      <c r="BI37" s="659"/>
      <c r="BJ37" s="659"/>
      <c r="BK37" s="659"/>
      <c r="BL37" s="659"/>
      <c r="BM37" s="659"/>
      <c r="BN37" s="659"/>
      <c r="BO37" s="659"/>
      <c r="BP37" s="659"/>
      <c r="BQ37" s="659"/>
      <c r="BR37" s="659"/>
      <c r="BS37" s="659"/>
      <c r="BT37" s="659"/>
      <c r="BU37" s="659"/>
      <c r="BV37" s="214"/>
      <c r="BW37" s="658">
        <f t="shared" si="2"/>
        <v>10</v>
      </c>
      <c r="BX37" s="658"/>
      <c r="BY37" s="659" t="str">
        <f>IF('各会計、関係団体の財政状況及び健全化判断比率'!B71="","",'各会計、関係団体の財政状況及び健全化判断比率'!B71)</f>
        <v>庄内広域行政組合（青果市場事業特別会計）</v>
      </c>
      <c r="BZ37" s="659"/>
      <c r="CA37" s="659"/>
      <c r="CB37" s="659"/>
      <c r="CC37" s="659"/>
      <c r="CD37" s="659"/>
      <c r="CE37" s="659"/>
      <c r="CF37" s="659"/>
      <c r="CG37" s="659"/>
      <c r="CH37" s="659"/>
      <c r="CI37" s="659"/>
      <c r="CJ37" s="659"/>
      <c r="CK37" s="659"/>
      <c r="CL37" s="659"/>
      <c r="CM37" s="659"/>
      <c r="CN37" s="214"/>
      <c r="CO37" s="658" t="str">
        <f t="shared" si="3"/>
        <v/>
      </c>
      <c r="CP37" s="658"/>
      <c r="CQ37" s="659" t="str">
        <f>IF('各会計、関係団体の財政状況及び健全化判断比率'!BS10="","",'各会計、関係団体の財政状況及び健全化判断比率'!BS10)</f>
        <v/>
      </c>
      <c r="CR37" s="659"/>
      <c r="CS37" s="659"/>
      <c r="CT37" s="659"/>
      <c r="CU37" s="659"/>
      <c r="CV37" s="659"/>
      <c r="CW37" s="659"/>
      <c r="CX37" s="659"/>
      <c r="CY37" s="659"/>
      <c r="CZ37" s="659"/>
      <c r="DA37" s="659"/>
      <c r="DB37" s="659"/>
      <c r="DC37" s="659"/>
      <c r="DD37" s="659"/>
      <c r="DE37" s="659"/>
      <c r="DF37" s="211"/>
      <c r="DG37" s="660" t="str">
        <f>IF('各会計、関係団体の財政状況及び健全化判断比率'!BR10="","",'各会計、関係団体の財政状況及び健全化判断比率'!BR10)</f>
        <v/>
      </c>
      <c r="DH37" s="660"/>
      <c r="DI37" s="218"/>
      <c r="DJ37" s="186"/>
      <c r="DK37" s="186"/>
      <c r="DL37" s="186"/>
      <c r="DM37" s="186"/>
      <c r="DN37" s="186"/>
      <c r="DO37" s="186"/>
    </row>
    <row r="38" spans="1:119" ht="32.25" customHeight="1" x14ac:dyDescent="0.15">
      <c r="A38" s="187"/>
      <c r="B38" s="213"/>
      <c r="C38" s="658" t="str">
        <f t="shared" ref="C38:C43" si="5">IF(E38="","",C37+1)</f>
        <v/>
      </c>
      <c r="D38" s="658"/>
      <c r="E38" s="659" t="str">
        <f>IF('各会計、関係団体の財政状況及び健全化判断比率'!B11="","",'各会計、関係団体の財政状況及び健全化判断比率'!B11)</f>
        <v/>
      </c>
      <c r="F38" s="659"/>
      <c r="G38" s="659"/>
      <c r="H38" s="659"/>
      <c r="I38" s="659"/>
      <c r="J38" s="659"/>
      <c r="K38" s="659"/>
      <c r="L38" s="659"/>
      <c r="M38" s="659"/>
      <c r="N38" s="659"/>
      <c r="O38" s="659"/>
      <c r="P38" s="659"/>
      <c r="Q38" s="659"/>
      <c r="R38" s="659"/>
      <c r="S38" s="659"/>
      <c r="T38" s="214"/>
      <c r="U38" s="658" t="str">
        <f t="shared" si="4"/>
        <v/>
      </c>
      <c r="V38" s="658"/>
      <c r="W38" s="659"/>
      <c r="X38" s="659"/>
      <c r="Y38" s="659"/>
      <c r="Z38" s="659"/>
      <c r="AA38" s="659"/>
      <c r="AB38" s="659"/>
      <c r="AC38" s="659"/>
      <c r="AD38" s="659"/>
      <c r="AE38" s="659"/>
      <c r="AF38" s="659"/>
      <c r="AG38" s="659"/>
      <c r="AH38" s="659"/>
      <c r="AI38" s="659"/>
      <c r="AJ38" s="659"/>
      <c r="AK38" s="659"/>
      <c r="AL38" s="214"/>
      <c r="AM38" s="658" t="str">
        <f t="shared" si="0"/>
        <v/>
      </c>
      <c r="AN38" s="658"/>
      <c r="AO38" s="659"/>
      <c r="AP38" s="659"/>
      <c r="AQ38" s="659"/>
      <c r="AR38" s="659"/>
      <c r="AS38" s="659"/>
      <c r="AT38" s="659"/>
      <c r="AU38" s="659"/>
      <c r="AV38" s="659"/>
      <c r="AW38" s="659"/>
      <c r="AX38" s="659"/>
      <c r="AY38" s="659"/>
      <c r="AZ38" s="659"/>
      <c r="BA38" s="659"/>
      <c r="BB38" s="659"/>
      <c r="BC38" s="659"/>
      <c r="BD38" s="214"/>
      <c r="BE38" s="658" t="str">
        <f t="shared" si="1"/>
        <v/>
      </c>
      <c r="BF38" s="658"/>
      <c r="BG38" s="659"/>
      <c r="BH38" s="659"/>
      <c r="BI38" s="659"/>
      <c r="BJ38" s="659"/>
      <c r="BK38" s="659"/>
      <c r="BL38" s="659"/>
      <c r="BM38" s="659"/>
      <c r="BN38" s="659"/>
      <c r="BO38" s="659"/>
      <c r="BP38" s="659"/>
      <c r="BQ38" s="659"/>
      <c r="BR38" s="659"/>
      <c r="BS38" s="659"/>
      <c r="BT38" s="659"/>
      <c r="BU38" s="659"/>
      <c r="BV38" s="214"/>
      <c r="BW38" s="658">
        <f t="shared" si="2"/>
        <v>11</v>
      </c>
      <c r="BX38" s="658"/>
      <c r="BY38" s="659" t="str">
        <f>IF('各会計、関係団体の財政状況及び健全化判断比率'!B72="","",'各会計、関係団体の財政状況及び健全化判断比率'!B72)</f>
        <v>庄内広域行政組合（庄内食肉流通センター事業特別会計）</v>
      </c>
      <c r="BZ38" s="659"/>
      <c r="CA38" s="659"/>
      <c r="CB38" s="659"/>
      <c r="CC38" s="659"/>
      <c r="CD38" s="659"/>
      <c r="CE38" s="659"/>
      <c r="CF38" s="659"/>
      <c r="CG38" s="659"/>
      <c r="CH38" s="659"/>
      <c r="CI38" s="659"/>
      <c r="CJ38" s="659"/>
      <c r="CK38" s="659"/>
      <c r="CL38" s="659"/>
      <c r="CM38" s="659"/>
      <c r="CN38" s="214"/>
      <c r="CO38" s="658" t="str">
        <f t="shared" si="3"/>
        <v/>
      </c>
      <c r="CP38" s="658"/>
      <c r="CQ38" s="659" t="str">
        <f>IF('各会計、関係団体の財政状況及び健全化判断比率'!BS11="","",'各会計、関係団体の財政状況及び健全化判断比率'!BS11)</f>
        <v/>
      </c>
      <c r="CR38" s="659"/>
      <c r="CS38" s="659"/>
      <c r="CT38" s="659"/>
      <c r="CU38" s="659"/>
      <c r="CV38" s="659"/>
      <c r="CW38" s="659"/>
      <c r="CX38" s="659"/>
      <c r="CY38" s="659"/>
      <c r="CZ38" s="659"/>
      <c r="DA38" s="659"/>
      <c r="DB38" s="659"/>
      <c r="DC38" s="659"/>
      <c r="DD38" s="659"/>
      <c r="DE38" s="659"/>
      <c r="DF38" s="211"/>
      <c r="DG38" s="660" t="str">
        <f>IF('各会計、関係団体の財政状況及び健全化判断比率'!BR11="","",'各会計、関係団体の財政状況及び健全化判断比率'!BR11)</f>
        <v/>
      </c>
      <c r="DH38" s="660"/>
      <c r="DI38" s="218"/>
      <c r="DJ38" s="186"/>
      <c r="DK38" s="186"/>
      <c r="DL38" s="186"/>
      <c r="DM38" s="186"/>
      <c r="DN38" s="186"/>
      <c r="DO38" s="186"/>
    </row>
    <row r="39" spans="1:119" ht="32.25" customHeight="1" x14ac:dyDescent="0.15">
      <c r="A39" s="187"/>
      <c r="B39" s="213"/>
      <c r="C39" s="658" t="str">
        <f t="shared" si="5"/>
        <v/>
      </c>
      <c r="D39" s="658"/>
      <c r="E39" s="659" t="str">
        <f>IF('各会計、関係団体の財政状況及び健全化判断比率'!B12="","",'各会計、関係団体の財政状況及び健全化判断比率'!B12)</f>
        <v/>
      </c>
      <c r="F39" s="659"/>
      <c r="G39" s="659"/>
      <c r="H39" s="659"/>
      <c r="I39" s="659"/>
      <c r="J39" s="659"/>
      <c r="K39" s="659"/>
      <c r="L39" s="659"/>
      <c r="M39" s="659"/>
      <c r="N39" s="659"/>
      <c r="O39" s="659"/>
      <c r="P39" s="659"/>
      <c r="Q39" s="659"/>
      <c r="R39" s="659"/>
      <c r="S39" s="659"/>
      <c r="T39" s="214"/>
      <c r="U39" s="658" t="str">
        <f t="shared" si="4"/>
        <v/>
      </c>
      <c r="V39" s="658"/>
      <c r="W39" s="659"/>
      <c r="X39" s="659"/>
      <c r="Y39" s="659"/>
      <c r="Z39" s="659"/>
      <c r="AA39" s="659"/>
      <c r="AB39" s="659"/>
      <c r="AC39" s="659"/>
      <c r="AD39" s="659"/>
      <c r="AE39" s="659"/>
      <c r="AF39" s="659"/>
      <c r="AG39" s="659"/>
      <c r="AH39" s="659"/>
      <c r="AI39" s="659"/>
      <c r="AJ39" s="659"/>
      <c r="AK39" s="659"/>
      <c r="AL39" s="214"/>
      <c r="AM39" s="658" t="str">
        <f t="shared" si="0"/>
        <v/>
      </c>
      <c r="AN39" s="658"/>
      <c r="AO39" s="659"/>
      <c r="AP39" s="659"/>
      <c r="AQ39" s="659"/>
      <c r="AR39" s="659"/>
      <c r="AS39" s="659"/>
      <c r="AT39" s="659"/>
      <c r="AU39" s="659"/>
      <c r="AV39" s="659"/>
      <c r="AW39" s="659"/>
      <c r="AX39" s="659"/>
      <c r="AY39" s="659"/>
      <c r="AZ39" s="659"/>
      <c r="BA39" s="659"/>
      <c r="BB39" s="659"/>
      <c r="BC39" s="659"/>
      <c r="BD39" s="214"/>
      <c r="BE39" s="658" t="str">
        <f t="shared" si="1"/>
        <v/>
      </c>
      <c r="BF39" s="658"/>
      <c r="BG39" s="659"/>
      <c r="BH39" s="659"/>
      <c r="BI39" s="659"/>
      <c r="BJ39" s="659"/>
      <c r="BK39" s="659"/>
      <c r="BL39" s="659"/>
      <c r="BM39" s="659"/>
      <c r="BN39" s="659"/>
      <c r="BO39" s="659"/>
      <c r="BP39" s="659"/>
      <c r="BQ39" s="659"/>
      <c r="BR39" s="659"/>
      <c r="BS39" s="659"/>
      <c r="BT39" s="659"/>
      <c r="BU39" s="659"/>
      <c r="BV39" s="214"/>
      <c r="BW39" s="658">
        <f t="shared" si="2"/>
        <v>12</v>
      </c>
      <c r="BX39" s="658"/>
      <c r="BY39" s="659" t="str">
        <f>IF('各会計、関係団体の財政状況及び健全化判断比率'!B73="","",'各会計、関係団体の財政状況及び健全化判断比率'!B73)</f>
        <v>山形県消防補償等組合（普通会計）</v>
      </c>
      <c r="BZ39" s="659"/>
      <c r="CA39" s="659"/>
      <c r="CB39" s="659"/>
      <c r="CC39" s="659"/>
      <c r="CD39" s="659"/>
      <c r="CE39" s="659"/>
      <c r="CF39" s="659"/>
      <c r="CG39" s="659"/>
      <c r="CH39" s="659"/>
      <c r="CI39" s="659"/>
      <c r="CJ39" s="659"/>
      <c r="CK39" s="659"/>
      <c r="CL39" s="659"/>
      <c r="CM39" s="659"/>
      <c r="CN39" s="214"/>
      <c r="CO39" s="658" t="str">
        <f t="shared" si="3"/>
        <v/>
      </c>
      <c r="CP39" s="658"/>
      <c r="CQ39" s="659" t="str">
        <f>IF('各会計、関係団体の財政状況及び健全化判断比率'!BS12="","",'各会計、関係団体の財政状況及び健全化判断比率'!BS12)</f>
        <v/>
      </c>
      <c r="CR39" s="659"/>
      <c r="CS39" s="659"/>
      <c r="CT39" s="659"/>
      <c r="CU39" s="659"/>
      <c r="CV39" s="659"/>
      <c r="CW39" s="659"/>
      <c r="CX39" s="659"/>
      <c r="CY39" s="659"/>
      <c r="CZ39" s="659"/>
      <c r="DA39" s="659"/>
      <c r="DB39" s="659"/>
      <c r="DC39" s="659"/>
      <c r="DD39" s="659"/>
      <c r="DE39" s="659"/>
      <c r="DF39" s="211"/>
      <c r="DG39" s="660" t="str">
        <f>IF('各会計、関係団体の財政状況及び健全化判断比率'!BR12="","",'各会計、関係団体の財政状況及び健全化判断比率'!BR12)</f>
        <v/>
      </c>
      <c r="DH39" s="660"/>
      <c r="DI39" s="218"/>
      <c r="DJ39" s="186"/>
      <c r="DK39" s="186"/>
      <c r="DL39" s="186"/>
      <c r="DM39" s="186"/>
      <c r="DN39" s="186"/>
      <c r="DO39" s="186"/>
    </row>
    <row r="40" spans="1:119" ht="32.25" customHeight="1" x14ac:dyDescent="0.15">
      <c r="A40" s="187"/>
      <c r="B40" s="213"/>
      <c r="C40" s="658" t="str">
        <f t="shared" si="5"/>
        <v/>
      </c>
      <c r="D40" s="658"/>
      <c r="E40" s="659" t="str">
        <f>IF('各会計、関係団体の財政状況及び健全化判断比率'!B13="","",'各会計、関係団体の財政状況及び健全化判断比率'!B13)</f>
        <v/>
      </c>
      <c r="F40" s="659"/>
      <c r="G40" s="659"/>
      <c r="H40" s="659"/>
      <c r="I40" s="659"/>
      <c r="J40" s="659"/>
      <c r="K40" s="659"/>
      <c r="L40" s="659"/>
      <c r="M40" s="659"/>
      <c r="N40" s="659"/>
      <c r="O40" s="659"/>
      <c r="P40" s="659"/>
      <c r="Q40" s="659"/>
      <c r="R40" s="659"/>
      <c r="S40" s="659"/>
      <c r="T40" s="214"/>
      <c r="U40" s="658" t="str">
        <f t="shared" si="4"/>
        <v/>
      </c>
      <c r="V40" s="658"/>
      <c r="W40" s="659"/>
      <c r="X40" s="659"/>
      <c r="Y40" s="659"/>
      <c r="Z40" s="659"/>
      <c r="AA40" s="659"/>
      <c r="AB40" s="659"/>
      <c r="AC40" s="659"/>
      <c r="AD40" s="659"/>
      <c r="AE40" s="659"/>
      <c r="AF40" s="659"/>
      <c r="AG40" s="659"/>
      <c r="AH40" s="659"/>
      <c r="AI40" s="659"/>
      <c r="AJ40" s="659"/>
      <c r="AK40" s="659"/>
      <c r="AL40" s="214"/>
      <c r="AM40" s="658" t="str">
        <f t="shared" si="0"/>
        <v/>
      </c>
      <c r="AN40" s="658"/>
      <c r="AO40" s="659"/>
      <c r="AP40" s="659"/>
      <c r="AQ40" s="659"/>
      <c r="AR40" s="659"/>
      <c r="AS40" s="659"/>
      <c r="AT40" s="659"/>
      <c r="AU40" s="659"/>
      <c r="AV40" s="659"/>
      <c r="AW40" s="659"/>
      <c r="AX40" s="659"/>
      <c r="AY40" s="659"/>
      <c r="AZ40" s="659"/>
      <c r="BA40" s="659"/>
      <c r="BB40" s="659"/>
      <c r="BC40" s="659"/>
      <c r="BD40" s="214"/>
      <c r="BE40" s="658" t="str">
        <f t="shared" si="1"/>
        <v/>
      </c>
      <c r="BF40" s="658"/>
      <c r="BG40" s="659"/>
      <c r="BH40" s="659"/>
      <c r="BI40" s="659"/>
      <c r="BJ40" s="659"/>
      <c r="BK40" s="659"/>
      <c r="BL40" s="659"/>
      <c r="BM40" s="659"/>
      <c r="BN40" s="659"/>
      <c r="BO40" s="659"/>
      <c r="BP40" s="659"/>
      <c r="BQ40" s="659"/>
      <c r="BR40" s="659"/>
      <c r="BS40" s="659"/>
      <c r="BT40" s="659"/>
      <c r="BU40" s="659"/>
      <c r="BV40" s="214"/>
      <c r="BW40" s="658">
        <f t="shared" si="2"/>
        <v>13</v>
      </c>
      <c r="BX40" s="658"/>
      <c r="BY40" s="659" t="str">
        <f>IF('各会計、関係団体の財政状況及び健全化判断比率'!B74="","",'各会計、関係団体の財政状況及び健全化判断比率'!B74)</f>
        <v>山形県自治会館管理組合</v>
      </c>
      <c r="BZ40" s="659"/>
      <c r="CA40" s="659"/>
      <c r="CB40" s="659"/>
      <c r="CC40" s="659"/>
      <c r="CD40" s="659"/>
      <c r="CE40" s="659"/>
      <c r="CF40" s="659"/>
      <c r="CG40" s="659"/>
      <c r="CH40" s="659"/>
      <c r="CI40" s="659"/>
      <c r="CJ40" s="659"/>
      <c r="CK40" s="659"/>
      <c r="CL40" s="659"/>
      <c r="CM40" s="659"/>
      <c r="CN40" s="214"/>
      <c r="CO40" s="658" t="str">
        <f t="shared" si="3"/>
        <v/>
      </c>
      <c r="CP40" s="658"/>
      <c r="CQ40" s="659" t="str">
        <f>IF('各会計、関係団体の財政状況及び健全化判断比率'!BS13="","",'各会計、関係団体の財政状況及び健全化判断比率'!BS13)</f>
        <v/>
      </c>
      <c r="CR40" s="659"/>
      <c r="CS40" s="659"/>
      <c r="CT40" s="659"/>
      <c r="CU40" s="659"/>
      <c r="CV40" s="659"/>
      <c r="CW40" s="659"/>
      <c r="CX40" s="659"/>
      <c r="CY40" s="659"/>
      <c r="CZ40" s="659"/>
      <c r="DA40" s="659"/>
      <c r="DB40" s="659"/>
      <c r="DC40" s="659"/>
      <c r="DD40" s="659"/>
      <c r="DE40" s="659"/>
      <c r="DF40" s="211"/>
      <c r="DG40" s="660" t="str">
        <f>IF('各会計、関係団体の財政状況及び健全化判断比率'!BR13="","",'各会計、関係団体の財政状況及び健全化判断比率'!BR13)</f>
        <v/>
      </c>
      <c r="DH40" s="660"/>
      <c r="DI40" s="218"/>
      <c r="DJ40" s="186"/>
      <c r="DK40" s="186"/>
      <c r="DL40" s="186"/>
      <c r="DM40" s="186"/>
      <c r="DN40" s="186"/>
      <c r="DO40" s="186"/>
    </row>
    <row r="41" spans="1:119" ht="32.25" customHeight="1" x14ac:dyDescent="0.15">
      <c r="A41" s="187"/>
      <c r="B41" s="213"/>
      <c r="C41" s="658" t="str">
        <f t="shared" si="5"/>
        <v/>
      </c>
      <c r="D41" s="658"/>
      <c r="E41" s="659" t="str">
        <f>IF('各会計、関係団体の財政状況及び健全化判断比率'!B14="","",'各会計、関係団体の財政状況及び健全化判断比率'!B14)</f>
        <v/>
      </c>
      <c r="F41" s="659"/>
      <c r="G41" s="659"/>
      <c r="H41" s="659"/>
      <c r="I41" s="659"/>
      <c r="J41" s="659"/>
      <c r="K41" s="659"/>
      <c r="L41" s="659"/>
      <c r="M41" s="659"/>
      <c r="N41" s="659"/>
      <c r="O41" s="659"/>
      <c r="P41" s="659"/>
      <c r="Q41" s="659"/>
      <c r="R41" s="659"/>
      <c r="S41" s="659"/>
      <c r="T41" s="214"/>
      <c r="U41" s="658" t="str">
        <f t="shared" si="4"/>
        <v/>
      </c>
      <c r="V41" s="658"/>
      <c r="W41" s="659"/>
      <c r="X41" s="659"/>
      <c r="Y41" s="659"/>
      <c r="Z41" s="659"/>
      <c r="AA41" s="659"/>
      <c r="AB41" s="659"/>
      <c r="AC41" s="659"/>
      <c r="AD41" s="659"/>
      <c r="AE41" s="659"/>
      <c r="AF41" s="659"/>
      <c r="AG41" s="659"/>
      <c r="AH41" s="659"/>
      <c r="AI41" s="659"/>
      <c r="AJ41" s="659"/>
      <c r="AK41" s="659"/>
      <c r="AL41" s="214"/>
      <c r="AM41" s="658" t="str">
        <f t="shared" si="0"/>
        <v/>
      </c>
      <c r="AN41" s="658"/>
      <c r="AO41" s="659"/>
      <c r="AP41" s="659"/>
      <c r="AQ41" s="659"/>
      <c r="AR41" s="659"/>
      <c r="AS41" s="659"/>
      <c r="AT41" s="659"/>
      <c r="AU41" s="659"/>
      <c r="AV41" s="659"/>
      <c r="AW41" s="659"/>
      <c r="AX41" s="659"/>
      <c r="AY41" s="659"/>
      <c r="AZ41" s="659"/>
      <c r="BA41" s="659"/>
      <c r="BB41" s="659"/>
      <c r="BC41" s="659"/>
      <c r="BD41" s="214"/>
      <c r="BE41" s="658" t="str">
        <f t="shared" si="1"/>
        <v/>
      </c>
      <c r="BF41" s="658"/>
      <c r="BG41" s="659"/>
      <c r="BH41" s="659"/>
      <c r="BI41" s="659"/>
      <c r="BJ41" s="659"/>
      <c r="BK41" s="659"/>
      <c r="BL41" s="659"/>
      <c r="BM41" s="659"/>
      <c r="BN41" s="659"/>
      <c r="BO41" s="659"/>
      <c r="BP41" s="659"/>
      <c r="BQ41" s="659"/>
      <c r="BR41" s="659"/>
      <c r="BS41" s="659"/>
      <c r="BT41" s="659"/>
      <c r="BU41" s="659"/>
      <c r="BV41" s="214"/>
      <c r="BW41" s="658">
        <f t="shared" si="2"/>
        <v>14</v>
      </c>
      <c r="BX41" s="658"/>
      <c r="BY41" s="659" t="str">
        <f>IF('各会計、関係団体の財政状況及び健全化判断比率'!B75="","",'各会計、関係団体の財政状況及び健全化判断比率'!B75)</f>
        <v>山形県市町村職員退職手当組合</v>
      </c>
      <c r="BZ41" s="659"/>
      <c r="CA41" s="659"/>
      <c r="CB41" s="659"/>
      <c r="CC41" s="659"/>
      <c r="CD41" s="659"/>
      <c r="CE41" s="659"/>
      <c r="CF41" s="659"/>
      <c r="CG41" s="659"/>
      <c r="CH41" s="659"/>
      <c r="CI41" s="659"/>
      <c r="CJ41" s="659"/>
      <c r="CK41" s="659"/>
      <c r="CL41" s="659"/>
      <c r="CM41" s="659"/>
      <c r="CN41" s="214"/>
      <c r="CO41" s="658" t="str">
        <f t="shared" si="3"/>
        <v/>
      </c>
      <c r="CP41" s="658"/>
      <c r="CQ41" s="659" t="str">
        <f>IF('各会計、関係団体の財政状況及び健全化判断比率'!BS14="","",'各会計、関係団体の財政状況及び健全化判断比率'!BS14)</f>
        <v/>
      </c>
      <c r="CR41" s="659"/>
      <c r="CS41" s="659"/>
      <c r="CT41" s="659"/>
      <c r="CU41" s="659"/>
      <c r="CV41" s="659"/>
      <c r="CW41" s="659"/>
      <c r="CX41" s="659"/>
      <c r="CY41" s="659"/>
      <c r="CZ41" s="659"/>
      <c r="DA41" s="659"/>
      <c r="DB41" s="659"/>
      <c r="DC41" s="659"/>
      <c r="DD41" s="659"/>
      <c r="DE41" s="659"/>
      <c r="DF41" s="211"/>
      <c r="DG41" s="660" t="str">
        <f>IF('各会計、関係団体の財政状況及び健全化判断比率'!BR14="","",'各会計、関係団体の財政状況及び健全化判断比率'!BR14)</f>
        <v/>
      </c>
      <c r="DH41" s="660"/>
      <c r="DI41" s="218"/>
      <c r="DJ41" s="186"/>
      <c r="DK41" s="186"/>
      <c r="DL41" s="186"/>
      <c r="DM41" s="186"/>
      <c r="DN41" s="186"/>
      <c r="DO41" s="186"/>
    </row>
    <row r="42" spans="1:119" ht="32.25" customHeight="1" x14ac:dyDescent="0.15">
      <c r="A42" s="186"/>
      <c r="B42" s="213"/>
      <c r="C42" s="658" t="str">
        <f t="shared" si="5"/>
        <v/>
      </c>
      <c r="D42" s="658"/>
      <c r="E42" s="659" t="str">
        <f>IF('各会計、関係団体の財政状況及び健全化判断比率'!B15="","",'各会計、関係団体の財政状況及び健全化判断比率'!B15)</f>
        <v/>
      </c>
      <c r="F42" s="659"/>
      <c r="G42" s="659"/>
      <c r="H42" s="659"/>
      <c r="I42" s="659"/>
      <c r="J42" s="659"/>
      <c r="K42" s="659"/>
      <c r="L42" s="659"/>
      <c r="M42" s="659"/>
      <c r="N42" s="659"/>
      <c r="O42" s="659"/>
      <c r="P42" s="659"/>
      <c r="Q42" s="659"/>
      <c r="R42" s="659"/>
      <c r="S42" s="659"/>
      <c r="T42" s="214"/>
      <c r="U42" s="658" t="str">
        <f t="shared" si="4"/>
        <v/>
      </c>
      <c r="V42" s="658"/>
      <c r="W42" s="659"/>
      <c r="X42" s="659"/>
      <c r="Y42" s="659"/>
      <c r="Z42" s="659"/>
      <c r="AA42" s="659"/>
      <c r="AB42" s="659"/>
      <c r="AC42" s="659"/>
      <c r="AD42" s="659"/>
      <c r="AE42" s="659"/>
      <c r="AF42" s="659"/>
      <c r="AG42" s="659"/>
      <c r="AH42" s="659"/>
      <c r="AI42" s="659"/>
      <c r="AJ42" s="659"/>
      <c r="AK42" s="659"/>
      <c r="AL42" s="214"/>
      <c r="AM42" s="658" t="str">
        <f t="shared" si="0"/>
        <v/>
      </c>
      <c r="AN42" s="658"/>
      <c r="AO42" s="659"/>
      <c r="AP42" s="659"/>
      <c r="AQ42" s="659"/>
      <c r="AR42" s="659"/>
      <c r="AS42" s="659"/>
      <c r="AT42" s="659"/>
      <c r="AU42" s="659"/>
      <c r="AV42" s="659"/>
      <c r="AW42" s="659"/>
      <c r="AX42" s="659"/>
      <c r="AY42" s="659"/>
      <c r="AZ42" s="659"/>
      <c r="BA42" s="659"/>
      <c r="BB42" s="659"/>
      <c r="BC42" s="659"/>
      <c r="BD42" s="214"/>
      <c r="BE42" s="658" t="str">
        <f t="shared" si="1"/>
        <v/>
      </c>
      <c r="BF42" s="658"/>
      <c r="BG42" s="659"/>
      <c r="BH42" s="659"/>
      <c r="BI42" s="659"/>
      <c r="BJ42" s="659"/>
      <c r="BK42" s="659"/>
      <c r="BL42" s="659"/>
      <c r="BM42" s="659"/>
      <c r="BN42" s="659"/>
      <c r="BO42" s="659"/>
      <c r="BP42" s="659"/>
      <c r="BQ42" s="659"/>
      <c r="BR42" s="659"/>
      <c r="BS42" s="659"/>
      <c r="BT42" s="659"/>
      <c r="BU42" s="659"/>
      <c r="BV42" s="214"/>
      <c r="BW42" s="658">
        <f t="shared" si="2"/>
        <v>15</v>
      </c>
      <c r="BX42" s="658"/>
      <c r="BY42" s="659" t="str">
        <f>IF('各会計、関係団体の財政状況及び健全化判断比率'!B76="","",'各会計、関係団体の財政状況及び健全化判断比率'!B76)</f>
        <v>山形県市町村交通災害共済組合</v>
      </c>
      <c r="BZ42" s="659"/>
      <c r="CA42" s="659"/>
      <c r="CB42" s="659"/>
      <c r="CC42" s="659"/>
      <c r="CD42" s="659"/>
      <c r="CE42" s="659"/>
      <c r="CF42" s="659"/>
      <c r="CG42" s="659"/>
      <c r="CH42" s="659"/>
      <c r="CI42" s="659"/>
      <c r="CJ42" s="659"/>
      <c r="CK42" s="659"/>
      <c r="CL42" s="659"/>
      <c r="CM42" s="659"/>
      <c r="CN42" s="214"/>
      <c r="CO42" s="658" t="str">
        <f t="shared" si="3"/>
        <v/>
      </c>
      <c r="CP42" s="658"/>
      <c r="CQ42" s="659" t="str">
        <f>IF('各会計、関係団体の財政状況及び健全化判断比率'!BS15="","",'各会計、関係団体の財政状況及び健全化判断比率'!BS15)</f>
        <v/>
      </c>
      <c r="CR42" s="659"/>
      <c r="CS42" s="659"/>
      <c r="CT42" s="659"/>
      <c r="CU42" s="659"/>
      <c r="CV42" s="659"/>
      <c r="CW42" s="659"/>
      <c r="CX42" s="659"/>
      <c r="CY42" s="659"/>
      <c r="CZ42" s="659"/>
      <c r="DA42" s="659"/>
      <c r="DB42" s="659"/>
      <c r="DC42" s="659"/>
      <c r="DD42" s="659"/>
      <c r="DE42" s="659"/>
      <c r="DF42" s="211"/>
      <c r="DG42" s="660" t="str">
        <f>IF('各会計、関係団体の財政状況及び健全化判断比率'!BR15="","",'各会計、関係団体の財政状況及び健全化判断比率'!BR15)</f>
        <v/>
      </c>
      <c r="DH42" s="660"/>
      <c r="DI42" s="218"/>
      <c r="DJ42" s="186"/>
      <c r="DK42" s="186"/>
      <c r="DL42" s="186"/>
      <c r="DM42" s="186"/>
      <c r="DN42" s="186"/>
      <c r="DO42" s="186"/>
    </row>
    <row r="43" spans="1:119" ht="32.25" customHeight="1" x14ac:dyDescent="0.15">
      <c r="A43" s="186"/>
      <c r="B43" s="213"/>
      <c r="C43" s="658" t="str">
        <f t="shared" si="5"/>
        <v/>
      </c>
      <c r="D43" s="658"/>
      <c r="E43" s="659" t="str">
        <f>IF('各会計、関係団体の財政状況及び健全化判断比率'!B16="","",'各会計、関係団体の財政状況及び健全化判断比率'!B16)</f>
        <v/>
      </c>
      <c r="F43" s="659"/>
      <c r="G43" s="659"/>
      <c r="H43" s="659"/>
      <c r="I43" s="659"/>
      <c r="J43" s="659"/>
      <c r="K43" s="659"/>
      <c r="L43" s="659"/>
      <c r="M43" s="659"/>
      <c r="N43" s="659"/>
      <c r="O43" s="659"/>
      <c r="P43" s="659"/>
      <c r="Q43" s="659"/>
      <c r="R43" s="659"/>
      <c r="S43" s="659"/>
      <c r="T43" s="214"/>
      <c r="U43" s="658" t="str">
        <f t="shared" si="4"/>
        <v/>
      </c>
      <c r="V43" s="658"/>
      <c r="W43" s="659"/>
      <c r="X43" s="659"/>
      <c r="Y43" s="659"/>
      <c r="Z43" s="659"/>
      <c r="AA43" s="659"/>
      <c r="AB43" s="659"/>
      <c r="AC43" s="659"/>
      <c r="AD43" s="659"/>
      <c r="AE43" s="659"/>
      <c r="AF43" s="659"/>
      <c r="AG43" s="659"/>
      <c r="AH43" s="659"/>
      <c r="AI43" s="659"/>
      <c r="AJ43" s="659"/>
      <c r="AK43" s="659"/>
      <c r="AL43" s="214"/>
      <c r="AM43" s="658" t="str">
        <f t="shared" si="0"/>
        <v/>
      </c>
      <c r="AN43" s="658"/>
      <c r="AO43" s="659"/>
      <c r="AP43" s="659"/>
      <c r="AQ43" s="659"/>
      <c r="AR43" s="659"/>
      <c r="AS43" s="659"/>
      <c r="AT43" s="659"/>
      <c r="AU43" s="659"/>
      <c r="AV43" s="659"/>
      <c r="AW43" s="659"/>
      <c r="AX43" s="659"/>
      <c r="AY43" s="659"/>
      <c r="AZ43" s="659"/>
      <c r="BA43" s="659"/>
      <c r="BB43" s="659"/>
      <c r="BC43" s="659"/>
      <c r="BD43" s="214"/>
      <c r="BE43" s="658" t="str">
        <f t="shared" si="1"/>
        <v/>
      </c>
      <c r="BF43" s="658"/>
      <c r="BG43" s="659"/>
      <c r="BH43" s="659"/>
      <c r="BI43" s="659"/>
      <c r="BJ43" s="659"/>
      <c r="BK43" s="659"/>
      <c r="BL43" s="659"/>
      <c r="BM43" s="659"/>
      <c r="BN43" s="659"/>
      <c r="BO43" s="659"/>
      <c r="BP43" s="659"/>
      <c r="BQ43" s="659"/>
      <c r="BR43" s="659"/>
      <c r="BS43" s="659"/>
      <c r="BT43" s="659"/>
      <c r="BU43" s="659"/>
      <c r="BV43" s="214"/>
      <c r="BW43" s="658" t="str">
        <f t="shared" si="2"/>
        <v/>
      </c>
      <c r="BX43" s="658"/>
      <c r="BY43" s="659" t="str">
        <f>IF('各会計、関係団体の財政状況及び健全化判断比率'!B77="","",'各会計、関係団体の財政状況及び健全化判断比率'!B77)</f>
        <v/>
      </c>
      <c r="BZ43" s="659"/>
      <c r="CA43" s="659"/>
      <c r="CB43" s="659"/>
      <c r="CC43" s="659"/>
      <c r="CD43" s="659"/>
      <c r="CE43" s="659"/>
      <c r="CF43" s="659"/>
      <c r="CG43" s="659"/>
      <c r="CH43" s="659"/>
      <c r="CI43" s="659"/>
      <c r="CJ43" s="659"/>
      <c r="CK43" s="659"/>
      <c r="CL43" s="659"/>
      <c r="CM43" s="659"/>
      <c r="CN43" s="214"/>
      <c r="CO43" s="658" t="str">
        <f t="shared" si="3"/>
        <v/>
      </c>
      <c r="CP43" s="658"/>
      <c r="CQ43" s="659" t="str">
        <f>IF('各会計、関係団体の財政状況及び健全化判断比率'!BS16="","",'各会計、関係団体の財政状況及び健全化判断比率'!BS16)</f>
        <v/>
      </c>
      <c r="CR43" s="659"/>
      <c r="CS43" s="659"/>
      <c r="CT43" s="659"/>
      <c r="CU43" s="659"/>
      <c r="CV43" s="659"/>
      <c r="CW43" s="659"/>
      <c r="CX43" s="659"/>
      <c r="CY43" s="659"/>
      <c r="CZ43" s="659"/>
      <c r="DA43" s="659"/>
      <c r="DB43" s="659"/>
      <c r="DC43" s="659"/>
      <c r="DD43" s="659"/>
      <c r="DE43" s="659"/>
      <c r="DF43" s="211"/>
      <c r="DG43" s="660" t="str">
        <f>IF('各会計、関係団体の財政状況及び健全化判断比率'!BR16="","",'各会計、関係団体の財政状況及び健全化判断比率'!BR16)</f>
        <v/>
      </c>
      <c r="DH43" s="660"/>
      <c r="DI43" s="218"/>
      <c r="DJ43" s="186"/>
      <c r="DK43" s="186"/>
      <c r="DL43" s="186"/>
      <c r="DM43" s="186"/>
      <c r="DN43" s="186"/>
      <c r="DO43" s="186"/>
    </row>
    <row r="44" spans="1:119" ht="13.5" customHeight="1" thickBot="1" x14ac:dyDescent="0.2">
      <c r="A44" s="186"/>
      <c r="B44" s="219"/>
      <c r="C44" s="220"/>
      <c r="D44" s="220"/>
      <c r="E44" s="220"/>
      <c r="F44" s="220"/>
      <c r="G44" s="220"/>
      <c r="H44" s="220"/>
      <c r="I44" s="220"/>
      <c r="J44" s="220"/>
      <c r="K44" s="220"/>
      <c r="L44" s="220"/>
      <c r="M44" s="220"/>
      <c r="N44" s="220"/>
      <c r="O44" s="220"/>
      <c r="P44" s="220"/>
      <c r="Q44" s="220"/>
      <c r="R44" s="220"/>
      <c r="S44" s="220"/>
      <c r="T44" s="220"/>
      <c r="U44" s="220"/>
      <c r="V44" s="220"/>
      <c r="W44" s="220"/>
      <c r="X44" s="220"/>
      <c r="Y44" s="220"/>
      <c r="Z44" s="220"/>
      <c r="AA44" s="220"/>
      <c r="AB44" s="220"/>
      <c r="AC44" s="220"/>
      <c r="AD44" s="220"/>
      <c r="AE44" s="220"/>
      <c r="AF44" s="220"/>
      <c r="AG44" s="220"/>
      <c r="AH44" s="220"/>
      <c r="AI44" s="220"/>
      <c r="AJ44" s="220"/>
      <c r="AK44" s="220"/>
      <c r="AL44" s="220"/>
      <c r="AM44" s="220"/>
      <c r="AN44" s="220"/>
      <c r="AO44" s="220"/>
      <c r="AP44" s="220"/>
      <c r="AQ44" s="220"/>
      <c r="AR44" s="220"/>
      <c r="AS44" s="220"/>
      <c r="AT44" s="220"/>
      <c r="AU44" s="220"/>
      <c r="AV44" s="220"/>
      <c r="AW44" s="220"/>
      <c r="AX44" s="220"/>
      <c r="AY44" s="220"/>
      <c r="AZ44" s="220"/>
      <c r="BA44" s="220"/>
      <c r="BB44" s="220"/>
      <c r="BC44" s="220"/>
      <c r="BD44" s="220"/>
      <c r="BE44" s="220"/>
      <c r="BF44" s="220"/>
      <c r="BG44" s="220"/>
      <c r="BH44" s="220"/>
      <c r="BI44" s="220"/>
      <c r="BJ44" s="220"/>
      <c r="BK44" s="220"/>
      <c r="BL44" s="220"/>
      <c r="BM44" s="220"/>
      <c r="BN44" s="220"/>
      <c r="BO44" s="220"/>
      <c r="BP44" s="220"/>
      <c r="BQ44" s="220"/>
      <c r="BR44" s="220"/>
      <c r="BS44" s="220"/>
      <c r="BT44" s="220"/>
      <c r="BU44" s="220"/>
      <c r="BV44" s="220"/>
      <c r="BW44" s="220"/>
      <c r="BX44" s="220"/>
      <c r="BY44" s="220"/>
      <c r="BZ44" s="220"/>
      <c r="CA44" s="220"/>
      <c r="CB44" s="220"/>
      <c r="CC44" s="220"/>
      <c r="CD44" s="220"/>
      <c r="CE44" s="220"/>
      <c r="CF44" s="220"/>
      <c r="CG44" s="220"/>
      <c r="CH44" s="220"/>
      <c r="CI44" s="220"/>
      <c r="CJ44" s="220"/>
      <c r="CK44" s="220"/>
      <c r="CL44" s="220"/>
      <c r="CM44" s="220"/>
      <c r="CN44" s="220"/>
      <c r="CO44" s="220"/>
      <c r="CP44" s="220"/>
      <c r="CQ44" s="220"/>
      <c r="CR44" s="220"/>
      <c r="CS44" s="220"/>
      <c r="CT44" s="220"/>
      <c r="CU44" s="220"/>
      <c r="CV44" s="220"/>
      <c r="CW44" s="220"/>
      <c r="CX44" s="220"/>
      <c r="CY44" s="220"/>
      <c r="CZ44" s="220"/>
      <c r="DA44" s="220"/>
      <c r="DB44" s="220"/>
      <c r="DC44" s="220"/>
      <c r="DD44" s="220"/>
      <c r="DE44" s="220"/>
      <c r="DF44" s="220"/>
      <c r="DG44" s="220"/>
      <c r="DH44" s="220"/>
      <c r="DI44" s="221"/>
      <c r="DJ44" s="186"/>
      <c r="DK44" s="186"/>
      <c r="DL44" s="186"/>
      <c r="DM44" s="186"/>
      <c r="DN44" s="186"/>
      <c r="DO44" s="186"/>
    </row>
    <row r="45" spans="1:119" x14ac:dyDescent="0.15">
      <c r="A45" s="186"/>
      <c r="B45" s="186"/>
      <c r="C45" s="186"/>
      <c r="D45" s="186"/>
      <c r="E45" s="186"/>
      <c r="F45" s="186"/>
      <c r="G45" s="186"/>
      <c r="H45" s="186"/>
      <c r="I45" s="186"/>
      <c r="J45" s="186"/>
      <c r="K45" s="186"/>
      <c r="L45" s="186"/>
      <c r="M45" s="186"/>
      <c r="N45" s="186"/>
      <c r="O45" s="186"/>
      <c r="P45" s="186"/>
      <c r="Q45" s="186"/>
      <c r="R45" s="186"/>
      <c r="S45" s="186"/>
      <c r="T45" s="186"/>
      <c r="U45" s="186"/>
      <c r="V45" s="186"/>
      <c r="W45" s="186"/>
      <c r="X45" s="186"/>
      <c r="Y45" s="186"/>
      <c r="Z45" s="186"/>
      <c r="AA45" s="186"/>
      <c r="AB45" s="186"/>
      <c r="AC45" s="186"/>
      <c r="AD45" s="186"/>
      <c r="AE45" s="186"/>
      <c r="AF45" s="186"/>
      <c r="AG45" s="186"/>
      <c r="AH45" s="186"/>
      <c r="AI45" s="186"/>
      <c r="AJ45" s="186"/>
      <c r="AK45" s="186"/>
      <c r="AL45" s="186"/>
      <c r="AM45" s="186"/>
      <c r="AN45" s="186"/>
      <c r="AO45" s="186"/>
      <c r="AP45" s="186"/>
      <c r="AQ45" s="186"/>
      <c r="AR45" s="186"/>
      <c r="AS45" s="186"/>
      <c r="AT45" s="186"/>
      <c r="AU45" s="186"/>
      <c r="AV45" s="186"/>
      <c r="AW45" s="186"/>
      <c r="AX45" s="186"/>
      <c r="AY45" s="186"/>
      <c r="AZ45" s="186"/>
      <c r="BA45" s="186"/>
      <c r="BB45" s="186"/>
      <c r="BC45" s="186"/>
      <c r="BD45" s="186"/>
      <c r="BE45" s="186"/>
      <c r="BF45" s="186"/>
      <c r="BG45" s="186"/>
      <c r="BH45" s="186"/>
      <c r="BI45" s="186"/>
      <c r="BJ45" s="186"/>
      <c r="BK45" s="186"/>
      <c r="BL45" s="186"/>
      <c r="BM45" s="186"/>
      <c r="BN45" s="186"/>
      <c r="BO45" s="186"/>
      <c r="BP45" s="186"/>
      <c r="BQ45" s="186"/>
      <c r="BR45" s="186"/>
      <c r="BS45" s="186"/>
      <c r="BT45" s="186"/>
      <c r="BU45" s="186"/>
      <c r="BV45" s="186"/>
      <c r="BW45" s="186"/>
      <c r="BX45" s="186"/>
      <c r="BY45" s="186"/>
      <c r="BZ45" s="186"/>
      <c r="CA45" s="186"/>
      <c r="CB45" s="186"/>
      <c r="CC45" s="186"/>
      <c r="CD45" s="186"/>
      <c r="CE45" s="186"/>
      <c r="CF45" s="186"/>
      <c r="CG45" s="186"/>
      <c r="CH45" s="186"/>
      <c r="CI45" s="186"/>
      <c r="CJ45" s="186"/>
      <c r="CK45" s="186"/>
      <c r="CL45" s="186"/>
      <c r="CM45" s="186"/>
      <c r="CN45" s="186"/>
      <c r="CO45" s="186"/>
      <c r="CP45" s="186"/>
      <c r="CQ45" s="186"/>
      <c r="CR45" s="186"/>
      <c r="CS45" s="186"/>
      <c r="CT45" s="186"/>
      <c r="CU45" s="186"/>
      <c r="CV45" s="186"/>
      <c r="CW45" s="186"/>
      <c r="CX45" s="186"/>
      <c r="CY45" s="186"/>
      <c r="CZ45" s="186"/>
      <c r="DA45" s="186"/>
      <c r="DB45" s="186"/>
      <c r="DC45" s="186"/>
      <c r="DD45" s="186"/>
      <c r="DE45" s="186"/>
      <c r="DF45" s="186"/>
      <c r="DG45" s="186"/>
      <c r="DH45" s="186"/>
      <c r="DI45" s="186"/>
      <c r="DJ45" s="186"/>
      <c r="DK45" s="186"/>
      <c r="DL45" s="186"/>
      <c r="DM45" s="186"/>
      <c r="DN45" s="186"/>
      <c r="DO45" s="186"/>
    </row>
    <row r="46" spans="1:119" x14ac:dyDescent="0.15">
      <c r="B46" s="186" t="s">
        <v>206</v>
      </c>
      <c r="C46" s="186"/>
      <c r="D46" s="186"/>
      <c r="E46" s="186" t="s">
        <v>207</v>
      </c>
      <c r="F46" s="186"/>
      <c r="G46" s="186"/>
      <c r="H46" s="186"/>
      <c r="I46" s="186"/>
      <c r="J46" s="186"/>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86"/>
      <c r="AQ46" s="186"/>
      <c r="AR46" s="186"/>
      <c r="AS46" s="186"/>
      <c r="AT46" s="186"/>
      <c r="AU46" s="186"/>
      <c r="AV46" s="186"/>
      <c r="AW46" s="186"/>
      <c r="AX46" s="186"/>
      <c r="AY46" s="186"/>
      <c r="AZ46" s="186"/>
      <c r="BA46" s="186"/>
      <c r="BB46" s="186"/>
      <c r="BC46" s="186"/>
      <c r="BD46" s="186"/>
      <c r="BE46" s="186"/>
      <c r="BF46" s="186"/>
      <c r="BG46" s="186"/>
      <c r="BH46" s="186"/>
      <c r="BI46" s="186"/>
      <c r="BJ46" s="186"/>
      <c r="BK46" s="186"/>
      <c r="BL46" s="186"/>
      <c r="BM46" s="186"/>
      <c r="BN46" s="186"/>
      <c r="BO46" s="186"/>
      <c r="BP46" s="186"/>
      <c r="BQ46" s="186"/>
      <c r="BR46" s="186"/>
      <c r="BS46" s="186"/>
      <c r="BT46" s="186"/>
      <c r="BU46" s="186"/>
      <c r="BV46" s="186"/>
      <c r="BW46" s="186"/>
      <c r="BX46" s="186"/>
      <c r="BY46" s="186"/>
      <c r="BZ46" s="186"/>
      <c r="CA46" s="186"/>
      <c r="CB46" s="186"/>
      <c r="CC46" s="186"/>
      <c r="CD46" s="186"/>
      <c r="CE46" s="186"/>
      <c r="CF46" s="186"/>
      <c r="CG46" s="186"/>
      <c r="CH46" s="186"/>
      <c r="CI46" s="186"/>
      <c r="CJ46" s="186"/>
      <c r="CK46" s="186"/>
      <c r="CL46" s="186"/>
      <c r="CM46" s="186"/>
      <c r="CN46" s="186"/>
      <c r="CO46" s="186"/>
      <c r="CP46" s="186"/>
      <c r="CQ46" s="186"/>
      <c r="CR46" s="186"/>
      <c r="CS46" s="186"/>
      <c r="CT46" s="186"/>
      <c r="CU46" s="186"/>
      <c r="CV46" s="186"/>
      <c r="CW46" s="186"/>
      <c r="CX46" s="186"/>
      <c r="CY46" s="186"/>
      <c r="CZ46" s="186"/>
      <c r="DA46" s="186"/>
      <c r="DB46" s="186"/>
      <c r="DC46" s="186"/>
      <c r="DD46" s="186"/>
      <c r="DE46" s="186"/>
      <c r="DF46" s="186"/>
      <c r="DG46" s="186"/>
      <c r="DH46" s="186"/>
      <c r="DI46" s="186"/>
    </row>
    <row r="47" spans="1:119" x14ac:dyDescent="0.15">
      <c r="B47" s="186"/>
      <c r="C47" s="186"/>
      <c r="D47" s="186"/>
      <c r="E47" s="186" t="s">
        <v>208</v>
      </c>
      <c r="F47" s="186"/>
      <c r="G47" s="186"/>
      <c r="H47" s="186"/>
      <c r="I47" s="186"/>
      <c r="J47" s="186"/>
      <c r="K47" s="186"/>
      <c r="L47" s="186"/>
      <c r="M47" s="186"/>
      <c r="N47" s="186"/>
      <c r="O47" s="186"/>
      <c r="P47" s="186"/>
      <c r="Q47" s="186"/>
      <c r="R47" s="186"/>
      <c r="S47" s="186"/>
      <c r="T47" s="186"/>
      <c r="U47" s="186"/>
      <c r="V47" s="186"/>
      <c r="W47" s="186"/>
      <c r="X47" s="186"/>
      <c r="Y47" s="186"/>
      <c r="Z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c r="BI47" s="186"/>
      <c r="BJ47" s="186"/>
      <c r="BK47" s="186"/>
      <c r="BL47" s="186"/>
      <c r="BM47" s="186"/>
      <c r="BN47" s="186"/>
      <c r="BO47" s="186"/>
      <c r="BP47" s="186"/>
      <c r="BQ47" s="186"/>
      <c r="BR47" s="186"/>
      <c r="BS47" s="186"/>
      <c r="BT47" s="186"/>
      <c r="BU47" s="186"/>
      <c r="BV47" s="186"/>
      <c r="BW47" s="186"/>
      <c r="BX47" s="186"/>
      <c r="BY47" s="186"/>
      <c r="BZ47" s="186"/>
      <c r="CA47" s="186"/>
      <c r="CB47" s="186"/>
      <c r="CC47" s="186"/>
      <c r="CD47" s="186"/>
      <c r="CE47" s="186"/>
      <c r="CF47" s="186"/>
      <c r="CG47" s="186"/>
      <c r="CH47" s="186"/>
      <c r="CI47" s="186"/>
      <c r="CJ47" s="186"/>
      <c r="CK47" s="186"/>
      <c r="CL47" s="186"/>
      <c r="CM47" s="186"/>
      <c r="CN47" s="186"/>
      <c r="CO47" s="186"/>
      <c r="CP47" s="186"/>
      <c r="CQ47" s="186"/>
      <c r="CR47" s="186"/>
      <c r="CS47" s="186"/>
      <c r="CT47" s="186"/>
      <c r="CU47" s="186"/>
      <c r="CV47" s="186"/>
      <c r="CW47" s="186"/>
      <c r="CX47" s="186"/>
      <c r="CY47" s="186"/>
      <c r="CZ47" s="186"/>
      <c r="DA47" s="186"/>
      <c r="DB47" s="186"/>
      <c r="DC47" s="186"/>
      <c r="DD47" s="186"/>
      <c r="DE47" s="186"/>
      <c r="DF47" s="186"/>
      <c r="DG47" s="186"/>
      <c r="DH47" s="186"/>
      <c r="DI47" s="186"/>
    </row>
    <row r="48" spans="1:119" x14ac:dyDescent="0.15">
      <c r="B48" s="186"/>
      <c r="C48" s="186"/>
      <c r="D48" s="186"/>
      <c r="E48" s="186" t="s">
        <v>209</v>
      </c>
      <c r="F48" s="186"/>
      <c r="G48" s="186"/>
      <c r="H48" s="186"/>
      <c r="I48" s="186"/>
      <c r="J48" s="186"/>
      <c r="K48" s="186"/>
      <c r="L48" s="186"/>
      <c r="M48" s="186"/>
      <c r="N48" s="186"/>
      <c r="O48" s="186"/>
      <c r="P48" s="186"/>
      <c r="Q48" s="186"/>
      <c r="R48" s="186"/>
      <c r="S48" s="186"/>
      <c r="T48" s="186"/>
      <c r="U48" s="186"/>
      <c r="V48" s="186"/>
      <c r="W48" s="186"/>
      <c r="X48" s="186"/>
      <c r="Y48" s="186"/>
      <c r="Z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c r="BI48" s="186"/>
      <c r="BJ48" s="186"/>
      <c r="BK48" s="186"/>
      <c r="BL48" s="186"/>
      <c r="BM48" s="186"/>
      <c r="BN48" s="186"/>
      <c r="BO48" s="186"/>
      <c r="BP48" s="186"/>
      <c r="BQ48" s="186"/>
      <c r="BR48" s="186"/>
      <c r="BS48" s="186"/>
      <c r="BT48" s="186"/>
      <c r="BU48" s="186"/>
      <c r="BV48" s="186"/>
      <c r="BW48" s="186"/>
      <c r="BX48" s="186"/>
      <c r="BY48" s="186"/>
      <c r="BZ48" s="186"/>
      <c r="CA48" s="186"/>
      <c r="CB48" s="186"/>
      <c r="CC48" s="186"/>
      <c r="CD48" s="186"/>
      <c r="CE48" s="186"/>
      <c r="CF48" s="186"/>
      <c r="CG48" s="186"/>
      <c r="CH48" s="186"/>
      <c r="CI48" s="186"/>
      <c r="CJ48" s="186"/>
      <c r="CK48" s="186"/>
      <c r="CL48" s="186"/>
      <c r="CM48" s="186"/>
      <c r="CN48" s="186"/>
      <c r="CO48" s="186"/>
      <c r="CP48" s="186"/>
      <c r="CQ48" s="186"/>
      <c r="CR48" s="186"/>
      <c r="CS48" s="186"/>
      <c r="CT48" s="186"/>
      <c r="CU48" s="186"/>
      <c r="CV48" s="186"/>
      <c r="CW48" s="186"/>
      <c r="CX48" s="186"/>
      <c r="CY48" s="186"/>
      <c r="CZ48" s="186"/>
      <c r="DA48" s="186"/>
      <c r="DB48" s="186"/>
      <c r="DC48" s="186"/>
      <c r="DD48" s="186"/>
      <c r="DE48" s="186"/>
      <c r="DF48" s="186"/>
      <c r="DG48" s="186"/>
      <c r="DH48" s="186"/>
      <c r="DI48" s="186"/>
    </row>
    <row r="49" spans="5:5" x14ac:dyDescent="0.15">
      <c r="E49" s="222" t="s">
        <v>210</v>
      </c>
    </row>
    <row r="50" spans="5:5" x14ac:dyDescent="0.15">
      <c r="E50" s="188" t="s">
        <v>211</v>
      </c>
    </row>
    <row r="51" spans="5:5" x14ac:dyDescent="0.15">
      <c r="E51" s="188" t="s">
        <v>212</v>
      </c>
    </row>
    <row r="52" spans="5:5" x14ac:dyDescent="0.15">
      <c r="E52" s="188" t="s">
        <v>213</v>
      </c>
    </row>
    <row r="53" spans="5:5" x14ac:dyDescent="0.15"/>
    <row r="54" spans="5:5" x14ac:dyDescent="0.15"/>
    <row r="55" spans="5:5" x14ac:dyDescent="0.15"/>
    <row r="56" spans="5:5" x14ac:dyDescent="0.15"/>
  </sheetData>
  <sheetProtection algorithmName="SHA-512" hashValue="4hezTmKDTEExGp+DOa4Xffh8vUianmWgJfw48mmb144147fmHIkB0wx+okq8Ryv1GESnbxZvTcC5tnuG4Fh/aw==" saltValue="NSp5XD4C0QE24Uyjo+dctQ==" spinCount="100000"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zoomScale="85" zoomScaleNormal="85" workbookViewId="0"/>
  </sheetViews>
  <sheetFormatPr defaultColWidth="0" defaultRowHeight="11.25" customHeight="1" zeroHeight="1" x14ac:dyDescent="0.15"/>
  <cols>
    <col min="1" max="95" width="1.625" style="226" customWidth="1"/>
    <col min="96" max="133" width="1.625" style="243" customWidth="1"/>
    <col min="134" max="143" width="1.625" style="226" customWidth="1"/>
    <col min="144" max="16384" width="0" style="226" hidden="1"/>
  </cols>
  <sheetData>
    <row r="1" spans="2:143" ht="22.5" customHeight="1" thickBot="1" x14ac:dyDescent="0.2">
      <c r="B1" s="223"/>
      <c r="C1" s="224"/>
      <c r="D1" s="224"/>
      <c r="E1" s="224"/>
      <c r="F1" s="224"/>
      <c r="G1" s="224"/>
      <c r="H1" s="224"/>
      <c r="I1" s="224"/>
      <c r="J1" s="224"/>
      <c r="K1" s="224"/>
      <c r="L1" s="224"/>
      <c r="M1" s="224"/>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5"/>
      <c r="CE1" s="225"/>
      <c r="CF1" s="225"/>
      <c r="CG1" s="225"/>
      <c r="CH1" s="225"/>
      <c r="CI1" s="225"/>
      <c r="CJ1" s="225"/>
      <c r="CK1" s="225"/>
      <c r="CL1" s="225"/>
      <c r="CM1" s="225"/>
      <c r="CN1" s="225"/>
      <c r="CO1" s="225"/>
      <c r="CP1" s="225"/>
      <c r="CQ1" s="225"/>
      <c r="CR1" s="225"/>
      <c r="CS1" s="225"/>
      <c r="CT1" s="225"/>
      <c r="CU1" s="225"/>
      <c r="CV1" s="225"/>
      <c r="CW1" s="225"/>
      <c r="CX1" s="225"/>
      <c r="CY1" s="225"/>
      <c r="CZ1" s="225"/>
      <c r="DA1" s="225"/>
      <c r="DB1" s="225"/>
      <c r="DC1" s="225"/>
      <c r="DD1" s="225"/>
      <c r="DE1" s="225"/>
      <c r="DF1" s="225"/>
      <c r="DG1" s="225"/>
      <c r="DH1" s="661" t="s">
        <v>214</v>
      </c>
      <c r="DI1" s="662"/>
      <c r="DJ1" s="662"/>
      <c r="DK1" s="662"/>
      <c r="DL1" s="662"/>
      <c r="DM1" s="662"/>
      <c r="DN1" s="663"/>
      <c r="DO1" s="226"/>
      <c r="DP1" s="661" t="s">
        <v>215</v>
      </c>
      <c r="DQ1" s="662"/>
      <c r="DR1" s="662"/>
      <c r="DS1" s="662"/>
      <c r="DT1" s="662"/>
      <c r="DU1" s="662"/>
      <c r="DV1" s="662"/>
      <c r="DW1" s="662"/>
      <c r="DX1" s="662"/>
      <c r="DY1" s="662"/>
      <c r="DZ1" s="662"/>
      <c r="EA1" s="662"/>
      <c r="EB1" s="662"/>
      <c r="EC1" s="663"/>
      <c r="ED1" s="224"/>
      <c r="EE1" s="224"/>
      <c r="EF1" s="224"/>
      <c r="EG1" s="224"/>
      <c r="EH1" s="224"/>
      <c r="EI1" s="224"/>
      <c r="EJ1" s="224"/>
      <c r="EK1" s="224"/>
      <c r="EL1" s="224"/>
      <c r="EM1" s="224"/>
    </row>
    <row r="2" spans="2:143" ht="22.5" customHeight="1" x14ac:dyDescent="0.15">
      <c r="B2" s="227" t="s">
        <v>216</v>
      </c>
      <c r="R2" s="228"/>
      <c r="S2" s="228"/>
      <c r="T2" s="228"/>
      <c r="U2" s="228"/>
      <c r="V2" s="228"/>
      <c r="W2" s="228"/>
      <c r="X2" s="228"/>
      <c r="Y2" s="228"/>
      <c r="Z2" s="228"/>
      <c r="AA2" s="228"/>
      <c r="AB2" s="228"/>
      <c r="AC2" s="228"/>
      <c r="AE2" s="229"/>
      <c r="AF2" s="229"/>
      <c r="AG2" s="229"/>
      <c r="AH2" s="229"/>
      <c r="AI2" s="229"/>
      <c r="AJ2" s="228"/>
      <c r="AK2" s="228"/>
      <c r="AL2" s="228"/>
      <c r="AM2" s="228"/>
      <c r="AN2" s="228"/>
      <c r="AO2" s="228"/>
      <c r="AP2" s="228"/>
      <c r="CD2" s="225"/>
      <c r="CE2" s="225"/>
      <c r="CF2" s="225"/>
      <c r="CG2" s="225"/>
      <c r="CH2" s="225"/>
      <c r="CI2" s="225"/>
      <c r="CJ2" s="225"/>
      <c r="CK2" s="225"/>
      <c r="CL2" s="225"/>
      <c r="CM2" s="225"/>
      <c r="CN2" s="225"/>
      <c r="CO2" s="225"/>
      <c r="CP2" s="225"/>
      <c r="CQ2" s="225"/>
      <c r="CR2" s="225"/>
      <c r="CS2" s="225"/>
      <c r="CT2" s="225"/>
      <c r="CU2" s="225"/>
      <c r="CV2" s="225"/>
      <c r="CW2" s="225"/>
      <c r="CX2" s="225"/>
      <c r="CY2" s="225"/>
      <c r="CZ2" s="225"/>
      <c r="DA2" s="225"/>
      <c r="DB2" s="225"/>
      <c r="DC2" s="225"/>
      <c r="DD2" s="225"/>
      <c r="DE2" s="225"/>
      <c r="DF2" s="225"/>
      <c r="DG2" s="225"/>
      <c r="DH2" s="225"/>
      <c r="DI2" s="225"/>
      <c r="DJ2" s="225"/>
      <c r="DK2" s="225"/>
      <c r="DL2" s="225"/>
      <c r="DM2" s="225"/>
      <c r="DN2" s="225"/>
      <c r="DO2" s="225"/>
      <c r="DP2" s="225"/>
      <c r="DQ2" s="225"/>
      <c r="DR2" s="225"/>
      <c r="DS2" s="225"/>
      <c r="DT2" s="225"/>
      <c r="DU2" s="225"/>
      <c r="DV2" s="225"/>
      <c r="DW2" s="225"/>
      <c r="DX2" s="225"/>
      <c r="DY2" s="225"/>
      <c r="DZ2" s="225"/>
      <c r="EA2" s="225"/>
      <c r="EB2" s="225"/>
      <c r="EC2" s="225"/>
    </row>
    <row r="3" spans="2:143" ht="11.25" customHeight="1" x14ac:dyDescent="0.15">
      <c r="B3" s="664" t="s">
        <v>217</v>
      </c>
      <c r="C3" s="665"/>
      <c r="D3" s="665"/>
      <c r="E3" s="665"/>
      <c r="F3" s="665"/>
      <c r="G3" s="665"/>
      <c r="H3" s="665"/>
      <c r="I3" s="665"/>
      <c r="J3" s="665"/>
      <c r="K3" s="665"/>
      <c r="L3" s="665"/>
      <c r="M3" s="665"/>
      <c r="N3" s="665"/>
      <c r="O3" s="665"/>
      <c r="P3" s="665"/>
      <c r="Q3" s="665"/>
      <c r="R3" s="665"/>
      <c r="S3" s="665"/>
      <c r="T3" s="665"/>
      <c r="U3" s="665"/>
      <c r="V3" s="665"/>
      <c r="W3" s="665"/>
      <c r="X3" s="665"/>
      <c r="Y3" s="665"/>
      <c r="Z3" s="665"/>
      <c r="AA3" s="665"/>
      <c r="AB3" s="665"/>
      <c r="AC3" s="665"/>
      <c r="AD3" s="665"/>
      <c r="AE3" s="665"/>
      <c r="AF3" s="665"/>
      <c r="AG3" s="665"/>
      <c r="AH3" s="665"/>
      <c r="AI3" s="665"/>
      <c r="AJ3" s="665"/>
      <c r="AK3" s="665"/>
      <c r="AL3" s="665"/>
      <c r="AM3" s="665"/>
      <c r="AN3" s="665"/>
      <c r="AO3" s="665"/>
      <c r="AP3" s="664" t="s">
        <v>218</v>
      </c>
      <c r="AQ3" s="665"/>
      <c r="AR3" s="665"/>
      <c r="AS3" s="665"/>
      <c r="AT3" s="665"/>
      <c r="AU3" s="665"/>
      <c r="AV3" s="665"/>
      <c r="AW3" s="665"/>
      <c r="AX3" s="665"/>
      <c r="AY3" s="665"/>
      <c r="AZ3" s="665"/>
      <c r="BA3" s="665"/>
      <c r="BB3" s="665"/>
      <c r="BC3" s="665"/>
      <c r="BD3" s="665"/>
      <c r="BE3" s="665"/>
      <c r="BF3" s="665"/>
      <c r="BG3" s="665"/>
      <c r="BH3" s="665"/>
      <c r="BI3" s="665"/>
      <c r="BJ3" s="665"/>
      <c r="BK3" s="665"/>
      <c r="BL3" s="665"/>
      <c r="BM3" s="665"/>
      <c r="BN3" s="665"/>
      <c r="BO3" s="665"/>
      <c r="BP3" s="665"/>
      <c r="BQ3" s="665"/>
      <c r="BR3" s="665"/>
      <c r="BS3" s="665"/>
      <c r="BT3" s="665"/>
      <c r="BU3" s="665"/>
      <c r="BV3" s="665"/>
      <c r="BW3" s="665"/>
      <c r="BX3" s="665"/>
      <c r="BY3" s="665"/>
      <c r="BZ3" s="665"/>
      <c r="CA3" s="665"/>
      <c r="CB3" s="666"/>
      <c r="CD3" s="667" t="s">
        <v>219</v>
      </c>
      <c r="CE3" s="668"/>
      <c r="CF3" s="668"/>
      <c r="CG3" s="668"/>
      <c r="CH3" s="668"/>
      <c r="CI3" s="668"/>
      <c r="CJ3" s="668"/>
      <c r="CK3" s="668"/>
      <c r="CL3" s="668"/>
      <c r="CM3" s="668"/>
      <c r="CN3" s="668"/>
      <c r="CO3" s="668"/>
      <c r="CP3" s="668"/>
      <c r="CQ3" s="668"/>
      <c r="CR3" s="668"/>
      <c r="CS3" s="668"/>
      <c r="CT3" s="668"/>
      <c r="CU3" s="668"/>
      <c r="CV3" s="668"/>
      <c r="CW3" s="668"/>
      <c r="CX3" s="668"/>
      <c r="CY3" s="668"/>
      <c r="CZ3" s="668"/>
      <c r="DA3" s="668"/>
      <c r="DB3" s="668"/>
      <c r="DC3" s="668"/>
      <c r="DD3" s="668"/>
      <c r="DE3" s="668"/>
      <c r="DF3" s="668"/>
      <c r="DG3" s="668"/>
      <c r="DH3" s="668"/>
      <c r="DI3" s="668"/>
      <c r="DJ3" s="668"/>
      <c r="DK3" s="668"/>
      <c r="DL3" s="668"/>
      <c r="DM3" s="668"/>
      <c r="DN3" s="668"/>
      <c r="DO3" s="668"/>
      <c r="DP3" s="668"/>
      <c r="DQ3" s="668"/>
      <c r="DR3" s="668"/>
      <c r="DS3" s="668"/>
      <c r="DT3" s="668"/>
      <c r="DU3" s="668"/>
      <c r="DV3" s="668"/>
      <c r="DW3" s="668"/>
      <c r="DX3" s="668"/>
      <c r="DY3" s="668"/>
      <c r="DZ3" s="668"/>
      <c r="EA3" s="668"/>
      <c r="EB3" s="668"/>
      <c r="EC3" s="669"/>
    </row>
    <row r="4" spans="2:143" ht="11.25" customHeight="1" x14ac:dyDescent="0.15">
      <c r="B4" s="664" t="s">
        <v>1</v>
      </c>
      <c r="C4" s="665"/>
      <c r="D4" s="665"/>
      <c r="E4" s="665"/>
      <c r="F4" s="665"/>
      <c r="G4" s="665"/>
      <c r="H4" s="665"/>
      <c r="I4" s="665"/>
      <c r="J4" s="665"/>
      <c r="K4" s="665"/>
      <c r="L4" s="665"/>
      <c r="M4" s="665"/>
      <c r="N4" s="665"/>
      <c r="O4" s="665"/>
      <c r="P4" s="665"/>
      <c r="Q4" s="666"/>
      <c r="R4" s="664" t="s">
        <v>220</v>
      </c>
      <c r="S4" s="665"/>
      <c r="T4" s="665"/>
      <c r="U4" s="665"/>
      <c r="V4" s="665"/>
      <c r="W4" s="665"/>
      <c r="X4" s="665"/>
      <c r="Y4" s="666"/>
      <c r="Z4" s="664" t="s">
        <v>221</v>
      </c>
      <c r="AA4" s="665"/>
      <c r="AB4" s="665"/>
      <c r="AC4" s="666"/>
      <c r="AD4" s="664" t="s">
        <v>222</v>
      </c>
      <c r="AE4" s="665"/>
      <c r="AF4" s="665"/>
      <c r="AG4" s="665"/>
      <c r="AH4" s="665"/>
      <c r="AI4" s="665"/>
      <c r="AJ4" s="665"/>
      <c r="AK4" s="666"/>
      <c r="AL4" s="664" t="s">
        <v>221</v>
      </c>
      <c r="AM4" s="665"/>
      <c r="AN4" s="665"/>
      <c r="AO4" s="666"/>
      <c r="AP4" s="670" t="s">
        <v>223</v>
      </c>
      <c r="AQ4" s="670"/>
      <c r="AR4" s="670"/>
      <c r="AS4" s="670"/>
      <c r="AT4" s="670"/>
      <c r="AU4" s="670"/>
      <c r="AV4" s="670"/>
      <c r="AW4" s="670"/>
      <c r="AX4" s="670"/>
      <c r="AY4" s="670"/>
      <c r="AZ4" s="670"/>
      <c r="BA4" s="670"/>
      <c r="BB4" s="670"/>
      <c r="BC4" s="670"/>
      <c r="BD4" s="670"/>
      <c r="BE4" s="670"/>
      <c r="BF4" s="670"/>
      <c r="BG4" s="670" t="s">
        <v>224</v>
      </c>
      <c r="BH4" s="670"/>
      <c r="BI4" s="670"/>
      <c r="BJ4" s="670"/>
      <c r="BK4" s="670"/>
      <c r="BL4" s="670"/>
      <c r="BM4" s="670"/>
      <c r="BN4" s="670"/>
      <c r="BO4" s="670" t="s">
        <v>221</v>
      </c>
      <c r="BP4" s="670"/>
      <c r="BQ4" s="670"/>
      <c r="BR4" s="670"/>
      <c r="BS4" s="670" t="s">
        <v>225</v>
      </c>
      <c r="BT4" s="670"/>
      <c r="BU4" s="670"/>
      <c r="BV4" s="670"/>
      <c r="BW4" s="670"/>
      <c r="BX4" s="670"/>
      <c r="BY4" s="670"/>
      <c r="BZ4" s="670"/>
      <c r="CA4" s="670"/>
      <c r="CB4" s="670"/>
      <c r="CD4" s="667" t="s">
        <v>226</v>
      </c>
      <c r="CE4" s="668"/>
      <c r="CF4" s="668"/>
      <c r="CG4" s="668"/>
      <c r="CH4" s="668"/>
      <c r="CI4" s="668"/>
      <c r="CJ4" s="668"/>
      <c r="CK4" s="668"/>
      <c r="CL4" s="668"/>
      <c r="CM4" s="668"/>
      <c r="CN4" s="668"/>
      <c r="CO4" s="668"/>
      <c r="CP4" s="668"/>
      <c r="CQ4" s="668"/>
      <c r="CR4" s="668"/>
      <c r="CS4" s="668"/>
      <c r="CT4" s="668"/>
      <c r="CU4" s="668"/>
      <c r="CV4" s="668"/>
      <c r="CW4" s="668"/>
      <c r="CX4" s="668"/>
      <c r="CY4" s="668"/>
      <c r="CZ4" s="668"/>
      <c r="DA4" s="668"/>
      <c r="DB4" s="668"/>
      <c r="DC4" s="668"/>
      <c r="DD4" s="668"/>
      <c r="DE4" s="668"/>
      <c r="DF4" s="668"/>
      <c r="DG4" s="668"/>
      <c r="DH4" s="668"/>
      <c r="DI4" s="668"/>
      <c r="DJ4" s="668"/>
      <c r="DK4" s="668"/>
      <c r="DL4" s="668"/>
      <c r="DM4" s="668"/>
      <c r="DN4" s="668"/>
      <c r="DO4" s="668"/>
      <c r="DP4" s="668"/>
      <c r="DQ4" s="668"/>
      <c r="DR4" s="668"/>
      <c r="DS4" s="668"/>
      <c r="DT4" s="668"/>
      <c r="DU4" s="668"/>
      <c r="DV4" s="668"/>
      <c r="DW4" s="668"/>
      <c r="DX4" s="668"/>
      <c r="DY4" s="668"/>
      <c r="DZ4" s="668"/>
      <c r="EA4" s="668"/>
      <c r="EB4" s="668"/>
      <c r="EC4" s="669"/>
    </row>
    <row r="5" spans="2:143" s="230" customFormat="1" ht="11.25" customHeight="1" x14ac:dyDescent="0.15">
      <c r="B5" s="671" t="s">
        <v>227</v>
      </c>
      <c r="C5" s="672"/>
      <c r="D5" s="672"/>
      <c r="E5" s="672"/>
      <c r="F5" s="672"/>
      <c r="G5" s="672"/>
      <c r="H5" s="672"/>
      <c r="I5" s="672"/>
      <c r="J5" s="672"/>
      <c r="K5" s="672"/>
      <c r="L5" s="672"/>
      <c r="M5" s="672"/>
      <c r="N5" s="672"/>
      <c r="O5" s="672"/>
      <c r="P5" s="672"/>
      <c r="Q5" s="673"/>
      <c r="R5" s="674">
        <v>996028</v>
      </c>
      <c r="S5" s="675"/>
      <c r="T5" s="675"/>
      <c r="U5" s="675"/>
      <c r="V5" s="675"/>
      <c r="W5" s="675"/>
      <c r="X5" s="675"/>
      <c r="Y5" s="676"/>
      <c r="Z5" s="677">
        <v>12.9</v>
      </c>
      <c r="AA5" s="677"/>
      <c r="AB5" s="677"/>
      <c r="AC5" s="677"/>
      <c r="AD5" s="678">
        <v>996028</v>
      </c>
      <c r="AE5" s="678"/>
      <c r="AF5" s="678"/>
      <c r="AG5" s="678"/>
      <c r="AH5" s="678"/>
      <c r="AI5" s="678"/>
      <c r="AJ5" s="678"/>
      <c r="AK5" s="678"/>
      <c r="AL5" s="679">
        <v>36.1</v>
      </c>
      <c r="AM5" s="680"/>
      <c r="AN5" s="680"/>
      <c r="AO5" s="681"/>
      <c r="AP5" s="671" t="s">
        <v>228</v>
      </c>
      <c r="AQ5" s="672"/>
      <c r="AR5" s="672"/>
      <c r="AS5" s="672"/>
      <c r="AT5" s="672"/>
      <c r="AU5" s="672"/>
      <c r="AV5" s="672"/>
      <c r="AW5" s="672"/>
      <c r="AX5" s="672"/>
      <c r="AY5" s="672"/>
      <c r="AZ5" s="672"/>
      <c r="BA5" s="672"/>
      <c r="BB5" s="672"/>
      <c r="BC5" s="672"/>
      <c r="BD5" s="672"/>
      <c r="BE5" s="672"/>
      <c r="BF5" s="673"/>
      <c r="BG5" s="685">
        <v>983722</v>
      </c>
      <c r="BH5" s="686"/>
      <c r="BI5" s="686"/>
      <c r="BJ5" s="686"/>
      <c r="BK5" s="686"/>
      <c r="BL5" s="686"/>
      <c r="BM5" s="686"/>
      <c r="BN5" s="687"/>
      <c r="BO5" s="688">
        <v>98.8</v>
      </c>
      <c r="BP5" s="688"/>
      <c r="BQ5" s="688"/>
      <c r="BR5" s="688"/>
      <c r="BS5" s="689">
        <v>10891</v>
      </c>
      <c r="BT5" s="689"/>
      <c r="BU5" s="689"/>
      <c r="BV5" s="689"/>
      <c r="BW5" s="689"/>
      <c r="BX5" s="689"/>
      <c r="BY5" s="689"/>
      <c r="BZ5" s="689"/>
      <c r="CA5" s="689"/>
      <c r="CB5" s="693"/>
      <c r="CD5" s="667" t="s">
        <v>223</v>
      </c>
      <c r="CE5" s="668"/>
      <c r="CF5" s="668"/>
      <c r="CG5" s="668"/>
      <c r="CH5" s="668"/>
      <c r="CI5" s="668"/>
      <c r="CJ5" s="668"/>
      <c r="CK5" s="668"/>
      <c r="CL5" s="668"/>
      <c r="CM5" s="668"/>
      <c r="CN5" s="668"/>
      <c r="CO5" s="668"/>
      <c r="CP5" s="668"/>
      <c r="CQ5" s="669"/>
      <c r="CR5" s="667" t="s">
        <v>229</v>
      </c>
      <c r="CS5" s="668"/>
      <c r="CT5" s="668"/>
      <c r="CU5" s="668"/>
      <c r="CV5" s="668"/>
      <c r="CW5" s="668"/>
      <c r="CX5" s="668"/>
      <c r="CY5" s="669"/>
      <c r="CZ5" s="667" t="s">
        <v>221</v>
      </c>
      <c r="DA5" s="668"/>
      <c r="DB5" s="668"/>
      <c r="DC5" s="669"/>
      <c r="DD5" s="667" t="s">
        <v>230</v>
      </c>
      <c r="DE5" s="668"/>
      <c r="DF5" s="668"/>
      <c r="DG5" s="668"/>
      <c r="DH5" s="668"/>
      <c r="DI5" s="668"/>
      <c r="DJ5" s="668"/>
      <c r="DK5" s="668"/>
      <c r="DL5" s="668"/>
      <c r="DM5" s="668"/>
      <c r="DN5" s="668"/>
      <c r="DO5" s="668"/>
      <c r="DP5" s="669"/>
      <c r="DQ5" s="667" t="s">
        <v>231</v>
      </c>
      <c r="DR5" s="668"/>
      <c r="DS5" s="668"/>
      <c r="DT5" s="668"/>
      <c r="DU5" s="668"/>
      <c r="DV5" s="668"/>
      <c r="DW5" s="668"/>
      <c r="DX5" s="668"/>
      <c r="DY5" s="668"/>
      <c r="DZ5" s="668"/>
      <c r="EA5" s="668"/>
      <c r="EB5" s="668"/>
      <c r="EC5" s="669"/>
    </row>
    <row r="6" spans="2:143" ht="11.25" customHeight="1" x14ac:dyDescent="0.15">
      <c r="B6" s="682" t="s">
        <v>232</v>
      </c>
      <c r="C6" s="683"/>
      <c r="D6" s="683"/>
      <c r="E6" s="683"/>
      <c r="F6" s="683"/>
      <c r="G6" s="683"/>
      <c r="H6" s="683"/>
      <c r="I6" s="683"/>
      <c r="J6" s="683"/>
      <c r="K6" s="683"/>
      <c r="L6" s="683"/>
      <c r="M6" s="683"/>
      <c r="N6" s="683"/>
      <c r="O6" s="683"/>
      <c r="P6" s="683"/>
      <c r="Q6" s="684"/>
      <c r="R6" s="685">
        <v>40904</v>
      </c>
      <c r="S6" s="686"/>
      <c r="T6" s="686"/>
      <c r="U6" s="686"/>
      <c r="V6" s="686"/>
      <c r="W6" s="686"/>
      <c r="X6" s="686"/>
      <c r="Y6" s="687"/>
      <c r="Z6" s="688">
        <v>0.5</v>
      </c>
      <c r="AA6" s="688"/>
      <c r="AB6" s="688"/>
      <c r="AC6" s="688"/>
      <c r="AD6" s="689">
        <v>40904</v>
      </c>
      <c r="AE6" s="689"/>
      <c r="AF6" s="689"/>
      <c r="AG6" s="689"/>
      <c r="AH6" s="689"/>
      <c r="AI6" s="689"/>
      <c r="AJ6" s="689"/>
      <c r="AK6" s="689"/>
      <c r="AL6" s="690">
        <v>1.5</v>
      </c>
      <c r="AM6" s="691"/>
      <c r="AN6" s="691"/>
      <c r="AO6" s="692"/>
      <c r="AP6" s="682" t="s">
        <v>233</v>
      </c>
      <c r="AQ6" s="683"/>
      <c r="AR6" s="683"/>
      <c r="AS6" s="683"/>
      <c r="AT6" s="683"/>
      <c r="AU6" s="683"/>
      <c r="AV6" s="683"/>
      <c r="AW6" s="683"/>
      <c r="AX6" s="683"/>
      <c r="AY6" s="683"/>
      <c r="AZ6" s="683"/>
      <c r="BA6" s="683"/>
      <c r="BB6" s="683"/>
      <c r="BC6" s="683"/>
      <c r="BD6" s="683"/>
      <c r="BE6" s="683"/>
      <c r="BF6" s="684"/>
      <c r="BG6" s="685">
        <v>983722</v>
      </c>
      <c r="BH6" s="686"/>
      <c r="BI6" s="686"/>
      <c r="BJ6" s="686"/>
      <c r="BK6" s="686"/>
      <c r="BL6" s="686"/>
      <c r="BM6" s="686"/>
      <c r="BN6" s="687"/>
      <c r="BO6" s="688">
        <v>98.8</v>
      </c>
      <c r="BP6" s="688"/>
      <c r="BQ6" s="688"/>
      <c r="BR6" s="688"/>
      <c r="BS6" s="689">
        <v>10891</v>
      </c>
      <c r="BT6" s="689"/>
      <c r="BU6" s="689"/>
      <c r="BV6" s="689"/>
      <c r="BW6" s="689"/>
      <c r="BX6" s="689"/>
      <c r="BY6" s="689"/>
      <c r="BZ6" s="689"/>
      <c r="CA6" s="689"/>
      <c r="CB6" s="693"/>
      <c r="CD6" s="696" t="s">
        <v>234</v>
      </c>
      <c r="CE6" s="697"/>
      <c r="CF6" s="697"/>
      <c r="CG6" s="697"/>
      <c r="CH6" s="697"/>
      <c r="CI6" s="697"/>
      <c r="CJ6" s="697"/>
      <c r="CK6" s="697"/>
      <c r="CL6" s="697"/>
      <c r="CM6" s="697"/>
      <c r="CN6" s="697"/>
      <c r="CO6" s="697"/>
      <c r="CP6" s="697"/>
      <c r="CQ6" s="698"/>
      <c r="CR6" s="685">
        <v>65388</v>
      </c>
      <c r="CS6" s="686"/>
      <c r="CT6" s="686"/>
      <c r="CU6" s="686"/>
      <c r="CV6" s="686"/>
      <c r="CW6" s="686"/>
      <c r="CX6" s="686"/>
      <c r="CY6" s="687"/>
      <c r="CZ6" s="679">
        <v>0.9</v>
      </c>
      <c r="DA6" s="680"/>
      <c r="DB6" s="680"/>
      <c r="DC6" s="699"/>
      <c r="DD6" s="694" t="s">
        <v>128</v>
      </c>
      <c r="DE6" s="686"/>
      <c r="DF6" s="686"/>
      <c r="DG6" s="686"/>
      <c r="DH6" s="686"/>
      <c r="DI6" s="686"/>
      <c r="DJ6" s="686"/>
      <c r="DK6" s="686"/>
      <c r="DL6" s="686"/>
      <c r="DM6" s="686"/>
      <c r="DN6" s="686"/>
      <c r="DO6" s="686"/>
      <c r="DP6" s="687"/>
      <c r="DQ6" s="694">
        <v>65388</v>
      </c>
      <c r="DR6" s="686"/>
      <c r="DS6" s="686"/>
      <c r="DT6" s="686"/>
      <c r="DU6" s="686"/>
      <c r="DV6" s="686"/>
      <c r="DW6" s="686"/>
      <c r="DX6" s="686"/>
      <c r="DY6" s="686"/>
      <c r="DZ6" s="686"/>
      <c r="EA6" s="686"/>
      <c r="EB6" s="686"/>
      <c r="EC6" s="695"/>
    </row>
    <row r="7" spans="2:143" ht="11.25" customHeight="1" x14ac:dyDescent="0.15">
      <c r="B7" s="682" t="s">
        <v>235</v>
      </c>
      <c r="C7" s="683"/>
      <c r="D7" s="683"/>
      <c r="E7" s="683"/>
      <c r="F7" s="683"/>
      <c r="G7" s="683"/>
      <c r="H7" s="683"/>
      <c r="I7" s="683"/>
      <c r="J7" s="683"/>
      <c r="K7" s="683"/>
      <c r="L7" s="683"/>
      <c r="M7" s="683"/>
      <c r="N7" s="683"/>
      <c r="O7" s="683"/>
      <c r="P7" s="683"/>
      <c r="Q7" s="684"/>
      <c r="R7" s="685">
        <v>681</v>
      </c>
      <c r="S7" s="686"/>
      <c r="T7" s="686"/>
      <c r="U7" s="686"/>
      <c r="V7" s="686"/>
      <c r="W7" s="686"/>
      <c r="X7" s="686"/>
      <c r="Y7" s="687"/>
      <c r="Z7" s="688">
        <v>0</v>
      </c>
      <c r="AA7" s="688"/>
      <c r="AB7" s="688"/>
      <c r="AC7" s="688"/>
      <c r="AD7" s="689">
        <v>681</v>
      </c>
      <c r="AE7" s="689"/>
      <c r="AF7" s="689"/>
      <c r="AG7" s="689"/>
      <c r="AH7" s="689"/>
      <c r="AI7" s="689"/>
      <c r="AJ7" s="689"/>
      <c r="AK7" s="689"/>
      <c r="AL7" s="690">
        <v>0</v>
      </c>
      <c r="AM7" s="691"/>
      <c r="AN7" s="691"/>
      <c r="AO7" s="692"/>
      <c r="AP7" s="682" t="s">
        <v>236</v>
      </c>
      <c r="AQ7" s="683"/>
      <c r="AR7" s="683"/>
      <c r="AS7" s="683"/>
      <c r="AT7" s="683"/>
      <c r="AU7" s="683"/>
      <c r="AV7" s="683"/>
      <c r="AW7" s="683"/>
      <c r="AX7" s="683"/>
      <c r="AY7" s="683"/>
      <c r="AZ7" s="683"/>
      <c r="BA7" s="683"/>
      <c r="BB7" s="683"/>
      <c r="BC7" s="683"/>
      <c r="BD7" s="683"/>
      <c r="BE7" s="683"/>
      <c r="BF7" s="684"/>
      <c r="BG7" s="685">
        <v>387953</v>
      </c>
      <c r="BH7" s="686"/>
      <c r="BI7" s="686"/>
      <c r="BJ7" s="686"/>
      <c r="BK7" s="686"/>
      <c r="BL7" s="686"/>
      <c r="BM7" s="686"/>
      <c r="BN7" s="687"/>
      <c r="BO7" s="688">
        <v>39</v>
      </c>
      <c r="BP7" s="688"/>
      <c r="BQ7" s="688"/>
      <c r="BR7" s="688"/>
      <c r="BS7" s="689">
        <v>10891</v>
      </c>
      <c r="BT7" s="689"/>
      <c r="BU7" s="689"/>
      <c r="BV7" s="689"/>
      <c r="BW7" s="689"/>
      <c r="BX7" s="689"/>
      <c r="BY7" s="689"/>
      <c r="BZ7" s="689"/>
      <c r="CA7" s="689"/>
      <c r="CB7" s="693"/>
      <c r="CD7" s="700" t="s">
        <v>237</v>
      </c>
      <c r="CE7" s="701"/>
      <c r="CF7" s="701"/>
      <c r="CG7" s="701"/>
      <c r="CH7" s="701"/>
      <c r="CI7" s="701"/>
      <c r="CJ7" s="701"/>
      <c r="CK7" s="701"/>
      <c r="CL7" s="701"/>
      <c r="CM7" s="701"/>
      <c r="CN7" s="701"/>
      <c r="CO7" s="701"/>
      <c r="CP7" s="701"/>
      <c r="CQ7" s="702"/>
      <c r="CR7" s="685">
        <v>1726320</v>
      </c>
      <c r="CS7" s="686"/>
      <c r="CT7" s="686"/>
      <c r="CU7" s="686"/>
      <c r="CV7" s="686"/>
      <c r="CW7" s="686"/>
      <c r="CX7" s="686"/>
      <c r="CY7" s="687"/>
      <c r="CZ7" s="688">
        <v>23</v>
      </c>
      <c r="DA7" s="688"/>
      <c r="DB7" s="688"/>
      <c r="DC7" s="688"/>
      <c r="DD7" s="694">
        <v>24661</v>
      </c>
      <c r="DE7" s="686"/>
      <c r="DF7" s="686"/>
      <c r="DG7" s="686"/>
      <c r="DH7" s="686"/>
      <c r="DI7" s="686"/>
      <c r="DJ7" s="686"/>
      <c r="DK7" s="686"/>
      <c r="DL7" s="686"/>
      <c r="DM7" s="686"/>
      <c r="DN7" s="686"/>
      <c r="DO7" s="686"/>
      <c r="DP7" s="687"/>
      <c r="DQ7" s="694">
        <v>909431</v>
      </c>
      <c r="DR7" s="686"/>
      <c r="DS7" s="686"/>
      <c r="DT7" s="686"/>
      <c r="DU7" s="686"/>
      <c r="DV7" s="686"/>
      <c r="DW7" s="686"/>
      <c r="DX7" s="686"/>
      <c r="DY7" s="686"/>
      <c r="DZ7" s="686"/>
      <c r="EA7" s="686"/>
      <c r="EB7" s="686"/>
      <c r="EC7" s="695"/>
    </row>
    <row r="8" spans="2:143" ht="11.25" customHeight="1" x14ac:dyDescent="0.15">
      <c r="B8" s="682" t="s">
        <v>238</v>
      </c>
      <c r="C8" s="683"/>
      <c r="D8" s="683"/>
      <c r="E8" s="683"/>
      <c r="F8" s="683"/>
      <c r="G8" s="683"/>
      <c r="H8" s="683"/>
      <c r="I8" s="683"/>
      <c r="J8" s="683"/>
      <c r="K8" s="683"/>
      <c r="L8" s="683"/>
      <c r="M8" s="683"/>
      <c r="N8" s="683"/>
      <c r="O8" s="683"/>
      <c r="P8" s="683"/>
      <c r="Q8" s="684"/>
      <c r="R8" s="685">
        <v>1585</v>
      </c>
      <c r="S8" s="686"/>
      <c r="T8" s="686"/>
      <c r="U8" s="686"/>
      <c r="V8" s="686"/>
      <c r="W8" s="686"/>
      <c r="X8" s="686"/>
      <c r="Y8" s="687"/>
      <c r="Z8" s="688">
        <v>0</v>
      </c>
      <c r="AA8" s="688"/>
      <c r="AB8" s="688"/>
      <c r="AC8" s="688"/>
      <c r="AD8" s="689">
        <v>1585</v>
      </c>
      <c r="AE8" s="689"/>
      <c r="AF8" s="689"/>
      <c r="AG8" s="689"/>
      <c r="AH8" s="689"/>
      <c r="AI8" s="689"/>
      <c r="AJ8" s="689"/>
      <c r="AK8" s="689"/>
      <c r="AL8" s="690">
        <v>0.1</v>
      </c>
      <c r="AM8" s="691"/>
      <c r="AN8" s="691"/>
      <c r="AO8" s="692"/>
      <c r="AP8" s="682" t="s">
        <v>239</v>
      </c>
      <c r="AQ8" s="683"/>
      <c r="AR8" s="683"/>
      <c r="AS8" s="683"/>
      <c r="AT8" s="683"/>
      <c r="AU8" s="683"/>
      <c r="AV8" s="683"/>
      <c r="AW8" s="683"/>
      <c r="AX8" s="683"/>
      <c r="AY8" s="683"/>
      <c r="AZ8" s="683"/>
      <c r="BA8" s="683"/>
      <c r="BB8" s="683"/>
      <c r="BC8" s="683"/>
      <c r="BD8" s="683"/>
      <c r="BE8" s="683"/>
      <c r="BF8" s="684"/>
      <c r="BG8" s="685">
        <v>13390</v>
      </c>
      <c r="BH8" s="686"/>
      <c r="BI8" s="686"/>
      <c r="BJ8" s="686"/>
      <c r="BK8" s="686"/>
      <c r="BL8" s="686"/>
      <c r="BM8" s="686"/>
      <c r="BN8" s="687"/>
      <c r="BO8" s="688">
        <v>1.3</v>
      </c>
      <c r="BP8" s="688"/>
      <c r="BQ8" s="688"/>
      <c r="BR8" s="688"/>
      <c r="BS8" s="694" t="s">
        <v>240</v>
      </c>
      <c r="BT8" s="686"/>
      <c r="BU8" s="686"/>
      <c r="BV8" s="686"/>
      <c r="BW8" s="686"/>
      <c r="BX8" s="686"/>
      <c r="BY8" s="686"/>
      <c r="BZ8" s="686"/>
      <c r="CA8" s="686"/>
      <c r="CB8" s="695"/>
      <c r="CD8" s="700" t="s">
        <v>241</v>
      </c>
      <c r="CE8" s="701"/>
      <c r="CF8" s="701"/>
      <c r="CG8" s="701"/>
      <c r="CH8" s="701"/>
      <c r="CI8" s="701"/>
      <c r="CJ8" s="701"/>
      <c r="CK8" s="701"/>
      <c r="CL8" s="701"/>
      <c r="CM8" s="701"/>
      <c r="CN8" s="701"/>
      <c r="CO8" s="701"/>
      <c r="CP8" s="701"/>
      <c r="CQ8" s="702"/>
      <c r="CR8" s="685">
        <v>1351027</v>
      </c>
      <c r="CS8" s="686"/>
      <c r="CT8" s="686"/>
      <c r="CU8" s="686"/>
      <c r="CV8" s="686"/>
      <c r="CW8" s="686"/>
      <c r="CX8" s="686"/>
      <c r="CY8" s="687"/>
      <c r="CZ8" s="688">
        <v>18</v>
      </c>
      <c r="DA8" s="688"/>
      <c r="DB8" s="688"/>
      <c r="DC8" s="688"/>
      <c r="DD8" s="694">
        <v>168047</v>
      </c>
      <c r="DE8" s="686"/>
      <c r="DF8" s="686"/>
      <c r="DG8" s="686"/>
      <c r="DH8" s="686"/>
      <c r="DI8" s="686"/>
      <c r="DJ8" s="686"/>
      <c r="DK8" s="686"/>
      <c r="DL8" s="686"/>
      <c r="DM8" s="686"/>
      <c r="DN8" s="686"/>
      <c r="DO8" s="686"/>
      <c r="DP8" s="687"/>
      <c r="DQ8" s="694">
        <v>703064</v>
      </c>
      <c r="DR8" s="686"/>
      <c r="DS8" s="686"/>
      <c r="DT8" s="686"/>
      <c r="DU8" s="686"/>
      <c r="DV8" s="686"/>
      <c r="DW8" s="686"/>
      <c r="DX8" s="686"/>
      <c r="DY8" s="686"/>
      <c r="DZ8" s="686"/>
      <c r="EA8" s="686"/>
      <c r="EB8" s="686"/>
      <c r="EC8" s="695"/>
    </row>
    <row r="9" spans="2:143" ht="11.25" customHeight="1" x14ac:dyDescent="0.15">
      <c r="B9" s="682" t="s">
        <v>242</v>
      </c>
      <c r="C9" s="683"/>
      <c r="D9" s="683"/>
      <c r="E9" s="683"/>
      <c r="F9" s="683"/>
      <c r="G9" s="683"/>
      <c r="H9" s="683"/>
      <c r="I9" s="683"/>
      <c r="J9" s="683"/>
      <c r="K9" s="683"/>
      <c r="L9" s="683"/>
      <c r="M9" s="683"/>
      <c r="N9" s="683"/>
      <c r="O9" s="683"/>
      <c r="P9" s="683"/>
      <c r="Q9" s="684"/>
      <c r="R9" s="685">
        <v>2354</v>
      </c>
      <c r="S9" s="686"/>
      <c r="T9" s="686"/>
      <c r="U9" s="686"/>
      <c r="V9" s="686"/>
      <c r="W9" s="686"/>
      <c r="X9" s="686"/>
      <c r="Y9" s="687"/>
      <c r="Z9" s="688">
        <v>0</v>
      </c>
      <c r="AA9" s="688"/>
      <c r="AB9" s="688"/>
      <c r="AC9" s="688"/>
      <c r="AD9" s="689">
        <v>2354</v>
      </c>
      <c r="AE9" s="689"/>
      <c r="AF9" s="689"/>
      <c r="AG9" s="689"/>
      <c r="AH9" s="689"/>
      <c r="AI9" s="689"/>
      <c r="AJ9" s="689"/>
      <c r="AK9" s="689"/>
      <c r="AL9" s="690">
        <v>0.1</v>
      </c>
      <c r="AM9" s="691"/>
      <c r="AN9" s="691"/>
      <c r="AO9" s="692"/>
      <c r="AP9" s="682" t="s">
        <v>243</v>
      </c>
      <c r="AQ9" s="683"/>
      <c r="AR9" s="683"/>
      <c r="AS9" s="683"/>
      <c r="AT9" s="683"/>
      <c r="AU9" s="683"/>
      <c r="AV9" s="683"/>
      <c r="AW9" s="683"/>
      <c r="AX9" s="683"/>
      <c r="AY9" s="683"/>
      <c r="AZ9" s="683"/>
      <c r="BA9" s="683"/>
      <c r="BB9" s="683"/>
      <c r="BC9" s="683"/>
      <c r="BD9" s="683"/>
      <c r="BE9" s="683"/>
      <c r="BF9" s="684"/>
      <c r="BG9" s="685">
        <v>283137</v>
      </c>
      <c r="BH9" s="686"/>
      <c r="BI9" s="686"/>
      <c r="BJ9" s="686"/>
      <c r="BK9" s="686"/>
      <c r="BL9" s="686"/>
      <c r="BM9" s="686"/>
      <c r="BN9" s="687"/>
      <c r="BO9" s="688">
        <v>28.4</v>
      </c>
      <c r="BP9" s="688"/>
      <c r="BQ9" s="688"/>
      <c r="BR9" s="688"/>
      <c r="BS9" s="694" t="s">
        <v>128</v>
      </c>
      <c r="BT9" s="686"/>
      <c r="BU9" s="686"/>
      <c r="BV9" s="686"/>
      <c r="BW9" s="686"/>
      <c r="BX9" s="686"/>
      <c r="BY9" s="686"/>
      <c r="BZ9" s="686"/>
      <c r="CA9" s="686"/>
      <c r="CB9" s="695"/>
      <c r="CD9" s="700" t="s">
        <v>244</v>
      </c>
      <c r="CE9" s="701"/>
      <c r="CF9" s="701"/>
      <c r="CG9" s="701"/>
      <c r="CH9" s="701"/>
      <c r="CI9" s="701"/>
      <c r="CJ9" s="701"/>
      <c r="CK9" s="701"/>
      <c r="CL9" s="701"/>
      <c r="CM9" s="701"/>
      <c r="CN9" s="701"/>
      <c r="CO9" s="701"/>
      <c r="CP9" s="701"/>
      <c r="CQ9" s="702"/>
      <c r="CR9" s="685">
        <v>1249523</v>
      </c>
      <c r="CS9" s="686"/>
      <c r="CT9" s="686"/>
      <c r="CU9" s="686"/>
      <c r="CV9" s="686"/>
      <c r="CW9" s="686"/>
      <c r="CX9" s="686"/>
      <c r="CY9" s="687"/>
      <c r="CZ9" s="688">
        <v>16.7</v>
      </c>
      <c r="DA9" s="688"/>
      <c r="DB9" s="688"/>
      <c r="DC9" s="688"/>
      <c r="DD9" s="694">
        <v>1068648</v>
      </c>
      <c r="DE9" s="686"/>
      <c r="DF9" s="686"/>
      <c r="DG9" s="686"/>
      <c r="DH9" s="686"/>
      <c r="DI9" s="686"/>
      <c r="DJ9" s="686"/>
      <c r="DK9" s="686"/>
      <c r="DL9" s="686"/>
      <c r="DM9" s="686"/>
      <c r="DN9" s="686"/>
      <c r="DO9" s="686"/>
      <c r="DP9" s="687"/>
      <c r="DQ9" s="694">
        <v>227180</v>
      </c>
      <c r="DR9" s="686"/>
      <c r="DS9" s="686"/>
      <c r="DT9" s="686"/>
      <c r="DU9" s="686"/>
      <c r="DV9" s="686"/>
      <c r="DW9" s="686"/>
      <c r="DX9" s="686"/>
      <c r="DY9" s="686"/>
      <c r="DZ9" s="686"/>
      <c r="EA9" s="686"/>
      <c r="EB9" s="686"/>
      <c r="EC9" s="695"/>
    </row>
    <row r="10" spans="2:143" ht="11.25" customHeight="1" x14ac:dyDescent="0.15">
      <c r="B10" s="682" t="s">
        <v>245</v>
      </c>
      <c r="C10" s="683"/>
      <c r="D10" s="683"/>
      <c r="E10" s="683"/>
      <c r="F10" s="683"/>
      <c r="G10" s="683"/>
      <c r="H10" s="683"/>
      <c r="I10" s="683"/>
      <c r="J10" s="683"/>
      <c r="K10" s="683"/>
      <c r="L10" s="683"/>
      <c r="M10" s="683"/>
      <c r="N10" s="683"/>
      <c r="O10" s="683"/>
      <c r="P10" s="683"/>
      <c r="Q10" s="684"/>
      <c r="R10" s="685" t="s">
        <v>128</v>
      </c>
      <c r="S10" s="686"/>
      <c r="T10" s="686"/>
      <c r="U10" s="686"/>
      <c r="V10" s="686"/>
      <c r="W10" s="686"/>
      <c r="X10" s="686"/>
      <c r="Y10" s="687"/>
      <c r="Z10" s="688" t="s">
        <v>128</v>
      </c>
      <c r="AA10" s="688"/>
      <c r="AB10" s="688"/>
      <c r="AC10" s="688"/>
      <c r="AD10" s="689" t="s">
        <v>128</v>
      </c>
      <c r="AE10" s="689"/>
      <c r="AF10" s="689"/>
      <c r="AG10" s="689"/>
      <c r="AH10" s="689"/>
      <c r="AI10" s="689"/>
      <c r="AJ10" s="689"/>
      <c r="AK10" s="689"/>
      <c r="AL10" s="690" t="s">
        <v>128</v>
      </c>
      <c r="AM10" s="691"/>
      <c r="AN10" s="691"/>
      <c r="AO10" s="692"/>
      <c r="AP10" s="682" t="s">
        <v>246</v>
      </c>
      <c r="AQ10" s="683"/>
      <c r="AR10" s="683"/>
      <c r="AS10" s="683"/>
      <c r="AT10" s="683"/>
      <c r="AU10" s="683"/>
      <c r="AV10" s="683"/>
      <c r="AW10" s="683"/>
      <c r="AX10" s="683"/>
      <c r="AY10" s="683"/>
      <c r="AZ10" s="683"/>
      <c r="BA10" s="683"/>
      <c r="BB10" s="683"/>
      <c r="BC10" s="683"/>
      <c r="BD10" s="683"/>
      <c r="BE10" s="683"/>
      <c r="BF10" s="684"/>
      <c r="BG10" s="685">
        <v>43436</v>
      </c>
      <c r="BH10" s="686"/>
      <c r="BI10" s="686"/>
      <c r="BJ10" s="686"/>
      <c r="BK10" s="686"/>
      <c r="BL10" s="686"/>
      <c r="BM10" s="686"/>
      <c r="BN10" s="687"/>
      <c r="BO10" s="688">
        <v>4.4000000000000004</v>
      </c>
      <c r="BP10" s="688"/>
      <c r="BQ10" s="688"/>
      <c r="BR10" s="688"/>
      <c r="BS10" s="694" t="s">
        <v>176</v>
      </c>
      <c r="BT10" s="686"/>
      <c r="BU10" s="686"/>
      <c r="BV10" s="686"/>
      <c r="BW10" s="686"/>
      <c r="BX10" s="686"/>
      <c r="BY10" s="686"/>
      <c r="BZ10" s="686"/>
      <c r="CA10" s="686"/>
      <c r="CB10" s="695"/>
      <c r="CD10" s="700" t="s">
        <v>247</v>
      </c>
      <c r="CE10" s="701"/>
      <c r="CF10" s="701"/>
      <c r="CG10" s="701"/>
      <c r="CH10" s="701"/>
      <c r="CI10" s="701"/>
      <c r="CJ10" s="701"/>
      <c r="CK10" s="701"/>
      <c r="CL10" s="701"/>
      <c r="CM10" s="701"/>
      <c r="CN10" s="701"/>
      <c r="CO10" s="701"/>
      <c r="CP10" s="701"/>
      <c r="CQ10" s="702"/>
      <c r="CR10" s="685">
        <v>4578</v>
      </c>
      <c r="CS10" s="686"/>
      <c r="CT10" s="686"/>
      <c r="CU10" s="686"/>
      <c r="CV10" s="686"/>
      <c r="CW10" s="686"/>
      <c r="CX10" s="686"/>
      <c r="CY10" s="687"/>
      <c r="CZ10" s="688">
        <v>0.1</v>
      </c>
      <c r="DA10" s="688"/>
      <c r="DB10" s="688"/>
      <c r="DC10" s="688"/>
      <c r="DD10" s="694" t="s">
        <v>128</v>
      </c>
      <c r="DE10" s="686"/>
      <c r="DF10" s="686"/>
      <c r="DG10" s="686"/>
      <c r="DH10" s="686"/>
      <c r="DI10" s="686"/>
      <c r="DJ10" s="686"/>
      <c r="DK10" s="686"/>
      <c r="DL10" s="686"/>
      <c r="DM10" s="686"/>
      <c r="DN10" s="686"/>
      <c r="DO10" s="686"/>
      <c r="DP10" s="687"/>
      <c r="DQ10" s="694">
        <v>578</v>
      </c>
      <c r="DR10" s="686"/>
      <c r="DS10" s="686"/>
      <c r="DT10" s="686"/>
      <c r="DU10" s="686"/>
      <c r="DV10" s="686"/>
      <c r="DW10" s="686"/>
      <c r="DX10" s="686"/>
      <c r="DY10" s="686"/>
      <c r="DZ10" s="686"/>
      <c r="EA10" s="686"/>
      <c r="EB10" s="686"/>
      <c r="EC10" s="695"/>
    </row>
    <row r="11" spans="2:143" ht="11.25" customHeight="1" x14ac:dyDescent="0.15">
      <c r="B11" s="682" t="s">
        <v>248</v>
      </c>
      <c r="C11" s="683"/>
      <c r="D11" s="683"/>
      <c r="E11" s="683"/>
      <c r="F11" s="683"/>
      <c r="G11" s="683"/>
      <c r="H11" s="683"/>
      <c r="I11" s="683"/>
      <c r="J11" s="683"/>
      <c r="K11" s="683"/>
      <c r="L11" s="683"/>
      <c r="M11" s="683"/>
      <c r="N11" s="683"/>
      <c r="O11" s="683"/>
      <c r="P11" s="683"/>
      <c r="Q11" s="684"/>
      <c r="R11" s="685">
        <v>186073</v>
      </c>
      <c r="S11" s="686"/>
      <c r="T11" s="686"/>
      <c r="U11" s="686"/>
      <c r="V11" s="686"/>
      <c r="W11" s="686"/>
      <c r="X11" s="686"/>
      <c r="Y11" s="687"/>
      <c r="Z11" s="690">
        <v>2.4</v>
      </c>
      <c r="AA11" s="691"/>
      <c r="AB11" s="691"/>
      <c r="AC11" s="703"/>
      <c r="AD11" s="694">
        <v>186073</v>
      </c>
      <c r="AE11" s="686"/>
      <c r="AF11" s="686"/>
      <c r="AG11" s="686"/>
      <c r="AH11" s="686"/>
      <c r="AI11" s="686"/>
      <c r="AJ11" s="686"/>
      <c r="AK11" s="687"/>
      <c r="AL11" s="690">
        <v>6.7</v>
      </c>
      <c r="AM11" s="691"/>
      <c r="AN11" s="691"/>
      <c r="AO11" s="692"/>
      <c r="AP11" s="682" t="s">
        <v>249</v>
      </c>
      <c r="AQ11" s="683"/>
      <c r="AR11" s="683"/>
      <c r="AS11" s="683"/>
      <c r="AT11" s="683"/>
      <c r="AU11" s="683"/>
      <c r="AV11" s="683"/>
      <c r="AW11" s="683"/>
      <c r="AX11" s="683"/>
      <c r="AY11" s="683"/>
      <c r="AZ11" s="683"/>
      <c r="BA11" s="683"/>
      <c r="BB11" s="683"/>
      <c r="BC11" s="683"/>
      <c r="BD11" s="683"/>
      <c r="BE11" s="683"/>
      <c r="BF11" s="684"/>
      <c r="BG11" s="685">
        <v>47990</v>
      </c>
      <c r="BH11" s="686"/>
      <c r="BI11" s="686"/>
      <c r="BJ11" s="686"/>
      <c r="BK11" s="686"/>
      <c r="BL11" s="686"/>
      <c r="BM11" s="686"/>
      <c r="BN11" s="687"/>
      <c r="BO11" s="688">
        <v>4.8</v>
      </c>
      <c r="BP11" s="688"/>
      <c r="BQ11" s="688"/>
      <c r="BR11" s="688"/>
      <c r="BS11" s="694">
        <v>10891</v>
      </c>
      <c r="BT11" s="686"/>
      <c r="BU11" s="686"/>
      <c r="BV11" s="686"/>
      <c r="BW11" s="686"/>
      <c r="BX11" s="686"/>
      <c r="BY11" s="686"/>
      <c r="BZ11" s="686"/>
      <c r="CA11" s="686"/>
      <c r="CB11" s="695"/>
      <c r="CD11" s="700" t="s">
        <v>250</v>
      </c>
      <c r="CE11" s="701"/>
      <c r="CF11" s="701"/>
      <c r="CG11" s="701"/>
      <c r="CH11" s="701"/>
      <c r="CI11" s="701"/>
      <c r="CJ11" s="701"/>
      <c r="CK11" s="701"/>
      <c r="CL11" s="701"/>
      <c r="CM11" s="701"/>
      <c r="CN11" s="701"/>
      <c r="CO11" s="701"/>
      <c r="CP11" s="701"/>
      <c r="CQ11" s="702"/>
      <c r="CR11" s="685">
        <v>360453</v>
      </c>
      <c r="CS11" s="686"/>
      <c r="CT11" s="686"/>
      <c r="CU11" s="686"/>
      <c r="CV11" s="686"/>
      <c r="CW11" s="686"/>
      <c r="CX11" s="686"/>
      <c r="CY11" s="687"/>
      <c r="CZ11" s="688">
        <v>4.8</v>
      </c>
      <c r="DA11" s="688"/>
      <c r="DB11" s="688"/>
      <c r="DC11" s="688"/>
      <c r="DD11" s="694">
        <v>38749</v>
      </c>
      <c r="DE11" s="686"/>
      <c r="DF11" s="686"/>
      <c r="DG11" s="686"/>
      <c r="DH11" s="686"/>
      <c r="DI11" s="686"/>
      <c r="DJ11" s="686"/>
      <c r="DK11" s="686"/>
      <c r="DL11" s="686"/>
      <c r="DM11" s="686"/>
      <c r="DN11" s="686"/>
      <c r="DO11" s="686"/>
      <c r="DP11" s="687"/>
      <c r="DQ11" s="694">
        <v>172283</v>
      </c>
      <c r="DR11" s="686"/>
      <c r="DS11" s="686"/>
      <c r="DT11" s="686"/>
      <c r="DU11" s="686"/>
      <c r="DV11" s="686"/>
      <c r="DW11" s="686"/>
      <c r="DX11" s="686"/>
      <c r="DY11" s="686"/>
      <c r="DZ11" s="686"/>
      <c r="EA11" s="686"/>
      <c r="EB11" s="686"/>
      <c r="EC11" s="695"/>
    </row>
    <row r="12" spans="2:143" ht="11.25" customHeight="1" x14ac:dyDescent="0.15">
      <c r="B12" s="682" t="s">
        <v>251</v>
      </c>
      <c r="C12" s="683"/>
      <c r="D12" s="683"/>
      <c r="E12" s="683"/>
      <c r="F12" s="683"/>
      <c r="G12" s="683"/>
      <c r="H12" s="683"/>
      <c r="I12" s="683"/>
      <c r="J12" s="683"/>
      <c r="K12" s="683"/>
      <c r="L12" s="683"/>
      <c r="M12" s="683"/>
      <c r="N12" s="683"/>
      <c r="O12" s="683"/>
      <c r="P12" s="683"/>
      <c r="Q12" s="684"/>
      <c r="R12" s="685" t="s">
        <v>128</v>
      </c>
      <c r="S12" s="686"/>
      <c r="T12" s="686"/>
      <c r="U12" s="686"/>
      <c r="V12" s="686"/>
      <c r="W12" s="686"/>
      <c r="X12" s="686"/>
      <c r="Y12" s="687"/>
      <c r="Z12" s="688" t="s">
        <v>128</v>
      </c>
      <c r="AA12" s="688"/>
      <c r="AB12" s="688"/>
      <c r="AC12" s="688"/>
      <c r="AD12" s="689" t="s">
        <v>128</v>
      </c>
      <c r="AE12" s="689"/>
      <c r="AF12" s="689"/>
      <c r="AG12" s="689"/>
      <c r="AH12" s="689"/>
      <c r="AI12" s="689"/>
      <c r="AJ12" s="689"/>
      <c r="AK12" s="689"/>
      <c r="AL12" s="690" t="s">
        <v>128</v>
      </c>
      <c r="AM12" s="691"/>
      <c r="AN12" s="691"/>
      <c r="AO12" s="692"/>
      <c r="AP12" s="682" t="s">
        <v>252</v>
      </c>
      <c r="AQ12" s="683"/>
      <c r="AR12" s="683"/>
      <c r="AS12" s="683"/>
      <c r="AT12" s="683"/>
      <c r="AU12" s="683"/>
      <c r="AV12" s="683"/>
      <c r="AW12" s="683"/>
      <c r="AX12" s="683"/>
      <c r="AY12" s="683"/>
      <c r="AZ12" s="683"/>
      <c r="BA12" s="683"/>
      <c r="BB12" s="683"/>
      <c r="BC12" s="683"/>
      <c r="BD12" s="683"/>
      <c r="BE12" s="683"/>
      <c r="BF12" s="684"/>
      <c r="BG12" s="685">
        <v>499975</v>
      </c>
      <c r="BH12" s="686"/>
      <c r="BI12" s="686"/>
      <c r="BJ12" s="686"/>
      <c r="BK12" s="686"/>
      <c r="BL12" s="686"/>
      <c r="BM12" s="686"/>
      <c r="BN12" s="687"/>
      <c r="BO12" s="688">
        <v>50.2</v>
      </c>
      <c r="BP12" s="688"/>
      <c r="BQ12" s="688"/>
      <c r="BR12" s="688"/>
      <c r="BS12" s="694" t="s">
        <v>128</v>
      </c>
      <c r="BT12" s="686"/>
      <c r="BU12" s="686"/>
      <c r="BV12" s="686"/>
      <c r="BW12" s="686"/>
      <c r="BX12" s="686"/>
      <c r="BY12" s="686"/>
      <c r="BZ12" s="686"/>
      <c r="CA12" s="686"/>
      <c r="CB12" s="695"/>
      <c r="CD12" s="700" t="s">
        <v>253</v>
      </c>
      <c r="CE12" s="701"/>
      <c r="CF12" s="701"/>
      <c r="CG12" s="701"/>
      <c r="CH12" s="701"/>
      <c r="CI12" s="701"/>
      <c r="CJ12" s="701"/>
      <c r="CK12" s="701"/>
      <c r="CL12" s="701"/>
      <c r="CM12" s="701"/>
      <c r="CN12" s="701"/>
      <c r="CO12" s="701"/>
      <c r="CP12" s="701"/>
      <c r="CQ12" s="702"/>
      <c r="CR12" s="685">
        <v>636792</v>
      </c>
      <c r="CS12" s="686"/>
      <c r="CT12" s="686"/>
      <c r="CU12" s="686"/>
      <c r="CV12" s="686"/>
      <c r="CW12" s="686"/>
      <c r="CX12" s="686"/>
      <c r="CY12" s="687"/>
      <c r="CZ12" s="688">
        <v>8.5</v>
      </c>
      <c r="DA12" s="688"/>
      <c r="DB12" s="688"/>
      <c r="DC12" s="688"/>
      <c r="DD12" s="694">
        <v>100804</v>
      </c>
      <c r="DE12" s="686"/>
      <c r="DF12" s="686"/>
      <c r="DG12" s="686"/>
      <c r="DH12" s="686"/>
      <c r="DI12" s="686"/>
      <c r="DJ12" s="686"/>
      <c r="DK12" s="686"/>
      <c r="DL12" s="686"/>
      <c r="DM12" s="686"/>
      <c r="DN12" s="686"/>
      <c r="DO12" s="686"/>
      <c r="DP12" s="687"/>
      <c r="DQ12" s="694">
        <v>498778</v>
      </c>
      <c r="DR12" s="686"/>
      <c r="DS12" s="686"/>
      <c r="DT12" s="686"/>
      <c r="DU12" s="686"/>
      <c r="DV12" s="686"/>
      <c r="DW12" s="686"/>
      <c r="DX12" s="686"/>
      <c r="DY12" s="686"/>
      <c r="DZ12" s="686"/>
      <c r="EA12" s="686"/>
      <c r="EB12" s="686"/>
      <c r="EC12" s="695"/>
    </row>
    <row r="13" spans="2:143" ht="11.25" customHeight="1" x14ac:dyDescent="0.15">
      <c r="B13" s="682" t="s">
        <v>254</v>
      </c>
      <c r="C13" s="683"/>
      <c r="D13" s="683"/>
      <c r="E13" s="683"/>
      <c r="F13" s="683"/>
      <c r="G13" s="683"/>
      <c r="H13" s="683"/>
      <c r="I13" s="683"/>
      <c r="J13" s="683"/>
      <c r="K13" s="683"/>
      <c r="L13" s="683"/>
      <c r="M13" s="683"/>
      <c r="N13" s="683"/>
      <c r="O13" s="683"/>
      <c r="P13" s="683"/>
      <c r="Q13" s="684"/>
      <c r="R13" s="685" t="s">
        <v>240</v>
      </c>
      <c r="S13" s="686"/>
      <c r="T13" s="686"/>
      <c r="U13" s="686"/>
      <c r="V13" s="686"/>
      <c r="W13" s="686"/>
      <c r="X13" s="686"/>
      <c r="Y13" s="687"/>
      <c r="Z13" s="688" t="s">
        <v>128</v>
      </c>
      <c r="AA13" s="688"/>
      <c r="AB13" s="688"/>
      <c r="AC13" s="688"/>
      <c r="AD13" s="689" t="s">
        <v>128</v>
      </c>
      <c r="AE13" s="689"/>
      <c r="AF13" s="689"/>
      <c r="AG13" s="689"/>
      <c r="AH13" s="689"/>
      <c r="AI13" s="689"/>
      <c r="AJ13" s="689"/>
      <c r="AK13" s="689"/>
      <c r="AL13" s="690" t="s">
        <v>128</v>
      </c>
      <c r="AM13" s="691"/>
      <c r="AN13" s="691"/>
      <c r="AO13" s="692"/>
      <c r="AP13" s="682" t="s">
        <v>255</v>
      </c>
      <c r="AQ13" s="683"/>
      <c r="AR13" s="683"/>
      <c r="AS13" s="683"/>
      <c r="AT13" s="683"/>
      <c r="AU13" s="683"/>
      <c r="AV13" s="683"/>
      <c r="AW13" s="683"/>
      <c r="AX13" s="683"/>
      <c r="AY13" s="683"/>
      <c r="AZ13" s="683"/>
      <c r="BA13" s="683"/>
      <c r="BB13" s="683"/>
      <c r="BC13" s="683"/>
      <c r="BD13" s="683"/>
      <c r="BE13" s="683"/>
      <c r="BF13" s="684"/>
      <c r="BG13" s="685">
        <v>499586</v>
      </c>
      <c r="BH13" s="686"/>
      <c r="BI13" s="686"/>
      <c r="BJ13" s="686"/>
      <c r="BK13" s="686"/>
      <c r="BL13" s="686"/>
      <c r="BM13" s="686"/>
      <c r="BN13" s="687"/>
      <c r="BO13" s="688">
        <v>50.2</v>
      </c>
      <c r="BP13" s="688"/>
      <c r="BQ13" s="688"/>
      <c r="BR13" s="688"/>
      <c r="BS13" s="694" t="s">
        <v>128</v>
      </c>
      <c r="BT13" s="686"/>
      <c r="BU13" s="686"/>
      <c r="BV13" s="686"/>
      <c r="BW13" s="686"/>
      <c r="BX13" s="686"/>
      <c r="BY13" s="686"/>
      <c r="BZ13" s="686"/>
      <c r="CA13" s="686"/>
      <c r="CB13" s="695"/>
      <c r="CD13" s="700" t="s">
        <v>256</v>
      </c>
      <c r="CE13" s="701"/>
      <c r="CF13" s="701"/>
      <c r="CG13" s="701"/>
      <c r="CH13" s="701"/>
      <c r="CI13" s="701"/>
      <c r="CJ13" s="701"/>
      <c r="CK13" s="701"/>
      <c r="CL13" s="701"/>
      <c r="CM13" s="701"/>
      <c r="CN13" s="701"/>
      <c r="CO13" s="701"/>
      <c r="CP13" s="701"/>
      <c r="CQ13" s="702"/>
      <c r="CR13" s="685">
        <v>641216</v>
      </c>
      <c r="CS13" s="686"/>
      <c r="CT13" s="686"/>
      <c r="CU13" s="686"/>
      <c r="CV13" s="686"/>
      <c r="CW13" s="686"/>
      <c r="CX13" s="686"/>
      <c r="CY13" s="687"/>
      <c r="CZ13" s="688">
        <v>8.5</v>
      </c>
      <c r="DA13" s="688"/>
      <c r="DB13" s="688"/>
      <c r="DC13" s="688"/>
      <c r="DD13" s="694">
        <v>368666</v>
      </c>
      <c r="DE13" s="686"/>
      <c r="DF13" s="686"/>
      <c r="DG13" s="686"/>
      <c r="DH13" s="686"/>
      <c r="DI13" s="686"/>
      <c r="DJ13" s="686"/>
      <c r="DK13" s="686"/>
      <c r="DL13" s="686"/>
      <c r="DM13" s="686"/>
      <c r="DN13" s="686"/>
      <c r="DO13" s="686"/>
      <c r="DP13" s="687"/>
      <c r="DQ13" s="694">
        <v>280584</v>
      </c>
      <c r="DR13" s="686"/>
      <c r="DS13" s="686"/>
      <c r="DT13" s="686"/>
      <c r="DU13" s="686"/>
      <c r="DV13" s="686"/>
      <c r="DW13" s="686"/>
      <c r="DX13" s="686"/>
      <c r="DY13" s="686"/>
      <c r="DZ13" s="686"/>
      <c r="EA13" s="686"/>
      <c r="EB13" s="686"/>
      <c r="EC13" s="695"/>
    </row>
    <row r="14" spans="2:143" ht="11.25" customHeight="1" x14ac:dyDescent="0.15">
      <c r="B14" s="682" t="s">
        <v>257</v>
      </c>
      <c r="C14" s="683"/>
      <c r="D14" s="683"/>
      <c r="E14" s="683"/>
      <c r="F14" s="683"/>
      <c r="G14" s="683"/>
      <c r="H14" s="683"/>
      <c r="I14" s="683"/>
      <c r="J14" s="683"/>
      <c r="K14" s="683"/>
      <c r="L14" s="683"/>
      <c r="M14" s="683"/>
      <c r="N14" s="683"/>
      <c r="O14" s="683"/>
      <c r="P14" s="683"/>
      <c r="Q14" s="684"/>
      <c r="R14" s="685" t="s">
        <v>128</v>
      </c>
      <c r="S14" s="686"/>
      <c r="T14" s="686"/>
      <c r="U14" s="686"/>
      <c r="V14" s="686"/>
      <c r="W14" s="686"/>
      <c r="X14" s="686"/>
      <c r="Y14" s="687"/>
      <c r="Z14" s="688" t="s">
        <v>128</v>
      </c>
      <c r="AA14" s="688"/>
      <c r="AB14" s="688"/>
      <c r="AC14" s="688"/>
      <c r="AD14" s="689" t="s">
        <v>128</v>
      </c>
      <c r="AE14" s="689"/>
      <c r="AF14" s="689"/>
      <c r="AG14" s="689"/>
      <c r="AH14" s="689"/>
      <c r="AI14" s="689"/>
      <c r="AJ14" s="689"/>
      <c r="AK14" s="689"/>
      <c r="AL14" s="690" t="s">
        <v>176</v>
      </c>
      <c r="AM14" s="691"/>
      <c r="AN14" s="691"/>
      <c r="AO14" s="692"/>
      <c r="AP14" s="682" t="s">
        <v>258</v>
      </c>
      <c r="AQ14" s="683"/>
      <c r="AR14" s="683"/>
      <c r="AS14" s="683"/>
      <c r="AT14" s="683"/>
      <c r="AU14" s="683"/>
      <c r="AV14" s="683"/>
      <c r="AW14" s="683"/>
      <c r="AX14" s="683"/>
      <c r="AY14" s="683"/>
      <c r="AZ14" s="683"/>
      <c r="BA14" s="683"/>
      <c r="BB14" s="683"/>
      <c r="BC14" s="683"/>
      <c r="BD14" s="683"/>
      <c r="BE14" s="683"/>
      <c r="BF14" s="684"/>
      <c r="BG14" s="685">
        <v>29813</v>
      </c>
      <c r="BH14" s="686"/>
      <c r="BI14" s="686"/>
      <c r="BJ14" s="686"/>
      <c r="BK14" s="686"/>
      <c r="BL14" s="686"/>
      <c r="BM14" s="686"/>
      <c r="BN14" s="687"/>
      <c r="BO14" s="688">
        <v>3</v>
      </c>
      <c r="BP14" s="688"/>
      <c r="BQ14" s="688"/>
      <c r="BR14" s="688"/>
      <c r="BS14" s="694" t="s">
        <v>128</v>
      </c>
      <c r="BT14" s="686"/>
      <c r="BU14" s="686"/>
      <c r="BV14" s="686"/>
      <c r="BW14" s="686"/>
      <c r="BX14" s="686"/>
      <c r="BY14" s="686"/>
      <c r="BZ14" s="686"/>
      <c r="CA14" s="686"/>
      <c r="CB14" s="695"/>
      <c r="CD14" s="700" t="s">
        <v>259</v>
      </c>
      <c r="CE14" s="701"/>
      <c r="CF14" s="701"/>
      <c r="CG14" s="701"/>
      <c r="CH14" s="701"/>
      <c r="CI14" s="701"/>
      <c r="CJ14" s="701"/>
      <c r="CK14" s="701"/>
      <c r="CL14" s="701"/>
      <c r="CM14" s="701"/>
      <c r="CN14" s="701"/>
      <c r="CO14" s="701"/>
      <c r="CP14" s="701"/>
      <c r="CQ14" s="702"/>
      <c r="CR14" s="685">
        <v>236297</v>
      </c>
      <c r="CS14" s="686"/>
      <c r="CT14" s="686"/>
      <c r="CU14" s="686"/>
      <c r="CV14" s="686"/>
      <c r="CW14" s="686"/>
      <c r="CX14" s="686"/>
      <c r="CY14" s="687"/>
      <c r="CZ14" s="688">
        <v>3.1</v>
      </c>
      <c r="DA14" s="688"/>
      <c r="DB14" s="688"/>
      <c r="DC14" s="688"/>
      <c r="DD14" s="694">
        <v>13665</v>
      </c>
      <c r="DE14" s="686"/>
      <c r="DF14" s="686"/>
      <c r="DG14" s="686"/>
      <c r="DH14" s="686"/>
      <c r="DI14" s="686"/>
      <c r="DJ14" s="686"/>
      <c r="DK14" s="686"/>
      <c r="DL14" s="686"/>
      <c r="DM14" s="686"/>
      <c r="DN14" s="686"/>
      <c r="DO14" s="686"/>
      <c r="DP14" s="687"/>
      <c r="DQ14" s="694">
        <v>226108</v>
      </c>
      <c r="DR14" s="686"/>
      <c r="DS14" s="686"/>
      <c r="DT14" s="686"/>
      <c r="DU14" s="686"/>
      <c r="DV14" s="686"/>
      <c r="DW14" s="686"/>
      <c r="DX14" s="686"/>
      <c r="DY14" s="686"/>
      <c r="DZ14" s="686"/>
      <c r="EA14" s="686"/>
      <c r="EB14" s="686"/>
      <c r="EC14" s="695"/>
    </row>
    <row r="15" spans="2:143" ht="11.25" customHeight="1" x14ac:dyDescent="0.15">
      <c r="B15" s="682" t="s">
        <v>260</v>
      </c>
      <c r="C15" s="683"/>
      <c r="D15" s="683"/>
      <c r="E15" s="683"/>
      <c r="F15" s="683"/>
      <c r="G15" s="683"/>
      <c r="H15" s="683"/>
      <c r="I15" s="683"/>
      <c r="J15" s="683"/>
      <c r="K15" s="683"/>
      <c r="L15" s="683"/>
      <c r="M15" s="683"/>
      <c r="N15" s="683"/>
      <c r="O15" s="683"/>
      <c r="P15" s="683"/>
      <c r="Q15" s="684"/>
      <c r="R15" s="685" t="s">
        <v>128</v>
      </c>
      <c r="S15" s="686"/>
      <c r="T15" s="686"/>
      <c r="U15" s="686"/>
      <c r="V15" s="686"/>
      <c r="W15" s="686"/>
      <c r="X15" s="686"/>
      <c r="Y15" s="687"/>
      <c r="Z15" s="688" t="s">
        <v>128</v>
      </c>
      <c r="AA15" s="688"/>
      <c r="AB15" s="688"/>
      <c r="AC15" s="688"/>
      <c r="AD15" s="689" t="s">
        <v>128</v>
      </c>
      <c r="AE15" s="689"/>
      <c r="AF15" s="689"/>
      <c r="AG15" s="689"/>
      <c r="AH15" s="689"/>
      <c r="AI15" s="689"/>
      <c r="AJ15" s="689"/>
      <c r="AK15" s="689"/>
      <c r="AL15" s="690" t="s">
        <v>128</v>
      </c>
      <c r="AM15" s="691"/>
      <c r="AN15" s="691"/>
      <c r="AO15" s="692"/>
      <c r="AP15" s="682" t="s">
        <v>261</v>
      </c>
      <c r="AQ15" s="683"/>
      <c r="AR15" s="683"/>
      <c r="AS15" s="683"/>
      <c r="AT15" s="683"/>
      <c r="AU15" s="683"/>
      <c r="AV15" s="683"/>
      <c r="AW15" s="683"/>
      <c r="AX15" s="683"/>
      <c r="AY15" s="683"/>
      <c r="AZ15" s="683"/>
      <c r="BA15" s="683"/>
      <c r="BB15" s="683"/>
      <c r="BC15" s="683"/>
      <c r="BD15" s="683"/>
      <c r="BE15" s="683"/>
      <c r="BF15" s="684"/>
      <c r="BG15" s="685">
        <v>65981</v>
      </c>
      <c r="BH15" s="686"/>
      <c r="BI15" s="686"/>
      <c r="BJ15" s="686"/>
      <c r="BK15" s="686"/>
      <c r="BL15" s="686"/>
      <c r="BM15" s="686"/>
      <c r="BN15" s="687"/>
      <c r="BO15" s="688">
        <v>6.6</v>
      </c>
      <c r="BP15" s="688"/>
      <c r="BQ15" s="688"/>
      <c r="BR15" s="688"/>
      <c r="BS15" s="694" t="s">
        <v>240</v>
      </c>
      <c r="BT15" s="686"/>
      <c r="BU15" s="686"/>
      <c r="BV15" s="686"/>
      <c r="BW15" s="686"/>
      <c r="BX15" s="686"/>
      <c r="BY15" s="686"/>
      <c r="BZ15" s="686"/>
      <c r="CA15" s="686"/>
      <c r="CB15" s="695"/>
      <c r="CD15" s="700" t="s">
        <v>262</v>
      </c>
      <c r="CE15" s="701"/>
      <c r="CF15" s="701"/>
      <c r="CG15" s="701"/>
      <c r="CH15" s="701"/>
      <c r="CI15" s="701"/>
      <c r="CJ15" s="701"/>
      <c r="CK15" s="701"/>
      <c r="CL15" s="701"/>
      <c r="CM15" s="701"/>
      <c r="CN15" s="701"/>
      <c r="CO15" s="701"/>
      <c r="CP15" s="701"/>
      <c r="CQ15" s="702"/>
      <c r="CR15" s="685">
        <v>792917</v>
      </c>
      <c r="CS15" s="686"/>
      <c r="CT15" s="686"/>
      <c r="CU15" s="686"/>
      <c r="CV15" s="686"/>
      <c r="CW15" s="686"/>
      <c r="CX15" s="686"/>
      <c r="CY15" s="687"/>
      <c r="CZ15" s="688">
        <v>10.6</v>
      </c>
      <c r="DA15" s="688"/>
      <c r="DB15" s="688"/>
      <c r="DC15" s="688"/>
      <c r="DD15" s="694">
        <v>317971</v>
      </c>
      <c r="DE15" s="686"/>
      <c r="DF15" s="686"/>
      <c r="DG15" s="686"/>
      <c r="DH15" s="686"/>
      <c r="DI15" s="686"/>
      <c r="DJ15" s="686"/>
      <c r="DK15" s="686"/>
      <c r="DL15" s="686"/>
      <c r="DM15" s="686"/>
      <c r="DN15" s="686"/>
      <c r="DO15" s="686"/>
      <c r="DP15" s="687"/>
      <c r="DQ15" s="694">
        <v>495133</v>
      </c>
      <c r="DR15" s="686"/>
      <c r="DS15" s="686"/>
      <c r="DT15" s="686"/>
      <c r="DU15" s="686"/>
      <c r="DV15" s="686"/>
      <c r="DW15" s="686"/>
      <c r="DX15" s="686"/>
      <c r="DY15" s="686"/>
      <c r="DZ15" s="686"/>
      <c r="EA15" s="686"/>
      <c r="EB15" s="686"/>
      <c r="EC15" s="695"/>
    </row>
    <row r="16" spans="2:143" ht="11.25" customHeight="1" x14ac:dyDescent="0.15">
      <c r="B16" s="682" t="s">
        <v>263</v>
      </c>
      <c r="C16" s="683"/>
      <c r="D16" s="683"/>
      <c r="E16" s="683"/>
      <c r="F16" s="683"/>
      <c r="G16" s="683"/>
      <c r="H16" s="683"/>
      <c r="I16" s="683"/>
      <c r="J16" s="683"/>
      <c r="K16" s="683"/>
      <c r="L16" s="683"/>
      <c r="M16" s="683"/>
      <c r="N16" s="683"/>
      <c r="O16" s="683"/>
      <c r="P16" s="683"/>
      <c r="Q16" s="684"/>
      <c r="R16" s="685">
        <v>3004</v>
      </c>
      <c r="S16" s="686"/>
      <c r="T16" s="686"/>
      <c r="U16" s="686"/>
      <c r="V16" s="686"/>
      <c r="W16" s="686"/>
      <c r="X16" s="686"/>
      <c r="Y16" s="687"/>
      <c r="Z16" s="688">
        <v>0</v>
      </c>
      <c r="AA16" s="688"/>
      <c r="AB16" s="688"/>
      <c r="AC16" s="688"/>
      <c r="AD16" s="689">
        <v>3004</v>
      </c>
      <c r="AE16" s="689"/>
      <c r="AF16" s="689"/>
      <c r="AG16" s="689"/>
      <c r="AH16" s="689"/>
      <c r="AI16" s="689"/>
      <c r="AJ16" s="689"/>
      <c r="AK16" s="689"/>
      <c r="AL16" s="690">
        <v>0.1</v>
      </c>
      <c r="AM16" s="691"/>
      <c r="AN16" s="691"/>
      <c r="AO16" s="692"/>
      <c r="AP16" s="682" t="s">
        <v>264</v>
      </c>
      <c r="AQ16" s="683"/>
      <c r="AR16" s="683"/>
      <c r="AS16" s="683"/>
      <c r="AT16" s="683"/>
      <c r="AU16" s="683"/>
      <c r="AV16" s="683"/>
      <c r="AW16" s="683"/>
      <c r="AX16" s="683"/>
      <c r="AY16" s="683"/>
      <c r="AZ16" s="683"/>
      <c r="BA16" s="683"/>
      <c r="BB16" s="683"/>
      <c r="BC16" s="683"/>
      <c r="BD16" s="683"/>
      <c r="BE16" s="683"/>
      <c r="BF16" s="684"/>
      <c r="BG16" s="685" t="s">
        <v>128</v>
      </c>
      <c r="BH16" s="686"/>
      <c r="BI16" s="686"/>
      <c r="BJ16" s="686"/>
      <c r="BK16" s="686"/>
      <c r="BL16" s="686"/>
      <c r="BM16" s="686"/>
      <c r="BN16" s="687"/>
      <c r="BO16" s="688" t="s">
        <v>128</v>
      </c>
      <c r="BP16" s="688"/>
      <c r="BQ16" s="688"/>
      <c r="BR16" s="688"/>
      <c r="BS16" s="694" t="s">
        <v>128</v>
      </c>
      <c r="BT16" s="686"/>
      <c r="BU16" s="686"/>
      <c r="BV16" s="686"/>
      <c r="BW16" s="686"/>
      <c r="BX16" s="686"/>
      <c r="BY16" s="686"/>
      <c r="BZ16" s="686"/>
      <c r="CA16" s="686"/>
      <c r="CB16" s="695"/>
      <c r="CD16" s="700" t="s">
        <v>265</v>
      </c>
      <c r="CE16" s="701"/>
      <c r="CF16" s="701"/>
      <c r="CG16" s="701"/>
      <c r="CH16" s="701"/>
      <c r="CI16" s="701"/>
      <c r="CJ16" s="701"/>
      <c r="CK16" s="701"/>
      <c r="CL16" s="701"/>
      <c r="CM16" s="701"/>
      <c r="CN16" s="701"/>
      <c r="CO16" s="701"/>
      <c r="CP16" s="701"/>
      <c r="CQ16" s="702"/>
      <c r="CR16" s="685" t="s">
        <v>128</v>
      </c>
      <c r="CS16" s="686"/>
      <c r="CT16" s="686"/>
      <c r="CU16" s="686"/>
      <c r="CV16" s="686"/>
      <c r="CW16" s="686"/>
      <c r="CX16" s="686"/>
      <c r="CY16" s="687"/>
      <c r="CZ16" s="688" t="s">
        <v>128</v>
      </c>
      <c r="DA16" s="688"/>
      <c r="DB16" s="688"/>
      <c r="DC16" s="688"/>
      <c r="DD16" s="694" t="s">
        <v>128</v>
      </c>
      <c r="DE16" s="686"/>
      <c r="DF16" s="686"/>
      <c r="DG16" s="686"/>
      <c r="DH16" s="686"/>
      <c r="DI16" s="686"/>
      <c r="DJ16" s="686"/>
      <c r="DK16" s="686"/>
      <c r="DL16" s="686"/>
      <c r="DM16" s="686"/>
      <c r="DN16" s="686"/>
      <c r="DO16" s="686"/>
      <c r="DP16" s="687"/>
      <c r="DQ16" s="694" t="s">
        <v>240</v>
      </c>
      <c r="DR16" s="686"/>
      <c r="DS16" s="686"/>
      <c r="DT16" s="686"/>
      <c r="DU16" s="686"/>
      <c r="DV16" s="686"/>
      <c r="DW16" s="686"/>
      <c r="DX16" s="686"/>
      <c r="DY16" s="686"/>
      <c r="DZ16" s="686"/>
      <c r="EA16" s="686"/>
      <c r="EB16" s="686"/>
      <c r="EC16" s="695"/>
    </row>
    <row r="17" spans="2:133" ht="11.25" customHeight="1" x14ac:dyDescent="0.15">
      <c r="B17" s="682" t="s">
        <v>266</v>
      </c>
      <c r="C17" s="683"/>
      <c r="D17" s="683"/>
      <c r="E17" s="683"/>
      <c r="F17" s="683"/>
      <c r="G17" s="683"/>
      <c r="H17" s="683"/>
      <c r="I17" s="683"/>
      <c r="J17" s="683"/>
      <c r="K17" s="683"/>
      <c r="L17" s="683"/>
      <c r="M17" s="683"/>
      <c r="N17" s="683"/>
      <c r="O17" s="683"/>
      <c r="P17" s="683"/>
      <c r="Q17" s="684"/>
      <c r="R17" s="685">
        <v>8913</v>
      </c>
      <c r="S17" s="686"/>
      <c r="T17" s="686"/>
      <c r="U17" s="686"/>
      <c r="V17" s="686"/>
      <c r="W17" s="686"/>
      <c r="X17" s="686"/>
      <c r="Y17" s="687"/>
      <c r="Z17" s="688">
        <v>0.1</v>
      </c>
      <c r="AA17" s="688"/>
      <c r="AB17" s="688"/>
      <c r="AC17" s="688"/>
      <c r="AD17" s="689">
        <v>8913</v>
      </c>
      <c r="AE17" s="689"/>
      <c r="AF17" s="689"/>
      <c r="AG17" s="689"/>
      <c r="AH17" s="689"/>
      <c r="AI17" s="689"/>
      <c r="AJ17" s="689"/>
      <c r="AK17" s="689"/>
      <c r="AL17" s="690">
        <v>0.3</v>
      </c>
      <c r="AM17" s="691"/>
      <c r="AN17" s="691"/>
      <c r="AO17" s="692"/>
      <c r="AP17" s="682" t="s">
        <v>267</v>
      </c>
      <c r="AQ17" s="683"/>
      <c r="AR17" s="683"/>
      <c r="AS17" s="683"/>
      <c r="AT17" s="683"/>
      <c r="AU17" s="683"/>
      <c r="AV17" s="683"/>
      <c r="AW17" s="683"/>
      <c r="AX17" s="683"/>
      <c r="AY17" s="683"/>
      <c r="AZ17" s="683"/>
      <c r="BA17" s="683"/>
      <c r="BB17" s="683"/>
      <c r="BC17" s="683"/>
      <c r="BD17" s="683"/>
      <c r="BE17" s="683"/>
      <c r="BF17" s="684"/>
      <c r="BG17" s="685" t="s">
        <v>128</v>
      </c>
      <c r="BH17" s="686"/>
      <c r="BI17" s="686"/>
      <c r="BJ17" s="686"/>
      <c r="BK17" s="686"/>
      <c r="BL17" s="686"/>
      <c r="BM17" s="686"/>
      <c r="BN17" s="687"/>
      <c r="BO17" s="688" t="s">
        <v>128</v>
      </c>
      <c r="BP17" s="688"/>
      <c r="BQ17" s="688"/>
      <c r="BR17" s="688"/>
      <c r="BS17" s="694" t="s">
        <v>128</v>
      </c>
      <c r="BT17" s="686"/>
      <c r="BU17" s="686"/>
      <c r="BV17" s="686"/>
      <c r="BW17" s="686"/>
      <c r="BX17" s="686"/>
      <c r="BY17" s="686"/>
      <c r="BZ17" s="686"/>
      <c r="CA17" s="686"/>
      <c r="CB17" s="695"/>
      <c r="CD17" s="700" t="s">
        <v>268</v>
      </c>
      <c r="CE17" s="701"/>
      <c r="CF17" s="701"/>
      <c r="CG17" s="701"/>
      <c r="CH17" s="701"/>
      <c r="CI17" s="701"/>
      <c r="CJ17" s="701"/>
      <c r="CK17" s="701"/>
      <c r="CL17" s="701"/>
      <c r="CM17" s="701"/>
      <c r="CN17" s="701"/>
      <c r="CO17" s="701"/>
      <c r="CP17" s="701"/>
      <c r="CQ17" s="702"/>
      <c r="CR17" s="685">
        <v>439902</v>
      </c>
      <c r="CS17" s="686"/>
      <c r="CT17" s="686"/>
      <c r="CU17" s="686"/>
      <c r="CV17" s="686"/>
      <c r="CW17" s="686"/>
      <c r="CX17" s="686"/>
      <c r="CY17" s="687"/>
      <c r="CZ17" s="688">
        <v>5.9</v>
      </c>
      <c r="DA17" s="688"/>
      <c r="DB17" s="688"/>
      <c r="DC17" s="688"/>
      <c r="DD17" s="694" t="s">
        <v>128</v>
      </c>
      <c r="DE17" s="686"/>
      <c r="DF17" s="686"/>
      <c r="DG17" s="686"/>
      <c r="DH17" s="686"/>
      <c r="DI17" s="686"/>
      <c r="DJ17" s="686"/>
      <c r="DK17" s="686"/>
      <c r="DL17" s="686"/>
      <c r="DM17" s="686"/>
      <c r="DN17" s="686"/>
      <c r="DO17" s="686"/>
      <c r="DP17" s="687"/>
      <c r="DQ17" s="694">
        <v>432868</v>
      </c>
      <c r="DR17" s="686"/>
      <c r="DS17" s="686"/>
      <c r="DT17" s="686"/>
      <c r="DU17" s="686"/>
      <c r="DV17" s="686"/>
      <c r="DW17" s="686"/>
      <c r="DX17" s="686"/>
      <c r="DY17" s="686"/>
      <c r="DZ17" s="686"/>
      <c r="EA17" s="686"/>
      <c r="EB17" s="686"/>
      <c r="EC17" s="695"/>
    </row>
    <row r="18" spans="2:133" ht="11.25" customHeight="1" x14ac:dyDescent="0.15">
      <c r="B18" s="682" t="s">
        <v>269</v>
      </c>
      <c r="C18" s="683"/>
      <c r="D18" s="683"/>
      <c r="E18" s="683"/>
      <c r="F18" s="683"/>
      <c r="G18" s="683"/>
      <c r="H18" s="683"/>
      <c r="I18" s="683"/>
      <c r="J18" s="683"/>
      <c r="K18" s="683"/>
      <c r="L18" s="683"/>
      <c r="M18" s="683"/>
      <c r="N18" s="683"/>
      <c r="O18" s="683"/>
      <c r="P18" s="683"/>
      <c r="Q18" s="684"/>
      <c r="R18" s="685">
        <v>9316</v>
      </c>
      <c r="S18" s="686"/>
      <c r="T18" s="686"/>
      <c r="U18" s="686"/>
      <c r="V18" s="686"/>
      <c r="W18" s="686"/>
      <c r="X18" s="686"/>
      <c r="Y18" s="687"/>
      <c r="Z18" s="688">
        <v>0.1</v>
      </c>
      <c r="AA18" s="688"/>
      <c r="AB18" s="688"/>
      <c r="AC18" s="688"/>
      <c r="AD18" s="689">
        <v>9316</v>
      </c>
      <c r="AE18" s="689"/>
      <c r="AF18" s="689"/>
      <c r="AG18" s="689"/>
      <c r="AH18" s="689"/>
      <c r="AI18" s="689"/>
      <c r="AJ18" s="689"/>
      <c r="AK18" s="689"/>
      <c r="AL18" s="690">
        <v>0.3</v>
      </c>
      <c r="AM18" s="691"/>
      <c r="AN18" s="691"/>
      <c r="AO18" s="692"/>
      <c r="AP18" s="682" t="s">
        <v>270</v>
      </c>
      <c r="AQ18" s="683"/>
      <c r="AR18" s="683"/>
      <c r="AS18" s="683"/>
      <c r="AT18" s="683"/>
      <c r="AU18" s="683"/>
      <c r="AV18" s="683"/>
      <c r="AW18" s="683"/>
      <c r="AX18" s="683"/>
      <c r="AY18" s="683"/>
      <c r="AZ18" s="683"/>
      <c r="BA18" s="683"/>
      <c r="BB18" s="683"/>
      <c r="BC18" s="683"/>
      <c r="BD18" s="683"/>
      <c r="BE18" s="683"/>
      <c r="BF18" s="684"/>
      <c r="BG18" s="685" t="s">
        <v>128</v>
      </c>
      <c r="BH18" s="686"/>
      <c r="BI18" s="686"/>
      <c r="BJ18" s="686"/>
      <c r="BK18" s="686"/>
      <c r="BL18" s="686"/>
      <c r="BM18" s="686"/>
      <c r="BN18" s="687"/>
      <c r="BO18" s="688" t="s">
        <v>128</v>
      </c>
      <c r="BP18" s="688"/>
      <c r="BQ18" s="688"/>
      <c r="BR18" s="688"/>
      <c r="BS18" s="694" t="s">
        <v>176</v>
      </c>
      <c r="BT18" s="686"/>
      <c r="BU18" s="686"/>
      <c r="BV18" s="686"/>
      <c r="BW18" s="686"/>
      <c r="BX18" s="686"/>
      <c r="BY18" s="686"/>
      <c r="BZ18" s="686"/>
      <c r="CA18" s="686"/>
      <c r="CB18" s="695"/>
      <c r="CD18" s="700" t="s">
        <v>271</v>
      </c>
      <c r="CE18" s="701"/>
      <c r="CF18" s="701"/>
      <c r="CG18" s="701"/>
      <c r="CH18" s="701"/>
      <c r="CI18" s="701"/>
      <c r="CJ18" s="701"/>
      <c r="CK18" s="701"/>
      <c r="CL18" s="701"/>
      <c r="CM18" s="701"/>
      <c r="CN18" s="701"/>
      <c r="CO18" s="701"/>
      <c r="CP18" s="701"/>
      <c r="CQ18" s="702"/>
      <c r="CR18" s="685" t="s">
        <v>128</v>
      </c>
      <c r="CS18" s="686"/>
      <c r="CT18" s="686"/>
      <c r="CU18" s="686"/>
      <c r="CV18" s="686"/>
      <c r="CW18" s="686"/>
      <c r="CX18" s="686"/>
      <c r="CY18" s="687"/>
      <c r="CZ18" s="688" t="s">
        <v>176</v>
      </c>
      <c r="DA18" s="688"/>
      <c r="DB18" s="688"/>
      <c r="DC18" s="688"/>
      <c r="DD18" s="694" t="s">
        <v>128</v>
      </c>
      <c r="DE18" s="686"/>
      <c r="DF18" s="686"/>
      <c r="DG18" s="686"/>
      <c r="DH18" s="686"/>
      <c r="DI18" s="686"/>
      <c r="DJ18" s="686"/>
      <c r="DK18" s="686"/>
      <c r="DL18" s="686"/>
      <c r="DM18" s="686"/>
      <c r="DN18" s="686"/>
      <c r="DO18" s="686"/>
      <c r="DP18" s="687"/>
      <c r="DQ18" s="694" t="s">
        <v>128</v>
      </c>
      <c r="DR18" s="686"/>
      <c r="DS18" s="686"/>
      <c r="DT18" s="686"/>
      <c r="DU18" s="686"/>
      <c r="DV18" s="686"/>
      <c r="DW18" s="686"/>
      <c r="DX18" s="686"/>
      <c r="DY18" s="686"/>
      <c r="DZ18" s="686"/>
      <c r="EA18" s="686"/>
      <c r="EB18" s="686"/>
      <c r="EC18" s="695"/>
    </row>
    <row r="19" spans="2:133" ht="11.25" customHeight="1" x14ac:dyDescent="0.15">
      <c r="B19" s="682" t="s">
        <v>272</v>
      </c>
      <c r="C19" s="683"/>
      <c r="D19" s="683"/>
      <c r="E19" s="683"/>
      <c r="F19" s="683"/>
      <c r="G19" s="683"/>
      <c r="H19" s="683"/>
      <c r="I19" s="683"/>
      <c r="J19" s="683"/>
      <c r="K19" s="683"/>
      <c r="L19" s="683"/>
      <c r="M19" s="683"/>
      <c r="N19" s="683"/>
      <c r="O19" s="683"/>
      <c r="P19" s="683"/>
      <c r="Q19" s="684"/>
      <c r="R19" s="685">
        <v>7348</v>
      </c>
      <c r="S19" s="686"/>
      <c r="T19" s="686"/>
      <c r="U19" s="686"/>
      <c r="V19" s="686"/>
      <c r="W19" s="686"/>
      <c r="X19" s="686"/>
      <c r="Y19" s="687"/>
      <c r="Z19" s="688">
        <v>0.1</v>
      </c>
      <c r="AA19" s="688"/>
      <c r="AB19" s="688"/>
      <c r="AC19" s="688"/>
      <c r="AD19" s="689">
        <v>7348</v>
      </c>
      <c r="AE19" s="689"/>
      <c r="AF19" s="689"/>
      <c r="AG19" s="689"/>
      <c r="AH19" s="689"/>
      <c r="AI19" s="689"/>
      <c r="AJ19" s="689"/>
      <c r="AK19" s="689"/>
      <c r="AL19" s="690">
        <v>0.3</v>
      </c>
      <c r="AM19" s="691"/>
      <c r="AN19" s="691"/>
      <c r="AO19" s="692"/>
      <c r="AP19" s="682" t="s">
        <v>273</v>
      </c>
      <c r="AQ19" s="683"/>
      <c r="AR19" s="683"/>
      <c r="AS19" s="683"/>
      <c r="AT19" s="683"/>
      <c r="AU19" s="683"/>
      <c r="AV19" s="683"/>
      <c r="AW19" s="683"/>
      <c r="AX19" s="683"/>
      <c r="AY19" s="683"/>
      <c r="AZ19" s="683"/>
      <c r="BA19" s="683"/>
      <c r="BB19" s="683"/>
      <c r="BC19" s="683"/>
      <c r="BD19" s="683"/>
      <c r="BE19" s="683"/>
      <c r="BF19" s="684"/>
      <c r="BG19" s="685">
        <v>12306</v>
      </c>
      <c r="BH19" s="686"/>
      <c r="BI19" s="686"/>
      <c r="BJ19" s="686"/>
      <c r="BK19" s="686"/>
      <c r="BL19" s="686"/>
      <c r="BM19" s="686"/>
      <c r="BN19" s="687"/>
      <c r="BO19" s="688">
        <v>1.2</v>
      </c>
      <c r="BP19" s="688"/>
      <c r="BQ19" s="688"/>
      <c r="BR19" s="688"/>
      <c r="BS19" s="694" t="s">
        <v>128</v>
      </c>
      <c r="BT19" s="686"/>
      <c r="BU19" s="686"/>
      <c r="BV19" s="686"/>
      <c r="BW19" s="686"/>
      <c r="BX19" s="686"/>
      <c r="BY19" s="686"/>
      <c r="BZ19" s="686"/>
      <c r="CA19" s="686"/>
      <c r="CB19" s="695"/>
      <c r="CD19" s="700" t="s">
        <v>274</v>
      </c>
      <c r="CE19" s="701"/>
      <c r="CF19" s="701"/>
      <c r="CG19" s="701"/>
      <c r="CH19" s="701"/>
      <c r="CI19" s="701"/>
      <c r="CJ19" s="701"/>
      <c r="CK19" s="701"/>
      <c r="CL19" s="701"/>
      <c r="CM19" s="701"/>
      <c r="CN19" s="701"/>
      <c r="CO19" s="701"/>
      <c r="CP19" s="701"/>
      <c r="CQ19" s="702"/>
      <c r="CR19" s="685" t="s">
        <v>128</v>
      </c>
      <c r="CS19" s="686"/>
      <c r="CT19" s="686"/>
      <c r="CU19" s="686"/>
      <c r="CV19" s="686"/>
      <c r="CW19" s="686"/>
      <c r="CX19" s="686"/>
      <c r="CY19" s="687"/>
      <c r="CZ19" s="688" t="s">
        <v>128</v>
      </c>
      <c r="DA19" s="688"/>
      <c r="DB19" s="688"/>
      <c r="DC19" s="688"/>
      <c r="DD19" s="694" t="s">
        <v>128</v>
      </c>
      <c r="DE19" s="686"/>
      <c r="DF19" s="686"/>
      <c r="DG19" s="686"/>
      <c r="DH19" s="686"/>
      <c r="DI19" s="686"/>
      <c r="DJ19" s="686"/>
      <c r="DK19" s="686"/>
      <c r="DL19" s="686"/>
      <c r="DM19" s="686"/>
      <c r="DN19" s="686"/>
      <c r="DO19" s="686"/>
      <c r="DP19" s="687"/>
      <c r="DQ19" s="694" t="s">
        <v>128</v>
      </c>
      <c r="DR19" s="686"/>
      <c r="DS19" s="686"/>
      <c r="DT19" s="686"/>
      <c r="DU19" s="686"/>
      <c r="DV19" s="686"/>
      <c r="DW19" s="686"/>
      <c r="DX19" s="686"/>
      <c r="DY19" s="686"/>
      <c r="DZ19" s="686"/>
      <c r="EA19" s="686"/>
      <c r="EB19" s="686"/>
      <c r="EC19" s="695"/>
    </row>
    <row r="20" spans="2:133" ht="11.25" customHeight="1" x14ac:dyDescent="0.15">
      <c r="B20" s="682" t="s">
        <v>275</v>
      </c>
      <c r="C20" s="683"/>
      <c r="D20" s="683"/>
      <c r="E20" s="683"/>
      <c r="F20" s="683"/>
      <c r="G20" s="683"/>
      <c r="H20" s="683"/>
      <c r="I20" s="683"/>
      <c r="J20" s="683"/>
      <c r="K20" s="683"/>
      <c r="L20" s="683"/>
      <c r="M20" s="683"/>
      <c r="N20" s="683"/>
      <c r="O20" s="683"/>
      <c r="P20" s="683"/>
      <c r="Q20" s="684"/>
      <c r="R20" s="685">
        <v>1395</v>
      </c>
      <c r="S20" s="686"/>
      <c r="T20" s="686"/>
      <c r="U20" s="686"/>
      <c r="V20" s="686"/>
      <c r="W20" s="686"/>
      <c r="X20" s="686"/>
      <c r="Y20" s="687"/>
      <c r="Z20" s="688">
        <v>0</v>
      </c>
      <c r="AA20" s="688"/>
      <c r="AB20" s="688"/>
      <c r="AC20" s="688"/>
      <c r="AD20" s="689">
        <v>1395</v>
      </c>
      <c r="AE20" s="689"/>
      <c r="AF20" s="689"/>
      <c r="AG20" s="689"/>
      <c r="AH20" s="689"/>
      <c r="AI20" s="689"/>
      <c r="AJ20" s="689"/>
      <c r="AK20" s="689"/>
      <c r="AL20" s="690">
        <v>0.1</v>
      </c>
      <c r="AM20" s="691"/>
      <c r="AN20" s="691"/>
      <c r="AO20" s="692"/>
      <c r="AP20" s="682" t="s">
        <v>276</v>
      </c>
      <c r="AQ20" s="683"/>
      <c r="AR20" s="683"/>
      <c r="AS20" s="683"/>
      <c r="AT20" s="683"/>
      <c r="AU20" s="683"/>
      <c r="AV20" s="683"/>
      <c r="AW20" s="683"/>
      <c r="AX20" s="683"/>
      <c r="AY20" s="683"/>
      <c r="AZ20" s="683"/>
      <c r="BA20" s="683"/>
      <c r="BB20" s="683"/>
      <c r="BC20" s="683"/>
      <c r="BD20" s="683"/>
      <c r="BE20" s="683"/>
      <c r="BF20" s="684"/>
      <c r="BG20" s="685">
        <v>12306</v>
      </c>
      <c r="BH20" s="686"/>
      <c r="BI20" s="686"/>
      <c r="BJ20" s="686"/>
      <c r="BK20" s="686"/>
      <c r="BL20" s="686"/>
      <c r="BM20" s="686"/>
      <c r="BN20" s="687"/>
      <c r="BO20" s="688">
        <v>1.2</v>
      </c>
      <c r="BP20" s="688"/>
      <c r="BQ20" s="688"/>
      <c r="BR20" s="688"/>
      <c r="BS20" s="694" t="s">
        <v>128</v>
      </c>
      <c r="BT20" s="686"/>
      <c r="BU20" s="686"/>
      <c r="BV20" s="686"/>
      <c r="BW20" s="686"/>
      <c r="BX20" s="686"/>
      <c r="BY20" s="686"/>
      <c r="BZ20" s="686"/>
      <c r="CA20" s="686"/>
      <c r="CB20" s="695"/>
      <c r="CD20" s="700" t="s">
        <v>277</v>
      </c>
      <c r="CE20" s="701"/>
      <c r="CF20" s="701"/>
      <c r="CG20" s="701"/>
      <c r="CH20" s="701"/>
      <c r="CI20" s="701"/>
      <c r="CJ20" s="701"/>
      <c r="CK20" s="701"/>
      <c r="CL20" s="701"/>
      <c r="CM20" s="701"/>
      <c r="CN20" s="701"/>
      <c r="CO20" s="701"/>
      <c r="CP20" s="701"/>
      <c r="CQ20" s="702"/>
      <c r="CR20" s="685">
        <v>7504413</v>
      </c>
      <c r="CS20" s="686"/>
      <c r="CT20" s="686"/>
      <c r="CU20" s="686"/>
      <c r="CV20" s="686"/>
      <c r="CW20" s="686"/>
      <c r="CX20" s="686"/>
      <c r="CY20" s="687"/>
      <c r="CZ20" s="688">
        <v>100</v>
      </c>
      <c r="DA20" s="688"/>
      <c r="DB20" s="688"/>
      <c r="DC20" s="688"/>
      <c r="DD20" s="694">
        <v>2101211</v>
      </c>
      <c r="DE20" s="686"/>
      <c r="DF20" s="686"/>
      <c r="DG20" s="686"/>
      <c r="DH20" s="686"/>
      <c r="DI20" s="686"/>
      <c r="DJ20" s="686"/>
      <c r="DK20" s="686"/>
      <c r="DL20" s="686"/>
      <c r="DM20" s="686"/>
      <c r="DN20" s="686"/>
      <c r="DO20" s="686"/>
      <c r="DP20" s="687"/>
      <c r="DQ20" s="694">
        <v>4011395</v>
      </c>
      <c r="DR20" s="686"/>
      <c r="DS20" s="686"/>
      <c r="DT20" s="686"/>
      <c r="DU20" s="686"/>
      <c r="DV20" s="686"/>
      <c r="DW20" s="686"/>
      <c r="DX20" s="686"/>
      <c r="DY20" s="686"/>
      <c r="DZ20" s="686"/>
      <c r="EA20" s="686"/>
      <c r="EB20" s="686"/>
      <c r="EC20" s="695"/>
    </row>
    <row r="21" spans="2:133" ht="11.25" customHeight="1" x14ac:dyDescent="0.15">
      <c r="B21" s="682" t="s">
        <v>278</v>
      </c>
      <c r="C21" s="683"/>
      <c r="D21" s="683"/>
      <c r="E21" s="683"/>
      <c r="F21" s="683"/>
      <c r="G21" s="683"/>
      <c r="H21" s="683"/>
      <c r="I21" s="683"/>
      <c r="J21" s="683"/>
      <c r="K21" s="683"/>
      <c r="L21" s="683"/>
      <c r="M21" s="683"/>
      <c r="N21" s="683"/>
      <c r="O21" s="683"/>
      <c r="P21" s="683"/>
      <c r="Q21" s="684"/>
      <c r="R21" s="685">
        <v>573</v>
      </c>
      <c r="S21" s="686"/>
      <c r="T21" s="686"/>
      <c r="U21" s="686"/>
      <c r="V21" s="686"/>
      <c r="W21" s="686"/>
      <c r="X21" s="686"/>
      <c r="Y21" s="687"/>
      <c r="Z21" s="688">
        <v>0</v>
      </c>
      <c r="AA21" s="688"/>
      <c r="AB21" s="688"/>
      <c r="AC21" s="688"/>
      <c r="AD21" s="689">
        <v>573</v>
      </c>
      <c r="AE21" s="689"/>
      <c r="AF21" s="689"/>
      <c r="AG21" s="689"/>
      <c r="AH21" s="689"/>
      <c r="AI21" s="689"/>
      <c r="AJ21" s="689"/>
      <c r="AK21" s="689"/>
      <c r="AL21" s="690">
        <v>0</v>
      </c>
      <c r="AM21" s="691"/>
      <c r="AN21" s="691"/>
      <c r="AO21" s="692"/>
      <c r="AP21" s="704" t="s">
        <v>279</v>
      </c>
      <c r="AQ21" s="705"/>
      <c r="AR21" s="705"/>
      <c r="AS21" s="705"/>
      <c r="AT21" s="705"/>
      <c r="AU21" s="705"/>
      <c r="AV21" s="705"/>
      <c r="AW21" s="705"/>
      <c r="AX21" s="705"/>
      <c r="AY21" s="705"/>
      <c r="AZ21" s="705"/>
      <c r="BA21" s="705"/>
      <c r="BB21" s="705"/>
      <c r="BC21" s="705"/>
      <c r="BD21" s="705"/>
      <c r="BE21" s="705"/>
      <c r="BF21" s="706"/>
      <c r="BG21" s="685">
        <v>12306</v>
      </c>
      <c r="BH21" s="686"/>
      <c r="BI21" s="686"/>
      <c r="BJ21" s="686"/>
      <c r="BK21" s="686"/>
      <c r="BL21" s="686"/>
      <c r="BM21" s="686"/>
      <c r="BN21" s="687"/>
      <c r="BO21" s="688">
        <v>1.2</v>
      </c>
      <c r="BP21" s="688"/>
      <c r="BQ21" s="688"/>
      <c r="BR21" s="688"/>
      <c r="BS21" s="694" t="s">
        <v>128</v>
      </c>
      <c r="BT21" s="686"/>
      <c r="BU21" s="686"/>
      <c r="BV21" s="686"/>
      <c r="BW21" s="686"/>
      <c r="BX21" s="686"/>
      <c r="BY21" s="686"/>
      <c r="BZ21" s="686"/>
      <c r="CA21" s="686"/>
      <c r="CB21" s="695"/>
      <c r="CD21" s="710"/>
      <c r="CE21" s="711"/>
      <c r="CF21" s="711"/>
      <c r="CG21" s="711"/>
      <c r="CH21" s="711"/>
      <c r="CI21" s="711"/>
      <c r="CJ21" s="711"/>
      <c r="CK21" s="711"/>
      <c r="CL21" s="711"/>
      <c r="CM21" s="711"/>
      <c r="CN21" s="711"/>
      <c r="CO21" s="711"/>
      <c r="CP21" s="711"/>
      <c r="CQ21" s="712"/>
      <c r="CR21" s="713"/>
      <c r="CS21" s="708"/>
      <c r="CT21" s="708"/>
      <c r="CU21" s="708"/>
      <c r="CV21" s="708"/>
      <c r="CW21" s="708"/>
      <c r="CX21" s="708"/>
      <c r="CY21" s="714"/>
      <c r="CZ21" s="715"/>
      <c r="DA21" s="715"/>
      <c r="DB21" s="715"/>
      <c r="DC21" s="715"/>
      <c r="DD21" s="707"/>
      <c r="DE21" s="708"/>
      <c r="DF21" s="708"/>
      <c r="DG21" s="708"/>
      <c r="DH21" s="708"/>
      <c r="DI21" s="708"/>
      <c r="DJ21" s="708"/>
      <c r="DK21" s="708"/>
      <c r="DL21" s="708"/>
      <c r="DM21" s="708"/>
      <c r="DN21" s="708"/>
      <c r="DO21" s="708"/>
      <c r="DP21" s="714"/>
      <c r="DQ21" s="707"/>
      <c r="DR21" s="708"/>
      <c r="DS21" s="708"/>
      <c r="DT21" s="708"/>
      <c r="DU21" s="708"/>
      <c r="DV21" s="708"/>
      <c r="DW21" s="708"/>
      <c r="DX21" s="708"/>
      <c r="DY21" s="708"/>
      <c r="DZ21" s="708"/>
      <c r="EA21" s="708"/>
      <c r="EB21" s="708"/>
      <c r="EC21" s="709"/>
    </row>
    <row r="22" spans="2:133" ht="11.25" customHeight="1" x14ac:dyDescent="0.15">
      <c r="B22" s="682" t="s">
        <v>280</v>
      </c>
      <c r="C22" s="683"/>
      <c r="D22" s="683"/>
      <c r="E22" s="683"/>
      <c r="F22" s="683"/>
      <c r="G22" s="683"/>
      <c r="H22" s="683"/>
      <c r="I22" s="683"/>
      <c r="J22" s="683"/>
      <c r="K22" s="683"/>
      <c r="L22" s="683"/>
      <c r="M22" s="683"/>
      <c r="N22" s="683"/>
      <c r="O22" s="683"/>
      <c r="P22" s="683"/>
      <c r="Q22" s="684"/>
      <c r="R22" s="685">
        <v>1667247</v>
      </c>
      <c r="S22" s="686"/>
      <c r="T22" s="686"/>
      <c r="U22" s="686"/>
      <c r="V22" s="686"/>
      <c r="W22" s="686"/>
      <c r="X22" s="686"/>
      <c r="Y22" s="687"/>
      <c r="Z22" s="688">
        <v>21.5</v>
      </c>
      <c r="AA22" s="688"/>
      <c r="AB22" s="688"/>
      <c r="AC22" s="688"/>
      <c r="AD22" s="689">
        <v>1498348</v>
      </c>
      <c r="AE22" s="689"/>
      <c r="AF22" s="689"/>
      <c r="AG22" s="689"/>
      <c r="AH22" s="689"/>
      <c r="AI22" s="689"/>
      <c r="AJ22" s="689"/>
      <c r="AK22" s="689"/>
      <c r="AL22" s="690">
        <v>54.2</v>
      </c>
      <c r="AM22" s="691"/>
      <c r="AN22" s="691"/>
      <c r="AO22" s="692"/>
      <c r="AP22" s="704" t="s">
        <v>281</v>
      </c>
      <c r="AQ22" s="705"/>
      <c r="AR22" s="705"/>
      <c r="AS22" s="705"/>
      <c r="AT22" s="705"/>
      <c r="AU22" s="705"/>
      <c r="AV22" s="705"/>
      <c r="AW22" s="705"/>
      <c r="AX22" s="705"/>
      <c r="AY22" s="705"/>
      <c r="AZ22" s="705"/>
      <c r="BA22" s="705"/>
      <c r="BB22" s="705"/>
      <c r="BC22" s="705"/>
      <c r="BD22" s="705"/>
      <c r="BE22" s="705"/>
      <c r="BF22" s="706"/>
      <c r="BG22" s="685" t="s">
        <v>128</v>
      </c>
      <c r="BH22" s="686"/>
      <c r="BI22" s="686"/>
      <c r="BJ22" s="686"/>
      <c r="BK22" s="686"/>
      <c r="BL22" s="686"/>
      <c r="BM22" s="686"/>
      <c r="BN22" s="687"/>
      <c r="BO22" s="688" t="s">
        <v>240</v>
      </c>
      <c r="BP22" s="688"/>
      <c r="BQ22" s="688"/>
      <c r="BR22" s="688"/>
      <c r="BS22" s="694" t="s">
        <v>128</v>
      </c>
      <c r="BT22" s="686"/>
      <c r="BU22" s="686"/>
      <c r="BV22" s="686"/>
      <c r="BW22" s="686"/>
      <c r="BX22" s="686"/>
      <c r="BY22" s="686"/>
      <c r="BZ22" s="686"/>
      <c r="CA22" s="686"/>
      <c r="CB22" s="695"/>
      <c r="CD22" s="667" t="s">
        <v>282</v>
      </c>
      <c r="CE22" s="668"/>
      <c r="CF22" s="668"/>
      <c r="CG22" s="668"/>
      <c r="CH22" s="668"/>
      <c r="CI22" s="668"/>
      <c r="CJ22" s="668"/>
      <c r="CK22" s="668"/>
      <c r="CL22" s="668"/>
      <c r="CM22" s="668"/>
      <c r="CN22" s="668"/>
      <c r="CO22" s="668"/>
      <c r="CP22" s="668"/>
      <c r="CQ22" s="668"/>
      <c r="CR22" s="668"/>
      <c r="CS22" s="668"/>
      <c r="CT22" s="668"/>
      <c r="CU22" s="668"/>
      <c r="CV22" s="668"/>
      <c r="CW22" s="668"/>
      <c r="CX22" s="668"/>
      <c r="CY22" s="668"/>
      <c r="CZ22" s="668"/>
      <c r="DA22" s="668"/>
      <c r="DB22" s="668"/>
      <c r="DC22" s="668"/>
      <c r="DD22" s="668"/>
      <c r="DE22" s="668"/>
      <c r="DF22" s="668"/>
      <c r="DG22" s="668"/>
      <c r="DH22" s="668"/>
      <c r="DI22" s="668"/>
      <c r="DJ22" s="668"/>
      <c r="DK22" s="668"/>
      <c r="DL22" s="668"/>
      <c r="DM22" s="668"/>
      <c r="DN22" s="668"/>
      <c r="DO22" s="668"/>
      <c r="DP22" s="668"/>
      <c r="DQ22" s="668"/>
      <c r="DR22" s="668"/>
      <c r="DS22" s="668"/>
      <c r="DT22" s="668"/>
      <c r="DU22" s="668"/>
      <c r="DV22" s="668"/>
      <c r="DW22" s="668"/>
      <c r="DX22" s="668"/>
      <c r="DY22" s="668"/>
      <c r="DZ22" s="668"/>
      <c r="EA22" s="668"/>
      <c r="EB22" s="668"/>
      <c r="EC22" s="669"/>
    </row>
    <row r="23" spans="2:133" ht="11.25" customHeight="1" x14ac:dyDescent="0.15">
      <c r="B23" s="682" t="s">
        <v>283</v>
      </c>
      <c r="C23" s="683"/>
      <c r="D23" s="683"/>
      <c r="E23" s="683"/>
      <c r="F23" s="683"/>
      <c r="G23" s="683"/>
      <c r="H23" s="683"/>
      <c r="I23" s="683"/>
      <c r="J23" s="683"/>
      <c r="K23" s="683"/>
      <c r="L23" s="683"/>
      <c r="M23" s="683"/>
      <c r="N23" s="683"/>
      <c r="O23" s="683"/>
      <c r="P23" s="683"/>
      <c r="Q23" s="684"/>
      <c r="R23" s="685">
        <v>1498348</v>
      </c>
      <c r="S23" s="686"/>
      <c r="T23" s="686"/>
      <c r="U23" s="686"/>
      <c r="V23" s="686"/>
      <c r="W23" s="686"/>
      <c r="X23" s="686"/>
      <c r="Y23" s="687"/>
      <c r="Z23" s="688">
        <v>19.3</v>
      </c>
      <c r="AA23" s="688"/>
      <c r="AB23" s="688"/>
      <c r="AC23" s="688"/>
      <c r="AD23" s="689">
        <v>1498348</v>
      </c>
      <c r="AE23" s="689"/>
      <c r="AF23" s="689"/>
      <c r="AG23" s="689"/>
      <c r="AH23" s="689"/>
      <c r="AI23" s="689"/>
      <c r="AJ23" s="689"/>
      <c r="AK23" s="689"/>
      <c r="AL23" s="690">
        <v>54.2</v>
      </c>
      <c r="AM23" s="691"/>
      <c r="AN23" s="691"/>
      <c r="AO23" s="692"/>
      <c r="AP23" s="704" t="s">
        <v>284</v>
      </c>
      <c r="AQ23" s="705"/>
      <c r="AR23" s="705"/>
      <c r="AS23" s="705"/>
      <c r="AT23" s="705"/>
      <c r="AU23" s="705"/>
      <c r="AV23" s="705"/>
      <c r="AW23" s="705"/>
      <c r="AX23" s="705"/>
      <c r="AY23" s="705"/>
      <c r="AZ23" s="705"/>
      <c r="BA23" s="705"/>
      <c r="BB23" s="705"/>
      <c r="BC23" s="705"/>
      <c r="BD23" s="705"/>
      <c r="BE23" s="705"/>
      <c r="BF23" s="706"/>
      <c r="BG23" s="685" t="s">
        <v>128</v>
      </c>
      <c r="BH23" s="686"/>
      <c r="BI23" s="686"/>
      <c r="BJ23" s="686"/>
      <c r="BK23" s="686"/>
      <c r="BL23" s="686"/>
      <c r="BM23" s="686"/>
      <c r="BN23" s="687"/>
      <c r="BO23" s="688" t="s">
        <v>176</v>
      </c>
      <c r="BP23" s="688"/>
      <c r="BQ23" s="688"/>
      <c r="BR23" s="688"/>
      <c r="BS23" s="694" t="s">
        <v>128</v>
      </c>
      <c r="BT23" s="686"/>
      <c r="BU23" s="686"/>
      <c r="BV23" s="686"/>
      <c r="BW23" s="686"/>
      <c r="BX23" s="686"/>
      <c r="BY23" s="686"/>
      <c r="BZ23" s="686"/>
      <c r="CA23" s="686"/>
      <c r="CB23" s="695"/>
      <c r="CD23" s="667" t="s">
        <v>223</v>
      </c>
      <c r="CE23" s="668"/>
      <c r="CF23" s="668"/>
      <c r="CG23" s="668"/>
      <c r="CH23" s="668"/>
      <c r="CI23" s="668"/>
      <c r="CJ23" s="668"/>
      <c r="CK23" s="668"/>
      <c r="CL23" s="668"/>
      <c r="CM23" s="668"/>
      <c r="CN23" s="668"/>
      <c r="CO23" s="668"/>
      <c r="CP23" s="668"/>
      <c r="CQ23" s="669"/>
      <c r="CR23" s="667" t="s">
        <v>285</v>
      </c>
      <c r="CS23" s="668"/>
      <c r="CT23" s="668"/>
      <c r="CU23" s="668"/>
      <c r="CV23" s="668"/>
      <c r="CW23" s="668"/>
      <c r="CX23" s="668"/>
      <c r="CY23" s="669"/>
      <c r="CZ23" s="667" t="s">
        <v>286</v>
      </c>
      <c r="DA23" s="668"/>
      <c r="DB23" s="668"/>
      <c r="DC23" s="669"/>
      <c r="DD23" s="667" t="s">
        <v>287</v>
      </c>
      <c r="DE23" s="668"/>
      <c r="DF23" s="668"/>
      <c r="DG23" s="668"/>
      <c r="DH23" s="668"/>
      <c r="DI23" s="668"/>
      <c r="DJ23" s="668"/>
      <c r="DK23" s="669"/>
      <c r="DL23" s="716" t="s">
        <v>288</v>
      </c>
      <c r="DM23" s="717"/>
      <c r="DN23" s="717"/>
      <c r="DO23" s="717"/>
      <c r="DP23" s="717"/>
      <c r="DQ23" s="717"/>
      <c r="DR23" s="717"/>
      <c r="DS23" s="717"/>
      <c r="DT23" s="717"/>
      <c r="DU23" s="717"/>
      <c r="DV23" s="718"/>
      <c r="DW23" s="667" t="s">
        <v>289</v>
      </c>
      <c r="DX23" s="668"/>
      <c r="DY23" s="668"/>
      <c r="DZ23" s="668"/>
      <c r="EA23" s="668"/>
      <c r="EB23" s="668"/>
      <c r="EC23" s="669"/>
    </row>
    <row r="24" spans="2:133" ht="11.25" customHeight="1" x14ac:dyDescent="0.15">
      <c r="B24" s="682" t="s">
        <v>290</v>
      </c>
      <c r="C24" s="683"/>
      <c r="D24" s="683"/>
      <c r="E24" s="683"/>
      <c r="F24" s="683"/>
      <c r="G24" s="683"/>
      <c r="H24" s="683"/>
      <c r="I24" s="683"/>
      <c r="J24" s="683"/>
      <c r="K24" s="683"/>
      <c r="L24" s="683"/>
      <c r="M24" s="683"/>
      <c r="N24" s="683"/>
      <c r="O24" s="683"/>
      <c r="P24" s="683"/>
      <c r="Q24" s="684"/>
      <c r="R24" s="685">
        <v>168899</v>
      </c>
      <c r="S24" s="686"/>
      <c r="T24" s="686"/>
      <c r="U24" s="686"/>
      <c r="V24" s="686"/>
      <c r="W24" s="686"/>
      <c r="X24" s="686"/>
      <c r="Y24" s="687"/>
      <c r="Z24" s="688">
        <v>2.2000000000000002</v>
      </c>
      <c r="AA24" s="688"/>
      <c r="AB24" s="688"/>
      <c r="AC24" s="688"/>
      <c r="AD24" s="689" t="s">
        <v>128</v>
      </c>
      <c r="AE24" s="689"/>
      <c r="AF24" s="689"/>
      <c r="AG24" s="689"/>
      <c r="AH24" s="689"/>
      <c r="AI24" s="689"/>
      <c r="AJ24" s="689"/>
      <c r="AK24" s="689"/>
      <c r="AL24" s="690" t="s">
        <v>176</v>
      </c>
      <c r="AM24" s="691"/>
      <c r="AN24" s="691"/>
      <c r="AO24" s="692"/>
      <c r="AP24" s="704" t="s">
        <v>291</v>
      </c>
      <c r="AQ24" s="705"/>
      <c r="AR24" s="705"/>
      <c r="AS24" s="705"/>
      <c r="AT24" s="705"/>
      <c r="AU24" s="705"/>
      <c r="AV24" s="705"/>
      <c r="AW24" s="705"/>
      <c r="AX24" s="705"/>
      <c r="AY24" s="705"/>
      <c r="AZ24" s="705"/>
      <c r="BA24" s="705"/>
      <c r="BB24" s="705"/>
      <c r="BC24" s="705"/>
      <c r="BD24" s="705"/>
      <c r="BE24" s="705"/>
      <c r="BF24" s="706"/>
      <c r="BG24" s="685" t="s">
        <v>128</v>
      </c>
      <c r="BH24" s="686"/>
      <c r="BI24" s="686"/>
      <c r="BJ24" s="686"/>
      <c r="BK24" s="686"/>
      <c r="BL24" s="686"/>
      <c r="BM24" s="686"/>
      <c r="BN24" s="687"/>
      <c r="BO24" s="688" t="s">
        <v>128</v>
      </c>
      <c r="BP24" s="688"/>
      <c r="BQ24" s="688"/>
      <c r="BR24" s="688"/>
      <c r="BS24" s="694" t="s">
        <v>128</v>
      </c>
      <c r="BT24" s="686"/>
      <c r="BU24" s="686"/>
      <c r="BV24" s="686"/>
      <c r="BW24" s="686"/>
      <c r="BX24" s="686"/>
      <c r="BY24" s="686"/>
      <c r="BZ24" s="686"/>
      <c r="CA24" s="686"/>
      <c r="CB24" s="695"/>
      <c r="CD24" s="696" t="s">
        <v>292</v>
      </c>
      <c r="CE24" s="697"/>
      <c r="CF24" s="697"/>
      <c r="CG24" s="697"/>
      <c r="CH24" s="697"/>
      <c r="CI24" s="697"/>
      <c r="CJ24" s="697"/>
      <c r="CK24" s="697"/>
      <c r="CL24" s="697"/>
      <c r="CM24" s="697"/>
      <c r="CN24" s="697"/>
      <c r="CO24" s="697"/>
      <c r="CP24" s="697"/>
      <c r="CQ24" s="698"/>
      <c r="CR24" s="674">
        <v>1879095</v>
      </c>
      <c r="CS24" s="675"/>
      <c r="CT24" s="675"/>
      <c r="CU24" s="675"/>
      <c r="CV24" s="675"/>
      <c r="CW24" s="675"/>
      <c r="CX24" s="675"/>
      <c r="CY24" s="676"/>
      <c r="CZ24" s="679">
        <v>25</v>
      </c>
      <c r="DA24" s="680"/>
      <c r="DB24" s="680"/>
      <c r="DC24" s="699"/>
      <c r="DD24" s="724">
        <v>1477091</v>
      </c>
      <c r="DE24" s="675"/>
      <c r="DF24" s="675"/>
      <c r="DG24" s="675"/>
      <c r="DH24" s="675"/>
      <c r="DI24" s="675"/>
      <c r="DJ24" s="675"/>
      <c r="DK24" s="676"/>
      <c r="DL24" s="724">
        <v>1392213</v>
      </c>
      <c r="DM24" s="675"/>
      <c r="DN24" s="675"/>
      <c r="DO24" s="675"/>
      <c r="DP24" s="675"/>
      <c r="DQ24" s="675"/>
      <c r="DR24" s="675"/>
      <c r="DS24" s="675"/>
      <c r="DT24" s="675"/>
      <c r="DU24" s="675"/>
      <c r="DV24" s="676"/>
      <c r="DW24" s="679">
        <v>48.5</v>
      </c>
      <c r="DX24" s="680"/>
      <c r="DY24" s="680"/>
      <c r="DZ24" s="680"/>
      <c r="EA24" s="680"/>
      <c r="EB24" s="680"/>
      <c r="EC24" s="681"/>
    </row>
    <row r="25" spans="2:133" ht="11.25" customHeight="1" x14ac:dyDescent="0.15">
      <c r="B25" s="682" t="s">
        <v>293</v>
      </c>
      <c r="C25" s="683"/>
      <c r="D25" s="683"/>
      <c r="E25" s="683"/>
      <c r="F25" s="683"/>
      <c r="G25" s="683"/>
      <c r="H25" s="683"/>
      <c r="I25" s="683"/>
      <c r="J25" s="683"/>
      <c r="K25" s="683"/>
      <c r="L25" s="683"/>
      <c r="M25" s="683"/>
      <c r="N25" s="683"/>
      <c r="O25" s="683"/>
      <c r="P25" s="683"/>
      <c r="Q25" s="684"/>
      <c r="R25" s="685" t="s">
        <v>128</v>
      </c>
      <c r="S25" s="686"/>
      <c r="T25" s="686"/>
      <c r="U25" s="686"/>
      <c r="V25" s="686"/>
      <c r="W25" s="686"/>
      <c r="X25" s="686"/>
      <c r="Y25" s="687"/>
      <c r="Z25" s="688" t="s">
        <v>128</v>
      </c>
      <c r="AA25" s="688"/>
      <c r="AB25" s="688"/>
      <c r="AC25" s="688"/>
      <c r="AD25" s="689" t="s">
        <v>240</v>
      </c>
      <c r="AE25" s="689"/>
      <c r="AF25" s="689"/>
      <c r="AG25" s="689"/>
      <c r="AH25" s="689"/>
      <c r="AI25" s="689"/>
      <c r="AJ25" s="689"/>
      <c r="AK25" s="689"/>
      <c r="AL25" s="690" t="s">
        <v>128</v>
      </c>
      <c r="AM25" s="691"/>
      <c r="AN25" s="691"/>
      <c r="AO25" s="692"/>
      <c r="AP25" s="704" t="s">
        <v>294</v>
      </c>
      <c r="AQ25" s="705"/>
      <c r="AR25" s="705"/>
      <c r="AS25" s="705"/>
      <c r="AT25" s="705"/>
      <c r="AU25" s="705"/>
      <c r="AV25" s="705"/>
      <c r="AW25" s="705"/>
      <c r="AX25" s="705"/>
      <c r="AY25" s="705"/>
      <c r="AZ25" s="705"/>
      <c r="BA25" s="705"/>
      <c r="BB25" s="705"/>
      <c r="BC25" s="705"/>
      <c r="BD25" s="705"/>
      <c r="BE25" s="705"/>
      <c r="BF25" s="706"/>
      <c r="BG25" s="685" t="s">
        <v>128</v>
      </c>
      <c r="BH25" s="686"/>
      <c r="BI25" s="686"/>
      <c r="BJ25" s="686"/>
      <c r="BK25" s="686"/>
      <c r="BL25" s="686"/>
      <c r="BM25" s="686"/>
      <c r="BN25" s="687"/>
      <c r="BO25" s="688" t="s">
        <v>176</v>
      </c>
      <c r="BP25" s="688"/>
      <c r="BQ25" s="688"/>
      <c r="BR25" s="688"/>
      <c r="BS25" s="694" t="s">
        <v>128</v>
      </c>
      <c r="BT25" s="686"/>
      <c r="BU25" s="686"/>
      <c r="BV25" s="686"/>
      <c r="BW25" s="686"/>
      <c r="BX25" s="686"/>
      <c r="BY25" s="686"/>
      <c r="BZ25" s="686"/>
      <c r="CA25" s="686"/>
      <c r="CB25" s="695"/>
      <c r="CD25" s="700" t="s">
        <v>295</v>
      </c>
      <c r="CE25" s="701"/>
      <c r="CF25" s="701"/>
      <c r="CG25" s="701"/>
      <c r="CH25" s="701"/>
      <c r="CI25" s="701"/>
      <c r="CJ25" s="701"/>
      <c r="CK25" s="701"/>
      <c r="CL25" s="701"/>
      <c r="CM25" s="701"/>
      <c r="CN25" s="701"/>
      <c r="CO25" s="701"/>
      <c r="CP25" s="701"/>
      <c r="CQ25" s="702"/>
      <c r="CR25" s="685">
        <v>916533</v>
      </c>
      <c r="CS25" s="721"/>
      <c r="CT25" s="721"/>
      <c r="CU25" s="721"/>
      <c r="CV25" s="721"/>
      <c r="CW25" s="721"/>
      <c r="CX25" s="721"/>
      <c r="CY25" s="722"/>
      <c r="CZ25" s="690">
        <v>12.2</v>
      </c>
      <c r="DA25" s="719"/>
      <c r="DB25" s="719"/>
      <c r="DC25" s="723"/>
      <c r="DD25" s="694">
        <v>839263</v>
      </c>
      <c r="DE25" s="721"/>
      <c r="DF25" s="721"/>
      <c r="DG25" s="721"/>
      <c r="DH25" s="721"/>
      <c r="DI25" s="721"/>
      <c r="DJ25" s="721"/>
      <c r="DK25" s="722"/>
      <c r="DL25" s="694">
        <v>791950</v>
      </c>
      <c r="DM25" s="721"/>
      <c r="DN25" s="721"/>
      <c r="DO25" s="721"/>
      <c r="DP25" s="721"/>
      <c r="DQ25" s="721"/>
      <c r="DR25" s="721"/>
      <c r="DS25" s="721"/>
      <c r="DT25" s="721"/>
      <c r="DU25" s="721"/>
      <c r="DV25" s="722"/>
      <c r="DW25" s="690">
        <v>27.6</v>
      </c>
      <c r="DX25" s="719"/>
      <c r="DY25" s="719"/>
      <c r="DZ25" s="719"/>
      <c r="EA25" s="719"/>
      <c r="EB25" s="719"/>
      <c r="EC25" s="720"/>
    </row>
    <row r="26" spans="2:133" ht="11.25" customHeight="1" x14ac:dyDescent="0.15">
      <c r="B26" s="682" t="s">
        <v>296</v>
      </c>
      <c r="C26" s="683"/>
      <c r="D26" s="683"/>
      <c r="E26" s="683"/>
      <c r="F26" s="683"/>
      <c r="G26" s="683"/>
      <c r="H26" s="683"/>
      <c r="I26" s="683"/>
      <c r="J26" s="683"/>
      <c r="K26" s="683"/>
      <c r="L26" s="683"/>
      <c r="M26" s="683"/>
      <c r="N26" s="683"/>
      <c r="O26" s="683"/>
      <c r="P26" s="683"/>
      <c r="Q26" s="684"/>
      <c r="R26" s="685">
        <v>2916105</v>
      </c>
      <c r="S26" s="686"/>
      <c r="T26" s="686"/>
      <c r="U26" s="686"/>
      <c r="V26" s="686"/>
      <c r="W26" s="686"/>
      <c r="X26" s="686"/>
      <c r="Y26" s="687"/>
      <c r="Z26" s="688">
        <v>37.6</v>
      </c>
      <c r="AA26" s="688"/>
      <c r="AB26" s="688"/>
      <c r="AC26" s="688"/>
      <c r="AD26" s="689">
        <v>2747206</v>
      </c>
      <c r="AE26" s="689"/>
      <c r="AF26" s="689"/>
      <c r="AG26" s="689"/>
      <c r="AH26" s="689"/>
      <c r="AI26" s="689"/>
      <c r="AJ26" s="689"/>
      <c r="AK26" s="689"/>
      <c r="AL26" s="690">
        <v>99.4</v>
      </c>
      <c r="AM26" s="691"/>
      <c r="AN26" s="691"/>
      <c r="AO26" s="692"/>
      <c r="AP26" s="704" t="s">
        <v>297</v>
      </c>
      <c r="AQ26" s="725"/>
      <c r="AR26" s="725"/>
      <c r="AS26" s="725"/>
      <c r="AT26" s="725"/>
      <c r="AU26" s="725"/>
      <c r="AV26" s="725"/>
      <c r="AW26" s="725"/>
      <c r="AX26" s="725"/>
      <c r="AY26" s="725"/>
      <c r="AZ26" s="725"/>
      <c r="BA26" s="725"/>
      <c r="BB26" s="725"/>
      <c r="BC26" s="725"/>
      <c r="BD26" s="725"/>
      <c r="BE26" s="725"/>
      <c r="BF26" s="706"/>
      <c r="BG26" s="685" t="s">
        <v>128</v>
      </c>
      <c r="BH26" s="686"/>
      <c r="BI26" s="686"/>
      <c r="BJ26" s="686"/>
      <c r="BK26" s="686"/>
      <c r="BL26" s="686"/>
      <c r="BM26" s="686"/>
      <c r="BN26" s="687"/>
      <c r="BO26" s="688" t="s">
        <v>128</v>
      </c>
      <c r="BP26" s="688"/>
      <c r="BQ26" s="688"/>
      <c r="BR26" s="688"/>
      <c r="BS26" s="694" t="s">
        <v>128</v>
      </c>
      <c r="BT26" s="686"/>
      <c r="BU26" s="686"/>
      <c r="BV26" s="686"/>
      <c r="BW26" s="686"/>
      <c r="BX26" s="686"/>
      <c r="BY26" s="686"/>
      <c r="BZ26" s="686"/>
      <c r="CA26" s="686"/>
      <c r="CB26" s="695"/>
      <c r="CD26" s="700" t="s">
        <v>298</v>
      </c>
      <c r="CE26" s="701"/>
      <c r="CF26" s="701"/>
      <c r="CG26" s="701"/>
      <c r="CH26" s="701"/>
      <c r="CI26" s="701"/>
      <c r="CJ26" s="701"/>
      <c r="CK26" s="701"/>
      <c r="CL26" s="701"/>
      <c r="CM26" s="701"/>
      <c r="CN26" s="701"/>
      <c r="CO26" s="701"/>
      <c r="CP26" s="701"/>
      <c r="CQ26" s="702"/>
      <c r="CR26" s="685">
        <v>476729</v>
      </c>
      <c r="CS26" s="686"/>
      <c r="CT26" s="686"/>
      <c r="CU26" s="686"/>
      <c r="CV26" s="686"/>
      <c r="CW26" s="686"/>
      <c r="CX26" s="686"/>
      <c r="CY26" s="687"/>
      <c r="CZ26" s="690">
        <v>6.4</v>
      </c>
      <c r="DA26" s="719"/>
      <c r="DB26" s="719"/>
      <c r="DC26" s="723"/>
      <c r="DD26" s="694">
        <v>414611</v>
      </c>
      <c r="DE26" s="686"/>
      <c r="DF26" s="686"/>
      <c r="DG26" s="686"/>
      <c r="DH26" s="686"/>
      <c r="DI26" s="686"/>
      <c r="DJ26" s="686"/>
      <c r="DK26" s="687"/>
      <c r="DL26" s="694" t="s">
        <v>176</v>
      </c>
      <c r="DM26" s="686"/>
      <c r="DN26" s="686"/>
      <c r="DO26" s="686"/>
      <c r="DP26" s="686"/>
      <c r="DQ26" s="686"/>
      <c r="DR26" s="686"/>
      <c r="DS26" s="686"/>
      <c r="DT26" s="686"/>
      <c r="DU26" s="686"/>
      <c r="DV26" s="687"/>
      <c r="DW26" s="690" t="s">
        <v>128</v>
      </c>
      <c r="DX26" s="719"/>
      <c r="DY26" s="719"/>
      <c r="DZ26" s="719"/>
      <c r="EA26" s="719"/>
      <c r="EB26" s="719"/>
      <c r="EC26" s="720"/>
    </row>
    <row r="27" spans="2:133" ht="11.25" customHeight="1" x14ac:dyDescent="0.15">
      <c r="B27" s="682" t="s">
        <v>299</v>
      </c>
      <c r="C27" s="683"/>
      <c r="D27" s="683"/>
      <c r="E27" s="683"/>
      <c r="F27" s="683"/>
      <c r="G27" s="683"/>
      <c r="H27" s="683"/>
      <c r="I27" s="683"/>
      <c r="J27" s="683"/>
      <c r="K27" s="683"/>
      <c r="L27" s="683"/>
      <c r="M27" s="683"/>
      <c r="N27" s="683"/>
      <c r="O27" s="683"/>
      <c r="P27" s="683"/>
      <c r="Q27" s="684"/>
      <c r="R27" s="685">
        <v>1697</v>
      </c>
      <c r="S27" s="686"/>
      <c r="T27" s="686"/>
      <c r="U27" s="686"/>
      <c r="V27" s="686"/>
      <c r="W27" s="686"/>
      <c r="X27" s="686"/>
      <c r="Y27" s="687"/>
      <c r="Z27" s="688">
        <v>0</v>
      </c>
      <c r="AA27" s="688"/>
      <c r="AB27" s="688"/>
      <c r="AC27" s="688"/>
      <c r="AD27" s="689">
        <v>1697</v>
      </c>
      <c r="AE27" s="689"/>
      <c r="AF27" s="689"/>
      <c r="AG27" s="689"/>
      <c r="AH27" s="689"/>
      <c r="AI27" s="689"/>
      <c r="AJ27" s="689"/>
      <c r="AK27" s="689"/>
      <c r="AL27" s="690">
        <v>0.1</v>
      </c>
      <c r="AM27" s="691"/>
      <c r="AN27" s="691"/>
      <c r="AO27" s="692"/>
      <c r="AP27" s="682" t="s">
        <v>300</v>
      </c>
      <c r="AQ27" s="683"/>
      <c r="AR27" s="683"/>
      <c r="AS27" s="683"/>
      <c r="AT27" s="683"/>
      <c r="AU27" s="683"/>
      <c r="AV27" s="683"/>
      <c r="AW27" s="683"/>
      <c r="AX27" s="683"/>
      <c r="AY27" s="683"/>
      <c r="AZ27" s="683"/>
      <c r="BA27" s="683"/>
      <c r="BB27" s="683"/>
      <c r="BC27" s="683"/>
      <c r="BD27" s="683"/>
      <c r="BE27" s="683"/>
      <c r="BF27" s="684"/>
      <c r="BG27" s="685">
        <v>996028</v>
      </c>
      <c r="BH27" s="686"/>
      <c r="BI27" s="686"/>
      <c r="BJ27" s="686"/>
      <c r="BK27" s="686"/>
      <c r="BL27" s="686"/>
      <c r="BM27" s="686"/>
      <c r="BN27" s="687"/>
      <c r="BO27" s="688">
        <v>100</v>
      </c>
      <c r="BP27" s="688"/>
      <c r="BQ27" s="688"/>
      <c r="BR27" s="688"/>
      <c r="BS27" s="694">
        <v>10891</v>
      </c>
      <c r="BT27" s="686"/>
      <c r="BU27" s="686"/>
      <c r="BV27" s="686"/>
      <c r="BW27" s="686"/>
      <c r="BX27" s="686"/>
      <c r="BY27" s="686"/>
      <c r="BZ27" s="686"/>
      <c r="CA27" s="686"/>
      <c r="CB27" s="695"/>
      <c r="CD27" s="700" t="s">
        <v>301</v>
      </c>
      <c r="CE27" s="701"/>
      <c r="CF27" s="701"/>
      <c r="CG27" s="701"/>
      <c r="CH27" s="701"/>
      <c r="CI27" s="701"/>
      <c r="CJ27" s="701"/>
      <c r="CK27" s="701"/>
      <c r="CL27" s="701"/>
      <c r="CM27" s="701"/>
      <c r="CN27" s="701"/>
      <c r="CO27" s="701"/>
      <c r="CP27" s="701"/>
      <c r="CQ27" s="702"/>
      <c r="CR27" s="685">
        <v>522660</v>
      </c>
      <c r="CS27" s="721"/>
      <c r="CT27" s="721"/>
      <c r="CU27" s="721"/>
      <c r="CV27" s="721"/>
      <c r="CW27" s="721"/>
      <c r="CX27" s="721"/>
      <c r="CY27" s="722"/>
      <c r="CZ27" s="690">
        <v>7</v>
      </c>
      <c r="DA27" s="719"/>
      <c r="DB27" s="719"/>
      <c r="DC27" s="723"/>
      <c r="DD27" s="694">
        <v>204960</v>
      </c>
      <c r="DE27" s="721"/>
      <c r="DF27" s="721"/>
      <c r="DG27" s="721"/>
      <c r="DH27" s="721"/>
      <c r="DI27" s="721"/>
      <c r="DJ27" s="721"/>
      <c r="DK27" s="722"/>
      <c r="DL27" s="694">
        <v>167395</v>
      </c>
      <c r="DM27" s="721"/>
      <c r="DN27" s="721"/>
      <c r="DO27" s="721"/>
      <c r="DP27" s="721"/>
      <c r="DQ27" s="721"/>
      <c r="DR27" s="721"/>
      <c r="DS27" s="721"/>
      <c r="DT27" s="721"/>
      <c r="DU27" s="721"/>
      <c r="DV27" s="722"/>
      <c r="DW27" s="690">
        <v>5.8</v>
      </c>
      <c r="DX27" s="719"/>
      <c r="DY27" s="719"/>
      <c r="DZ27" s="719"/>
      <c r="EA27" s="719"/>
      <c r="EB27" s="719"/>
      <c r="EC27" s="720"/>
    </row>
    <row r="28" spans="2:133" ht="11.25" customHeight="1" x14ac:dyDescent="0.15">
      <c r="B28" s="682" t="s">
        <v>302</v>
      </c>
      <c r="C28" s="683"/>
      <c r="D28" s="683"/>
      <c r="E28" s="683"/>
      <c r="F28" s="683"/>
      <c r="G28" s="683"/>
      <c r="H28" s="683"/>
      <c r="I28" s="683"/>
      <c r="J28" s="683"/>
      <c r="K28" s="683"/>
      <c r="L28" s="683"/>
      <c r="M28" s="683"/>
      <c r="N28" s="683"/>
      <c r="O28" s="683"/>
      <c r="P28" s="683"/>
      <c r="Q28" s="684"/>
      <c r="R28" s="685">
        <v>58817</v>
      </c>
      <c r="S28" s="686"/>
      <c r="T28" s="686"/>
      <c r="U28" s="686"/>
      <c r="V28" s="686"/>
      <c r="W28" s="686"/>
      <c r="X28" s="686"/>
      <c r="Y28" s="687"/>
      <c r="Z28" s="688">
        <v>0.8</v>
      </c>
      <c r="AA28" s="688"/>
      <c r="AB28" s="688"/>
      <c r="AC28" s="688"/>
      <c r="AD28" s="689" t="s">
        <v>128</v>
      </c>
      <c r="AE28" s="689"/>
      <c r="AF28" s="689"/>
      <c r="AG28" s="689"/>
      <c r="AH28" s="689"/>
      <c r="AI28" s="689"/>
      <c r="AJ28" s="689"/>
      <c r="AK28" s="689"/>
      <c r="AL28" s="690" t="s">
        <v>128</v>
      </c>
      <c r="AM28" s="691"/>
      <c r="AN28" s="691"/>
      <c r="AO28" s="692"/>
      <c r="AP28" s="682"/>
      <c r="AQ28" s="683"/>
      <c r="AR28" s="683"/>
      <c r="AS28" s="683"/>
      <c r="AT28" s="683"/>
      <c r="AU28" s="683"/>
      <c r="AV28" s="683"/>
      <c r="AW28" s="683"/>
      <c r="AX28" s="683"/>
      <c r="AY28" s="683"/>
      <c r="AZ28" s="683"/>
      <c r="BA28" s="683"/>
      <c r="BB28" s="683"/>
      <c r="BC28" s="683"/>
      <c r="BD28" s="683"/>
      <c r="BE28" s="683"/>
      <c r="BF28" s="684"/>
      <c r="BG28" s="685"/>
      <c r="BH28" s="686"/>
      <c r="BI28" s="686"/>
      <c r="BJ28" s="686"/>
      <c r="BK28" s="686"/>
      <c r="BL28" s="686"/>
      <c r="BM28" s="686"/>
      <c r="BN28" s="687"/>
      <c r="BO28" s="688"/>
      <c r="BP28" s="688"/>
      <c r="BQ28" s="688"/>
      <c r="BR28" s="688"/>
      <c r="BS28" s="694"/>
      <c r="BT28" s="686"/>
      <c r="BU28" s="686"/>
      <c r="BV28" s="686"/>
      <c r="BW28" s="686"/>
      <c r="BX28" s="686"/>
      <c r="BY28" s="686"/>
      <c r="BZ28" s="686"/>
      <c r="CA28" s="686"/>
      <c r="CB28" s="695"/>
      <c r="CD28" s="700" t="s">
        <v>303</v>
      </c>
      <c r="CE28" s="701"/>
      <c r="CF28" s="701"/>
      <c r="CG28" s="701"/>
      <c r="CH28" s="701"/>
      <c r="CI28" s="701"/>
      <c r="CJ28" s="701"/>
      <c r="CK28" s="701"/>
      <c r="CL28" s="701"/>
      <c r="CM28" s="701"/>
      <c r="CN28" s="701"/>
      <c r="CO28" s="701"/>
      <c r="CP28" s="701"/>
      <c r="CQ28" s="702"/>
      <c r="CR28" s="685">
        <v>439902</v>
      </c>
      <c r="CS28" s="686"/>
      <c r="CT28" s="686"/>
      <c r="CU28" s="686"/>
      <c r="CV28" s="686"/>
      <c r="CW28" s="686"/>
      <c r="CX28" s="686"/>
      <c r="CY28" s="687"/>
      <c r="CZ28" s="690">
        <v>5.9</v>
      </c>
      <c r="DA28" s="719"/>
      <c r="DB28" s="719"/>
      <c r="DC28" s="723"/>
      <c r="DD28" s="694">
        <v>432868</v>
      </c>
      <c r="DE28" s="686"/>
      <c r="DF28" s="686"/>
      <c r="DG28" s="686"/>
      <c r="DH28" s="686"/>
      <c r="DI28" s="686"/>
      <c r="DJ28" s="686"/>
      <c r="DK28" s="687"/>
      <c r="DL28" s="694">
        <v>432868</v>
      </c>
      <c r="DM28" s="686"/>
      <c r="DN28" s="686"/>
      <c r="DO28" s="686"/>
      <c r="DP28" s="686"/>
      <c r="DQ28" s="686"/>
      <c r="DR28" s="686"/>
      <c r="DS28" s="686"/>
      <c r="DT28" s="686"/>
      <c r="DU28" s="686"/>
      <c r="DV28" s="687"/>
      <c r="DW28" s="690">
        <v>15.1</v>
      </c>
      <c r="DX28" s="719"/>
      <c r="DY28" s="719"/>
      <c r="DZ28" s="719"/>
      <c r="EA28" s="719"/>
      <c r="EB28" s="719"/>
      <c r="EC28" s="720"/>
    </row>
    <row r="29" spans="2:133" ht="11.25" customHeight="1" x14ac:dyDescent="0.15">
      <c r="B29" s="682" t="s">
        <v>304</v>
      </c>
      <c r="C29" s="683"/>
      <c r="D29" s="683"/>
      <c r="E29" s="683"/>
      <c r="F29" s="683"/>
      <c r="G29" s="683"/>
      <c r="H29" s="683"/>
      <c r="I29" s="683"/>
      <c r="J29" s="683"/>
      <c r="K29" s="683"/>
      <c r="L29" s="683"/>
      <c r="M29" s="683"/>
      <c r="N29" s="683"/>
      <c r="O29" s="683"/>
      <c r="P29" s="683"/>
      <c r="Q29" s="684"/>
      <c r="R29" s="685">
        <v>44184</v>
      </c>
      <c r="S29" s="686"/>
      <c r="T29" s="686"/>
      <c r="U29" s="686"/>
      <c r="V29" s="686"/>
      <c r="W29" s="686"/>
      <c r="X29" s="686"/>
      <c r="Y29" s="687"/>
      <c r="Z29" s="688">
        <v>0.6</v>
      </c>
      <c r="AA29" s="688"/>
      <c r="AB29" s="688"/>
      <c r="AC29" s="688"/>
      <c r="AD29" s="689">
        <v>7113</v>
      </c>
      <c r="AE29" s="689"/>
      <c r="AF29" s="689"/>
      <c r="AG29" s="689"/>
      <c r="AH29" s="689"/>
      <c r="AI29" s="689"/>
      <c r="AJ29" s="689"/>
      <c r="AK29" s="689"/>
      <c r="AL29" s="690">
        <v>0.3</v>
      </c>
      <c r="AM29" s="691"/>
      <c r="AN29" s="691"/>
      <c r="AO29" s="692"/>
      <c r="AP29" s="726"/>
      <c r="AQ29" s="727"/>
      <c r="AR29" s="727"/>
      <c r="AS29" s="727"/>
      <c r="AT29" s="727"/>
      <c r="AU29" s="727"/>
      <c r="AV29" s="727"/>
      <c r="AW29" s="727"/>
      <c r="AX29" s="727"/>
      <c r="AY29" s="727"/>
      <c r="AZ29" s="727"/>
      <c r="BA29" s="727"/>
      <c r="BB29" s="727"/>
      <c r="BC29" s="727"/>
      <c r="BD29" s="727"/>
      <c r="BE29" s="727"/>
      <c r="BF29" s="728"/>
      <c r="BG29" s="685"/>
      <c r="BH29" s="686"/>
      <c r="BI29" s="686"/>
      <c r="BJ29" s="686"/>
      <c r="BK29" s="686"/>
      <c r="BL29" s="686"/>
      <c r="BM29" s="686"/>
      <c r="BN29" s="687"/>
      <c r="BO29" s="688"/>
      <c r="BP29" s="688"/>
      <c r="BQ29" s="688"/>
      <c r="BR29" s="688"/>
      <c r="BS29" s="689"/>
      <c r="BT29" s="689"/>
      <c r="BU29" s="689"/>
      <c r="BV29" s="689"/>
      <c r="BW29" s="689"/>
      <c r="BX29" s="689"/>
      <c r="BY29" s="689"/>
      <c r="BZ29" s="689"/>
      <c r="CA29" s="689"/>
      <c r="CB29" s="693"/>
      <c r="CD29" s="729" t="s">
        <v>305</v>
      </c>
      <c r="CE29" s="730"/>
      <c r="CF29" s="700" t="s">
        <v>70</v>
      </c>
      <c r="CG29" s="701"/>
      <c r="CH29" s="701"/>
      <c r="CI29" s="701"/>
      <c r="CJ29" s="701"/>
      <c r="CK29" s="701"/>
      <c r="CL29" s="701"/>
      <c r="CM29" s="701"/>
      <c r="CN29" s="701"/>
      <c r="CO29" s="701"/>
      <c r="CP29" s="701"/>
      <c r="CQ29" s="702"/>
      <c r="CR29" s="685">
        <v>439863</v>
      </c>
      <c r="CS29" s="721"/>
      <c r="CT29" s="721"/>
      <c r="CU29" s="721"/>
      <c r="CV29" s="721"/>
      <c r="CW29" s="721"/>
      <c r="CX29" s="721"/>
      <c r="CY29" s="722"/>
      <c r="CZ29" s="690">
        <v>5.9</v>
      </c>
      <c r="DA29" s="719"/>
      <c r="DB29" s="719"/>
      <c r="DC29" s="723"/>
      <c r="DD29" s="694">
        <v>432829</v>
      </c>
      <c r="DE29" s="721"/>
      <c r="DF29" s="721"/>
      <c r="DG29" s="721"/>
      <c r="DH29" s="721"/>
      <c r="DI29" s="721"/>
      <c r="DJ29" s="721"/>
      <c r="DK29" s="722"/>
      <c r="DL29" s="694">
        <v>432829</v>
      </c>
      <c r="DM29" s="721"/>
      <c r="DN29" s="721"/>
      <c r="DO29" s="721"/>
      <c r="DP29" s="721"/>
      <c r="DQ29" s="721"/>
      <c r="DR29" s="721"/>
      <c r="DS29" s="721"/>
      <c r="DT29" s="721"/>
      <c r="DU29" s="721"/>
      <c r="DV29" s="722"/>
      <c r="DW29" s="690">
        <v>15.1</v>
      </c>
      <c r="DX29" s="719"/>
      <c r="DY29" s="719"/>
      <c r="DZ29" s="719"/>
      <c r="EA29" s="719"/>
      <c r="EB29" s="719"/>
      <c r="EC29" s="720"/>
    </row>
    <row r="30" spans="2:133" ht="11.25" customHeight="1" x14ac:dyDescent="0.15">
      <c r="B30" s="682" t="s">
        <v>306</v>
      </c>
      <c r="C30" s="683"/>
      <c r="D30" s="683"/>
      <c r="E30" s="683"/>
      <c r="F30" s="683"/>
      <c r="G30" s="683"/>
      <c r="H30" s="683"/>
      <c r="I30" s="683"/>
      <c r="J30" s="683"/>
      <c r="K30" s="683"/>
      <c r="L30" s="683"/>
      <c r="M30" s="683"/>
      <c r="N30" s="683"/>
      <c r="O30" s="683"/>
      <c r="P30" s="683"/>
      <c r="Q30" s="684"/>
      <c r="R30" s="685">
        <v>4311</v>
      </c>
      <c r="S30" s="686"/>
      <c r="T30" s="686"/>
      <c r="U30" s="686"/>
      <c r="V30" s="686"/>
      <c r="W30" s="686"/>
      <c r="X30" s="686"/>
      <c r="Y30" s="687"/>
      <c r="Z30" s="688">
        <v>0.1</v>
      </c>
      <c r="AA30" s="688"/>
      <c r="AB30" s="688"/>
      <c r="AC30" s="688"/>
      <c r="AD30" s="689" t="s">
        <v>128</v>
      </c>
      <c r="AE30" s="689"/>
      <c r="AF30" s="689"/>
      <c r="AG30" s="689"/>
      <c r="AH30" s="689"/>
      <c r="AI30" s="689"/>
      <c r="AJ30" s="689"/>
      <c r="AK30" s="689"/>
      <c r="AL30" s="690" t="s">
        <v>128</v>
      </c>
      <c r="AM30" s="691"/>
      <c r="AN30" s="691"/>
      <c r="AO30" s="692"/>
      <c r="AP30" s="664" t="s">
        <v>223</v>
      </c>
      <c r="AQ30" s="665"/>
      <c r="AR30" s="665"/>
      <c r="AS30" s="665"/>
      <c r="AT30" s="665"/>
      <c r="AU30" s="665"/>
      <c r="AV30" s="665"/>
      <c r="AW30" s="665"/>
      <c r="AX30" s="665"/>
      <c r="AY30" s="665"/>
      <c r="AZ30" s="665"/>
      <c r="BA30" s="665"/>
      <c r="BB30" s="665"/>
      <c r="BC30" s="665"/>
      <c r="BD30" s="665"/>
      <c r="BE30" s="665"/>
      <c r="BF30" s="666"/>
      <c r="BG30" s="664" t="s">
        <v>307</v>
      </c>
      <c r="BH30" s="738"/>
      <c r="BI30" s="738"/>
      <c r="BJ30" s="738"/>
      <c r="BK30" s="738"/>
      <c r="BL30" s="738"/>
      <c r="BM30" s="738"/>
      <c r="BN30" s="738"/>
      <c r="BO30" s="738"/>
      <c r="BP30" s="738"/>
      <c r="BQ30" s="739"/>
      <c r="BR30" s="664" t="s">
        <v>308</v>
      </c>
      <c r="BS30" s="738"/>
      <c r="BT30" s="738"/>
      <c r="BU30" s="738"/>
      <c r="BV30" s="738"/>
      <c r="BW30" s="738"/>
      <c r="BX30" s="738"/>
      <c r="BY30" s="738"/>
      <c r="BZ30" s="738"/>
      <c r="CA30" s="738"/>
      <c r="CB30" s="739"/>
      <c r="CD30" s="731"/>
      <c r="CE30" s="732"/>
      <c r="CF30" s="700" t="s">
        <v>309</v>
      </c>
      <c r="CG30" s="701"/>
      <c r="CH30" s="701"/>
      <c r="CI30" s="701"/>
      <c r="CJ30" s="701"/>
      <c r="CK30" s="701"/>
      <c r="CL30" s="701"/>
      <c r="CM30" s="701"/>
      <c r="CN30" s="701"/>
      <c r="CO30" s="701"/>
      <c r="CP30" s="701"/>
      <c r="CQ30" s="702"/>
      <c r="CR30" s="685">
        <v>408281</v>
      </c>
      <c r="CS30" s="686"/>
      <c r="CT30" s="686"/>
      <c r="CU30" s="686"/>
      <c r="CV30" s="686"/>
      <c r="CW30" s="686"/>
      <c r="CX30" s="686"/>
      <c r="CY30" s="687"/>
      <c r="CZ30" s="690">
        <v>5.4</v>
      </c>
      <c r="DA30" s="719"/>
      <c r="DB30" s="719"/>
      <c r="DC30" s="723"/>
      <c r="DD30" s="694">
        <v>401247</v>
      </c>
      <c r="DE30" s="686"/>
      <c r="DF30" s="686"/>
      <c r="DG30" s="686"/>
      <c r="DH30" s="686"/>
      <c r="DI30" s="686"/>
      <c r="DJ30" s="686"/>
      <c r="DK30" s="687"/>
      <c r="DL30" s="694">
        <v>401247</v>
      </c>
      <c r="DM30" s="686"/>
      <c r="DN30" s="686"/>
      <c r="DO30" s="686"/>
      <c r="DP30" s="686"/>
      <c r="DQ30" s="686"/>
      <c r="DR30" s="686"/>
      <c r="DS30" s="686"/>
      <c r="DT30" s="686"/>
      <c r="DU30" s="686"/>
      <c r="DV30" s="687"/>
      <c r="DW30" s="690">
        <v>14</v>
      </c>
      <c r="DX30" s="719"/>
      <c r="DY30" s="719"/>
      <c r="DZ30" s="719"/>
      <c r="EA30" s="719"/>
      <c r="EB30" s="719"/>
      <c r="EC30" s="720"/>
    </row>
    <row r="31" spans="2:133" ht="11.25" customHeight="1" x14ac:dyDescent="0.15">
      <c r="B31" s="682" t="s">
        <v>310</v>
      </c>
      <c r="C31" s="683"/>
      <c r="D31" s="683"/>
      <c r="E31" s="683"/>
      <c r="F31" s="683"/>
      <c r="G31" s="683"/>
      <c r="H31" s="683"/>
      <c r="I31" s="683"/>
      <c r="J31" s="683"/>
      <c r="K31" s="683"/>
      <c r="L31" s="683"/>
      <c r="M31" s="683"/>
      <c r="N31" s="683"/>
      <c r="O31" s="683"/>
      <c r="P31" s="683"/>
      <c r="Q31" s="684"/>
      <c r="R31" s="685">
        <v>1604262</v>
      </c>
      <c r="S31" s="686"/>
      <c r="T31" s="686"/>
      <c r="U31" s="686"/>
      <c r="V31" s="686"/>
      <c r="W31" s="686"/>
      <c r="X31" s="686"/>
      <c r="Y31" s="687"/>
      <c r="Z31" s="688">
        <v>20.7</v>
      </c>
      <c r="AA31" s="688"/>
      <c r="AB31" s="688"/>
      <c r="AC31" s="688"/>
      <c r="AD31" s="689" t="s">
        <v>176</v>
      </c>
      <c r="AE31" s="689"/>
      <c r="AF31" s="689"/>
      <c r="AG31" s="689"/>
      <c r="AH31" s="689"/>
      <c r="AI31" s="689"/>
      <c r="AJ31" s="689"/>
      <c r="AK31" s="689"/>
      <c r="AL31" s="690" t="s">
        <v>128</v>
      </c>
      <c r="AM31" s="691"/>
      <c r="AN31" s="691"/>
      <c r="AO31" s="692"/>
      <c r="AP31" s="742" t="s">
        <v>311</v>
      </c>
      <c r="AQ31" s="743"/>
      <c r="AR31" s="743"/>
      <c r="AS31" s="743"/>
      <c r="AT31" s="748" t="s">
        <v>312</v>
      </c>
      <c r="AU31" s="231"/>
      <c r="AV31" s="231"/>
      <c r="AW31" s="231"/>
      <c r="AX31" s="671" t="s">
        <v>188</v>
      </c>
      <c r="AY31" s="672"/>
      <c r="AZ31" s="672"/>
      <c r="BA31" s="672"/>
      <c r="BB31" s="672"/>
      <c r="BC31" s="672"/>
      <c r="BD31" s="672"/>
      <c r="BE31" s="672"/>
      <c r="BF31" s="673"/>
      <c r="BG31" s="753">
        <v>99.7</v>
      </c>
      <c r="BH31" s="740"/>
      <c r="BI31" s="740"/>
      <c r="BJ31" s="740"/>
      <c r="BK31" s="740"/>
      <c r="BL31" s="740"/>
      <c r="BM31" s="680">
        <v>99.2</v>
      </c>
      <c r="BN31" s="740"/>
      <c r="BO31" s="740"/>
      <c r="BP31" s="740"/>
      <c r="BQ31" s="741"/>
      <c r="BR31" s="753">
        <v>99.9</v>
      </c>
      <c r="BS31" s="740"/>
      <c r="BT31" s="740"/>
      <c r="BU31" s="740"/>
      <c r="BV31" s="740"/>
      <c r="BW31" s="740"/>
      <c r="BX31" s="680">
        <v>99.3</v>
      </c>
      <c r="BY31" s="740"/>
      <c r="BZ31" s="740"/>
      <c r="CA31" s="740"/>
      <c r="CB31" s="741"/>
      <c r="CD31" s="731"/>
      <c r="CE31" s="732"/>
      <c r="CF31" s="700" t="s">
        <v>313</v>
      </c>
      <c r="CG31" s="701"/>
      <c r="CH31" s="701"/>
      <c r="CI31" s="701"/>
      <c r="CJ31" s="701"/>
      <c r="CK31" s="701"/>
      <c r="CL31" s="701"/>
      <c r="CM31" s="701"/>
      <c r="CN31" s="701"/>
      <c r="CO31" s="701"/>
      <c r="CP31" s="701"/>
      <c r="CQ31" s="702"/>
      <c r="CR31" s="685">
        <v>31582</v>
      </c>
      <c r="CS31" s="721"/>
      <c r="CT31" s="721"/>
      <c r="CU31" s="721"/>
      <c r="CV31" s="721"/>
      <c r="CW31" s="721"/>
      <c r="CX31" s="721"/>
      <c r="CY31" s="722"/>
      <c r="CZ31" s="690">
        <v>0.4</v>
      </c>
      <c r="DA31" s="719"/>
      <c r="DB31" s="719"/>
      <c r="DC31" s="723"/>
      <c r="DD31" s="694">
        <v>31582</v>
      </c>
      <c r="DE31" s="721"/>
      <c r="DF31" s="721"/>
      <c r="DG31" s="721"/>
      <c r="DH31" s="721"/>
      <c r="DI31" s="721"/>
      <c r="DJ31" s="721"/>
      <c r="DK31" s="722"/>
      <c r="DL31" s="694">
        <v>31582</v>
      </c>
      <c r="DM31" s="721"/>
      <c r="DN31" s="721"/>
      <c r="DO31" s="721"/>
      <c r="DP31" s="721"/>
      <c r="DQ31" s="721"/>
      <c r="DR31" s="721"/>
      <c r="DS31" s="721"/>
      <c r="DT31" s="721"/>
      <c r="DU31" s="721"/>
      <c r="DV31" s="722"/>
      <c r="DW31" s="690">
        <v>1.1000000000000001</v>
      </c>
      <c r="DX31" s="719"/>
      <c r="DY31" s="719"/>
      <c r="DZ31" s="719"/>
      <c r="EA31" s="719"/>
      <c r="EB31" s="719"/>
      <c r="EC31" s="720"/>
    </row>
    <row r="32" spans="2:133" ht="11.25" customHeight="1" x14ac:dyDescent="0.15">
      <c r="B32" s="735" t="s">
        <v>314</v>
      </c>
      <c r="C32" s="736"/>
      <c r="D32" s="736"/>
      <c r="E32" s="736"/>
      <c r="F32" s="736"/>
      <c r="G32" s="736"/>
      <c r="H32" s="736"/>
      <c r="I32" s="736"/>
      <c r="J32" s="736"/>
      <c r="K32" s="736"/>
      <c r="L32" s="736"/>
      <c r="M32" s="736"/>
      <c r="N32" s="736"/>
      <c r="O32" s="736"/>
      <c r="P32" s="736"/>
      <c r="Q32" s="737"/>
      <c r="R32" s="685" t="s">
        <v>128</v>
      </c>
      <c r="S32" s="686"/>
      <c r="T32" s="686"/>
      <c r="U32" s="686"/>
      <c r="V32" s="686"/>
      <c r="W32" s="686"/>
      <c r="X32" s="686"/>
      <c r="Y32" s="687"/>
      <c r="Z32" s="688" t="s">
        <v>240</v>
      </c>
      <c r="AA32" s="688"/>
      <c r="AB32" s="688"/>
      <c r="AC32" s="688"/>
      <c r="AD32" s="689" t="s">
        <v>128</v>
      </c>
      <c r="AE32" s="689"/>
      <c r="AF32" s="689"/>
      <c r="AG32" s="689"/>
      <c r="AH32" s="689"/>
      <c r="AI32" s="689"/>
      <c r="AJ32" s="689"/>
      <c r="AK32" s="689"/>
      <c r="AL32" s="690" t="s">
        <v>128</v>
      </c>
      <c r="AM32" s="691"/>
      <c r="AN32" s="691"/>
      <c r="AO32" s="692"/>
      <c r="AP32" s="744"/>
      <c r="AQ32" s="745"/>
      <c r="AR32" s="745"/>
      <c r="AS32" s="745"/>
      <c r="AT32" s="749"/>
      <c r="AU32" s="230" t="s">
        <v>315</v>
      </c>
      <c r="AV32" s="230"/>
      <c r="AW32" s="230"/>
      <c r="AX32" s="682" t="s">
        <v>316</v>
      </c>
      <c r="AY32" s="683"/>
      <c r="AZ32" s="683"/>
      <c r="BA32" s="683"/>
      <c r="BB32" s="683"/>
      <c r="BC32" s="683"/>
      <c r="BD32" s="683"/>
      <c r="BE32" s="683"/>
      <c r="BF32" s="684"/>
      <c r="BG32" s="754">
        <v>99.5</v>
      </c>
      <c r="BH32" s="721"/>
      <c r="BI32" s="721"/>
      <c r="BJ32" s="721"/>
      <c r="BK32" s="721"/>
      <c r="BL32" s="721"/>
      <c r="BM32" s="691">
        <v>99</v>
      </c>
      <c r="BN32" s="751"/>
      <c r="BO32" s="751"/>
      <c r="BP32" s="751"/>
      <c r="BQ32" s="752"/>
      <c r="BR32" s="754">
        <v>100</v>
      </c>
      <c r="BS32" s="721"/>
      <c r="BT32" s="721"/>
      <c r="BU32" s="721"/>
      <c r="BV32" s="721"/>
      <c r="BW32" s="721"/>
      <c r="BX32" s="691">
        <v>99.4</v>
      </c>
      <c r="BY32" s="751"/>
      <c r="BZ32" s="751"/>
      <c r="CA32" s="751"/>
      <c r="CB32" s="752"/>
      <c r="CD32" s="733"/>
      <c r="CE32" s="734"/>
      <c r="CF32" s="700" t="s">
        <v>317</v>
      </c>
      <c r="CG32" s="701"/>
      <c r="CH32" s="701"/>
      <c r="CI32" s="701"/>
      <c r="CJ32" s="701"/>
      <c r="CK32" s="701"/>
      <c r="CL32" s="701"/>
      <c r="CM32" s="701"/>
      <c r="CN32" s="701"/>
      <c r="CO32" s="701"/>
      <c r="CP32" s="701"/>
      <c r="CQ32" s="702"/>
      <c r="CR32" s="685">
        <v>39</v>
      </c>
      <c r="CS32" s="686"/>
      <c r="CT32" s="686"/>
      <c r="CU32" s="686"/>
      <c r="CV32" s="686"/>
      <c r="CW32" s="686"/>
      <c r="CX32" s="686"/>
      <c r="CY32" s="687"/>
      <c r="CZ32" s="690">
        <v>0</v>
      </c>
      <c r="DA32" s="719"/>
      <c r="DB32" s="719"/>
      <c r="DC32" s="723"/>
      <c r="DD32" s="694">
        <v>39</v>
      </c>
      <c r="DE32" s="686"/>
      <c r="DF32" s="686"/>
      <c r="DG32" s="686"/>
      <c r="DH32" s="686"/>
      <c r="DI32" s="686"/>
      <c r="DJ32" s="686"/>
      <c r="DK32" s="687"/>
      <c r="DL32" s="694">
        <v>39</v>
      </c>
      <c r="DM32" s="686"/>
      <c r="DN32" s="686"/>
      <c r="DO32" s="686"/>
      <c r="DP32" s="686"/>
      <c r="DQ32" s="686"/>
      <c r="DR32" s="686"/>
      <c r="DS32" s="686"/>
      <c r="DT32" s="686"/>
      <c r="DU32" s="686"/>
      <c r="DV32" s="687"/>
      <c r="DW32" s="690">
        <v>0</v>
      </c>
      <c r="DX32" s="719"/>
      <c r="DY32" s="719"/>
      <c r="DZ32" s="719"/>
      <c r="EA32" s="719"/>
      <c r="EB32" s="719"/>
      <c r="EC32" s="720"/>
    </row>
    <row r="33" spans="2:133" ht="11.25" customHeight="1" x14ac:dyDescent="0.15">
      <c r="B33" s="682" t="s">
        <v>318</v>
      </c>
      <c r="C33" s="683"/>
      <c r="D33" s="683"/>
      <c r="E33" s="683"/>
      <c r="F33" s="683"/>
      <c r="G33" s="683"/>
      <c r="H33" s="683"/>
      <c r="I33" s="683"/>
      <c r="J33" s="683"/>
      <c r="K33" s="683"/>
      <c r="L33" s="683"/>
      <c r="M33" s="683"/>
      <c r="N33" s="683"/>
      <c r="O33" s="683"/>
      <c r="P33" s="683"/>
      <c r="Q33" s="684"/>
      <c r="R33" s="685">
        <v>370573</v>
      </c>
      <c r="S33" s="686"/>
      <c r="T33" s="686"/>
      <c r="U33" s="686"/>
      <c r="V33" s="686"/>
      <c r="W33" s="686"/>
      <c r="X33" s="686"/>
      <c r="Y33" s="687"/>
      <c r="Z33" s="688">
        <v>4.8</v>
      </c>
      <c r="AA33" s="688"/>
      <c r="AB33" s="688"/>
      <c r="AC33" s="688"/>
      <c r="AD33" s="689" t="s">
        <v>128</v>
      </c>
      <c r="AE33" s="689"/>
      <c r="AF33" s="689"/>
      <c r="AG33" s="689"/>
      <c r="AH33" s="689"/>
      <c r="AI33" s="689"/>
      <c r="AJ33" s="689"/>
      <c r="AK33" s="689"/>
      <c r="AL33" s="690" t="s">
        <v>128</v>
      </c>
      <c r="AM33" s="691"/>
      <c r="AN33" s="691"/>
      <c r="AO33" s="692"/>
      <c r="AP33" s="746"/>
      <c r="AQ33" s="747"/>
      <c r="AR33" s="747"/>
      <c r="AS33" s="747"/>
      <c r="AT33" s="750"/>
      <c r="AU33" s="232"/>
      <c r="AV33" s="232"/>
      <c r="AW33" s="232"/>
      <c r="AX33" s="726" t="s">
        <v>319</v>
      </c>
      <c r="AY33" s="727"/>
      <c r="AZ33" s="727"/>
      <c r="BA33" s="727"/>
      <c r="BB33" s="727"/>
      <c r="BC33" s="727"/>
      <c r="BD33" s="727"/>
      <c r="BE33" s="727"/>
      <c r="BF33" s="728"/>
      <c r="BG33" s="755">
        <v>99.8</v>
      </c>
      <c r="BH33" s="756"/>
      <c r="BI33" s="756"/>
      <c r="BJ33" s="756"/>
      <c r="BK33" s="756"/>
      <c r="BL33" s="756"/>
      <c r="BM33" s="757">
        <v>99.3</v>
      </c>
      <c r="BN33" s="756"/>
      <c r="BO33" s="756"/>
      <c r="BP33" s="756"/>
      <c r="BQ33" s="758"/>
      <c r="BR33" s="755">
        <v>99.8</v>
      </c>
      <c r="BS33" s="756"/>
      <c r="BT33" s="756"/>
      <c r="BU33" s="756"/>
      <c r="BV33" s="756"/>
      <c r="BW33" s="756"/>
      <c r="BX33" s="757">
        <v>99.1</v>
      </c>
      <c r="BY33" s="756"/>
      <c r="BZ33" s="756"/>
      <c r="CA33" s="756"/>
      <c r="CB33" s="758"/>
      <c r="CD33" s="700" t="s">
        <v>320</v>
      </c>
      <c r="CE33" s="701"/>
      <c r="CF33" s="701"/>
      <c r="CG33" s="701"/>
      <c r="CH33" s="701"/>
      <c r="CI33" s="701"/>
      <c r="CJ33" s="701"/>
      <c r="CK33" s="701"/>
      <c r="CL33" s="701"/>
      <c r="CM33" s="701"/>
      <c r="CN33" s="701"/>
      <c r="CO33" s="701"/>
      <c r="CP33" s="701"/>
      <c r="CQ33" s="702"/>
      <c r="CR33" s="685">
        <v>3524107</v>
      </c>
      <c r="CS33" s="721"/>
      <c r="CT33" s="721"/>
      <c r="CU33" s="721"/>
      <c r="CV33" s="721"/>
      <c r="CW33" s="721"/>
      <c r="CX33" s="721"/>
      <c r="CY33" s="722"/>
      <c r="CZ33" s="690">
        <v>47</v>
      </c>
      <c r="DA33" s="719"/>
      <c r="DB33" s="719"/>
      <c r="DC33" s="723"/>
      <c r="DD33" s="694">
        <v>2340020</v>
      </c>
      <c r="DE33" s="721"/>
      <c r="DF33" s="721"/>
      <c r="DG33" s="721"/>
      <c r="DH33" s="721"/>
      <c r="DI33" s="721"/>
      <c r="DJ33" s="721"/>
      <c r="DK33" s="722"/>
      <c r="DL33" s="694">
        <v>1074775</v>
      </c>
      <c r="DM33" s="721"/>
      <c r="DN33" s="721"/>
      <c r="DO33" s="721"/>
      <c r="DP33" s="721"/>
      <c r="DQ33" s="721"/>
      <c r="DR33" s="721"/>
      <c r="DS33" s="721"/>
      <c r="DT33" s="721"/>
      <c r="DU33" s="721"/>
      <c r="DV33" s="722"/>
      <c r="DW33" s="690">
        <v>37.4</v>
      </c>
      <c r="DX33" s="719"/>
      <c r="DY33" s="719"/>
      <c r="DZ33" s="719"/>
      <c r="EA33" s="719"/>
      <c r="EB33" s="719"/>
      <c r="EC33" s="720"/>
    </row>
    <row r="34" spans="2:133" ht="11.25" customHeight="1" x14ac:dyDescent="0.15">
      <c r="B34" s="682" t="s">
        <v>321</v>
      </c>
      <c r="C34" s="683"/>
      <c r="D34" s="683"/>
      <c r="E34" s="683"/>
      <c r="F34" s="683"/>
      <c r="G34" s="683"/>
      <c r="H34" s="683"/>
      <c r="I34" s="683"/>
      <c r="J34" s="683"/>
      <c r="K34" s="683"/>
      <c r="L34" s="683"/>
      <c r="M34" s="683"/>
      <c r="N34" s="683"/>
      <c r="O34" s="683"/>
      <c r="P34" s="683"/>
      <c r="Q34" s="684"/>
      <c r="R34" s="685">
        <v>15101</v>
      </c>
      <c r="S34" s="686"/>
      <c r="T34" s="686"/>
      <c r="U34" s="686"/>
      <c r="V34" s="686"/>
      <c r="W34" s="686"/>
      <c r="X34" s="686"/>
      <c r="Y34" s="687"/>
      <c r="Z34" s="688">
        <v>0.2</v>
      </c>
      <c r="AA34" s="688"/>
      <c r="AB34" s="688"/>
      <c r="AC34" s="688"/>
      <c r="AD34" s="689">
        <v>1464</v>
      </c>
      <c r="AE34" s="689"/>
      <c r="AF34" s="689"/>
      <c r="AG34" s="689"/>
      <c r="AH34" s="689"/>
      <c r="AI34" s="689"/>
      <c r="AJ34" s="689"/>
      <c r="AK34" s="689"/>
      <c r="AL34" s="690">
        <v>0.1</v>
      </c>
      <c r="AM34" s="691"/>
      <c r="AN34" s="691"/>
      <c r="AO34" s="692"/>
      <c r="AP34" s="233"/>
      <c r="AQ34" s="234"/>
      <c r="AR34" s="230"/>
      <c r="AS34" s="231"/>
      <c r="AT34" s="231"/>
      <c r="AU34" s="231"/>
      <c r="AV34" s="231"/>
      <c r="AW34" s="231"/>
      <c r="AX34" s="231"/>
      <c r="AY34" s="231"/>
      <c r="AZ34" s="231"/>
      <c r="BA34" s="231"/>
      <c r="BB34" s="231"/>
      <c r="BC34" s="231"/>
      <c r="BD34" s="231"/>
      <c r="BE34" s="231"/>
      <c r="BF34" s="231"/>
      <c r="BG34" s="234"/>
      <c r="BH34" s="234"/>
      <c r="BI34" s="234"/>
      <c r="BJ34" s="234"/>
      <c r="BK34" s="234"/>
      <c r="BL34" s="234"/>
      <c r="BM34" s="234"/>
      <c r="BN34" s="234"/>
      <c r="BO34" s="234"/>
      <c r="BP34" s="234"/>
      <c r="BQ34" s="234"/>
      <c r="BR34" s="234"/>
      <c r="BS34" s="234"/>
      <c r="BT34" s="234"/>
      <c r="BU34" s="234"/>
      <c r="BV34" s="234"/>
      <c r="BW34" s="234"/>
      <c r="BX34" s="234"/>
      <c r="BY34" s="234"/>
      <c r="BZ34" s="234"/>
      <c r="CA34" s="234"/>
      <c r="CB34" s="234"/>
      <c r="CD34" s="700" t="s">
        <v>322</v>
      </c>
      <c r="CE34" s="701"/>
      <c r="CF34" s="701"/>
      <c r="CG34" s="701"/>
      <c r="CH34" s="701"/>
      <c r="CI34" s="701"/>
      <c r="CJ34" s="701"/>
      <c r="CK34" s="701"/>
      <c r="CL34" s="701"/>
      <c r="CM34" s="701"/>
      <c r="CN34" s="701"/>
      <c r="CO34" s="701"/>
      <c r="CP34" s="701"/>
      <c r="CQ34" s="702"/>
      <c r="CR34" s="685">
        <v>855730</v>
      </c>
      <c r="CS34" s="686"/>
      <c r="CT34" s="686"/>
      <c r="CU34" s="686"/>
      <c r="CV34" s="686"/>
      <c r="CW34" s="686"/>
      <c r="CX34" s="686"/>
      <c r="CY34" s="687"/>
      <c r="CZ34" s="690">
        <v>11.4</v>
      </c>
      <c r="DA34" s="719"/>
      <c r="DB34" s="719"/>
      <c r="DC34" s="723"/>
      <c r="DD34" s="694">
        <v>707326</v>
      </c>
      <c r="DE34" s="686"/>
      <c r="DF34" s="686"/>
      <c r="DG34" s="686"/>
      <c r="DH34" s="686"/>
      <c r="DI34" s="686"/>
      <c r="DJ34" s="686"/>
      <c r="DK34" s="687"/>
      <c r="DL34" s="694">
        <v>530666</v>
      </c>
      <c r="DM34" s="686"/>
      <c r="DN34" s="686"/>
      <c r="DO34" s="686"/>
      <c r="DP34" s="686"/>
      <c r="DQ34" s="686"/>
      <c r="DR34" s="686"/>
      <c r="DS34" s="686"/>
      <c r="DT34" s="686"/>
      <c r="DU34" s="686"/>
      <c r="DV34" s="687"/>
      <c r="DW34" s="690">
        <v>18.5</v>
      </c>
      <c r="DX34" s="719"/>
      <c r="DY34" s="719"/>
      <c r="DZ34" s="719"/>
      <c r="EA34" s="719"/>
      <c r="EB34" s="719"/>
      <c r="EC34" s="720"/>
    </row>
    <row r="35" spans="2:133" ht="11.25" customHeight="1" x14ac:dyDescent="0.15">
      <c r="B35" s="682" t="s">
        <v>323</v>
      </c>
      <c r="C35" s="683"/>
      <c r="D35" s="683"/>
      <c r="E35" s="683"/>
      <c r="F35" s="683"/>
      <c r="G35" s="683"/>
      <c r="H35" s="683"/>
      <c r="I35" s="683"/>
      <c r="J35" s="683"/>
      <c r="K35" s="683"/>
      <c r="L35" s="683"/>
      <c r="M35" s="683"/>
      <c r="N35" s="683"/>
      <c r="O35" s="683"/>
      <c r="P35" s="683"/>
      <c r="Q35" s="684"/>
      <c r="R35" s="685">
        <v>567766</v>
      </c>
      <c r="S35" s="686"/>
      <c r="T35" s="686"/>
      <c r="U35" s="686"/>
      <c r="V35" s="686"/>
      <c r="W35" s="686"/>
      <c r="X35" s="686"/>
      <c r="Y35" s="687"/>
      <c r="Z35" s="688">
        <v>7.3</v>
      </c>
      <c r="AA35" s="688"/>
      <c r="AB35" s="688"/>
      <c r="AC35" s="688"/>
      <c r="AD35" s="689" t="s">
        <v>128</v>
      </c>
      <c r="AE35" s="689"/>
      <c r="AF35" s="689"/>
      <c r="AG35" s="689"/>
      <c r="AH35" s="689"/>
      <c r="AI35" s="689"/>
      <c r="AJ35" s="689"/>
      <c r="AK35" s="689"/>
      <c r="AL35" s="690" t="s">
        <v>128</v>
      </c>
      <c r="AM35" s="691"/>
      <c r="AN35" s="691"/>
      <c r="AO35" s="692"/>
      <c r="AP35" s="235"/>
      <c r="AQ35" s="664" t="s">
        <v>324</v>
      </c>
      <c r="AR35" s="665"/>
      <c r="AS35" s="665"/>
      <c r="AT35" s="665"/>
      <c r="AU35" s="665"/>
      <c r="AV35" s="665"/>
      <c r="AW35" s="665"/>
      <c r="AX35" s="665"/>
      <c r="AY35" s="665"/>
      <c r="AZ35" s="665"/>
      <c r="BA35" s="665"/>
      <c r="BB35" s="665"/>
      <c r="BC35" s="665"/>
      <c r="BD35" s="665"/>
      <c r="BE35" s="665"/>
      <c r="BF35" s="666"/>
      <c r="BG35" s="664" t="s">
        <v>325</v>
      </c>
      <c r="BH35" s="665"/>
      <c r="BI35" s="665"/>
      <c r="BJ35" s="665"/>
      <c r="BK35" s="665"/>
      <c r="BL35" s="665"/>
      <c r="BM35" s="665"/>
      <c r="BN35" s="665"/>
      <c r="BO35" s="665"/>
      <c r="BP35" s="665"/>
      <c r="BQ35" s="665"/>
      <c r="BR35" s="665"/>
      <c r="BS35" s="665"/>
      <c r="BT35" s="665"/>
      <c r="BU35" s="665"/>
      <c r="BV35" s="665"/>
      <c r="BW35" s="665"/>
      <c r="BX35" s="665"/>
      <c r="BY35" s="665"/>
      <c r="BZ35" s="665"/>
      <c r="CA35" s="665"/>
      <c r="CB35" s="666"/>
      <c r="CD35" s="700" t="s">
        <v>326</v>
      </c>
      <c r="CE35" s="701"/>
      <c r="CF35" s="701"/>
      <c r="CG35" s="701"/>
      <c r="CH35" s="701"/>
      <c r="CI35" s="701"/>
      <c r="CJ35" s="701"/>
      <c r="CK35" s="701"/>
      <c r="CL35" s="701"/>
      <c r="CM35" s="701"/>
      <c r="CN35" s="701"/>
      <c r="CO35" s="701"/>
      <c r="CP35" s="701"/>
      <c r="CQ35" s="702"/>
      <c r="CR35" s="685">
        <v>100317</v>
      </c>
      <c r="CS35" s="721"/>
      <c r="CT35" s="721"/>
      <c r="CU35" s="721"/>
      <c r="CV35" s="721"/>
      <c r="CW35" s="721"/>
      <c r="CX35" s="721"/>
      <c r="CY35" s="722"/>
      <c r="CZ35" s="690">
        <v>1.3</v>
      </c>
      <c r="DA35" s="719"/>
      <c r="DB35" s="719"/>
      <c r="DC35" s="723"/>
      <c r="DD35" s="694">
        <v>84036</v>
      </c>
      <c r="DE35" s="721"/>
      <c r="DF35" s="721"/>
      <c r="DG35" s="721"/>
      <c r="DH35" s="721"/>
      <c r="DI35" s="721"/>
      <c r="DJ35" s="721"/>
      <c r="DK35" s="722"/>
      <c r="DL35" s="694">
        <v>60218</v>
      </c>
      <c r="DM35" s="721"/>
      <c r="DN35" s="721"/>
      <c r="DO35" s="721"/>
      <c r="DP35" s="721"/>
      <c r="DQ35" s="721"/>
      <c r="DR35" s="721"/>
      <c r="DS35" s="721"/>
      <c r="DT35" s="721"/>
      <c r="DU35" s="721"/>
      <c r="DV35" s="722"/>
      <c r="DW35" s="690">
        <v>2.1</v>
      </c>
      <c r="DX35" s="719"/>
      <c r="DY35" s="719"/>
      <c r="DZ35" s="719"/>
      <c r="EA35" s="719"/>
      <c r="EB35" s="719"/>
      <c r="EC35" s="720"/>
    </row>
    <row r="36" spans="2:133" ht="11.25" customHeight="1" x14ac:dyDescent="0.15">
      <c r="B36" s="682" t="s">
        <v>327</v>
      </c>
      <c r="C36" s="683"/>
      <c r="D36" s="683"/>
      <c r="E36" s="683"/>
      <c r="F36" s="683"/>
      <c r="G36" s="683"/>
      <c r="H36" s="683"/>
      <c r="I36" s="683"/>
      <c r="J36" s="683"/>
      <c r="K36" s="683"/>
      <c r="L36" s="683"/>
      <c r="M36" s="683"/>
      <c r="N36" s="683"/>
      <c r="O36" s="683"/>
      <c r="P36" s="683"/>
      <c r="Q36" s="684"/>
      <c r="R36" s="685">
        <v>695130</v>
      </c>
      <c r="S36" s="686"/>
      <c r="T36" s="686"/>
      <c r="U36" s="686"/>
      <c r="V36" s="686"/>
      <c r="W36" s="686"/>
      <c r="X36" s="686"/>
      <c r="Y36" s="687"/>
      <c r="Z36" s="688">
        <v>9</v>
      </c>
      <c r="AA36" s="688"/>
      <c r="AB36" s="688"/>
      <c r="AC36" s="688"/>
      <c r="AD36" s="689" t="s">
        <v>176</v>
      </c>
      <c r="AE36" s="689"/>
      <c r="AF36" s="689"/>
      <c r="AG36" s="689"/>
      <c r="AH36" s="689"/>
      <c r="AI36" s="689"/>
      <c r="AJ36" s="689"/>
      <c r="AK36" s="689"/>
      <c r="AL36" s="690" t="s">
        <v>176</v>
      </c>
      <c r="AM36" s="691"/>
      <c r="AN36" s="691"/>
      <c r="AO36" s="692"/>
      <c r="AP36" s="235"/>
      <c r="AQ36" s="759" t="s">
        <v>328</v>
      </c>
      <c r="AR36" s="760"/>
      <c r="AS36" s="760"/>
      <c r="AT36" s="760"/>
      <c r="AU36" s="760"/>
      <c r="AV36" s="760"/>
      <c r="AW36" s="760"/>
      <c r="AX36" s="760"/>
      <c r="AY36" s="761"/>
      <c r="AZ36" s="674">
        <v>518017</v>
      </c>
      <c r="BA36" s="675"/>
      <c r="BB36" s="675"/>
      <c r="BC36" s="675"/>
      <c r="BD36" s="675"/>
      <c r="BE36" s="675"/>
      <c r="BF36" s="762"/>
      <c r="BG36" s="696" t="s">
        <v>329</v>
      </c>
      <c r="BH36" s="697"/>
      <c r="BI36" s="697"/>
      <c r="BJ36" s="697"/>
      <c r="BK36" s="697"/>
      <c r="BL36" s="697"/>
      <c r="BM36" s="697"/>
      <c r="BN36" s="697"/>
      <c r="BO36" s="697"/>
      <c r="BP36" s="697"/>
      <c r="BQ36" s="697"/>
      <c r="BR36" s="697"/>
      <c r="BS36" s="697"/>
      <c r="BT36" s="697"/>
      <c r="BU36" s="698"/>
      <c r="BV36" s="674">
        <v>33862</v>
      </c>
      <c r="BW36" s="675"/>
      <c r="BX36" s="675"/>
      <c r="BY36" s="675"/>
      <c r="BZ36" s="675"/>
      <c r="CA36" s="675"/>
      <c r="CB36" s="762"/>
      <c r="CD36" s="700" t="s">
        <v>330</v>
      </c>
      <c r="CE36" s="701"/>
      <c r="CF36" s="701"/>
      <c r="CG36" s="701"/>
      <c r="CH36" s="701"/>
      <c r="CI36" s="701"/>
      <c r="CJ36" s="701"/>
      <c r="CK36" s="701"/>
      <c r="CL36" s="701"/>
      <c r="CM36" s="701"/>
      <c r="CN36" s="701"/>
      <c r="CO36" s="701"/>
      <c r="CP36" s="701"/>
      <c r="CQ36" s="702"/>
      <c r="CR36" s="685">
        <v>1524017</v>
      </c>
      <c r="CS36" s="686"/>
      <c r="CT36" s="686"/>
      <c r="CU36" s="686"/>
      <c r="CV36" s="686"/>
      <c r="CW36" s="686"/>
      <c r="CX36" s="686"/>
      <c r="CY36" s="687"/>
      <c r="CZ36" s="690">
        <v>20.3</v>
      </c>
      <c r="DA36" s="719"/>
      <c r="DB36" s="719"/>
      <c r="DC36" s="723"/>
      <c r="DD36" s="694">
        <v>589230</v>
      </c>
      <c r="DE36" s="686"/>
      <c r="DF36" s="686"/>
      <c r="DG36" s="686"/>
      <c r="DH36" s="686"/>
      <c r="DI36" s="686"/>
      <c r="DJ36" s="686"/>
      <c r="DK36" s="687"/>
      <c r="DL36" s="694">
        <v>75246</v>
      </c>
      <c r="DM36" s="686"/>
      <c r="DN36" s="686"/>
      <c r="DO36" s="686"/>
      <c r="DP36" s="686"/>
      <c r="DQ36" s="686"/>
      <c r="DR36" s="686"/>
      <c r="DS36" s="686"/>
      <c r="DT36" s="686"/>
      <c r="DU36" s="686"/>
      <c r="DV36" s="687"/>
      <c r="DW36" s="690">
        <v>2.6</v>
      </c>
      <c r="DX36" s="719"/>
      <c r="DY36" s="719"/>
      <c r="DZ36" s="719"/>
      <c r="EA36" s="719"/>
      <c r="EB36" s="719"/>
      <c r="EC36" s="720"/>
    </row>
    <row r="37" spans="2:133" ht="11.25" customHeight="1" x14ac:dyDescent="0.15">
      <c r="B37" s="682" t="s">
        <v>331</v>
      </c>
      <c r="C37" s="683"/>
      <c r="D37" s="683"/>
      <c r="E37" s="683"/>
      <c r="F37" s="683"/>
      <c r="G37" s="683"/>
      <c r="H37" s="683"/>
      <c r="I37" s="683"/>
      <c r="J37" s="683"/>
      <c r="K37" s="683"/>
      <c r="L37" s="683"/>
      <c r="M37" s="683"/>
      <c r="N37" s="683"/>
      <c r="O37" s="683"/>
      <c r="P37" s="683"/>
      <c r="Q37" s="684"/>
      <c r="R37" s="685">
        <v>259290</v>
      </c>
      <c r="S37" s="686"/>
      <c r="T37" s="686"/>
      <c r="U37" s="686"/>
      <c r="V37" s="686"/>
      <c r="W37" s="686"/>
      <c r="X37" s="686"/>
      <c r="Y37" s="687"/>
      <c r="Z37" s="688">
        <v>3.3</v>
      </c>
      <c r="AA37" s="688"/>
      <c r="AB37" s="688"/>
      <c r="AC37" s="688"/>
      <c r="AD37" s="689" t="s">
        <v>128</v>
      </c>
      <c r="AE37" s="689"/>
      <c r="AF37" s="689"/>
      <c r="AG37" s="689"/>
      <c r="AH37" s="689"/>
      <c r="AI37" s="689"/>
      <c r="AJ37" s="689"/>
      <c r="AK37" s="689"/>
      <c r="AL37" s="690" t="s">
        <v>128</v>
      </c>
      <c r="AM37" s="691"/>
      <c r="AN37" s="691"/>
      <c r="AO37" s="692"/>
      <c r="AQ37" s="763" t="s">
        <v>332</v>
      </c>
      <c r="AR37" s="764"/>
      <c r="AS37" s="764"/>
      <c r="AT37" s="764"/>
      <c r="AU37" s="764"/>
      <c r="AV37" s="764"/>
      <c r="AW37" s="764"/>
      <c r="AX37" s="764"/>
      <c r="AY37" s="765"/>
      <c r="AZ37" s="685">
        <v>219674</v>
      </c>
      <c r="BA37" s="686"/>
      <c r="BB37" s="686"/>
      <c r="BC37" s="686"/>
      <c r="BD37" s="721"/>
      <c r="BE37" s="721"/>
      <c r="BF37" s="752"/>
      <c r="BG37" s="700" t="s">
        <v>333</v>
      </c>
      <c r="BH37" s="701"/>
      <c r="BI37" s="701"/>
      <c r="BJ37" s="701"/>
      <c r="BK37" s="701"/>
      <c r="BL37" s="701"/>
      <c r="BM37" s="701"/>
      <c r="BN37" s="701"/>
      <c r="BO37" s="701"/>
      <c r="BP37" s="701"/>
      <c r="BQ37" s="701"/>
      <c r="BR37" s="701"/>
      <c r="BS37" s="701"/>
      <c r="BT37" s="701"/>
      <c r="BU37" s="702"/>
      <c r="BV37" s="685">
        <v>31663</v>
      </c>
      <c r="BW37" s="686"/>
      <c r="BX37" s="686"/>
      <c r="BY37" s="686"/>
      <c r="BZ37" s="686"/>
      <c r="CA37" s="686"/>
      <c r="CB37" s="695"/>
      <c r="CD37" s="700" t="s">
        <v>334</v>
      </c>
      <c r="CE37" s="701"/>
      <c r="CF37" s="701"/>
      <c r="CG37" s="701"/>
      <c r="CH37" s="701"/>
      <c r="CI37" s="701"/>
      <c r="CJ37" s="701"/>
      <c r="CK37" s="701"/>
      <c r="CL37" s="701"/>
      <c r="CM37" s="701"/>
      <c r="CN37" s="701"/>
      <c r="CO37" s="701"/>
      <c r="CP37" s="701"/>
      <c r="CQ37" s="702"/>
      <c r="CR37" s="685">
        <v>7924</v>
      </c>
      <c r="CS37" s="721"/>
      <c r="CT37" s="721"/>
      <c r="CU37" s="721"/>
      <c r="CV37" s="721"/>
      <c r="CW37" s="721"/>
      <c r="CX37" s="721"/>
      <c r="CY37" s="722"/>
      <c r="CZ37" s="690">
        <v>0.1</v>
      </c>
      <c r="DA37" s="719"/>
      <c r="DB37" s="719"/>
      <c r="DC37" s="723"/>
      <c r="DD37" s="694">
        <v>7924</v>
      </c>
      <c r="DE37" s="721"/>
      <c r="DF37" s="721"/>
      <c r="DG37" s="721"/>
      <c r="DH37" s="721"/>
      <c r="DI37" s="721"/>
      <c r="DJ37" s="721"/>
      <c r="DK37" s="722"/>
      <c r="DL37" s="694">
        <v>7924</v>
      </c>
      <c r="DM37" s="721"/>
      <c r="DN37" s="721"/>
      <c r="DO37" s="721"/>
      <c r="DP37" s="721"/>
      <c r="DQ37" s="721"/>
      <c r="DR37" s="721"/>
      <c r="DS37" s="721"/>
      <c r="DT37" s="721"/>
      <c r="DU37" s="721"/>
      <c r="DV37" s="722"/>
      <c r="DW37" s="690">
        <v>0.3</v>
      </c>
      <c r="DX37" s="719"/>
      <c r="DY37" s="719"/>
      <c r="DZ37" s="719"/>
      <c r="EA37" s="719"/>
      <c r="EB37" s="719"/>
      <c r="EC37" s="720"/>
    </row>
    <row r="38" spans="2:133" ht="11.25" customHeight="1" x14ac:dyDescent="0.15">
      <c r="B38" s="682" t="s">
        <v>335</v>
      </c>
      <c r="C38" s="683"/>
      <c r="D38" s="683"/>
      <c r="E38" s="683"/>
      <c r="F38" s="683"/>
      <c r="G38" s="683"/>
      <c r="H38" s="683"/>
      <c r="I38" s="683"/>
      <c r="J38" s="683"/>
      <c r="K38" s="683"/>
      <c r="L38" s="683"/>
      <c r="M38" s="683"/>
      <c r="N38" s="683"/>
      <c r="O38" s="683"/>
      <c r="P38" s="683"/>
      <c r="Q38" s="684"/>
      <c r="R38" s="685">
        <v>74316</v>
      </c>
      <c r="S38" s="686"/>
      <c r="T38" s="686"/>
      <c r="U38" s="686"/>
      <c r="V38" s="686"/>
      <c r="W38" s="686"/>
      <c r="X38" s="686"/>
      <c r="Y38" s="687"/>
      <c r="Z38" s="688">
        <v>1</v>
      </c>
      <c r="AA38" s="688"/>
      <c r="AB38" s="688"/>
      <c r="AC38" s="688"/>
      <c r="AD38" s="689">
        <v>5225</v>
      </c>
      <c r="AE38" s="689"/>
      <c r="AF38" s="689"/>
      <c r="AG38" s="689"/>
      <c r="AH38" s="689"/>
      <c r="AI38" s="689"/>
      <c r="AJ38" s="689"/>
      <c r="AK38" s="689"/>
      <c r="AL38" s="690">
        <v>0.2</v>
      </c>
      <c r="AM38" s="691"/>
      <c r="AN38" s="691"/>
      <c r="AO38" s="692"/>
      <c r="AQ38" s="763" t="s">
        <v>336</v>
      </c>
      <c r="AR38" s="764"/>
      <c r="AS38" s="764"/>
      <c r="AT38" s="764"/>
      <c r="AU38" s="764"/>
      <c r="AV38" s="764"/>
      <c r="AW38" s="764"/>
      <c r="AX38" s="764"/>
      <c r="AY38" s="765"/>
      <c r="AZ38" s="685">
        <v>553</v>
      </c>
      <c r="BA38" s="686"/>
      <c r="BB38" s="686"/>
      <c r="BC38" s="686"/>
      <c r="BD38" s="721"/>
      <c r="BE38" s="721"/>
      <c r="BF38" s="752"/>
      <c r="BG38" s="700" t="s">
        <v>337</v>
      </c>
      <c r="BH38" s="701"/>
      <c r="BI38" s="701"/>
      <c r="BJ38" s="701"/>
      <c r="BK38" s="701"/>
      <c r="BL38" s="701"/>
      <c r="BM38" s="701"/>
      <c r="BN38" s="701"/>
      <c r="BO38" s="701"/>
      <c r="BP38" s="701"/>
      <c r="BQ38" s="701"/>
      <c r="BR38" s="701"/>
      <c r="BS38" s="701"/>
      <c r="BT38" s="701"/>
      <c r="BU38" s="702"/>
      <c r="BV38" s="685">
        <v>896</v>
      </c>
      <c r="BW38" s="686"/>
      <c r="BX38" s="686"/>
      <c r="BY38" s="686"/>
      <c r="BZ38" s="686"/>
      <c r="CA38" s="686"/>
      <c r="CB38" s="695"/>
      <c r="CD38" s="700" t="s">
        <v>338</v>
      </c>
      <c r="CE38" s="701"/>
      <c r="CF38" s="701"/>
      <c r="CG38" s="701"/>
      <c r="CH38" s="701"/>
      <c r="CI38" s="701"/>
      <c r="CJ38" s="701"/>
      <c r="CK38" s="701"/>
      <c r="CL38" s="701"/>
      <c r="CM38" s="701"/>
      <c r="CN38" s="701"/>
      <c r="CO38" s="701"/>
      <c r="CP38" s="701"/>
      <c r="CQ38" s="702"/>
      <c r="CR38" s="685">
        <v>518017</v>
      </c>
      <c r="CS38" s="686"/>
      <c r="CT38" s="686"/>
      <c r="CU38" s="686"/>
      <c r="CV38" s="686"/>
      <c r="CW38" s="686"/>
      <c r="CX38" s="686"/>
      <c r="CY38" s="687"/>
      <c r="CZ38" s="690">
        <v>6.9</v>
      </c>
      <c r="DA38" s="719"/>
      <c r="DB38" s="719"/>
      <c r="DC38" s="723"/>
      <c r="DD38" s="694">
        <v>473743</v>
      </c>
      <c r="DE38" s="686"/>
      <c r="DF38" s="686"/>
      <c r="DG38" s="686"/>
      <c r="DH38" s="686"/>
      <c r="DI38" s="686"/>
      <c r="DJ38" s="686"/>
      <c r="DK38" s="687"/>
      <c r="DL38" s="694">
        <v>408645</v>
      </c>
      <c r="DM38" s="686"/>
      <c r="DN38" s="686"/>
      <c r="DO38" s="686"/>
      <c r="DP38" s="686"/>
      <c r="DQ38" s="686"/>
      <c r="DR38" s="686"/>
      <c r="DS38" s="686"/>
      <c r="DT38" s="686"/>
      <c r="DU38" s="686"/>
      <c r="DV38" s="687"/>
      <c r="DW38" s="690">
        <v>14.2</v>
      </c>
      <c r="DX38" s="719"/>
      <c r="DY38" s="719"/>
      <c r="DZ38" s="719"/>
      <c r="EA38" s="719"/>
      <c r="EB38" s="719"/>
      <c r="EC38" s="720"/>
    </row>
    <row r="39" spans="2:133" ht="11.25" customHeight="1" x14ac:dyDescent="0.15">
      <c r="B39" s="682" t="s">
        <v>339</v>
      </c>
      <c r="C39" s="683"/>
      <c r="D39" s="683"/>
      <c r="E39" s="683"/>
      <c r="F39" s="683"/>
      <c r="G39" s="683"/>
      <c r="H39" s="683"/>
      <c r="I39" s="683"/>
      <c r="J39" s="683"/>
      <c r="K39" s="683"/>
      <c r="L39" s="683"/>
      <c r="M39" s="683"/>
      <c r="N39" s="683"/>
      <c r="O39" s="683"/>
      <c r="P39" s="683"/>
      <c r="Q39" s="684"/>
      <c r="R39" s="685">
        <v>1137200</v>
      </c>
      <c r="S39" s="686"/>
      <c r="T39" s="686"/>
      <c r="U39" s="686"/>
      <c r="V39" s="686"/>
      <c r="W39" s="686"/>
      <c r="X39" s="686"/>
      <c r="Y39" s="687"/>
      <c r="Z39" s="688">
        <v>14.7</v>
      </c>
      <c r="AA39" s="688"/>
      <c r="AB39" s="688"/>
      <c r="AC39" s="688"/>
      <c r="AD39" s="689" t="s">
        <v>128</v>
      </c>
      <c r="AE39" s="689"/>
      <c r="AF39" s="689"/>
      <c r="AG39" s="689"/>
      <c r="AH39" s="689"/>
      <c r="AI39" s="689"/>
      <c r="AJ39" s="689"/>
      <c r="AK39" s="689"/>
      <c r="AL39" s="690" t="s">
        <v>128</v>
      </c>
      <c r="AM39" s="691"/>
      <c r="AN39" s="691"/>
      <c r="AO39" s="692"/>
      <c r="AQ39" s="763" t="s">
        <v>340</v>
      </c>
      <c r="AR39" s="764"/>
      <c r="AS39" s="764"/>
      <c r="AT39" s="764"/>
      <c r="AU39" s="764"/>
      <c r="AV39" s="764"/>
      <c r="AW39" s="764"/>
      <c r="AX39" s="764"/>
      <c r="AY39" s="765"/>
      <c r="AZ39" s="685">
        <v>409</v>
      </c>
      <c r="BA39" s="686"/>
      <c r="BB39" s="686"/>
      <c r="BC39" s="686"/>
      <c r="BD39" s="721"/>
      <c r="BE39" s="721"/>
      <c r="BF39" s="752"/>
      <c r="BG39" s="700" t="s">
        <v>341</v>
      </c>
      <c r="BH39" s="701"/>
      <c r="BI39" s="701"/>
      <c r="BJ39" s="701"/>
      <c r="BK39" s="701"/>
      <c r="BL39" s="701"/>
      <c r="BM39" s="701"/>
      <c r="BN39" s="701"/>
      <c r="BO39" s="701"/>
      <c r="BP39" s="701"/>
      <c r="BQ39" s="701"/>
      <c r="BR39" s="701"/>
      <c r="BS39" s="701"/>
      <c r="BT39" s="701"/>
      <c r="BU39" s="702"/>
      <c r="BV39" s="685">
        <v>1511</v>
      </c>
      <c r="BW39" s="686"/>
      <c r="BX39" s="686"/>
      <c r="BY39" s="686"/>
      <c r="BZ39" s="686"/>
      <c r="CA39" s="686"/>
      <c r="CB39" s="695"/>
      <c r="CD39" s="700" t="s">
        <v>342</v>
      </c>
      <c r="CE39" s="701"/>
      <c r="CF39" s="701"/>
      <c r="CG39" s="701"/>
      <c r="CH39" s="701"/>
      <c r="CI39" s="701"/>
      <c r="CJ39" s="701"/>
      <c r="CK39" s="701"/>
      <c r="CL39" s="701"/>
      <c r="CM39" s="701"/>
      <c r="CN39" s="701"/>
      <c r="CO39" s="701"/>
      <c r="CP39" s="701"/>
      <c r="CQ39" s="702"/>
      <c r="CR39" s="685">
        <v>489526</v>
      </c>
      <c r="CS39" s="721"/>
      <c r="CT39" s="721"/>
      <c r="CU39" s="721"/>
      <c r="CV39" s="721"/>
      <c r="CW39" s="721"/>
      <c r="CX39" s="721"/>
      <c r="CY39" s="722"/>
      <c r="CZ39" s="690">
        <v>6.5</v>
      </c>
      <c r="DA39" s="719"/>
      <c r="DB39" s="719"/>
      <c r="DC39" s="723"/>
      <c r="DD39" s="694">
        <v>485685</v>
      </c>
      <c r="DE39" s="721"/>
      <c r="DF39" s="721"/>
      <c r="DG39" s="721"/>
      <c r="DH39" s="721"/>
      <c r="DI39" s="721"/>
      <c r="DJ39" s="721"/>
      <c r="DK39" s="722"/>
      <c r="DL39" s="694" t="s">
        <v>128</v>
      </c>
      <c r="DM39" s="721"/>
      <c r="DN39" s="721"/>
      <c r="DO39" s="721"/>
      <c r="DP39" s="721"/>
      <c r="DQ39" s="721"/>
      <c r="DR39" s="721"/>
      <c r="DS39" s="721"/>
      <c r="DT39" s="721"/>
      <c r="DU39" s="721"/>
      <c r="DV39" s="722"/>
      <c r="DW39" s="690" t="s">
        <v>128</v>
      </c>
      <c r="DX39" s="719"/>
      <c r="DY39" s="719"/>
      <c r="DZ39" s="719"/>
      <c r="EA39" s="719"/>
      <c r="EB39" s="719"/>
      <c r="EC39" s="720"/>
    </row>
    <row r="40" spans="2:133" ht="11.25" customHeight="1" x14ac:dyDescent="0.15">
      <c r="B40" s="682" t="s">
        <v>343</v>
      </c>
      <c r="C40" s="683"/>
      <c r="D40" s="683"/>
      <c r="E40" s="683"/>
      <c r="F40" s="683"/>
      <c r="G40" s="683"/>
      <c r="H40" s="683"/>
      <c r="I40" s="683"/>
      <c r="J40" s="683"/>
      <c r="K40" s="683"/>
      <c r="L40" s="683"/>
      <c r="M40" s="683"/>
      <c r="N40" s="683"/>
      <c r="O40" s="683"/>
      <c r="P40" s="683"/>
      <c r="Q40" s="684"/>
      <c r="R40" s="685" t="s">
        <v>128</v>
      </c>
      <c r="S40" s="686"/>
      <c r="T40" s="686"/>
      <c r="U40" s="686"/>
      <c r="V40" s="686"/>
      <c r="W40" s="686"/>
      <c r="X40" s="686"/>
      <c r="Y40" s="687"/>
      <c r="Z40" s="688" t="s">
        <v>128</v>
      </c>
      <c r="AA40" s="688"/>
      <c r="AB40" s="688"/>
      <c r="AC40" s="688"/>
      <c r="AD40" s="689" t="s">
        <v>128</v>
      </c>
      <c r="AE40" s="689"/>
      <c r="AF40" s="689"/>
      <c r="AG40" s="689"/>
      <c r="AH40" s="689"/>
      <c r="AI40" s="689"/>
      <c r="AJ40" s="689"/>
      <c r="AK40" s="689"/>
      <c r="AL40" s="690" t="s">
        <v>128</v>
      </c>
      <c r="AM40" s="691"/>
      <c r="AN40" s="691"/>
      <c r="AO40" s="692"/>
      <c r="AQ40" s="763" t="s">
        <v>344</v>
      </c>
      <c r="AR40" s="764"/>
      <c r="AS40" s="764"/>
      <c r="AT40" s="764"/>
      <c r="AU40" s="764"/>
      <c r="AV40" s="764"/>
      <c r="AW40" s="764"/>
      <c r="AX40" s="764"/>
      <c r="AY40" s="765"/>
      <c r="AZ40" s="685" t="s">
        <v>128</v>
      </c>
      <c r="BA40" s="686"/>
      <c r="BB40" s="686"/>
      <c r="BC40" s="686"/>
      <c r="BD40" s="721"/>
      <c r="BE40" s="721"/>
      <c r="BF40" s="752"/>
      <c r="BG40" s="772" t="s">
        <v>345</v>
      </c>
      <c r="BH40" s="773"/>
      <c r="BI40" s="773"/>
      <c r="BJ40" s="773"/>
      <c r="BK40" s="773"/>
      <c r="BL40" s="236"/>
      <c r="BM40" s="701" t="s">
        <v>346</v>
      </c>
      <c r="BN40" s="701"/>
      <c r="BO40" s="701"/>
      <c r="BP40" s="701"/>
      <c r="BQ40" s="701"/>
      <c r="BR40" s="701"/>
      <c r="BS40" s="701"/>
      <c r="BT40" s="701"/>
      <c r="BU40" s="702"/>
      <c r="BV40" s="685">
        <v>113</v>
      </c>
      <c r="BW40" s="686"/>
      <c r="BX40" s="686"/>
      <c r="BY40" s="686"/>
      <c r="BZ40" s="686"/>
      <c r="CA40" s="686"/>
      <c r="CB40" s="695"/>
      <c r="CD40" s="700" t="s">
        <v>347</v>
      </c>
      <c r="CE40" s="701"/>
      <c r="CF40" s="701"/>
      <c r="CG40" s="701"/>
      <c r="CH40" s="701"/>
      <c r="CI40" s="701"/>
      <c r="CJ40" s="701"/>
      <c r="CK40" s="701"/>
      <c r="CL40" s="701"/>
      <c r="CM40" s="701"/>
      <c r="CN40" s="701"/>
      <c r="CO40" s="701"/>
      <c r="CP40" s="701"/>
      <c r="CQ40" s="702"/>
      <c r="CR40" s="685">
        <v>36500</v>
      </c>
      <c r="CS40" s="686"/>
      <c r="CT40" s="686"/>
      <c r="CU40" s="686"/>
      <c r="CV40" s="686"/>
      <c r="CW40" s="686"/>
      <c r="CX40" s="686"/>
      <c r="CY40" s="687"/>
      <c r="CZ40" s="690">
        <v>0.5</v>
      </c>
      <c r="DA40" s="719"/>
      <c r="DB40" s="719"/>
      <c r="DC40" s="723"/>
      <c r="DD40" s="694" t="s">
        <v>128</v>
      </c>
      <c r="DE40" s="686"/>
      <c r="DF40" s="686"/>
      <c r="DG40" s="686"/>
      <c r="DH40" s="686"/>
      <c r="DI40" s="686"/>
      <c r="DJ40" s="686"/>
      <c r="DK40" s="687"/>
      <c r="DL40" s="694" t="s">
        <v>128</v>
      </c>
      <c r="DM40" s="686"/>
      <c r="DN40" s="686"/>
      <c r="DO40" s="686"/>
      <c r="DP40" s="686"/>
      <c r="DQ40" s="686"/>
      <c r="DR40" s="686"/>
      <c r="DS40" s="686"/>
      <c r="DT40" s="686"/>
      <c r="DU40" s="686"/>
      <c r="DV40" s="687"/>
      <c r="DW40" s="690" t="s">
        <v>176</v>
      </c>
      <c r="DX40" s="719"/>
      <c r="DY40" s="719"/>
      <c r="DZ40" s="719"/>
      <c r="EA40" s="719"/>
      <c r="EB40" s="719"/>
      <c r="EC40" s="720"/>
    </row>
    <row r="41" spans="2:133" ht="11.25" customHeight="1" x14ac:dyDescent="0.15">
      <c r="B41" s="682" t="s">
        <v>348</v>
      </c>
      <c r="C41" s="683"/>
      <c r="D41" s="683"/>
      <c r="E41" s="683"/>
      <c r="F41" s="683"/>
      <c r="G41" s="683"/>
      <c r="H41" s="683"/>
      <c r="I41" s="683"/>
      <c r="J41" s="683"/>
      <c r="K41" s="683"/>
      <c r="L41" s="683"/>
      <c r="M41" s="683"/>
      <c r="N41" s="683"/>
      <c r="O41" s="683"/>
      <c r="P41" s="683"/>
      <c r="Q41" s="684"/>
      <c r="R41" s="685" t="s">
        <v>128</v>
      </c>
      <c r="S41" s="686"/>
      <c r="T41" s="686"/>
      <c r="U41" s="686"/>
      <c r="V41" s="686"/>
      <c r="W41" s="686"/>
      <c r="X41" s="686"/>
      <c r="Y41" s="687"/>
      <c r="Z41" s="688" t="s">
        <v>128</v>
      </c>
      <c r="AA41" s="688"/>
      <c r="AB41" s="688"/>
      <c r="AC41" s="688"/>
      <c r="AD41" s="689" t="s">
        <v>128</v>
      </c>
      <c r="AE41" s="689"/>
      <c r="AF41" s="689"/>
      <c r="AG41" s="689"/>
      <c r="AH41" s="689"/>
      <c r="AI41" s="689"/>
      <c r="AJ41" s="689"/>
      <c r="AK41" s="689"/>
      <c r="AL41" s="690" t="s">
        <v>128</v>
      </c>
      <c r="AM41" s="691"/>
      <c r="AN41" s="691"/>
      <c r="AO41" s="692"/>
      <c r="AQ41" s="763" t="s">
        <v>349</v>
      </c>
      <c r="AR41" s="764"/>
      <c r="AS41" s="764"/>
      <c r="AT41" s="764"/>
      <c r="AU41" s="764"/>
      <c r="AV41" s="764"/>
      <c r="AW41" s="764"/>
      <c r="AX41" s="764"/>
      <c r="AY41" s="765"/>
      <c r="AZ41" s="685">
        <v>50131</v>
      </c>
      <c r="BA41" s="686"/>
      <c r="BB41" s="686"/>
      <c r="BC41" s="686"/>
      <c r="BD41" s="721"/>
      <c r="BE41" s="721"/>
      <c r="BF41" s="752"/>
      <c r="BG41" s="772"/>
      <c r="BH41" s="773"/>
      <c r="BI41" s="773"/>
      <c r="BJ41" s="773"/>
      <c r="BK41" s="773"/>
      <c r="BL41" s="236"/>
      <c r="BM41" s="701" t="s">
        <v>350</v>
      </c>
      <c r="BN41" s="701"/>
      <c r="BO41" s="701"/>
      <c r="BP41" s="701"/>
      <c r="BQ41" s="701"/>
      <c r="BR41" s="701"/>
      <c r="BS41" s="701"/>
      <c r="BT41" s="701"/>
      <c r="BU41" s="702"/>
      <c r="BV41" s="685">
        <v>1</v>
      </c>
      <c r="BW41" s="686"/>
      <c r="BX41" s="686"/>
      <c r="BY41" s="686"/>
      <c r="BZ41" s="686"/>
      <c r="CA41" s="686"/>
      <c r="CB41" s="695"/>
      <c r="CD41" s="700" t="s">
        <v>351</v>
      </c>
      <c r="CE41" s="701"/>
      <c r="CF41" s="701"/>
      <c r="CG41" s="701"/>
      <c r="CH41" s="701"/>
      <c r="CI41" s="701"/>
      <c r="CJ41" s="701"/>
      <c r="CK41" s="701"/>
      <c r="CL41" s="701"/>
      <c r="CM41" s="701"/>
      <c r="CN41" s="701"/>
      <c r="CO41" s="701"/>
      <c r="CP41" s="701"/>
      <c r="CQ41" s="702"/>
      <c r="CR41" s="685" t="s">
        <v>128</v>
      </c>
      <c r="CS41" s="721"/>
      <c r="CT41" s="721"/>
      <c r="CU41" s="721"/>
      <c r="CV41" s="721"/>
      <c r="CW41" s="721"/>
      <c r="CX41" s="721"/>
      <c r="CY41" s="722"/>
      <c r="CZ41" s="690" t="s">
        <v>128</v>
      </c>
      <c r="DA41" s="719"/>
      <c r="DB41" s="719"/>
      <c r="DC41" s="723"/>
      <c r="DD41" s="694" t="s">
        <v>176</v>
      </c>
      <c r="DE41" s="721"/>
      <c r="DF41" s="721"/>
      <c r="DG41" s="721"/>
      <c r="DH41" s="721"/>
      <c r="DI41" s="721"/>
      <c r="DJ41" s="721"/>
      <c r="DK41" s="722"/>
      <c r="DL41" s="766"/>
      <c r="DM41" s="767"/>
      <c r="DN41" s="767"/>
      <c r="DO41" s="767"/>
      <c r="DP41" s="767"/>
      <c r="DQ41" s="767"/>
      <c r="DR41" s="767"/>
      <c r="DS41" s="767"/>
      <c r="DT41" s="767"/>
      <c r="DU41" s="767"/>
      <c r="DV41" s="768"/>
      <c r="DW41" s="769"/>
      <c r="DX41" s="770"/>
      <c r="DY41" s="770"/>
      <c r="DZ41" s="770"/>
      <c r="EA41" s="770"/>
      <c r="EB41" s="770"/>
      <c r="EC41" s="771"/>
    </row>
    <row r="42" spans="2:133" ht="11.25" customHeight="1" x14ac:dyDescent="0.15">
      <c r="B42" s="682" t="s">
        <v>352</v>
      </c>
      <c r="C42" s="683"/>
      <c r="D42" s="683"/>
      <c r="E42" s="683"/>
      <c r="F42" s="683"/>
      <c r="G42" s="683"/>
      <c r="H42" s="683"/>
      <c r="I42" s="683"/>
      <c r="J42" s="683"/>
      <c r="K42" s="683"/>
      <c r="L42" s="683"/>
      <c r="M42" s="683"/>
      <c r="N42" s="683"/>
      <c r="O42" s="683"/>
      <c r="P42" s="683"/>
      <c r="Q42" s="684"/>
      <c r="R42" s="685">
        <v>107700</v>
      </c>
      <c r="S42" s="686"/>
      <c r="T42" s="686"/>
      <c r="U42" s="686"/>
      <c r="V42" s="686"/>
      <c r="W42" s="686"/>
      <c r="X42" s="686"/>
      <c r="Y42" s="687"/>
      <c r="Z42" s="688">
        <v>1.4</v>
      </c>
      <c r="AA42" s="688"/>
      <c r="AB42" s="688"/>
      <c r="AC42" s="688"/>
      <c r="AD42" s="689" t="s">
        <v>128</v>
      </c>
      <c r="AE42" s="689"/>
      <c r="AF42" s="689"/>
      <c r="AG42" s="689"/>
      <c r="AH42" s="689"/>
      <c r="AI42" s="689"/>
      <c r="AJ42" s="689"/>
      <c r="AK42" s="689"/>
      <c r="AL42" s="690" t="s">
        <v>128</v>
      </c>
      <c r="AM42" s="691"/>
      <c r="AN42" s="691"/>
      <c r="AO42" s="692"/>
      <c r="AQ42" s="784" t="s">
        <v>353</v>
      </c>
      <c r="AR42" s="785"/>
      <c r="AS42" s="785"/>
      <c r="AT42" s="785"/>
      <c r="AU42" s="785"/>
      <c r="AV42" s="785"/>
      <c r="AW42" s="785"/>
      <c r="AX42" s="785"/>
      <c r="AY42" s="786"/>
      <c r="AZ42" s="776">
        <v>247250</v>
      </c>
      <c r="BA42" s="777"/>
      <c r="BB42" s="777"/>
      <c r="BC42" s="777"/>
      <c r="BD42" s="756"/>
      <c r="BE42" s="756"/>
      <c r="BF42" s="758"/>
      <c r="BG42" s="774"/>
      <c r="BH42" s="775"/>
      <c r="BI42" s="775"/>
      <c r="BJ42" s="775"/>
      <c r="BK42" s="775"/>
      <c r="BL42" s="237"/>
      <c r="BM42" s="711" t="s">
        <v>354</v>
      </c>
      <c r="BN42" s="711"/>
      <c r="BO42" s="711"/>
      <c r="BP42" s="711"/>
      <c r="BQ42" s="711"/>
      <c r="BR42" s="711"/>
      <c r="BS42" s="711"/>
      <c r="BT42" s="711"/>
      <c r="BU42" s="712"/>
      <c r="BV42" s="776">
        <v>276</v>
      </c>
      <c r="BW42" s="777"/>
      <c r="BX42" s="777"/>
      <c r="BY42" s="777"/>
      <c r="BZ42" s="777"/>
      <c r="CA42" s="777"/>
      <c r="CB42" s="783"/>
      <c r="CD42" s="682" t="s">
        <v>355</v>
      </c>
      <c r="CE42" s="683"/>
      <c r="CF42" s="683"/>
      <c r="CG42" s="683"/>
      <c r="CH42" s="683"/>
      <c r="CI42" s="683"/>
      <c r="CJ42" s="683"/>
      <c r="CK42" s="683"/>
      <c r="CL42" s="683"/>
      <c r="CM42" s="683"/>
      <c r="CN42" s="683"/>
      <c r="CO42" s="683"/>
      <c r="CP42" s="683"/>
      <c r="CQ42" s="684"/>
      <c r="CR42" s="685">
        <v>2101211</v>
      </c>
      <c r="CS42" s="686"/>
      <c r="CT42" s="686"/>
      <c r="CU42" s="686"/>
      <c r="CV42" s="686"/>
      <c r="CW42" s="686"/>
      <c r="CX42" s="686"/>
      <c r="CY42" s="687"/>
      <c r="CZ42" s="690">
        <v>28</v>
      </c>
      <c r="DA42" s="691"/>
      <c r="DB42" s="691"/>
      <c r="DC42" s="703"/>
      <c r="DD42" s="694">
        <v>194284</v>
      </c>
      <c r="DE42" s="686"/>
      <c r="DF42" s="686"/>
      <c r="DG42" s="686"/>
      <c r="DH42" s="686"/>
      <c r="DI42" s="686"/>
      <c r="DJ42" s="686"/>
      <c r="DK42" s="687"/>
      <c r="DL42" s="766"/>
      <c r="DM42" s="767"/>
      <c r="DN42" s="767"/>
      <c r="DO42" s="767"/>
      <c r="DP42" s="767"/>
      <c r="DQ42" s="767"/>
      <c r="DR42" s="767"/>
      <c r="DS42" s="767"/>
      <c r="DT42" s="767"/>
      <c r="DU42" s="767"/>
      <c r="DV42" s="768"/>
      <c r="DW42" s="769"/>
      <c r="DX42" s="770"/>
      <c r="DY42" s="770"/>
      <c r="DZ42" s="770"/>
      <c r="EA42" s="770"/>
      <c r="EB42" s="770"/>
      <c r="EC42" s="771"/>
    </row>
    <row r="43" spans="2:133" ht="11.25" customHeight="1" x14ac:dyDescent="0.15">
      <c r="B43" s="726" t="s">
        <v>356</v>
      </c>
      <c r="C43" s="727"/>
      <c r="D43" s="727"/>
      <c r="E43" s="727"/>
      <c r="F43" s="727"/>
      <c r="G43" s="727"/>
      <c r="H43" s="727"/>
      <c r="I43" s="727"/>
      <c r="J43" s="727"/>
      <c r="K43" s="727"/>
      <c r="L43" s="727"/>
      <c r="M43" s="727"/>
      <c r="N43" s="727"/>
      <c r="O43" s="727"/>
      <c r="P43" s="727"/>
      <c r="Q43" s="728"/>
      <c r="R43" s="776">
        <v>7748752</v>
      </c>
      <c r="S43" s="777"/>
      <c r="T43" s="777"/>
      <c r="U43" s="777"/>
      <c r="V43" s="777"/>
      <c r="W43" s="777"/>
      <c r="X43" s="777"/>
      <c r="Y43" s="778"/>
      <c r="Z43" s="779">
        <v>100</v>
      </c>
      <c r="AA43" s="779"/>
      <c r="AB43" s="779"/>
      <c r="AC43" s="779"/>
      <c r="AD43" s="780">
        <v>2762705</v>
      </c>
      <c r="AE43" s="780"/>
      <c r="AF43" s="780"/>
      <c r="AG43" s="780"/>
      <c r="AH43" s="780"/>
      <c r="AI43" s="780"/>
      <c r="AJ43" s="780"/>
      <c r="AK43" s="780"/>
      <c r="AL43" s="781">
        <v>100</v>
      </c>
      <c r="AM43" s="757"/>
      <c r="AN43" s="757"/>
      <c r="AO43" s="782"/>
      <c r="BV43" s="238"/>
      <c r="BW43" s="238"/>
      <c r="BX43" s="238"/>
      <c r="BY43" s="238"/>
      <c r="BZ43" s="238"/>
      <c r="CA43" s="238"/>
      <c r="CB43" s="238"/>
      <c r="CD43" s="682" t="s">
        <v>357</v>
      </c>
      <c r="CE43" s="683"/>
      <c r="CF43" s="683"/>
      <c r="CG43" s="683"/>
      <c r="CH43" s="683"/>
      <c r="CI43" s="683"/>
      <c r="CJ43" s="683"/>
      <c r="CK43" s="683"/>
      <c r="CL43" s="683"/>
      <c r="CM43" s="683"/>
      <c r="CN43" s="683"/>
      <c r="CO43" s="683"/>
      <c r="CP43" s="683"/>
      <c r="CQ43" s="684"/>
      <c r="CR43" s="685">
        <v>32663</v>
      </c>
      <c r="CS43" s="721"/>
      <c r="CT43" s="721"/>
      <c r="CU43" s="721"/>
      <c r="CV43" s="721"/>
      <c r="CW43" s="721"/>
      <c r="CX43" s="721"/>
      <c r="CY43" s="722"/>
      <c r="CZ43" s="690">
        <v>0.4</v>
      </c>
      <c r="DA43" s="719"/>
      <c r="DB43" s="719"/>
      <c r="DC43" s="723"/>
      <c r="DD43" s="694">
        <v>32663</v>
      </c>
      <c r="DE43" s="721"/>
      <c r="DF43" s="721"/>
      <c r="DG43" s="721"/>
      <c r="DH43" s="721"/>
      <c r="DI43" s="721"/>
      <c r="DJ43" s="721"/>
      <c r="DK43" s="722"/>
      <c r="DL43" s="766"/>
      <c r="DM43" s="767"/>
      <c r="DN43" s="767"/>
      <c r="DO43" s="767"/>
      <c r="DP43" s="767"/>
      <c r="DQ43" s="767"/>
      <c r="DR43" s="767"/>
      <c r="DS43" s="767"/>
      <c r="DT43" s="767"/>
      <c r="DU43" s="767"/>
      <c r="DV43" s="768"/>
      <c r="DW43" s="769"/>
      <c r="DX43" s="770"/>
      <c r="DY43" s="770"/>
      <c r="DZ43" s="770"/>
      <c r="EA43" s="770"/>
      <c r="EB43" s="770"/>
      <c r="EC43" s="771"/>
    </row>
    <row r="44" spans="2:133" ht="11.25" customHeight="1" x14ac:dyDescent="0.15">
      <c r="B44" s="239"/>
      <c r="C44" s="239"/>
      <c r="D44" s="239"/>
      <c r="E44" s="239"/>
      <c r="F44" s="239"/>
      <c r="G44" s="239"/>
      <c r="H44" s="239"/>
      <c r="I44" s="239"/>
      <c r="J44" s="239"/>
      <c r="K44" s="239"/>
      <c r="L44" s="239"/>
      <c r="M44" s="239"/>
      <c r="N44" s="239"/>
      <c r="O44" s="239"/>
      <c r="P44" s="239"/>
      <c r="Q44" s="239"/>
      <c r="R44" s="239"/>
      <c r="S44" s="239"/>
      <c r="T44" s="239"/>
      <c r="U44" s="239"/>
      <c r="V44" s="239"/>
      <c r="W44" s="239"/>
      <c r="X44" s="239"/>
      <c r="Y44" s="239"/>
      <c r="Z44" s="239"/>
      <c r="AA44" s="239"/>
      <c r="AB44" s="239"/>
      <c r="AC44" s="239"/>
      <c r="AD44" s="239"/>
      <c r="AE44" s="239"/>
      <c r="AF44" s="239"/>
      <c r="AG44" s="239"/>
      <c r="AH44" s="239"/>
      <c r="AI44" s="239"/>
      <c r="AJ44" s="239"/>
      <c r="AK44" s="239"/>
      <c r="AL44" s="239"/>
      <c r="AM44" s="239"/>
      <c r="AN44" s="239"/>
      <c r="AO44" s="239"/>
      <c r="CD44" s="797" t="s">
        <v>305</v>
      </c>
      <c r="CE44" s="798"/>
      <c r="CF44" s="682" t="s">
        <v>358</v>
      </c>
      <c r="CG44" s="683"/>
      <c r="CH44" s="683"/>
      <c r="CI44" s="683"/>
      <c r="CJ44" s="683"/>
      <c r="CK44" s="683"/>
      <c r="CL44" s="683"/>
      <c r="CM44" s="683"/>
      <c r="CN44" s="683"/>
      <c r="CO44" s="683"/>
      <c r="CP44" s="683"/>
      <c r="CQ44" s="684"/>
      <c r="CR44" s="685">
        <v>2101211</v>
      </c>
      <c r="CS44" s="686"/>
      <c r="CT44" s="686"/>
      <c r="CU44" s="686"/>
      <c r="CV44" s="686"/>
      <c r="CW44" s="686"/>
      <c r="CX44" s="686"/>
      <c r="CY44" s="687"/>
      <c r="CZ44" s="690">
        <v>28</v>
      </c>
      <c r="DA44" s="691"/>
      <c r="DB44" s="691"/>
      <c r="DC44" s="703"/>
      <c r="DD44" s="694">
        <v>194284</v>
      </c>
      <c r="DE44" s="686"/>
      <c r="DF44" s="686"/>
      <c r="DG44" s="686"/>
      <c r="DH44" s="686"/>
      <c r="DI44" s="686"/>
      <c r="DJ44" s="686"/>
      <c r="DK44" s="687"/>
      <c r="DL44" s="766"/>
      <c r="DM44" s="767"/>
      <c r="DN44" s="767"/>
      <c r="DO44" s="767"/>
      <c r="DP44" s="767"/>
      <c r="DQ44" s="767"/>
      <c r="DR44" s="767"/>
      <c r="DS44" s="767"/>
      <c r="DT44" s="767"/>
      <c r="DU44" s="767"/>
      <c r="DV44" s="768"/>
      <c r="DW44" s="769"/>
      <c r="DX44" s="770"/>
      <c r="DY44" s="770"/>
      <c r="DZ44" s="770"/>
      <c r="EA44" s="770"/>
      <c r="EB44" s="770"/>
      <c r="EC44" s="771"/>
    </row>
    <row r="45" spans="2:133" ht="11.25" customHeight="1" x14ac:dyDescent="0.15">
      <c r="B45" s="240" t="s">
        <v>359</v>
      </c>
      <c r="C45" s="240"/>
      <c r="D45" s="240"/>
      <c r="E45" s="240"/>
      <c r="F45" s="240"/>
      <c r="G45" s="240"/>
      <c r="H45" s="240"/>
      <c r="I45" s="240"/>
      <c r="J45" s="240"/>
      <c r="K45" s="240"/>
      <c r="L45" s="240"/>
      <c r="M45" s="240"/>
      <c r="N45" s="240"/>
      <c r="O45" s="240"/>
      <c r="P45" s="240"/>
      <c r="Q45" s="240"/>
      <c r="R45" s="240"/>
      <c r="S45" s="240"/>
      <c r="T45" s="240"/>
      <c r="U45" s="240"/>
      <c r="V45" s="240"/>
      <c r="W45" s="240"/>
      <c r="X45" s="240"/>
      <c r="Y45" s="240"/>
      <c r="Z45" s="240"/>
      <c r="AA45" s="240"/>
      <c r="AB45" s="240"/>
      <c r="AC45" s="240"/>
      <c r="AD45" s="240"/>
      <c r="AE45" s="240"/>
      <c r="AF45" s="240"/>
      <c r="AG45" s="240"/>
      <c r="AH45" s="240"/>
      <c r="AI45" s="240"/>
      <c r="AJ45" s="240"/>
      <c r="AK45" s="240"/>
      <c r="AL45" s="240"/>
      <c r="AM45" s="240"/>
      <c r="AN45" s="240"/>
      <c r="AO45" s="240"/>
      <c r="CD45" s="799"/>
      <c r="CE45" s="800"/>
      <c r="CF45" s="682" t="s">
        <v>360</v>
      </c>
      <c r="CG45" s="683"/>
      <c r="CH45" s="683"/>
      <c r="CI45" s="683"/>
      <c r="CJ45" s="683"/>
      <c r="CK45" s="683"/>
      <c r="CL45" s="683"/>
      <c r="CM45" s="683"/>
      <c r="CN45" s="683"/>
      <c r="CO45" s="683"/>
      <c r="CP45" s="683"/>
      <c r="CQ45" s="684"/>
      <c r="CR45" s="685">
        <v>688021</v>
      </c>
      <c r="CS45" s="721"/>
      <c r="CT45" s="721"/>
      <c r="CU45" s="721"/>
      <c r="CV45" s="721"/>
      <c r="CW45" s="721"/>
      <c r="CX45" s="721"/>
      <c r="CY45" s="722"/>
      <c r="CZ45" s="690">
        <v>9.1999999999999993</v>
      </c>
      <c r="DA45" s="719"/>
      <c r="DB45" s="719"/>
      <c r="DC45" s="723"/>
      <c r="DD45" s="694">
        <v>42657</v>
      </c>
      <c r="DE45" s="721"/>
      <c r="DF45" s="721"/>
      <c r="DG45" s="721"/>
      <c r="DH45" s="721"/>
      <c r="DI45" s="721"/>
      <c r="DJ45" s="721"/>
      <c r="DK45" s="722"/>
      <c r="DL45" s="766"/>
      <c r="DM45" s="767"/>
      <c r="DN45" s="767"/>
      <c r="DO45" s="767"/>
      <c r="DP45" s="767"/>
      <c r="DQ45" s="767"/>
      <c r="DR45" s="767"/>
      <c r="DS45" s="767"/>
      <c r="DT45" s="767"/>
      <c r="DU45" s="767"/>
      <c r="DV45" s="768"/>
      <c r="DW45" s="769"/>
      <c r="DX45" s="770"/>
      <c r="DY45" s="770"/>
      <c r="DZ45" s="770"/>
      <c r="EA45" s="770"/>
      <c r="EB45" s="770"/>
      <c r="EC45" s="771"/>
    </row>
    <row r="46" spans="2:133" ht="11.25" customHeight="1" x14ac:dyDescent="0.15">
      <c r="B46" s="241" t="s">
        <v>361</v>
      </c>
      <c r="C46" s="240"/>
      <c r="D46" s="240"/>
      <c r="E46" s="240"/>
      <c r="F46" s="240"/>
      <c r="G46" s="240"/>
      <c r="H46" s="240"/>
      <c r="I46" s="240"/>
      <c r="J46" s="240"/>
      <c r="K46" s="240"/>
      <c r="L46" s="240"/>
      <c r="M46" s="240"/>
      <c r="N46" s="240"/>
      <c r="O46" s="240"/>
      <c r="P46" s="240"/>
      <c r="Q46" s="240"/>
      <c r="R46" s="240"/>
      <c r="S46" s="240"/>
      <c r="T46" s="240"/>
      <c r="U46" s="240"/>
      <c r="V46" s="240"/>
      <c r="W46" s="240"/>
      <c r="X46" s="240"/>
      <c r="Y46" s="240"/>
      <c r="Z46" s="240"/>
      <c r="AA46" s="240"/>
      <c r="AB46" s="240"/>
      <c r="AC46" s="240"/>
      <c r="AD46" s="240"/>
      <c r="AE46" s="240"/>
      <c r="AF46" s="240"/>
      <c r="AG46" s="240"/>
      <c r="AH46" s="240"/>
      <c r="AI46" s="240"/>
      <c r="AJ46" s="240"/>
      <c r="AK46" s="240"/>
      <c r="AL46" s="240"/>
      <c r="AM46" s="240"/>
      <c r="AN46" s="240"/>
      <c r="AO46" s="240"/>
      <c r="CD46" s="799"/>
      <c r="CE46" s="800"/>
      <c r="CF46" s="682" t="s">
        <v>362</v>
      </c>
      <c r="CG46" s="683"/>
      <c r="CH46" s="683"/>
      <c r="CI46" s="683"/>
      <c r="CJ46" s="683"/>
      <c r="CK46" s="683"/>
      <c r="CL46" s="683"/>
      <c r="CM46" s="683"/>
      <c r="CN46" s="683"/>
      <c r="CO46" s="683"/>
      <c r="CP46" s="683"/>
      <c r="CQ46" s="684"/>
      <c r="CR46" s="685">
        <v>1413190</v>
      </c>
      <c r="CS46" s="686"/>
      <c r="CT46" s="686"/>
      <c r="CU46" s="686"/>
      <c r="CV46" s="686"/>
      <c r="CW46" s="686"/>
      <c r="CX46" s="686"/>
      <c r="CY46" s="687"/>
      <c r="CZ46" s="690">
        <v>18.8</v>
      </c>
      <c r="DA46" s="691"/>
      <c r="DB46" s="691"/>
      <c r="DC46" s="703"/>
      <c r="DD46" s="694">
        <v>151627</v>
      </c>
      <c r="DE46" s="686"/>
      <c r="DF46" s="686"/>
      <c r="DG46" s="686"/>
      <c r="DH46" s="686"/>
      <c r="DI46" s="686"/>
      <c r="DJ46" s="686"/>
      <c r="DK46" s="687"/>
      <c r="DL46" s="766"/>
      <c r="DM46" s="767"/>
      <c r="DN46" s="767"/>
      <c r="DO46" s="767"/>
      <c r="DP46" s="767"/>
      <c r="DQ46" s="767"/>
      <c r="DR46" s="767"/>
      <c r="DS46" s="767"/>
      <c r="DT46" s="767"/>
      <c r="DU46" s="767"/>
      <c r="DV46" s="768"/>
      <c r="DW46" s="769"/>
      <c r="DX46" s="770"/>
      <c r="DY46" s="770"/>
      <c r="DZ46" s="770"/>
      <c r="EA46" s="770"/>
      <c r="EB46" s="770"/>
      <c r="EC46" s="771"/>
    </row>
    <row r="47" spans="2:133" ht="11.25" customHeight="1" x14ac:dyDescent="0.15">
      <c r="B47" s="242" t="s">
        <v>363</v>
      </c>
      <c r="C47" s="239"/>
      <c r="D47" s="239"/>
      <c r="E47" s="239"/>
      <c r="F47" s="239"/>
      <c r="G47" s="239"/>
      <c r="H47" s="239"/>
      <c r="I47" s="239"/>
      <c r="J47" s="239"/>
      <c r="K47" s="239"/>
      <c r="L47" s="239"/>
      <c r="M47" s="239"/>
      <c r="N47" s="239"/>
      <c r="O47" s="239"/>
      <c r="P47" s="239"/>
      <c r="Q47" s="239"/>
      <c r="R47" s="239"/>
      <c r="S47" s="239"/>
      <c r="T47" s="239"/>
      <c r="U47" s="239"/>
      <c r="V47" s="239"/>
      <c r="W47" s="239"/>
      <c r="X47" s="239"/>
      <c r="Y47" s="239"/>
      <c r="Z47" s="239"/>
      <c r="AA47" s="239"/>
      <c r="AB47" s="239"/>
      <c r="AC47" s="239"/>
      <c r="AD47" s="239"/>
      <c r="AE47" s="239"/>
      <c r="AF47" s="239"/>
      <c r="AG47" s="239"/>
      <c r="AH47" s="239"/>
      <c r="AI47" s="239"/>
      <c r="AJ47" s="239"/>
      <c r="AK47" s="239"/>
      <c r="AL47" s="239"/>
      <c r="AM47" s="239"/>
      <c r="AN47" s="239"/>
      <c r="AO47" s="239"/>
      <c r="CD47" s="799"/>
      <c r="CE47" s="800"/>
      <c r="CF47" s="682" t="s">
        <v>364</v>
      </c>
      <c r="CG47" s="683"/>
      <c r="CH47" s="683"/>
      <c r="CI47" s="683"/>
      <c r="CJ47" s="683"/>
      <c r="CK47" s="683"/>
      <c r="CL47" s="683"/>
      <c r="CM47" s="683"/>
      <c r="CN47" s="683"/>
      <c r="CO47" s="683"/>
      <c r="CP47" s="683"/>
      <c r="CQ47" s="684"/>
      <c r="CR47" s="685" t="s">
        <v>176</v>
      </c>
      <c r="CS47" s="721"/>
      <c r="CT47" s="721"/>
      <c r="CU47" s="721"/>
      <c r="CV47" s="721"/>
      <c r="CW47" s="721"/>
      <c r="CX47" s="721"/>
      <c r="CY47" s="722"/>
      <c r="CZ47" s="690" t="s">
        <v>176</v>
      </c>
      <c r="DA47" s="719"/>
      <c r="DB47" s="719"/>
      <c r="DC47" s="723"/>
      <c r="DD47" s="694" t="s">
        <v>176</v>
      </c>
      <c r="DE47" s="721"/>
      <c r="DF47" s="721"/>
      <c r="DG47" s="721"/>
      <c r="DH47" s="721"/>
      <c r="DI47" s="721"/>
      <c r="DJ47" s="721"/>
      <c r="DK47" s="722"/>
      <c r="DL47" s="766"/>
      <c r="DM47" s="767"/>
      <c r="DN47" s="767"/>
      <c r="DO47" s="767"/>
      <c r="DP47" s="767"/>
      <c r="DQ47" s="767"/>
      <c r="DR47" s="767"/>
      <c r="DS47" s="767"/>
      <c r="DT47" s="767"/>
      <c r="DU47" s="767"/>
      <c r="DV47" s="768"/>
      <c r="DW47" s="769"/>
      <c r="DX47" s="770"/>
      <c r="DY47" s="770"/>
      <c r="DZ47" s="770"/>
      <c r="EA47" s="770"/>
      <c r="EB47" s="770"/>
      <c r="EC47" s="771"/>
    </row>
    <row r="48" spans="2:133" x14ac:dyDescent="0.15">
      <c r="B48" s="241"/>
      <c r="C48" s="240"/>
      <c r="D48" s="240"/>
      <c r="E48" s="240"/>
      <c r="F48" s="240"/>
      <c r="G48" s="240"/>
      <c r="H48" s="240"/>
      <c r="I48" s="240"/>
      <c r="J48" s="240"/>
      <c r="K48" s="240"/>
      <c r="L48" s="240"/>
      <c r="M48" s="240"/>
      <c r="N48" s="240"/>
      <c r="O48" s="240"/>
      <c r="P48" s="240"/>
      <c r="Q48" s="240"/>
      <c r="R48" s="240"/>
      <c r="S48" s="240"/>
      <c r="T48" s="240"/>
      <c r="U48" s="240"/>
      <c r="V48" s="240"/>
      <c r="W48" s="240"/>
      <c r="X48" s="240"/>
      <c r="Y48" s="240"/>
      <c r="Z48" s="240"/>
      <c r="AA48" s="240"/>
      <c r="AB48" s="240"/>
      <c r="AC48" s="240"/>
      <c r="AD48" s="240"/>
      <c r="AE48" s="240"/>
      <c r="AF48" s="240"/>
      <c r="AG48" s="240"/>
      <c r="AH48" s="240"/>
      <c r="AI48" s="240"/>
      <c r="AJ48" s="240"/>
      <c r="AK48" s="240"/>
      <c r="AL48" s="240"/>
      <c r="AM48" s="240"/>
      <c r="AN48" s="240"/>
      <c r="AO48" s="240"/>
      <c r="CD48" s="801"/>
      <c r="CE48" s="802"/>
      <c r="CF48" s="682" t="s">
        <v>365</v>
      </c>
      <c r="CG48" s="683"/>
      <c r="CH48" s="683"/>
      <c r="CI48" s="683"/>
      <c r="CJ48" s="683"/>
      <c r="CK48" s="683"/>
      <c r="CL48" s="683"/>
      <c r="CM48" s="683"/>
      <c r="CN48" s="683"/>
      <c r="CO48" s="683"/>
      <c r="CP48" s="683"/>
      <c r="CQ48" s="684"/>
      <c r="CR48" s="685" t="s">
        <v>176</v>
      </c>
      <c r="CS48" s="686"/>
      <c r="CT48" s="686"/>
      <c r="CU48" s="686"/>
      <c r="CV48" s="686"/>
      <c r="CW48" s="686"/>
      <c r="CX48" s="686"/>
      <c r="CY48" s="687"/>
      <c r="CZ48" s="690" t="s">
        <v>176</v>
      </c>
      <c r="DA48" s="691"/>
      <c r="DB48" s="691"/>
      <c r="DC48" s="703"/>
      <c r="DD48" s="694" t="s">
        <v>176</v>
      </c>
      <c r="DE48" s="686"/>
      <c r="DF48" s="686"/>
      <c r="DG48" s="686"/>
      <c r="DH48" s="686"/>
      <c r="DI48" s="686"/>
      <c r="DJ48" s="686"/>
      <c r="DK48" s="687"/>
      <c r="DL48" s="766"/>
      <c r="DM48" s="767"/>
      <c r="DN48" s="767"/>
      <c r="DO48" s="767"/>
      <c r="DP48" s="767"/>
      <c r="DQ48" s="767"/>
      <c r="DR48" s="767"/>
      <c r="DS48" s="767"/>
      <c r="DT48" s="767"/>
      <c r="DU48" s="767"/>
      <c r="DV48" s="768"/>
      <c r="DW48" s="769"/>
      <c r="DX48" s="770"/>
      <c r="DY48" s="770"/>
      <c r="DZ48" s="770"/>
      <c r="EA48" s="770"/>
      <c r="EB48" s="770"/>
      <c r="EC48" s="771"/>
    </row>
    <row r="49" spans="2:133" ht="11.25" customHeight="1" x14ac:dyDescent="0.15">
      <c r="B49" s="242"/>
      <c r="C49" s="239"/>
      <c r="D49" s="239"/>
      <c r="E49" s="239"/>
      <c r="F49" s="239"/>
      <c r="G49" s="239"/>
      <c r="H49" s="239"/>
      <c r="I49" s="239"/>
      <c r="J49" s="239"/>
      <c r="K49" s="239"/>
      <c r="L49" s="239"/>
      <c r="M49" s="239"/>
      <c r="N49" s="239"/>
      <c r="O49" s="239"/>
      <c r="P49" s="239"/>
      <c r="Q49" s="239"/>
      <c r="R49" s="239"/>
      <c r="S49" s="239"/>
      <c r="T49" s="239"/>
      <c r="U49" s="239"/>
      <c r="V49" s="239"/>
      <c r="W49" s="239"/>
      <c r="X49" s="239"/>
      <c r="Y49" s="239"/>
      <c r="Z49" s="239"/>
      <c r="AA49" s="239"/>
      <c r="AB49" s="239"/>
      <c r="AC49" s="239"/>
      <c r="AD49" s="239"/>
      <c r="AE49" s="239"/>
      <c r="AF49" s="239"/>
      <c r="AG49" s="239"/>
      <c r="AH49" s="239"/>
      <c r="AI49" s="239"/>
      <c r="AJ49" s="239"/>
      <c r="AK49" s="239"/>
      <c r="AL49" s="239"/>
      <c r="AM49" s="239"/>
      <c r="AN49" s="239"/>
      <c r="AO49" s="239"/>
      <c r="CD49" s="726" t="s">
        <v>366</v>
      </c>
      <c r="CE49" s="727"/>
      <c r="CF49" s="727"/>
      <c r="CG49" s="727"/>
      <c r="CH49" s="727"/>
      <c r="CI49" s="727"/>
      <c r="CJ49" s="727"/>
      <c r="CK49" s="727"/>
      <c r="CL49" s="727"/>
      <c r="CM49" s="727"/>
      <c r="CN49" s="727"/>
      <c r="CO49" s="727"/>
      <c r="CP49" s="727"/>
      <c r="CQ49" s="728"/>
      <c r="CR49" s="776">
        <v>7504413</v>
      </c>
      <c r="CS49" s="756"/>
      <c r="CT49" s="756"/>
      <c r="CU49" s="756"/>
      <c r="CV49" s="756"/>
      <c r="CW49" s="756"/>
      <c r="CX49" s="756"/>
      <c r="CY49" s="787"/>
      <c r="CZ49" s="781">
        <v>100</v>
      </c>
      <c r="DA49" s="788"/>
      <c r="DB49" s="788"/>
      <c r="DC49" s="789"/>
      <c r="DD49" s="790">
        <v>4011395</v>
      </c>
      <c r="DE49" s="756"/>
      <c r="DF49" s="756"/>
      <c r="DG49" s="756"/>
      <c r="DH49" s="756"/>
      <c r="DI49" s="756"/>
      <c r="DJ49" s="756"/>
      <c r="DK49" s="787"/>
      <c r="DL49" s="791"/>
      <c r="DM49" s="792"/>
      <c r="DN49" s="792"/>
      <c r="DO49" s="792"/>
      <c r="DP49" s="792"/>
      <c r="DQ49" s="792"/>
      <c r="DR49" s="792"/>
      <c r="DS49" s="792"/>
      <c r="DT49" s="792"/>
      <c r="DU49" s="792"/>
      <c r="DV49" s="793"/>
      <c r="DW49" s="794"/>
      <c r="DX49" s="795"/>
      <c r="DY49" s="795"/>
      <c r="DZ49" s="795"/>
      <c r="EA49" s="795"/>
      <c r="EB49" s="795"/>
      <c r="EC49" s="796"/>
    </row>
  </sheetData>
  <sheetProtection algorithmName="SHA-512" hashValue="rNhgIjaFISQbN0zU338SHBCwyRe9k1juNYbpVzNsYH+RYoHMRBMQeZ8njrWONGBWo3Y7WjLVvb161Ua//PJQYQ==" saltValue="H7XerotYqvoFCR57AmKm5Q==" spinCount="100000" sheet="1" objects="1" scenarios="1"/>
  <mergeCells count="611">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CF47:CQ47"/>
    <mergeCell ref="CR47:CY47"/>
    <mergeCell ref="CZ47:DC47"/>
    <mergeCell ref="DD47:DK47"/>
    <mergeCell ref="DL47:DV47"/>
    <mergeCell ref="DW47:EC47"/>
    <mergeCell ref="CF46:CQ46"/>
    <mergeCell ref="CR46:CY46"/>
    <mergeCell ref="CZ46:DC46"/>
    <mergeCell ref="DD46:DK46"/>
    <mergeCell ref="DL46:DV46"/>
    <mergeCell ref="DW46:EC46"/>
    <mergeCell ref="DW44:EC44"/>
    <mergeCell ref="CF45:CQ45"/>
    <mergeCell ref="CR45:CY45"/>
    <mergeCell ref="CZ45:DC45"/>
    <mergeCell ref="DD45:DK45"/>
    <mergeCell ref="DL45:DV45"/>
    <mergeCell ref="DW45:EC45"/>
    <mergeCell ref="CZ43:DC43"/>
    <mergeCell ref="DD43:DK43"/>
    <mergeCell ref="DL43:DV43"/>
    <mergeCell ref="DW43:EC43"/>
    <mergeCell ref="CF44:CQ44"/>
    <mergeCell ref="CR44:CY44"/>
    <mergeCell ref="CZ44:DC44"/>
    <mergeCell ref="DD44:DK44"/>
    <mergeCell ref="DL44:DV44"/>
    <mergeCell ref="B43:Q43"/>
    <mergeCell ref="R43:Y43"/>
    <mergeCell ref="Z43:AC43"/>
    <mergeCell ref="AD43:AK43"/>
    <mergeCell ref="AL43:AO43"/>
    <mergeCell ref="CD43:CQ43"/>
    <mergeCell ref="CR43:CY43"/>
    <mergeCell ref="AZ42:BF42"/>
    <mergeCell ref="BM42:BU42"/>
    <mergeCell ref="BV42:CB42"/>
    <mergeCell ref="CD42:CQ42"/>
    <mergeCell ref="CR42:CY42"/>
    <mergeCell ref="B42:Q42"/>
    <mergeCell ref="R42:Y42"/>
    <mergeCell ref="Z42:AC42"/>
    <mergeCell ref="AD42:AK42"/>
    <mergeCell ref="AL42:AO42"/>
    <mergeCell ref="AQ42:AY42"/>
    <mergeCell ref="BG38:BU38"/>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DL38:DV38"/>
    <mergeCell ref="DW38:EC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CD41:CQ41"/>
    <mergeCell ref="CR41:CY41"/>
    <mergeCell ref="CZ41:DC41"/>
    <mergeCell ref="DD41:DK41"/>
    <mergeCell ref="DL41:DV41"/>
    <mergeCell ref="DW41:EC41"/>
    <mergeCell ref="B39:Q39"/>
    <mergeCell ref="R39:Y39"/>
    <mergeCell ref="Z39:AC39"/>
    <mergeCell ref="AD39:AK39"/>
    <mergeCell ref="AL39:AO39"/>
    <mergeCell ref="AQ39:AY39"/>
    <mergeCell ref="AZ39:BF39"/>
    <mergeCell ref="BG39:BU39"/>
    <mergeCell ref="BM40:BU40"/>
    <mergeCell ref="BG40:BK42"/>
    <mergeCell ref="DD42:DK42"/>
    <mergeCell ref="DL42:DV42"/>
    <mergeCell ref="DW42:EC42"/>
    <mergeCell ref="CZ42:DC42"/>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DW35:EC35"/>
    <mergeCell ref="CD35:CQ35"/>
    <mergeCell ref="CR35:CY35"/>
    <mergeCell ref="CZ35:DC35"/>
    <mergeCell ref="DD35:DK35"/>
    <mergeCell ref="DL35:DV35"/>
    <mergeCell ref="Z35:AC35"/>
    <mergeCell ref="AD35:AK35"/>
    <mergeCell ref="AL35:AO35"/>
    <mergeCell ref="AQ35:BF35"/>
    <mergeCell ref="CD34:CQ34"/>
    <mergeCell ref="CR34:CY34"/>
    <mergeCell ref="BG35:CB35"/>
    <mergeCell ref="CZ34:DC34"/>
    <mergeCell ref="DD34:DK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DL34:DV34"/>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6" orientation="landscape" cellComments="asDisplayed" horizontalDpi="300" verticalDpi="300" r:id="rId1"/>
  <headerFooter>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85" zoomScaleNormal="85" zoomScaleSheetLayoutView="70" workbookViewId="0"/>
  </sheetViews>
  <sheetFormatPr defaultColWidth="0" defaultRowHeight="13.5" zeroHeight="1" x14ac:dyDescent="0.15"/>
  <cols>
    <col min="1" max="130" width="2.75" style="291" customWidth="1"/>
    <col min="131" max="131" width="1.625" style="291" customWidth="1"/>
    <col min="132" max="16384" width="9" style="291" hidden="1"/>
  </cols>
  <sheetData>
    <row r="1" spans="1:131" s="249" customFormat="1" ht="11.25" customHeight="1" thickBot="1" x14ac:dyDescent="0.2">
      <c r="A1" s="244"/>
      <c r="B1" s="244"/>
      <c r="C1" s="244"/>
      <c r="D1" s="244"/>
      <c r="E1" s="244"/>
      <c r="F1" s="244"/>
      <c r="G1" s="244"/>
      <c r="H1" s="244"/>
      <c r="I1" s="244"/>
      <c r="J1" s="244"/>
      <c r="K1" s="244"/>
      <c r="L1" s="244"/>
      <c r="M1" s="244"/>
      <c r="N1" s="245"/>
      <c r="O1" s="245"/>
      <c r="P1" s="245"/>
      <c r="Q1" s="245"/>
      <c r="R1" s="245"/>
      <c r="S1" s="245"/>
      <c r="T1" s="245"/>
      <c r="U1" s="245"/>
      <c r="V1" s="245"/>
      <c r="W1" s="245"/>
      <c r="X1" s="245"/>
      <c r="Y1" s="245"/>
      <c r="Z1" s="245"/>
      <c r="AA1" s="245"/>
      <c r="AB1" s="245"/>
      <c r="AC1" s="245"/>
      <c r="AD1" s="245"/>
      <c r="AE1" s="245"/>
      <c r="AF1" s="245"/>
      <c r="AG1" s="245"/>
      <c r="AH1" s="245"/>
      <c r="AI1" s="245"/>
      <c r="AJ1" s="245"/>
      <c r="AK1" s="245"/>
      <c r="AL1" s="245"/>
      <c r="AM1" s="245"/>
      <c r="AN1" s="245"/>
      <c r="AO1" s="245"/>
      <c r="AP1" s="245"/>
      <c r="AQ1" s="245"/>
      <c r="AR1" s="245"/>
      <c r="AS1" s="245"/>
      <c r="AT1" s="245"/>
      <c r="AU1" s="245"/>
      <c r="AV1" s="245"/>
      <c r="AW1" s="245"/>
      <c r="AX1" s="245"/>
      <c r="AY1" s="245"/>
      <c r="AZ1" s="245"/>
      <c r="BA1" s="245"/>
      <c r="BB1" s="245"/>
      <c r="BC1" s="245"/>
      <c r="BD1" s="245"/>
      <c r="BE1" s="245"/>
      <c r="BF1" s="245"/>
      <c r="BG1" s="245"/>
      <c r="BH1" s="245"/>
      <c r="BI1" s="245"/>
      <c r="BJ1" s="245"/>
      <c r="BK1" s="245"/>
      <c r="BL1" s="245"/>
      <c r="BM1" s="245"/>
      <c r="BN1" s="245"/>
      <c r="BO1" s="245"/>
      <c r="BP1" s="245"/>
      <c r="BQ1" s="245"/>
      <c r="BR1" s="245"/>
      <c r="BS1" s="245"/>
      <c r="BT1" s="245"/>
      <c r="BU1" s="245"/>
      <c r="BV1" s="245"/>
      <c r="BW1" s="245"/>
      <c r="BX1" s="245"/>
      <c r="BY1" s="245"/>
      <c r="BZ1" s="245"/>
      <c r="CA1" s="245"/>
      <c r="CB1" s="245"/>
      <c r="CC1" s="245"/>
      <c r="CD1" s="245"/>
      <c r="CE1" s="245"/>
      <c r="CF1" s="245"/>
      <c r="CG1" s="245"/>
      <c r="CH1" s="245"/>
      <c r="CI1" s="245"/>
      <c r="CJ1" s="245"/>
      <c r="CK1" s="245"/>
      <c r="CL1" s="245"/>
      <c r="CM1" s="245"/>
      <c r="CN1" s="245"/>
      <c r="CO1" s="245"/>
      <c r="CP1" s="245"/>
      <c r="CQ1" s="245"/>
      <c r="CR1" s="245"/>
      <c r="CS1" s="245"/>
      <c r="CT1" s="245"/>
      <c r="CU1" s="245"/>
      <c r="CV1" s="245"/>
      <c r="CW1" s="245"/>
      <c r="CX1" s="245"/>
      <c r="CY1" s="245"/>
      <c r="CZ1" s="245"/>
      <c r="DA1" s="245"/>
      <c r="DB1" s="245"/>
      <c r="DC1" s="245"/>
      <c r="DD1" s="245"/>
      <c r="DE1" s="245"/>
      <c r="DF1" s="245"/>
      <c r="DG1" s="245"/>
      <c r="DH1" s="245"/>
      <c r="DI1" s="245"/>
      <c r="DJ1" s="245"/>
      <c r="DK1" s="245"/>
      <c r="DL1" s="245"/>
      <c r="DM1" s="245"/>
      <c r="DN1" s="245"/>
      <c r="DO1" s="245"/>
      <c r="DP1" s="246"/>
      <c r="DQ1" s="247"/>
      <c r="DR1" s="247"/>
      <c r="DS1" s="247"/>
      <c r="DT1" s="247"/>
      <c r="DU1" s="247"/>
      <c r="DV1" s="247"/>
      <c r="DW1" s="247"/>
      <c r="DX1" s="247"/>
      <c r="DY1" s="247"/>
      <c r="DZ1" s="247"/>
      <c r="EA1" s="248"/>
    </row>
    <row r="2" spans="1:131" s="253" customFormat="1" ht="26.25" customHeight="1" thickBot="1" x14ac:dyDescent="0.2">
      <c r="A2" s="250" t="s">
        <v>367</v>
      </c>
      <c r="B2" s="251"/>
      <c r="C2" s="251"/>
      <c r="D2" s="251"/>
      <c r="E2" s="251"/>
      <c r="F2" s="251"/>
      <c r="G2" s="251"/>
      <c r="H2" s="251"/>
      <c r="I2" s="251"/>
      <c r="J2" s="251"/>
      <c r="K2" s="251"/>
      <c r="L2" s="251"/>
      <c r="M2" s="251"/>
      <c r="N2" s="251"/>
      <c r="O2" s="251"/>
      <c r="P2" s="251"/>
      <c r="Q2" s="251"/>
      <c r="R2" s="251"/>
      <c r="S2" s="251"/>
      <c r="T2" s="251"/>
      <c r="U2" s="251"/>
      <c r="V2" s="251"/>
      <c r="W2" s="251"/>
      <c r="X2" s="251"/>
      <c r="Y2" s="251"/>
      <c r="Z2" s="251"/>
      <c r="AA2" s="251"/>
      <c r="AB2" s="251"/>
      <c r="AC2" s="251"/>
      <c r="AD2" s="251"/>
      <c r="AE2" s="251"/>
      <c r="AF2" s="251"/>
      <c r="AG2" s="251"/>
      <c r="AH2" s="251"/>
      <c r="AI2" s="251"/>
      <c r="AJ2" s="251"/>
      <c r="AK2" s="251"/>
      <c r="AL2" s="251"/>
      <c r="AM2" s="251"/>
      <c r="AN2" s="251"/>
      <c r="AO2" s="251"/>
      <c r="AP2" s="251"/>
      <c r="AQ2" s="251"/>
      <c r="AR2" s="251"/>
      <c r="AS2" s="251"/>
      <c r="AT2" s="251"/>
      <c r="AU2" s="251"/>
      <c r="AV2" s="251"/>
      <c r="AW2" s="251"/>
      <c r="AX2" s="251"/>
      <c r="AY2" s="251"/>
      <c r="AZ2" s="251"/>
      <c r="BA2" s="251"/>
      <c r="BB2" s="251"/>
      <c r="BC2" s="251"/>
      <c r="BD2" s="251"/>
      <c r="BE2" s="251"/>
      <c r="BF2" s="251"/>
      <c r="BG2" s="251"/>
      <c r="BH2" s="251"/>
      <c r="BI2" s="251"/>
      <c r="BJ2" s="251"/>
      <c r="BK2" s="251"/>
      <c r="BL2" s="251"/>
      <c r="BM2" s="251"/>
      <c r="BN2" s="251"/>
      <c r="BO2" s="251"/>
      <c r="BP2" s="251"/>
      <c r="BQ2" s="251"/>
      <c r="BR2" s="251"/>
      <c r="BS2" s="251"/>
      <c r="BT2" s="251"/>
      <c r="BU2" s="251"/>
      <c r="BV2" s="251"/>
      <c r="BW2" s="251"/>
      <c r="BX2" s="251"/>
      <c r="BY2" s="251"/>
      <c r="BZ2" s="251"/>
      <c r="CA2" s="251"/>
      <c r="CB2" s="251"/>
      <c r="CC2" s="251"/>
      <c r="CD2" s="251"/>
      <c r="CE2" s="251"/>
      <c r="CF2" s="251"/>
      <c r="CG2" s="251"/>
      <c r="CH2" s="251"/>
      <c r="CI2" s="251"/>
      <c r="CJ2" s="251"/>
      <c r="CK2" s="251"/>
      <c r="CL2" s="251"/>
      <c r="CM2" s="251"/>
      <c r="CN2" s="251"/>
      <c r="CO2" s="251"/>
      <c r="CP2" s="251"/>
      <c r="CQ2" s="251"/>
      <c r="CR2" s="251"/>
      <c r="CS2" s="251"/>
      <c r="CT2" s="251"/>
      <c r="CU2" s="251"/>
      <c r="CV2" s="251"/>
      <c r="CW2" s="251"/>
      <c r="CX2" s="251"/>
      <c r="CY2" s="251"/>
      <c r="CZ2" s="251"/>
      <c r="DA2" s="251"/>
      <c r="DB2" s="251"/>
      <c r="DC2" s="251"/>
      <c r="DD2" s="251"/>
      <c r="DE2" s="251"/>
      <c r="DF2" s="251"/>
      <c r="DG2" s="251"/>
      <c r="DH2" s="251"/>
      <c r="DI2" s="251"/>
      <c r="DJ2" s="832" t="s">
        <v>368</v>
      </c>
      <c r="DK2" s="833"/>
      <c r="DL2" s="833"/>
      <c r="DM2" s="833"/>
      <c r="DN2" s="833"/>
      <c r="DO2" s="834"/>
      <c r="DP2" s="251"/>
      <c r="DQ2" s="832" t="s">
        <v>369</v>
      </c>
      <c r="DR2" s="833"/>
      <c r="DS2" s="833"/>
      <c r="DT2" s="833"/>
      <c r="DU2" s="833"/>
      <c r="DV2" s="833"/>
      <c r="DW2" s="833"/>
      <c r="DX2" s="833"/>
      <c r="DY2" s="833"/>
      <c r="DZ2" s="834"/>
      <c r="EA2" s="252"/>
    </row>
    <row r="3" spans="1:131" s="249" customFormat="1" ht="11.25" customHeight="1" x14ac:dyDescent="0.15">
      <c r="A3" s="245"/>
      <c r="B3" s="245"/>
      <c r="C3" s="245"/>
      <c r="D3" s="245"/>
      <c r="E3" s="245"/>
      <c r="F3" s="245"/>
      <c r="G3" s="245"/>
      <c r="H3" s="245"/>
      <c r="I3" s="245"/>
      <c r="J3" s="245"/>
      <c r="K3" s="245"/>
      <c r="L3" s="245"/>
      <c r="M3" s="245"/>
      <c r="N3" s="245"/>
      <c r="O3" s="245"/>
      <c r="P3" s="245"/>
      <c r="Q3" s="245"/>
      <c r="R3" s="245"/>
      <c r="S3" s="245"/>
      <c r="T3" s="245"/>
      <c r="U3" s="245"/>
      <c r="V3" s="245"/>
      <c r="W3" s="245"/>
      <c r="X3" s="245"/>
      <c r="Y3" s="245"/>
      <c r="Z3" s="245"/>
      <c r="AA3" s="245"/>
      <c r="AB3" s="245"/>
      <c r="AC3" s="245"/>
      <c r="AD3" s="245"/>
      <c r="AE3" s="245"/>
      <c r="AF3" s="245"/>
      <c r="AG3" s="245"/>
      <c r="AH3" s="245"/>
      <c r="AI3" s="245"/>
      <c r="AJ3" s="245"/>
      <c r="AK3" s="245"/>
      <c r="AL3" s="245"/>
      <c r="AM3" s="245"/>
      <c r="AN3" s="245"/>
      <c r="AO3" s="245"/>
      <c r="AP3" s="245"/>
      <c r="AQ3" s="245"/>
      <c r="AR3" s="245"/>
      <c r="AS3" s="245"/>
      <c r="AT3" s="245"/>
      <c r="AU3" s="245"/>
      <c r="AV3" s="245"/>
      <c r="AW3" s="245"/>
      <c r="AX3" s="245"/>
      <c r="AY3" s="245"/>
      <c r="AZ3" s="245"/>
      <c r="BA3" s="245"/>
      <c r="BB3" s="245"/>
      <c r="BC3" s="245"/>
      <c r="BD3" s="245"/>
      <c r="BE3" s="245"/>
      <c r="BF3" s="245"/>
      <c r="BG3" s="245"/>
      <c r="BH3" s="245"/>
      <c r="BI3" s="245"/>
      <c r="BJ3" s="245"/>
      <c r="BK3" s="245"/>
      <c r="BL3" s="245"/>
      <c r="BM3" s="245"/>
      <c r="BN3" s="245"/>
      <c r="BO3" s="245"/>
      <c r="BP3" s="245"/>
      <c r="BQ3" s="245"/>
      <c r="BR3" s="245"/>
      <c r="BS3" s="245"/>
      <c r="BT3" s="245"/>
      <c r="BU3" s="245"/>
      <c r="BV3" s="245"/>
      <c r="BW3" s="245"/>
      <c r="BX3" s="245"/>
      <c r="BY3" s="245"/>
      <c r="BZ3" s="245"/>
      <c r="CA3" s="245"/>
      <c r="CB3" s="245"/>
      <c r="CC3" s="245"/>
      <c r="CD3" s="245"/>
      <c r="CE3" s="245"/>
      <c r="CF3" s="245"/>
      <c r="CG3" s="245"/>
      <c r="CH3" s="245"/>
      <c r="CI3" s="245"/>
      <c r="CJ3" s="245"/>
      <c r="CK3" s="245"/>
      <c r="CL3" s="245"/>
      <c r="CM3" s="245"/>
      <c r="CN3" s="245"/>
      <c r="CO3" s="245"/>
      <c r="CP3" s="245"/>
      <c r="CQ3" s="245"/>
      <c r="CR3" s="245"/>
      <c r="CS3" s="245"/>
      <c r="CT3" s="245"/>
      <c r="CU3" s="245"/>
      <c r="CV3" s="245"/>
      <c r="CW3" s="245"/>
      <c r="CX3" s="245"/>
      <c r="CY3" s="245"/>
      <c r="CZ3" s="245"/>
      <c r="DA3" s="245"/>
      <c r="DB3" s="245"/>
      <c r="DC3" s="245"/>
      <c r="DD3" s="245"/>
      <c r="DE3" s="245"/>
      <c r="DF3" s="245"/>
      <c r="DG3" s="245"/>
      <c r="DH3" s="245"/>
      <c r="DI3" s="245"/>
      <c r="DJ3" s="245"/>
      <c r="DK3" s="245"/>
      <c r="DL3" s="245"/>
      <c r="DM3" s="245"/>
      <c r="DN3" s="245"/>
      <c r="DO3" s="245"/>
      <c r="DP3" s="245"/>
      <c r="DQ3" s="245"/>
      <c r="DR3" s="245"/>
      <c r="DS3" s="245"/>
      <c r="DT3" s="245"/>
      <c r="DU3" s="245"/>
      <c r="DV3" s="245"/>
      <c r="DW3" s="245"/>
      <c r="DX3" s="245"/>
      <c r="DY3" s="245"/>
      <c r="DZ3" s="245"/>
      <c r="EA3" s="248"/>
    </row>
    <row r="4" spans="1:131" s="257" customFormat="1" ht="26.25" customHeight="1" thickBot="1" x14ac:dyDescent="0.2">
      <c r="A4" s="835" t="s">
        <v>370</v>
      </c>
      <c r="B4" s="835"/>
      <c r="C4" s="835"/>
      <c r="D4" s="835"/>
      <c r="E4" s="835"/>
      <c r="F4" s="835"/>
      <c r="G4" s="835"/>
      <c r="H4" s="835"/>
      <c r="I4" s="835"/>
      <c r="J4" s="835"/>
      <c r="K4" s="835"/>
      <c r="L4" s="835"/>
      <c r="M4" s="835"/>
      <c r="N4" s="835"/>
      <c r="O4" s="835"/>
      <c r="P4" s="835"/>
      <c r="Q4" s="835"/>
      <c r="R4" s="835"/>
      <c r="S4" s="835"/>
      <c r="T4" s="835"/>
      <c r="U4" s="835"/>
      <c r="V4" s="835"/>
      <c r="W4" s="835"/>
      <c r="X4" s="835"/>
      <c r="Y4" s="835"/>
      <c r="Z4" s="835"/>
      <c r="AA4" s="835"/>
      <c r="AB4" s="835"/>
      <c r="AC4" s="835"/>
      <c r="AD4" s="835"/>
      <c r="AE4" s="835"/>
      <c r="AF4" s="835"/>
      <c r="AG4" s="835"/>
      <c r="AH4" s="835"/>
      <c r="AI4" s="835"/>
      <c r="AJ4" s="835"/>
      <c r="AK4" s="835"/>
      <c r="AL4" s="835"/>
      <c r="AM4" s="835"/>
      <c r="AN4" s="835"/>
      <c r="AO4" s="835"/>
      <c r="AP4" s="835"/>
      <c r="AQ4" s="835"/>
      <c r="AR4" s="835"/>
      <c r="AS4" s="835"/>
      <c r="AT4" s="835"/>
      <c r="AU4" s="835"/>
      <c r="AV4" s="835"/>
      <c r="AW4" s="835"/>
      <c r="AX4" s="835"/>
      <c r="AY4" s="835"/>
      <c r="AZ4" s="254"/>
      <c r="BA4" s="254"/>
      <c r="BB4" s="254"/>
      <c r="BC4" s="254"/>
      <c r="BD4" s="254"/>
      <c r="BE4" s="255"/>
      <c r="BF4" s="255"/>
      <c r="BG4" s="255"/>
      <c r="BH4" s="255"/>
      <c r="BI4" s="255"/>
      <c r="BJ4" s="255"/>
      <c r="BK4" s="255"/>
      <c r="BL4" s="255"/>
      <c r="BM4" s="255"/>
      <c r="BN4" s="255"/>
      <c r="BO4" s="255"/>
      <c r="BP4" s="255"/>
      <c r="BQ4" s="254" t="s">
        <v>371</v>
      </c>
      <c r="BR4" s="254"/>
      <c r="BS4" s="254"/>
      <c r="BT4" s="254"/>
      <c r="BU4" s="254"/>
      <c r="BV4" s="254"/>
      <c r="BW4" s="254"/>
      <c r="BX4" s="254"/>
      <c r="BY4" s="254"/>
      <c r="BZ4" s="254"/>
      <c r="CA4" s="254"/>
      <c r="CB4" s="254"/>
      <c r="CC4" s="254"/>
      <c r="CD4" s="254"/>
      <c r="CE4" s="254"/>
      <c r="CF4" s="254"/>
      <c r="CG4" s="254"/>
      <c r="CH4" s="254"/>
      <c r="CI4" s="254"/>
      <c r="CJ4" s="254"/>
      <c r="CK4" s="254"/>
      <c r="CL4" s="254"/>
      <c r="CM4" s="254"/>
      <c r="CN4" s="254"/>
      <c r="CO4" s="254"/>
      <c r="CP4" s="254"/>
      <c r="CQ4" s="254"/>
      <c r="CR4" s="254"/>
      <c r="CS4" s="254"/>
      <c r="CT4" s="254"/>
      <c r="CU4" s="254"/>
      <c r="CV4" s="254"/>
      <c r="CW4" s="254"/>
      <c r="CX4" s="254"/>
      <c r="CY4" s="254"/>
      <c r="CZ4" s="254"/>
      <c r="DA4" s="254"/>
      <c r="DB4" s="254"/>
      <c r="DC4" s="254"/>
      <c r="DD4" s="254"/>
      <c r="DE4" s="254"/>
      <c r="DF4" s="254"/>
      <c r="DG4" s="254"/>
      <c r="DH4" s="254"/>
      <c r="DI4" s="254"/>
      <c r="DJ4" s="254"/>
      <c r="DK4" s="254"/>
      <c r="DL4" s="254"/>
      <c r="DM4" s="254"/>
      <c r="DN4" s="254"/>
      <c r="DO4" s="254"/>
      <c r="DP4" s="254"/>
      <c r="DQ4" s="254"/>
      <c r="DR4" s="254"/>
      <c r="DS4" s="254"/>
      <c r="DT4" s="254"/>
      <c r="DU4" s="254"/>
      <c r="DV4" s="254"/>
      <c r="DW4" s="254"/>
      <c r="DX4" s="254"/>
      <c r="DY4" s="254"/>
      <c r="DZ4" s="254"/>
      <c r="EA4" s="256"/>
    </row>
    <row r="5" spans="1:131" s="257" customFormat="1" ht="26.25" customHeight="1" x14ac:dyDescent="0.15">
      <c r="A5" s="826" t="s">
        <v>372</v>
      </c>
      <c r="B5" s="827"/>
      <c r="C5" s="827"/>
      <c r="D5" s="827"/>
      <c r="E5" s="827"/>
      <c r="F5" s="827"/>
      <c r="G5" s="827"/>
      <c r="H5" s="827"/>
      <c r="I5" s="827"/>
      <c r="J5" s="827"/>
      <c r="K5" s="827"/>
      <c r="L5" s="827"/>
      <c r="M5" s="827"/>
      <c r="N5" s="827"/>
      <c r="O5" s="827"/>
      <c r="P5" s="828"/>
      <c r="Q5" s="803" t="s">
        <v>373</v>
      </c>
      <c r="R5" s="804"/>
      <c r="S5" s="804"/>
      <c r="T5" s="804"/>
      <c r="U5" s="805"/>
      <c r="V5" s="803" t="s">
        <v>374</v>
      </c>
      <c r="W5" s="804"/>
      <c r="X5" s="804"/>
      <c r="Y5" s="804"/>
      <c r="Z5" s="805"/>
      <c r="AA5" s="803" t="s">
        <v>375</v>
      </c>
      <c r="AB5" s="804"/>
      <c r="AC5" s="804"/>
      <c r="AD5" s="804"/>
      <c r="AE5" s="804"/>
      <c r="AF5" s="836" t="s">
        <v>376</v>
      </c>
      <c r="AG5" s="804"/>
      <c r="AH5" s="804"/>
      <c r="AI5" s="804"/>
      <c r="AJ5" s="815"/>
      <c r="AK5" s="804" t="s">
        <v>377</v>
      </c>
      <c r="AL5" s="804"/>
      <c r="AM5" s="804"/>
      <c r="AN5" s="804"/>
      <c r="AO5" s="805"/>
      <c r="AP5" s="803" t="s">
        <v>378</v>
      </c>
      <c r="AQ5" s="804"/>
      <c r="AR5" s="804"/>
      <c r="AS5" s="804"/>
      <c r="AT5" s="805"/>
      <c r="AU5" s="803" t="s">
        <v>379</v>
      </c>
      <c r="AV5" s="804"/>
      <c r="AW5" s="804"/>
      <c r="AX5" s="804"/>
      <c r="AY5" s="815"/>
      <c r="AZ5" s="258"/>
      <c r="BA5" s="258"/>
      <c r="BB5" s="258"/>
      <c r="BC5" s="258"/>
      <c r="BD5" s="258"/>
      <c r="BE5" s="259"/>
      <c r="BF5" s="259"/>
      <c r="BG5" s="259"/>
      <c r="BH5" s="259"/>
      <c r="BI5" s="259"/>
      <c r="BJ5" s="259"/>
      <c r="BK5" s="259"/>
      <c r="BL5" s="259"/>
      <c r="BM5" s="259"/>
      <c r="BN5" s="259"/>
      <c r="BO5" s="259"/>
      <c r="BP5" s="259"/>
      <c r="BQ5" s="826" t="s">
        <v>380</v>
      </c>
      <c r="BR5" s="827"/>
      <c r="BS5" s="827"/>
      <c r="BT5" s="827"/>
      <c r="BU5" s="827"/>
      <c r="BV5" s="827"/>
      <c r="BW5" s="827"/>
      <c r="BX5" s="827"/>
      <c r="BY5" s="827"/>
      <c r="BZ5" s="827"/>
      <c r="CA5" s="827"/>
      <c r="CB5" s="827"/>
      <c r="CC5" s="827"/>
      <c r="CD5" s="827"/>
      <c r="CE5" s="827"/>
      <c r="CF5" s="827"/>
      <c r="CG5" s="828"/>
      <c r="CH5" s="803" t="s">
        <v>381</v>
      </c>
      <c r="CI5" s="804"/>
      <c r="CJ5" s="804"/>
      <c r="CK5" s="804"/>
      <c r="CL5" s="805"/>
      <c r="CM5" s="803" t="s">
        <v>382</v>
      </c>
      <c r="CN5" s="804"/>
      <c r="CO5" s="804"/>
      <c r="CP5" s="804"/>
      <c r="CQ5" s="805"/>
      <c r="CR5" s="803" t="s">
        <v>383</v>
      </c>
      <c r="CS5" s="804"/>
      <c r="CT5" s="804"/>
      <c r="CU5" s="804"/>
      <c r="CV5" s="805"/>
      <c r="CW5" s="803" t="s">
        <v>384</v>
      </c>
      <c r="CX5" s="804"/>
      <c r="CY5" s="804"/>
      <c r="CZ5" s="804"/>
      <c r="DA5" s="805"/>
      <c r="DB5" s="803" t="s">
        <v>385</v>
      </c>
      <c r="DC5" s="804"/>
      <c r="DD5" s="804"/>
      <c r="DE5" s="804"/>
      <c r="DF5" s="805"/>
      <c r="DG5" s="809" t="s">
        <v>386</v>
      </c>
      <c r="DH5" s="810"/>
      <c r="DI5" s="810"/>
      <c r="DJ5" s="810"/>
      <c r="DK5" s="811"/>
      <c r="DL5" s="809" t="s">
        <v>387</v>
      </c>
      <c r="DM5" s="810"/>
      <c r="DN5" s="810"/>
      <c r="DO5" s="810"/>
      <c r="DP5" s="811"/>
      <c r="DQ5" s="803" t="s">
        <v>388</v>
      </c>
      <c r="DR5" s="804"/>
      <c r="DS5" s="804"/>
      <c r="DT5" s="804"/>
      <c r="DU5" s="805"/>
      <c r="DV5" s="803" t="s">
        <v>379</v>
      </c>
      <c r="DW5" s="804"/>
      <c r="DX5" s="804"/>
      <c r="DY5" s="804"/>
      <c r="DZ5" s="815"/>
      <c r="EA5" s="256"/>
    </row>
    <row r="6" spans="1:131" s="257" customFormat="1" ht="26.25" customHeight="1" thickBot="1" x14ac:dyDescent="0.2">
      <c r="A6" s="829"/>
      <c r="B6" s="830"/>
      <c r="C6" s="830"/>
      <c r="D6" s="830"/>
      <c r="E6" s="830"/>
      <c r="F6" s="830"/>
      <c r="G6" s="830"/>
      <c r="H6" s="830"/>
      <c r="I6" s="830"/>
      <c r="J6" s="830"/>
      <c r="K6" s="830"/>
      <c r="L6" s="830"/>
      <c r="M6" s="830"/>
      <c r="N6" s="830"/>
      <c r="O6" s="830"/>
      <c r="P6" s="831"/>
      <c r="Q6" s="806"/>
      <c r="R6" s="807"/>
      <c r="S6" s="807"/>
      <c r="T6" s="807"/>
      <c r="U6" s="808"/>
      <c r="V6" s="806"/>
      <c r="W6" s="807"/>
      <c r="X6" s="807"/>
      <c r="Y6" s="807"/>
      <c r="Z6" s="808"/>
      <c r="AA6" s="806"/>
      <c r="AB6" s="807"/>
      <c r="AC6" s="807"/>
      <c r="AD6" s="807"/>
      <c r="AE6" s="807"/>
      <c r="AF6" s="837"/>
      <c r="AG6" s="807"/>
      <c r="AH6" s="807"/>
      <c r="AI6" s="807"/>
      <c r="AJ6" s="816"/>
      <c r="AK6" s="807"/>
      <c r="AL6" s="807"/>
      <c r="AM6" s="807"/>
      <c r="AN6" s="807"/>
      <c r="AO6" s="808"/>
      <c r="AP6" s="806"/>
      <c r="AQ6" s="807"/>
      <c r="AR6" s="807"/>
      <c r="AS6" s="807"/>
      <c r="AT6" s="808"/>
      <c r="AU6" s="806"/>
      <c r="AV6" s="807"/>
      <c r="AW6" s="807"/>
      <c r="AX6" s="807"/>
      <c r="AY6" s="816"/>
      <c r="AZ6" s="254"/>
      <c r="BA6" s="254"/>
      <c r="BB6" s="254"/>
      <c r="BC6" s="254"/>
      <c r="BD6" s="254"/>
      <c r="BE6" s="255"/>
      <c r="BF6" s="255"/>
      <c r="BG6" s="255"/>
      <c r="BH6" s="255"/>
      <c r="BI6" s="255"/>
      <c r="BJ6" s="255"/>
      <c r="BK6" s="255"/>
      <c r="BL6" s="255"/>
      <c r="BM6" s="255"/>
      <c r="BN6" s="255"/>
      <c r="BO6" s="255"/>
      <c r="BP6" s="255"/>
      <c r="BQ6" s="829"/>
      <c r="BR6" s="830"/>
      <c r="BS6" s="830"/>
      <c r="BT6" s="830"/>
      <c r="BU6" s="830"/>
      <c r="BV6" s="830"/>
      <c r="BW6" s="830"/>
      <c r="BX6" s="830"/>
      <c r="BY6" s="830"/>
      <c r="BZ6" s="830"/>
      <c r="CA6" s="830"/>
      <c r="CB6" s="830"/>
      <c r="CC6" s="830"/>
      <c r="CD6" s="830"/>
      <c r="CE6" s="830"/>
      <c r="CF6" s="830"/>
      <c r="CG6" s="831"/>
      <c r="CH6" s="806"/>
      <c r="CI6" s="807"/>
      <c r="CJ6" s="807"/>
      <c r="CK6" s="807"/>
      <c r="CL6" s="808"/>
      <c r="CM6" s="806"/>
      <c r="CN6" s="807"/>
      <c r="CO6" s="807"/>
      <c r="CP6" s="807"/>
      <c r="CQ6" s="808"/>
      <c r="CR6" s="806"/>
      <c r="CS6" s="807"/>
      <c r="CT6" s="807"/>
      <c r="CU6" s="807"/>
      <c r="CV6" s="808"/>
      <c r="CW6" s="806"/>
      <c r="CX6" s="807"/>
      <c r="CY6" s="807"/>
      <c r="CZ6" s="807"/>
      <c r="DA6" s="808"/>
      <c r="DB6" s="806"/>
      <c r="DC6" s="807"/>
      <c r="DD6" s="807"/>
      <c r="DE6" s="807"/>
      <c r="DF6" s="808"/>
      <c r="DG6" s="812"/>
      <c r="DH6" s="813"/>
      <c r="DI6" s="813"/>
      <c r="DJ6" s="813"/>
      <c r="DK6" s="814"/>
      <c r="DL6" s="812"/>
      <c r="DM6" s="813"/>
      <c r="DN6" s="813"/>
      <c r="DO6" s="813"/>
      <c r="DP6" s="814"/>
      <c r="DQ6" s="806"/>
      <c r="DR6" s="807"/>
      <c r="DS6" s="807"/>
      <c r="DT6" s="807"/>
      <c r="DU6" s="808"/>
      <c r="DV6" s="806"/>
      <c r="DW6" s="807"/>
      <c r="DX6" s="807"/>
      <c r="DY6" s="807"/>
      <c r="DZ6" s="816"/>
      <c r="EA6" s="256"/>
    </row>
    <row r="7" spans="1:131" s="257" customFormat="1" ht="26.25" customHeight="1" thickTop="1" x14ac:dyDescent="0.15">
      <c r="A7" s="260">
        <v>1</v>
      </c>
      <c r="B7" s="817" t="s">
        <v>389</v>
      </c>
      <c r="C7" s="818"/>
      <c r="D7" s="818"/>
      <c r="E7" s="818"/>
      <c r="F7" s="818"/>
      <c r="G7" s="818"/>
      <c r="H7" s="818"/>
      <c r="I7" s="818"/>
      <c r="J7" s="818"/>
      <c r="K7" s="818"/>
      <c r="L7" s="818"/>
      <c r="M7" s="818"/>
      <c r="N7" s="818"/>
      <c r="O7" s="818"/>
      <c r="P7" s="819"/>
      <c r="Q7" s="820">
        <v>7748</v>
      </c>
      <c r="R7" s="821"/>
      <c r="S7" s="821"/>
      <c r="T7" s="821"/>
      <c r="U7" s="821"/>
      <c r="V7" s="821">
        <v>7504</v>
      </c>
      <c r="W7" s="821"/>
      <c r="X7" s="821"/>
      <c r="Y7" s="821"/>
      <c r="Z7" s="821"/>
      <c r="AA7" s="821">
        <v>244</v>
      </c>
      <c r="AB7" s="821"/>
      <c r="AC7" s="821"/>
      <c r="AD7" s="821"/>
      <c r="AE7" s="822"/>
      <c r="AF7" s="823">
        <v>240</v>
      </c>
      <c r="AG7" s="824"/>
      <c r="AH7" s="824"/>
      <c r="AI7" s="824"/>
      <c r="AJ7" s="825"/>
      <c r="AK7" s="860">
        <v>695</v>
      </c>
      <c r="AL7" s="861"/>
      <c r="AM7" s="861"/>
      <c r="AN7" s="861"/>
      <c r="AO7" s="861"/>
      <c r="AP7" s="861">
        <v>5953</v>
      </c>
      <c r="AQ7" s="861"/>
      <c r="AR7" s="861"/>
      <c r="AS7" s="861"/>
      <c r="AT7" s="861"/>
      <c r="AU7" s="862"/>
      <c r="AV7" s="862"/>
      <c r="AW7" s="862"/>
      <c r="AX7" s="862"/>
      <c r="AY7" s="863"/>
      <c r="AZ7" s="254"/>
      <c r="BA7" s="254"/>
      <c r="BB7" s="254"/>
      <c r="BC7" s="254"/>
      <c r="BD7" s="254"/>
      <c r="BE7" s="255"/>
      <c r="BF7" s="255"/>
      <c r="BG7" s="255"/>
      <c r="BH7" s="255"/>
      <c r="BI7" s="255"/>
      <c r="BJ7" s="255"/>
      <c r="BK7" s="255"/>
      <c r="BL7" s="255"/>
      <c r="BM7" s="255"/>
      <c r="BN7" s="255"/>
      <c r="BO7" s="255"/>
      <c r="BP7" s="255"/>
      <c r="BQ7" s="261">
        <v>1</v>
      </c>
      <c r="BR7" s="262"/>
      <c r="BS7" s="864" t="s">
        <v>584</v>
      </c>
      <c r="BT7" s="865"/>
      <c r="BU7" s="865"/>
      <c r="BV7" s="865"/>
      <c r="BW7" s="865"/>
      <c r="BX7" s="865"/>
      <c r="BY7" s="865"/>
      <c r="BZ7" s="865"/>
      <c r="CA7" s="865"/>
      <c r="CB7" s="865"/>
      <c r="CC7" s="865"/>
      <c r="CD7" s="865"/>
      <c r="CE7" s="865"/>
      <c r="CF7" s="865"/>
      <c r="CG7" s="866"/>
      <c r="CH7" s="857">
        <v>2</v>
      </c>
      <c r="CI7" s="858"/>
      <c r="CJ7" s="858"/>
      <c r="CK7" s="858"/>
      <c r="CL7" s="859"/>
      <c r="CM7" s="857">
        <v>43</v>
      </c>
      <c r="CN7" s="858"/>
      <c r="CO7" s="858"/>
      <c r="CP7" s="858"/>
      <c r="CQ7" s="859"/>
      <c r="CR7" s="857">
        <v>26</v>
      </c>
      <c r="CS7" s="858"/>
      <c r="CT7" s="858"/>
      <c r="CU7" s="858"/>
      <c r="CV7" s="859"/>
      <c r="CW7" s="857">
        <v>40</v>
      </c>
      <c r="CX7" s="858"/>
      <c r="CY7" s="858"/>
      <c r="CZ7" s="858"/>
      <c r="DA7" s="859"/>
      <c r="DB7" s="857" t="s">
        <v>594</v>
      </c>
      <c r="DC7" s="858"/>
      <c r="DD7" s="858"/>
      <c r="DE7" s="858"/>
      <c r="DF7" s="859"/>
      <c r="DG7" s="857" t="s">
        <v>594</v>
      </c>
      <c r="DH7" s="858"/>
      <c r="DI7" s="858"/>
      <c r="DJ7" s="858"/>
      <c r="DK7" s="859"/>
      <c r="DL7" s="857" t="s">
        <v>594</v>
      </c>
      <c r="DM7" s="858"/>
      <c r="DN7" s="858"/>
      <c r="DO7" s="858"/>
      <c r="DP7" s="859"/>
      <c r="DQ7" s="857" t="s">
        <v>594</v>
      </c>
      <c r="DR7" s="858"/>
      <c r="DS7" s="858"/>
      <c r="DT7" s="858"/>
      <c r="DU7" s="859"/>
      <c r="DV7" s="838"/>
      <c r="DW7" s="839"/>
      <c r="DX7" s="839"/>
      <c r="DY7" s="839"/>
      <c r="DZ7" s="840"/>
      <c r="EA7" s="256"/>
    </row>
    <row r="8" spans="1:131" s="257" customFormat="1" ht="26.25" customHeight="1" x14ac:dyDescent="0.15">
      <c r="A8" s="263">
        <v>2</v>
      </c>
      <c r="B8" s="841"/>
      <c r="C8" s="842"/>
      <c r="D8" s="842"/>
      <c r="E8" s="842"/>
      <c r="F8" s="842"/>
      <c r="G8" s="842"/>
      <c r="H8" s="842"/>
      <c r="I8" s="842"/>
      <c r="J8" s="842"/>
      <c r="K8" s="842"/>
      <c r="L8" s="842"/>
      <c r="M8" s="842"/>
      <c r="N8" s="842"/>
      <c r="O8" s="842"/>
      <c r="P8" s="843"/>
      <c r="Q8" s="844"/>
      <c r="R8" s="845"/>
      <c r="S8" s="845"/>
      <c r="T8" s="845"/>
      <c r="U8" s="845"/>
      <c r="V8" s="845"/>
      <c r="W8" s="845"/>
      <c r="X8" s="845"/>
      <c r="Y8" s="845"/>
      <c r="Z8" s="845"/>
      <c r="AA8" s="845"/>
      <c r="AB8" s="845"/>
      <c r="AC8" s="845"/>
      <c r="AD8" s="845"/>
      <c r="AE8" s="846"/>
      <c r="AF8" s="847"/>
      <c r="AG8" s="848"/>
      <c r="AH8" s="848"/>
      <c r="AI8" s="848"/>
      <c r="AJ8" s="849"/>
      <c r="AK8" s="850"/>
      <c r="AL8" s="851"/>
      <c r="AM8" s="851"/>
      <c r="AN8" s="851"/>
      <c r="AO8" s="851"/>
      <c r="AP8" s="851"/>
      <c r="AQ8" s="851"/>
      <c r="AR8" s="851"/>
      <c r="AS8" s="851"/>
      <c r="AT8" s="851"/>
      <c r="AU8" s="852"/>
      <c r="AV8" s="852"/>
      <c r="AW8" s="852"/>
      <c r="AX8" s="852"/>
      <c r="AY8" s="853"/>
      <c r="AZ8" s="254"/>
      <c r="BA8" s="254"/>
      <c r="BB8" s="254"/>
      <c r="BC8" s="254"/>
      <c r="BD8" s="254"/>
      <c r="BE8" s="255"/>
      <c r="BF8" s="255"/>
      <c r="BG8" s="255"/>
      <c r="BH8" s="255"/>
      <c r="BI8" s="255"/>
      <c r="BJ8" s="255"/>
      <c r="BK8" s="255"/>
      <c r="BL8" s="255"/>
      <c r="BM8" s="255"/>
      <c r="BN8" s="255"/>
      <c r="BO8" s="255"/>
      <c r="BP8" s="255"/>
      <c r="BQ8" s="264">
        <v>2</v>
      </c>
      <c r="BR8" s="265"/>
      <c r="BS8" s="854" t="s">
        <v>596</v>
      </c>
      <c r="BT8" s="855"/>
      <c r="BU8" s="855"/>
      <c r="BV8" s="855"/>
      <c r="BW8" s="855"/>
      <c r="BX8" s="855"/>
      <c r="BY8" s="855"/>
      <c r="BZ8" s="855"/>
      <c r="CA8" s="855"/>
      <c r="CB8" s="855"/>
      <c r="CC8" s="855"/>
      <c r="CD8" s="855"/>
      <c r="CE8" s="855"/>
      <c r="CF8" s="855"/>
      <c r="CG8" s="856"/>
      <c r="CH8" s="867">
        <v>0</v>
      </c>
      <c r="CI8" s="868"/>
      <c r="CJ8" s="868"/>
      <c r="CK8" s="868"/>
      <c r="CL8" s="869"/>
      <c r="CM8" s="867">
        <v>87</v>
      </c>
      <c r="CN8" s="868"/>
      <c r="CO8" s="868"/>
      <c r="CP8" s="868"/>
      <c r="CQ8" s="869"/>
      <c r="CR8" s="867">
        <v>3</v>
      </c>
      <c r="CS8" s="868"/>
      <c r="CT8" s="868"/>
      <c r="CU8" s="868"/>
      <c r="CV8" s="869"/>
      <c r="CW8" s="867" t="s">
        <v>594</v>
      </c>
      <c r="CX8" s="868"/>
      <c r="CY8" s="868"/>
      <c r="CZ8" s="868"/>
      <c r="DA8" s="869"/>
      <c r="DB8" s="867" t="s">
        <v>594</v>
      </c>
      <c r="DC8" s="868"/>
      <c r="DD8" s="868"/>
      <c r="DE8" s="868"/>
      <c r="DF8" s="869"/>
      <c r="DG8" s="867" t="s">
        <v>594</v>
      </c>
      <c r="DH8" s="868"/>
      <c r="DI8" s="868"/>
      <c r="DJ8" s="868"/>
      <c r="DK8" s="869"/>
      <c r="DL8" s="867" t="s">
        <v>594</v>
      </c>
      <c r="DM8" s="868"/>
      <c r="DN8" s="868"/>
      <c r="DO8" s="868"/>
      <c r="DP8" s="869"/>
      <c r="DQ8" s="867" t="s">
        <v>594</v>
      </c>
      <c r="DR8" s="868"/>
      <c r="DS8" s="868"/>
      <c r="DT8" s="868"/>
      <c r="DU8" s="869"/>
      <c r="DV8" s="870"/>
      <c r="DW8" s="871"/>
      <c r="DX8" s="871"/>
      <c r="DY8" s="871"/>
      <c r="DZ8" s="872"/>
      <c r="EA8" s="256"/>
    </row>
    <row r="9" spans="1:131" s="257" customFormat="1" ht="26.25" customHeight="1" x14ac:dyDescent="0.15">
      <c r="A9" s="263">
        <v>3</v>
      </c>
      <c r="B9" s="841"/>
      <c r="C9" s="842"/>
      <c r="D9" s="842"/>
      <c r="E9" s="842"/>
      <c r="F9" s="842"/>
      <c r="G9" s="842"/>
      <c r="H9" s="842"/>
      <c r="I9" s="842"/>
      <c r="J9" s="842"/>
      <c r="K9" s="842"/>
      <c r="L9" s="842"/>
      <c r="M9" s="842"/>
      <c r="N9" s="842"/>
      <c r="O9" s="842"/>
      <c r="P9" s="843"/>
      <c r="Q9" s="844"/>
      <c r="R9" s="845"/>
      <c r="S9" s="845"/>
      <c r="T9" s="845"/>
      <c r="U9" s="845"/>
      <c r="V9" s="845"/>
      <c r="W9" s="845"/>
      <c r="X9" s="845"/>
      <c r="Y9" s="845"/>
      <c r="Z9" s="845"/>
      <c r="AA9" s="845"/>
      <c r="AB9" s="845"/>
      <c r="AC9" s="845"/>
      <c r="AD9" s="845"/>
      <c r="AE9" s="846"/>
      <c r="AF9" s="847"/>
      <c r="AG9" s="848"/>
      <c r="AH9" s="848"/>
      <c r="AI9" s="848"/>
      <c r="AJ9" s="849"/>
      <c r="AK9" s="850"/>
      <c r="AL9" s="851"/>
      <c r="AM9" s="851"/>
      <c r="AN9" s="851"/>
      <c r="AO9" s="851"/>
      <c r="AP9" s="851"/>
      <c r="AQ9" s="851"/>
      <c r="AR9" s="851"/>
      <c r="AS9" s="851"/>
      <c r="AT9" s="851"/>
      <c r="AU9" s="852"/>
      <c r="AV9" s="852"/>
      <c r="AW9" s="852"/>
      <c r="AX9" s="852"/>
      <c r="AY9" s="853"/>
      <c r="AZ9" s="254"/>
      <c r="BA9" s="254"/>
      <c r="BB9" s="254"/>
      <c r="BC9" s="254"/>
      <c r="BD9" s="254"/>
      <c r="BE9" s="255"/>
      <c r="BF9" s="255"/>
      <c r="BG9" s="255"/>
      <c r="BH9" s="255"/>
      <c r="BI9" s="255"/>
      <c r="BJ9" s="255"/>
      <c r="BK9" s="255"/>
      <c r="BL9" s="255"/>
      <c r="BM9" s="255"/>
      <c r="BN9" s="255"/>
      <c r="BO9" s="255"/>
      <c r="BP9" s="255"/>
      <c r="BQ9" s="264">
        <v>3</v>
      </c>
      <c r="BR9" s="265"/>
      <c r="BS9" s="854"/>
      <c r="BT9" s="855"/>
      <c r="BU9" s="855"/>
      <c r="BV9" s="855"/>
      <c r="BW9" s="855"/>
      <c r="BX9" s="855"/>
      <c r="BY9" s="855"/>
      <c r="BZ9" s="855"/>
      <c r="CA9" s="855"/>
      <c r="CB9" s="855"/>
      <c r="CC9" s="855"/>
      <c r="CD9" s="855"/>
      <c r="CE9" s="855"/>
      <c r="CF9" s="855"/>
      <c r="CG9" s="856"/>
      <c r="CH9" s="867"/>
      <c r="CI9" s="868"/>
      <c r="CJ9" s="868"/>
      <c r="CK9" s="868"/>
      <c r="CL9" s="869"/>
      <c r="CM9" s="867"/>
      <c r="CN9" s="868"/>
      <c r="CO9" s="868"/>
      <c r="CP9" s="868"/>
      <c r="CQ9" s="869"/>
      <c r="CR9" s="867"/>
      <c r="CS9" s="868"/>
      <c r="CT9" s="868"/>
      <c r="CU9" s="868"/>
      <c r="CV9" s="869"/>
      <c r="CW9" s="867"/>
      <c r="CX9" s="868"/>
      <c r="CY9" s="868"/>
      <c r="CZ9" s="868"/>
      <c r="DA9" s="869"/>
      <c r="DB9" s="867"/>
      <c r="DC9" s="868"/>
      <c r="DD9" s="868"/>
      <c r="DE9" s="868"/>
      <c r="DF9" s="869"/>
      <c r="DG9" s="867"/>
      <c r="DH9" s="868"/>
      <c r="DI9" s="868"/>
      <c r="DJ9" s="868"/>
      <c r="DK9" s="869"/>
      <c r="DL9" s="867"/>
      <c r="DM9" s="868"/>
      <c r="DN9" s="868"/>
      <c r="DO9" s="868"/>
      <c r="DP9" s="869"/>
      <c r="DQ9" s="867"/>
      <c r="DR9" s="868"/>
      <c r="DS9" s="868"/>
      <c r="DT9" s="868"/>
      <c r="DU9" s="869"/>
      <c r="DV9" s="870"/>
      <c r="DW9" s="871"/>
      <c r="DX9" s="871"/>
      <c r="DY9" s="871"/>
      <c r="DZ9" s="872"/>
      <c r="EA9" s="256"/>
    </row>
    <row r="10" spans="1:131" s="257" customFormat="1" ht="26.25" customHeight="1" x14ac:dyDescent="0.15">
      <c r="A10" s="263">
        <v>4</v>
      </c>
      <c r="B10" s="841"/>
      <c r="C10" s="842"/>
      <c r="D10" s="842"/>
      <c r="E10" s="842"/>
      <c r="F10" s="842"/>
      <c r="G10" s="842"/>
      <c r="H10" s="842"/>
      <c r="I10" s="842"/>
      <c r="J10" s="842"/>
      <c r="K10" s="842"/>
      <c r="L10" s="842"/>
      <c r="M10" s="842"/>
      <c r="N10" s="842"/>
      <c r="O10" s="842"/>
      <c r="P10" s="843"/>
      <c r="Q10" s="844"/>
      <c r="R10" s="845"/>
      <c r="S10" s="845"/>
      <c r="T10" s="845"/>
      <c r="U10" s="845"/>
      <c r="V10" s="845"/>
      <c r="W10" s="845"/>
      <c r="X10" s="845"/>
      <c r="Y10" s="845"/>
      <c r="Z10" s="845"/>
      <c r="AA10" s="845"/>
      <c r="AB10" s="845"/>
      <c r="AC10" s="845"/>
      <c r="AD10" s="845"/>
      <c r="AE10" s="846"/>
      <c r="AF10" s="847"/>
      <c r="AG10" s="848"/>
      <c r="AH10" s="848"/>
      <c r="AI10" s="848"/>
      <c r="AJ10" s="849"/>
      <c r="AK10" s="850"/>
      <c r="AL10" s="851"/>
      <c r="AM10" s="851"/>
      <c r="AN10" s="851"/>
      <c r="AO10" s="851"/>
      <c r="AP10" s="851"/>
      <c r="AQ10" s="851"/>
      <c r="AR10" s="851"/>
      <c r="AS10" s="851"/>
      <c r="AT10" s="851"/>
      <c r="AU10" s="852"/>
      <c r="AV10" s="852"/>
      <c r="AW10" s="852"/>
      <c r="AX10" s="852"/>
      <c r="AY10" s="853"/>
      <c r="AZ10" s="254"/>
      <c r="BA10" s="254"/>
      <c r="BB10" s="254"/>
      <c r="BC10" s="254"/>
      <c r="BD10" s="254"/>
      <c r="BE10" s="255"/>
      <c r="BF10" s="255"/>
      <c r="BG10" s="255"/>
      <c r="BH10" s="255"/>
      <c r="BI10" s="255"/>
      <c r="BJ10" s="255"/>
      <c r="BK10" s="255"/>
      <c r="BL10" s="255"/>
      <c r="BM10" s="255"/>
      <c r="BN10" s="255"/>
      <c r="BO10" s="255"/>
      <c r="BP10" s="255"/>
      <c r="BQ10" s="264">
        <v>4</v>
      </c>
      <c r="BR10" s="265"/>
      <c r="BS10" s="854"/>
      <c r="BT10" s="855"/>
      <c r="BU10" s="855"/>
      <c r="BV10" s="855"/>
      <c r="BW10" s="855"/>
      <c r="BX10" s="855"/>
      <c r="BY10" s="855"/>
      <c r="BZ10" s="855"/>
      <c r="CA10" s="855"/>
      <c r="CB10" s="855"/>
      <c r="CC10" s="855"/>
      <c r="CD10" s="855"/>
      <c r="CE10" s="855"/>
      <c r="CF10" s="855"/>
      <c r="CG10" s="856"/>
      <c r="CH10" s="867"/>
      <c r="CI10" s="868"/>
      <c r="CJ10" s="868"/>
      <c r="CK10" s="868"/>
      <c r="CL10" s="869"/>
      <c r="CM10" s="867"/>
      <c r="CN10" s="868"/>
      <c r="CO10" s="868"/>
      <c r="CP10" s="868"/>
      <c r="CQ10" s="869"/>
      <c r="CR10" s="867"/>
      <c r="CS10" s="868"/>
      <c r="CT10" s="868"/>
      <c r="CU10" s="868"/>
      <c r="CV10" s="869"/>
      <c r="CW10" s="867"/>
      <c r="CX10" s="868"/>
      <c r="CY10" s="868"/>
      <c r="CZ10" s="868"/>
      <c r="DA10" s="869"/>
      <c r="DB10" s="867"/>
      <c r="DC10" s="868"/>
      <c r="DD10" s="868"/>
      <c r="DE10" s="868"/>
      <c r="DF10" s="869"/>
      <c r="DG10" s="867"/>
      <c r="DH10" s="868"/>
      <c r="DI10" s="868"/>
      <c r="DJ10" s="868"/>
      <c r="DK10" s="869"/>
      <c r="DL10" s="867"/>
      <c r="DM10" s="868"/>
      <c r="DN10" s="868"/>
      <c r="DO10" s="868"/>
      <c r="DP10" s="869"/>
      <c r="DQ10" s="867"/>
      <c r="DR10" s="868"/>
      <c r="DS10" s="868"/>
      <c r="DT10" s="868"/>
      <c r="DU10" s="869"/>
      <c r="DV10" s="870"/>
      <c r="DW10" s="871"/>
      <c r="DX10" s="871"/>
      <c r="DY10" s="871"/>
      <c r="DZ10" s="872"/>
      <c r="EA10" s="256"/>
    </row>
    <row r="11" spans="1:131" s="257" customFormat="1" ht="26.25" customHeight="1" x14ac:dyDescent="0.15">
      <c r="A11" s="263">
        <v>5</v>
      </c>
      <c r="B11" s="841"/>
      <c r="C11" s="842"/>
      <c r="D11" s="842"/>
      <c r="E11" s="842"/>
      <c r="F11" s="842"/>
      <c r="G11" s="842"/>
      <c r="H11" s="842"/>
      <c r="I11" s="842"/>
      <c r="J11" s="842"/>
      <c r="K11" s="842"/>
      <c r="L11" s="842"/>
      <c r="M11" s="842"/>
      <c r="N11" s="842"/>
      <c r="O11" s="842"/>
      <c r="P11" s="843"/>
      <c r="Q11" s="844"/>
      <c r="R11" s="845"/>
      <c r="S11" s="845"/>
      <c r="T11" s="845"/>
      <c r="U11" s="845"/>
      <c r="V11" s="845"/>
      <c r="W11" s="845"/>
      <c r="X11" s="845"/>
      <c r="Y11" s="845"/>
      <c r="Z11" s="845"/>
      <c r="AA11" s="845"/>
      <c r="AB11" s="845"/>
      <c r="AC11" s="845"/>
      <c r="AD11" s="845"/>
      <c r="AE11" s="846"/>
      <c r="AF11" s="847"/>
      <c r="AG11" s="848"/>
      <c r="AH11" s="848"/>
      <c r="AI11" s="848"/>
      <c r="AJ11" s="849"/>
      <c r="AK11" s="850"/>
      <c r="AL11" s="851"/>
      <c r="AM11" s="851"/>
      <c r="AN11" s="851"/>
      <c r="AO11" s="851"/>
      <c r="AP11" s="851"/>
      <c r="AQ11" s="851"/>
      <c r="AR11" s="851"/>
      <c r="AS11" s="851"/>
      <c r="AT11" s="851"/>
      <c r="AU11" s="852"/>
      <c r="AV11" s="852"/>
      <c r="AW11" s="852"/>
      <c r="AX11" s="852"/>
      <c r="AY11" s="853"/>
      <c r="AZ11" s="254"/>
      <c r="BA11" s="254"/>
      <c r="BB11" s="254"/>
      <c r="BC11" s="254"/>
      <c r="BD11" s="254"/>
      <c r="BE11" s="255"/>
      <c r="BF11" s="255"/>
      <c r="BG11" s="255"/>
      <c r="BH11" s="255"/>
      <c r="BI11" s="255"/>
      <c r="BJ11" s="255"/>
      <c r="BK11" s="255"/>
      <c r="BL11" s="255"/>
      <c r="BM11" s="255"/>
      <c r="BN11" s="255"/>
      <c r="BO11" s="255"/>
      <c r="BP11" s="255"/>
      <c r="BQ11" s="264">
        <v>5</v>
      </c>
      <c r="BR11" s="265"/>
      <c r="BS11" s="854"/>
      <c r="BT11" s="855"/>
      <c r="BU11" s="855"/>
      <c r="BV11" s="855"/>
      <c r="BW11" s="855"/>
      <c r="BX11" s="855"/>
      <c r="BY11" s="855"/>
      <c r="BZ11" s="855"/>
      <c r="CA11" s="855"/>
      <c r="CB11" s="855"/>
      <c r="CC11" s="855"/>
      <c r="CD11" s="855"/>
      <c r="CE11" s="855"/>
      <c r="CF11" s="855"/>
      <c r="CG11" s="856"/>
      <c r="CH11" s="867"/>
      <c r="CI11" s="868"/>
      <c r="CJ11" s="868"/>
      <c r="CK11" s="868"/>
      <c r="CL11" s="869"/>
      <c r="CM11" s="867"/>
      <c r="CN11" s="868"/>
      <c r="CO11" s="868"/>
      <c r="CP11" s="868"/>
      <c r="CQ11" s="869"/>
      <c r="CR11" s="867"/>
      <c r="CS11" s="868"/>
      <c r="CT11" s="868"/>
      <c r="CU11" s="868"/>
      <c r="CV11" s="869"/>
      <c r="CW11" s="867"/>
      <c r="CX11" s="868"/>
      <c r="CY11" s="868"/>
      <c r="CZ11" s="868"/>
      <c r="DA11" s="869"/>
      <c r="DB11" s="867"/>
      <c r="DC11" s="868"/>
      <c r="DD11" s="868"/>
      <c r="DE11" s="868"/>
      <c r="DF11" s="869"/>
      <c r="DG11" s="867"/>
      <c r="DH11" s="868"/>
      <c r="DI11" s="868"/>
      <c r="DJ11" s="868"/>
      <c r="DK11" s="869"/>
      <c r="DL11" s="867"/>
      <c r="DM11" s="868"/>
      <c r="DN11" s="868"/>
      <c r="DO11" s="868"/>
      <c r="DP11" s="869"/>
      <c r="DQ11" s="867"/>
      <c r="DR11" s="868"/>
      <c r="DS11" s="868"/>
      <c r="DT11" s="868"/>
      <c r="DU11" s="869"/>
      <c r="DV11" s="870"/>
      <c r="DW11" s="871"/>
      <c r="DX11" s="871"/>
      <c r="DY11" s="871"/>
      <c r="DZ11" s="872"/>
      <c r="EA11" s="256"/>
    </row>
    <row r="12" spans="1:131" s="257" customFormat="1" ht="26.25" customHeight="1" x14ac:dyDescent="0.15">
      <c r="A12" s="263">
        <v>6</v>
      </c>
      <c r="B12" s="841"/>
      <c r="C12" s="842"/>
      <c r="D12" s="842"/>
      <c r="E12" s="842"/>
      <c r="F12" s="842"/>
      <c r="G12" s="842"/>
      <c r="H12" s="842"/>
      <c r="I12" s="842"/>
      <c r="J12" s="842"/>
      <c r="K12" s="842"/>
      <c r="L12" s="842"/>
      <c r="M12" s="842"/>
      <c r="N12" s="842"/>
      <c r="O12" s="842"/>
      <c r="P12" s="843"/>
      <c r="Q12" s="844"/>
      <c r="R12" s="845"/>
      <c r="S12" s="845"/>
      <c r="T12" s="845"/>
      <c r="U12" s="845"/>
      <c r="V12" s="845"/>
      <c r="W12" s="845"/>
      <c r="X12" s="845"/>
      <c r="Y12" s="845"/>
      <c r="Z12" s="845"/>
      <c r="AA12" s="845"/>
      <c r="AB12" s="845"/>
      <c r="AC12" s="845"/>
      <c r="AD12" s="845"/>
      <c r="AE12" s="846"/>
      <c r="AF12" s="847"/>
      <c r="AG12" s="848"/>
      <c r="AH12" s="848"/>
      <c r="AI12" s="848"/>
      <c r="AJ12" s="849"/>
      <c r="AK12" s="850"/>
      <c r="AL12" s="851"/>
      <c r="AM12" s="851"/>
      <c r="AN12" s="851"/>
      <c r="AO12" s="851"/>
      <c r="AP12" s="851"/>
      <c r="AQ12" s="851"/>
      <c r="AR12" s="851"/>
      <c r="AS12" s="851"/>
      <c r="AT12" s="851"/>
      <c r="AU12" s="852"/>
      <c r="AV12" s="852"/>
      <c r="AW12" s="852"/>
      <c r="AX12" s="852"/>
      <c r="AY12" s="853"/>
      <c r="AZ12" s="254"/>
      <c r="BA12" s="254"/>
      <c r="BB12" s="254"/>
      <c r="BC12" s="254"/>
      <c r="BD12" s="254"/>
      <c r="BE12" s="255"/>
      <c r="BF12" s="255"/>
      <c r="BG12" s="255"/>
      <c r="BH12" s="255"/>
      <c r="BI12" s="255"/>
      <c r="BJ12" s="255"/>
      <c r="BK12" s="255"/>
      <c r="BL12" s="255"/>
      <c r="BM12" s="255"/>
      <c r="BN12" s="255"/>
      <c r="BO12" s="255"/>
      <c r="BP12" s="255"/>
      <c r="BQ12" s="264">
        <v>6</v>
      </c>
      <c r="BR12" s="265"/>
      <c r="BS12" s="854"/>
      <c r="BT12" s="855"/>
      <c r="BU12" s="855"/>
      <c r="BV12" s="855"/>
      <c r="BW12" s="855"/>
      <c r="BX12" s="855"/>
      <c r="BY12" s="855"/>
      <c r="BZ12" s="855"/>
      <c r="CA12" s="855"/>
      <c r="CB12" s="855"/>
      <c r="CC12" s="855"/>
      <c r="CD12" s="855"/>
      <c r="CE12" s="855"/>
      <c r="CF12" s="855"/>
      <c r="CG12" s="856"/>
      <c r="CH12" s="867"/>
      <c r="CI12" s="868"/>
      <c r="CJ12" s="868"/>
      <c r="CK12" s="868"/>
      <c r="CL12" s="869"/>
      <c r="CM12" s="867"/>
      <c r="CN12" s="868"/>
      <c r="CO12" s="868"/>
      <c r="CP12" s="868"/>
      <c r="CQ12" s="869"/>
      <c r="CR12" s="867"/>
      <c r="CS12" s="868"/>
      <c r="CT12" s="868"/>
      <c r="CU12" s="868"/>
      <c r="CV12" s="869"/>
      <c r="CW12" s="867"/>
      <c r="CX12" s="868"/>
      <c r="CY12" s="868"/>
      <c r="CZ12" s="868"/>
      <c r="DA12" s="869"/>
      <c r="DB12" s="867"/>
      <c r="DC12" s="868"/>
      <c r="DD12" s="868"/>
      <c r="DE12" s="868"/>
      <c r="DF12" s="869"/>
      <c r="DG12" s="867"/>
      <c r="DH12" s="868"/>
      <c r="DI12" s="868"/>
      <c r="DJ12" s="868"/>
      <c r="DK12" s="869"/>
      <c r="DL12" s="867"/>
      <c r="DM12" s="868"/>
      <c r="DN12" s="868"/>
      <c r="DO12" s="868"/>
      <c r="DP12" s="869"/>
      <c r="DQ12" s="867"/>
      <c r="DR12" s="868"/>
      <c r="DS12" s="868"/>
      <c r="DT12" s="868"/>
      <c r="DU12" s="869"/>
      <c r="DV12" s="870"/>
      <c r="DW12" s="871"/>
      <c r="DX12" s="871"/>
      <c r="DY12" s="871"/>
      <c r="DZ12" s="872"/>
      <c r="EA12" s="256"/>
    </row>
    <row r="13" spans="1:131" s="257" customFormat="1" ht="26.25" customHeight="1" x14ac:dyDescent="0.15">
      <c r="A13" s="263">
        <v>7</v>
      </c>
      <c r="B13" s="841"/>
      <c r="C13" s="842"/>
      <c r="D13" s="842"/>
      <c r="E13" s="842"/>
      <c r="F13" s="842"/>
      <c r="G13" s="842"/>
      <c r="H13" s="842"/>
      <c r="I13" s="842"/>
      <c r="J13" s="842"/>
      <c r="K13" s="842"/>
      <c r="L13" s="842"/>
      <c r="M13" s="842"/>
      <c r="N13" s="842"/>
      <c r="O13" s="842"/>
      <c r="P13" s="843"/>
      <c r="Q13" s="844"/>
      <c r="R13" s="845"/>
      <c r="S13" s="845"/>
      <c r="T13" s="845"/>
      <c r="U13" s="845"/>
      <c r="V13" s="845"/>
      <c r="W13" s="845"/>
      <c r="X13" s="845"/>
      <c r="Y13" s="845"/>
      <c r="Z13" s="845"/>
      <c r="AA13" s="845"/>
      <c r="AB13" s="845"/>
      <c r="AC13" s="845"/>
      <c r="AD13" s="845"/>
      <c r="AE13" s="846"/>
      <c r="AF13" s="847"/>
      <c r="AG13" s="848"/>
      <c r="AH13" s="848"/>
      <c r="AI13" s="848"/>
      <c r="AJ13" s="849"/>
      <c r="AK13" s="850"/>
      <c r="AL13" s="851"/>
      <c r="AM13" s="851"/>
      <c r="AN13" s="851"/>
      <c r="AO13" s="851"/>
      <c r="AP13" s="851"/>
      <c r="AQ13" s="851"/>
      <c r="AR13" s="851"/>
      <c r="AS13" s="851"/>
      <c r="AT13" s="851"/>
      <c r="AU13" s="852"/>
      <c r="AV13" s="852"/>
      <c r="AW13" s="852"/>
      <c r="AX13" s="852"/>
      <c r="AY13" s="853"/>
      <c r="AZ13" s="254"/>
      <c r="BA13" s="254"/>
      <c r="BB13" s="254"/>
      <c r="BC13" s="254"/>
      <c r="BD13" s="254"/>
      <c r="BE13" s="255"/>
      <c r="BF13" s="255"/>
      <c r="BG13" s="255"/>
      <c r="BH13" s="255"/>
      <c r="BI13" s="255"/>
      <c r="BJ13" s="255"/>
      <c r="BK13" s="255"/>
      <c r="BL13" s="255"/>
      <c r="BM13" s="255"/>
      <c r="BN13" s="255"/>
      <c r="BO13" s="255"/>
      <c r="BP13" s="255"/>
      <c r="BQ13" s="264">
        <v>7</v>
      </c>
      <c r="BR13" s="265"/>
      <c r="BS13" s="854"/>
      <c r="BT13" s="855"/>
      <c r="BU13" s="855"/>
      <c r="BV13" s="855"/>
      <c r="BW13" s="855"/>
      <c r="BX13" s="855"/>
      <c r="BY13" s="855"/>
      <c r="BZ13" s="855"/>
      <c r="CA13" s="855"/>
      <c r="CB13" s="855"/>
      <c r="CC13" s="855"/>
      <c r="CD13" s="855"/>
      <c r="CE13" s="855"/>
      <c r="CF13" s="855"/>
      <c r="CG13" s="856"/>
      <c r="CH13" s="867"/>
      <c r="CI13" s="868"/>
      <c r="CJ13" s="868"/>
      <c r="CK13" s="868"/>
      <c r="CL13" s="869"/>
      <c r="CM13" s="867"/>
      <c r="CN13" s="868"/>
      <c r="CO13" s="868"/>
      <c r="CP13" s="868"/>
      <c r="CQ13" s="869"/>
      <c r="CR13" s="867"/>
      <c r="CS13" s="868"/>
      <c r="CT13" s="868"/>
      <c r="CU13" s="868"/>
      <c r="CV13" s="869"/>
      <c r="CW13" s="867"/>
      <c r="CX13" s="868"/>
      <c r="CY13" s="868"/>
      <c r="CZ13" s="868"/>
      <c r="DA13" s="869"/>
      <c r="DB13" s="867"/>
      <c r="DC13" s="868"/>
      <c r="DD13" s="868"/>
      <c r="DE13" s="868"/>
      <c r="DF13" s="869"/>
      <c r="DG13" s="867"/>
      <c r="DH13" s="868"/>
      <c r="DI13" s="868"/>
      <c r="DJ13" s="868"/>
      <c r="DK13" s="869"/>
      <c r="DL13" s="867"/>
      <c r="DM13" s="868"/>
      <c r="DN13" s="868"/>
      <c r="DO13" s="868"/>
      <c r="DP13" s="869"/>
      <c r="DQ13" s="867"/>
      <c r="DR13" s="868"/>
      <c r="DS13" s="868"/>
      <c r="DT13" s="868"/>
      <c r="DU13" s="869"/>
      <c r="DV13" s="870"/>
      <c r="DW13" s="871"/>
      <c r="DX13" s="871"/>
      <c r="DY13" s="871"/>
      <c r="DZ13" s="872"/>
      <c r="EA13" s="256"/>
    </row>
    <row r="14" spans="1:131" s="257" customFormat="1" ht="26.25" customHeight="1" x14ac:dyDescent="0.15">
      <c r="A14" s="263">
        <v>8</v>
      </c>
      <c r="B14" s="841"/>
      <c r="C14" s="842"/>
      <c r="D14" s="842"/>
      <c r="E14" s="842"/>
      <c r="F14" s="842"/>
      <c r="G14" s="842"/>
      <c r="H14" s="842"/>
      <c r="I14" s="842"/>
      <c r="J14" s="842"/>
      <c r="K14" s="842"/>
      <c r="L14" s="842"/>
      <c r="M14" s="842"/>
      <c r="N14" s="842"/>
      <c r="O14" s="842"/>
      <c r="P14" s="843"/>
      <c r="Q14" s="844"/>
      <c r="R14" s="845"/>
      <c r="S14" s="845"/>
      <c r="T14" s="845"/>
      <c r="U14" s="845"/>
      <c r="V14" s="845"/>
      <c r="W14" s="845"/>
      <c r="X14" s="845"/>
      <c r="Y14" s="845"/>
      <c r="Z14" s="845"/>
      <c r="AA14" s="845"/>
      <c r="AB14" s="845"/>
      <c r="AC14" s="845"/>
      <c r="AD14" s="845"/>
      <c r="AE14" s="846"/>
      <c r="AF14" s="847"/>
      <c r="AG14" s="848"/>
      <c r="AH14" s="848"/>
      <c r="AI14" s="848"/>
      <c r="AJ14" s="849"/>
      <c r="AK14" s="850"/>
      <c r="AL14" s="851"/>
      <c r="AM14" s="851"/>
      <c r="AN14" s="851"/>
      <c r="AO14" s="851"/>
      <c r="AP14" s="851"/>
      <c r="AQ14" s="851"/>
      <c r="AR14" s="851"/>
      <c r="AS14" s="851"/>
      <c r="AT14" s="851"/>
      <c r="AU14" s="852"/>
      <c r="AV14" s="852"/>
      <c r="AW14" s="852"/>
      <c r="AX14" s="852"/>
      <c r="AY14" s="853"/>
      <c r="AZ14" s="254"/>
      <c r="BA14" s="254"/>
      <c r="BB14" s="254"/>
      <c r="BC14" s="254"/>
      <c r="BD14" s="254"/>
      <c r="BE14" s="255"/>
      <c r="BF14" s="255"/>
      <c r="BG14" s="255"/>
      <c r="BH14" s="255"/>
      <c r="BI14" s="255"/>
      <c r="BJ14" s="255"/>
      <c r="BK14" s="255"/>
      <c r="BL14" s="255"/>
      <c r="BM14" s="255"/>
      <c r="BN14" s="255"/>
      <c r="BO14" s="255"/>
      <c r="BP14" s="255"/>
      <c r="BQ14" s="264">
        <v>8</v>
      </c>
      <c r="BR14" s="265"/>
      <c r="BS14" s="854"/>
      <c r="BT14" s="855"/>
      <c r="BU14" s="855"/>
      <c r="BV14" s="855"/>
      <c r="BW14" s="855"/>
      <c r="BX14" s="855"/>
      <c r="BY14" s="855"/>
      <c r="BZ14" s="855"/>
      <c r="CA14" s="855"/>
      <c r="CB14" s="855"/>
      <c r="CC14" s="855"/>
      <c r="CD14" s="855"/>
      <c r="CE14" s="855"/>
      <c r="CF14" s="855"/>
      <c r="CG14" s="856"/>
      <c r="CH14" s="867"/>
      <c r="CI14" s="868"/>
      <c r="CJ14" s="868"/>
      <c r="CK14" s="868"/>
      <c r="CL14" s="869"/>
      <c r="CM14" s="867"/>
      <c r="CN14" s="868"/>
      <c r="CO14" s="868"/>
      <c r="CP14" s="868"/>
      <c r="CQ14" s="869"/>
      <c r="CR14" s="867"/>
      <c r="CS14" s="868"/>
      <c r="CT14" s="868"/>
      <c r="CU14" s="868"/>
      <c r="CV14" s="869"/>
      <c r="CW14" s="867"/>
      <c r="CX14" s="868"/>
      <c r="CY14" s="868"/>
      <c r="CZ14" s="868"/>
      <c r="DA14" s="869"/>
      <c r="DB14" s="867"/>
      <c r="DC14" s="868"/>
      <c r="DD14" s="868"/>
      <c r="DE14" s="868"/>
      <c r="DF14" s="869"/>
      <c r="DG14" s="867"/>
      <c r="DH14" s="868"/>
      <c r="DI14" s="868"/>
      <c r="DJ14" s="868"/>
      <c r="DK14" s="869"/>
      <c r="DL14" s="867"/>
      <c r="DM14" s="868"/>
      <c r="DN14" s="868"/>
      <c r="DO14" s="868"/>
      <c r="DP14" s="869"/>
      <c r="DQ14" s="867"/>
      <c r="DR14" s="868"/>
      <c r="DS14" s="868"/>
      <c r="DT14" s="868"/>
      <c r="DU14" s="869"/>
      <c r="DV14" s="870"/>
      <c r="DW14" s="871"/>
      <c r="DX14" s="871"/>
      <c r="DY14" s="871"/>
      <c r="DZ14" s="872"/>
      <c r="EA14" s="256"/>
    </row>
    <row r="15" spans="1:131" s="257" customFormat="1" ht="26.25" customHeight="1" x14ac:dyDescent="0.15">
      <c r="A15" s="263">
        <v>9</v>
      </c>
      <c r="B15" s="841"/>
      <c r="C15" s="842"/>
      <c r="D15" s="842"/>
      <c r="E15" s="842"/>
      <c r="F15" s="842"/>
      <c r="G15" s="842"/>
      <c r="H15" s="842"/>
      <c r="I15" s="842"/>
      <c r="J15" s="842"/>
      <c r="K15" s="842"/>
      <c r="L15" s="842"/>
      <c r="M15" s="842"/>
      <c r="N15" s="842"/>
      <c r="O15" s="842"/>
      <c r="P15" s="843"/>
      <c r="Q15" s="844"/>
      <c r="R15" s="845"/>
      <c r="S15" s="845"/>
      <c r="T15" s="845"/>
      <c r="U15" s="845"/>
      <c r="V15" s="845"/>
      <c r="W15" s="845"/>
      <c r="X15" s="845"/>
      <c r="Y15" s="845"/>
      <c r="Z15" s="845"/>
      <c r="AA15" s="845"/>
      <c r="AB15" s="845"/>
      <c r="AC15" s="845"/>
      <c r="AD15" s="845"/>
      <c r="AE15" s="846"/>
      <c r="AF15" s="847"/>
      <c r="AG15" s="848"/>
      <c r="AH15" s="848"/>
      <c r="AI15" s="848"/>
      <c r="AJ15" s="849"/>
      <c r="AK15" s="850"/>
      <c r="AL15" s="851"/>
      <c r="AM15" s="851"/>
      <c r="AN15" s="851"/>
      <c r="AO15" s="851"/>
      <c r="AP15" s="851"/>
      <c r="AQ15" s="851"/>
      <c r="AR15" s="851"/>
      <c r="AS15" s="851"/>
      <c r="AT15" s="851"/>
      <c r="AU15" s="852"/>
      <c r="AV15" s="852"/>
      <c r="AW15" s="852"/>
      <c r="AX15" s="852"/>
      <c r="AY15" s="853"/>
      <c r="AZ15" s="254"/>
      <c r="BA15" s="254"/>
      <c r="BB15" s="254"/>
      <c r="BC15" s="254"/>
      <c r="BD15" s="254"/>
      <c r="BE15" s="255"/>
      <c r="BF15" s="255"/>
      <c r="BG15" s="255"/>
      <c r="BH15" s="255"/>
      <c r="BI15" s="255"/>
      <c r="BJ15" s="255"/>
      <c r="BK15" s="255"/>
      <c r="BL15" s="255"/>
      <c r="BM15" s="255"/>
      <c r="BN15" s="255"/>
      <c r="BO15" s="255"/>
      <c r="BP15" s="255"/>
      <c r="BQ15" s="264">
        <v>9</v>
      </c>
      <c r="BR15" s="265"/>
      <c r="BS15" s="854"/>
      <c r="BT15" s="855"/>
      <c r="BU15" s="855"/>
      <c r="BV15" s="855"/>
      <c r="BW15" s="855"/>
      <c r="BX15" s="855"/>
      <c r="BY15" s="855"/>
      <c r="BZ15" s="855"/>
      <c r="CA15" s="855"/>
      <c r="CB15" s="855"/>
      <c r="CC15" s="855"/>
      <c r="CD15" s="855"/>
      <c r="CE15" s="855"/>
      <c r="CF15" s="855"/>
      <c r="CG15" s="856"/>
      <c r="CH15" s="867"/>
      <c r="CI15" s="868"/>
      <c r="CJ15" s="868"/>
      <c r="CK15" s="868"/>
      <c r="CL15" s="869"/>
      <c r="CM15" s="867"/>
      <c r="CN15" s="868"/>
      <c r="CO15" s="868"/>
      <c r="CP15" s="868"/>
      <c r="CQ15" s="869"/>
      <c r="CR15" s="867"/>
      <c r="CS15" s="868"/>
      <c r="CT15" s="868"/>
      <c r="CU15" s="868"/>
      <c r="CV15" s="869"/>
      <c r="CW15" s="867"/>
      <c r="CX15" s="868"/>
      <c r="CY15" s="868"/>
      <c r="CZ15" s="868"/>
      <c r="DA15" s="869"/>
      <c r="DB15" s="867"/>
      <c r="DC15" s="868"/>
      <c r="DD15" s="868"/>
      <c r="DE15" s="868"/>
      <c r="DF15" s="869"/>
      <c r="DG15" s="867"/>
      <c r="DH15" s="868"/>
      <c r="DI15" s="868"/>
      <c r="DJ15" s="868"/>
      <c r="DK15" s="869"/>
      <c r="DL15" s="867"/>
      <c r="DM15" s="868"/>
      <c r="DN15" s="868"/>
      <c r="DO15" s="868"/>
      <c r="DP15" s="869"/>
      <c r="DQ15" s="867"/>
      <c r="DR15" s="868"/>
      <c r="DS15" s="868"/>
      <c r="DT15" s="868"/>
      <c r="DU15" s="869"/>
      <c r="DV15" s="870"/>
      <c r="DW15" s="871"/>
      <c r="DX15" s="871"/>
      <c r="DY15" s="871"/>
      <c r="DZ15" s="872"/>
      <c r="EA15" s="256"/>
    </row>
    <row r="16" spans="1:131" s="257" customFormat="1" ht="26.25" customHeight="1" x14ac:dyDescent="0.15">
      <c r="A16" s="263">
        <v>10</v>
      </c>
      <c r="B16" s="841"/>
      <c r="C16" s="842"/>
      <c r="D16" s="842"/>
      <c r="E16" s="842"/>
      <c r="F16" s="842"/>
      <c r="G16" s="842"/>
      <c r="H16" s="842"/>
      <c r="I16" s="842"/>
      <c r="J16" s="842"/>
      <c r="K16" s="842"/>
      <c r="L16" s="842"/>
      <c r="M16" s="842"/>
      <c r="N16" s="842"/>
      <c r="O16" s="842"/>
      <c r="P16" s="843"/>
      <c r="Q16" s="844"/>
      <c r="R16" s="845"/>
      <c r="S16" s="845"/>
      <c r="T16" s="845"/>
      <c r="U16" s="845"/>
      <c r="V16" s="845"/>
      <c r="W16" s="845"/>
      <c r="X16" s="845"/>
      <c r="Y16" s="845"/>
      <c r="Z16" s="845"/>
      <c r="AA16" s="845"/>
      <c r="AB16" s="845"/>
      <c r="AC16" s="845"/>
      <c r="AD16" s="845"/>
      <c r="AE16" s="846"/>
      <c r="AF16" s="847"/>
      <c r="AG16" s="848"/>
      <c r="AH16" s="848"/>
      <c r="AI16" s="848"/>
      <c r="AJ16" s="849"/>
      <c r="AK16" s="850"/>
      <c r="AL16" s="851"/>
      <c r="AM16" s="851"/>
      <c r="AN16" s="851"/>
      <c r="AO16" s="851"/>
      <c r="AP16" s="851"/>
      <c r="AQ16" s="851"/>
      <c r="AR16" s="851"/>
      <c r="AS16" s="851"/>
      <c r="AT16" s="851"/>
      <c r="AU16" s="852"/>
      <c r="AV16" s="852"/>
      <c r="AW16" s="852"/>
      <c r="AX16" s="852"/>
      <c r="AY16" s="853"/>
      <c r="AZ16" s="254"/>
      <c r="BA16" s="254"/>
      <c r="BB16" s="254"/>
      <c r="BC16" s="254"/>
      <c r="BD16" s="254"/>
      <c r="BE16" s="255"/>
      <c r="BF16" s="255"/>
      <c r="BG16" s="255"/>
      <c r="BH16" s="255"/>
      <c r="BI16" s="255"/>
      <c r="BJ16" s="255"/>
      <c r="BK16" s="255"/>
      <c r="BL16" s="255"/>
      <c r="BM16" s="255"/>
      <c r="BN16" s="255"/>
      <c r="BO16" s="255"/>
      <c r="BP16" s="255"/>
      <c r="BQ16" s="264">
        <v>10</v>
      </c>
      <c r="BR16" s="265"/>
      <c r="BS16" s="854"/>
      <c r="BT16" s="855"/>
      <c r="BU16" s="855"/>
      <c r="BV16" s="855"/>
      <c r="BW16" s="855"/>
      <c r="BX16" s="855"/>
      <c r="BY16" s="855"/>
      <c r="BZ16" s="855"/>
      <c r="CA16" s="855"/>
      <c r="CB16" s="855"/>
      <c r="CC16" s="855"/>
      <c r="CD16" s="855"/>
      <c r="CE16" s="855"/>
      <c r="CF16" s="855"/>
      <c r="CG16" s="856"/>
      <c r="CH16" s="867"/>
      <c r="CI16" s="868"/>
      <c r="CJ16" s="868"/>
      <c r="CK16" s="868"/>
      <c r="CL16" s="869"/>
      <c r="CM16" s="867"/>
      <c r="CN16" s="868"/>
      <c r="CO16" s="868"/>
      <c r="CP16" s="868"/>
      <c r="CQ16" s="869"/>
      <c r="CR16" s="867"/>
      <c r="CS16" s="868"/>
      <c r="CT16" s="868"/>
      <c r="CU16" s="868"/>
      <c r="CV16" s="869"/>
      <c r="CW16" s="867"/>
      <c r="CX16" s="868"/>
      <c r="CY16" s="868"/>
      <c r="CZ16" s="868"/>
      <c r="DA16" s="869"/>
      <c r="DB16" s="867"/>
      <c r="DC16" s="868"/>
      <c r="DD16" s="868"/>
      <c r="DE16" s="868"/>
      <c r="DF16" s="869"/>
      <c r="DG16" s="867"/>
      <c r="DH16" s="868"/>
      <c r="DI16" s="868"/>
      <c r="DJ16" s="868"/>
      <c r="DK16" s="869"/>
      <c r="DL16" s="867"/>
      <c r="DM16" s="868"/>
      <c r="DN16" s="868"/>
      <c r="DO16" s="868"/>
      <c r="DP16" s="869"/>
      <c r="DQ16" s="867"/>
      <c r="DR16" s="868"/>
      <c r="DS16" s="868"/>
      <c r="DT16" s="868"/>
      <c r="DU16" s="869"/>
      <c r="DV16" s="870"/>
      <c r="DW16" s="871"/>
      <c r="DX16" s="871"/>
      <c r="DY16" s="871"/>
      <c r="DZ16" s="872"/>
      <c r="EA16" s="256"/>
    </row>
    <row r="17" spans="1:131" s="257" customFormat="1" ht="26.25" customHeight="1" x14ac:dyDescent="0.15">
      <c r="A17" s="263">
        <v>11</v>
      </c>
      <c r="B17" s="841"/>
      <c r="C17" s="842"/>
      <c r="D17" s="842"/>
      <c r="E17" s="842"/>
      <c r="F17" s="842"/>
      <c r="G17" s="842"/>
      <c r="H17" s="842"/>
      <c r="I17" s="842"/>
      <c r="J17" s="842"/>
      <c r="K17" s="842"/>
      <c r="L17" s="842"/>
      <c r="M17" s="842"/>
      <c r="N17" s="842"/>
      <c r="O17" s="842"/>
      <c r="P17" s="843"/>
      <c r="Q17" s="844"/>
      <c r="R17" s="845"/>
      <c r="S17" s="845"/>
      <c r="T17" s="845"/>
      <c r="U17" s="845"/>
      <c r="V17" s="845"/>
      <c r="W17" s="845"/>
      <c r="X17" s="845"/>
      <c r="Y17" s="845"/>
      <c r="Z17" s="845"/>
      <c r="AA17" s="845"/>
      <c r="AB17" s="845"/>
      <c r="AC17" s="845"/>
      <c r="AD17" s="845"/>
      <c r="AE17" s="846"/>
      <c r="AF17" s="847"/>
      <c r="AG17" s="848"/>
      <c r="AH17" s="848"/>
      <c r="AI17" s="848"/>
      <c r="AJ17" s="849"/>
      <c r="AK17" s="850"/>
      <c r="AL17" s="851"/>
      <c r="AM17" s="851"/>
      <c r="AN17" s="851"/>
      <c r="AO17" s="851"/>
      <c r="AP17" s="851"/>
      <c r="AQ17" s="851"/>
      <c r="AR17" s="851"/>
      <c r="AS17" s="851"/>
      <c r="AT17" s="851"/>
      <c r="AU17" s="852"/>
      <c r="AV17" s="852"/>
      <c r="AW17" s="852"/>
      <c r="AX17" s="852"/>
      <c r="AY17" s="853"/>
      <c r="AZ17" s="254"/>
      <c r="BA17" s="254"/>
      <c r="BB17" s="254"/>
      <c r="BC17" s="254"/>
      <c r="BD17" s="254"/>
      <c r="BE17" s="255"/>
      <c r="BF17" s="255"/>
      <c r="BG17" s="255"/>
      <c r="BH17" s="255"/>
      <c r="BI17" s="255"/>
      <c r="BJ17" s="255"/>
      <c r="BK17" s="255"/>
      <c r="BL17" s="255"/>
      <c r="BM17" s="255"/>
      <c r="BN17" s="255"/>
      <c r="BO17" s="255"/>
      <c r="BP17" s="255"/>
      <c r="BQ17" s="264">
        <v>11</v>
      </c>
      <c r="BR17" s="265"/>
      <c r="BS17" s="854"/>
      <c r="BT17" s="855"/>
      <c r="BU17" s="855"/>
      <c r="BV17" s="855"/>
      <c r="BW17" s="855"/>
      <c r="BX17" s="855"/>
      <c r="BY17" s="855"/>
      <c r="BZ17" s="855"/>
      <c r="CA17" s="855"/>
      <c r="CB17" s="855"/>
      <c r="CC17" s="855"/>
      <c r="CD17" s="855"/>
      <c r="CE17" s="855"/>
      <c r="CF17" s="855"/>
      <c r="CG17" s="856"/>
      <c r="CH17" s="867"/>
      <c r="CI17" s="868"/>
      <c r="CJ17" s="868"/>
      <c r="CK17" s="868"/>
      <c r="CL17" s="869"/>
      <c r="CM17" s="867"/>
      <c r="CN17" s="868"/>
      <c r="CO17" s="868"/>
      <c r="CP17" s="868"/>
      <c r="CQ17" s="869"/>
      <c r="CR17" s="867"/>
      <c r="CS17" s="868"/>
      <c r="CT17" s="868"/>
      <c r="CU17" s="868"/>
      <c r="CV17" s="869"/>
      <c r="CW17" s="867"/>
      <c r="CX17" s="868"/>
      <c r="CY17" s="868"/>
      <c r="CZ17" s="868"/>
      <c r="DA17" s="869"/>
      <c r="DB17" s="867"/>
      <c r="DC17" s="868"/>
      <c r="DD17" s="868"/>
      <c r="DE17" s="868"/>
      <c r="DF17" s="869"/>
      <c r="DG17" s="867"/>
      <c r="DH17" s="868"/>
      <c r="DI17" s="868"/>
      <c r="DJ17" s="868"/>
      <c r="DK17" s="869"/>
      <c r="DL17" s="867"/>
      <c r="DM17" s="868"/>
      <c r="DN17" s="868"/>
      <c r="DO17" s="868"/>
      <c r="DP17" s="869"/>
      <c r="DQ17" s="867"/>
      <c r="DR17" s="868"/>
      <c r="DS17" s="868"/>
      <c r="DT17" s="868"/>
      <c r="DU17" s="869"/>
      <c r="DV17" s="870"/>
      <c r="DW17" s="871"/>
      <c r="DX17" s="871"/>
      <c r="DY17" s="871"/>
      <c r="DZ17" s="872"/>
      <c r="EA17" s="256"/>
    </row>
    <row r="18" spans="1:131" s="257" customFormat="1" ht="26.25" customHeight="1" x14ac:dyDescent="0.15">
      <c r="A18" s="263">
        <v>12</v>
      </c>
      <c r="B18" s="841"/>
      <c r="C18" s="842"/>
      <c r="D18" s="842"/>
      <c r="E18" s="842"/>
      <c r="F18" s="842"/>
      <c r="G18" s="842"/>
      <c r="H18" s="842"/>
      <c r="I18" s="842"/>
      <c r="J18" s="842"/>
      <c r="K18" s="842"/>
      <c r="L18" s="842"/>
      <c r="M18" s="842"/>
      <c r="N18" s="842"/>
      <c r="O18" s="842"/>
      <c r="P18" s="843"/>
      <c r="Q18" s="844"/>
      <c r="R18" s="845"/>
      <c r="S18" s="845"/>
      <c r="T18" s="845"/>
      <c r="U18" s="845"/>
      <c r="V18" s="845"/>
      <c r="W18" s="845"/>
      <c r="X18" s="845"/>
      <c r="Y18" s="845"/>
      <c r="Z18" s="845"/>
      <c r="AA18" s="845"/>
      <c r="AB18" s="845"/>
      <c r="AC18" s="845"/>
      <c r="AD18" s="845"/>
      <c r="AE18" s="846"/>
      <c r="AF18" s="847"/>
      <c r="AG18" s="848"/>
      <c r="AH18" s="848"/>
      <c r="AI18" s="848"/>
      <c r="AJ18" s="849"/>
      <c r="AK18" s="850"/>
      <c r="AL18" s="851"/>
      <c r="AM18" s="851"/>
      <c r="AN18" s="851"/>
      <c r="AO18" s="851"/>
      <c r="AP18" s="851"/>
      <c r="AQ18" s="851"/>
      <c r="AR18" s="851"/>
      <c r="AS18" s="851"/>
      <c r="AT18" s="851"/>
      <c r="AU18" s="852"/>
      <c r="AV18" s="852"/>
      <c r="AW18" s="852"/>
      <c r="AX18" s="852"/>
      <c r="AY18" s="853"/>
      <c r="AZ18" s="254"/>
      <c r="BA18" s="254"/>
      <c r="BB18" s="254"/>
      <c r="BC18" s="254"/>
      <c r="BD18" s="254"/>
      <c r="BE18" s="255"/>
      <c r="BF18" s="255"/>
      <c r="BG18" s="255"/>
      <c r="BH18" s="255"/>
      <c r="BI18" s="255"/>
      <c r="BJ18" s="255"/>
      <c r="BK18" s="255"/>
      <c r="BL18" s="255"/>
      <c r="BM18" s="255"/>
      <c r="BN18" s="255"/>
      <c r="BO18" s="255"/>
      <c r="BP18" s="255"/>
      <c r="BQ18" s="264">
        <v>12</v>
      </c>
      <c r="BR18" s="265"/>
      <c r="BS18" s="854"/>
      <c r="BT18" s="855"/>
      <c r="BU18" s="855"/>
      <c r="BV18" s="855"/>
      <c r="BW18" s="855"/>
      <c r="BX18" s="855"/>
      <c r="BY18" s="855"/>
      <c r="BZ18" s="855"/>
      <c r="CA18" s="855"/>
      <c r="CB18" s="855"/>
      <c r="CC18" s="855"/>
      <c r="CD18" s="855"/>
      <c r="CE18" s="855"/>
      <c r="CF18" s="855"/>
      <c r="CG18" s="856"/>
      <c r="CH18" s="867"/>
      <c r="CI18" s="868"/>
      <c r="CJ18" s="868"/>
      <c r="CK18" s="868"/>
      <c r="CL18" s="869"/>
      <c r="CM18" s="867"/>
      <c r="CN18" s="868"/>
      <c r="CO18" s="868"/>
      <c r="CP18" s="868"/>
      <c r="CQ18" s="869"/>
      <c r="CR18" s="867"/>
      <c r="CS18" s="868"/>
      <c r="CT18" s="868"/>
      <c r="CU18" s="868"/>
      <c r="CV18" s="869"/>
      <c r="CW18" s="867"/>
      <c r="CX18" s="868"/>
      <c r="CY18" s="868"/>
      <c r="CZ18" s="868"/>
      <c r="DA18" s="869"/>
      <c r="DB18" s="867"/>
      <c r="DC18" s="868"/>
      <c r="DD18" s="868"/>
      <c r="DE18" s="868"/>
      <c r="DF18" s="869"/>
      <c r="DG18" s="867"/>
      <c r="DH18" s="868"/>
      <c r="DI18" s="868"/>
      <c r="DJ18" s="868"/>
      <c r="DK18" s="869"/>
      <c r="DL18" s="867"/>
      <c r="DM18" s="868"/>
      <c r="DN18" s="868"/>
      <c r="DO18" s="868"/>
      <c r="DP18" s="869"/>
      <c r="DQ18" s="867"/>
      <c r="DR18" s="868"/>
      <c r="DS18" s="868"/>
      <c r="DT18" s="868"/>
      <c r="DU18" s="869"/>
      <c r="DV18" s="870"/>
      <c r="DW18" s="871"/>
      <c r="DX18" s="871"/>
      <c r="DY18" s="871"/>
      <c r="DZ18" s="872"/>
      <c r="EA18" s="256"/>
    </row>
    <row r="19" spans="1:131" s="257" customFormat="1" ht="26.25" customHeight="1" x14ac:dyDescent="0.15">
      <c r="A19" s="263">
        <v>13</v>
      </c>
      <c r="B19" s="841"/>
      <c r="C19" s="842"/>
      <c r="D19" s="842"/>
      <c r="E19" s="842"/>
      <c r="F19" s="842"/>
      <c r="G19" s="842"/>
      <c r="H19" s="842"/>
      <c r="I19" s="842"/>
      <c r="J19" s="842"/>
      <c r="K19" s="842"/>
      <c r="L19" s="842"/>
      <c r="M19" s="842"/>
      <c r="N19" s="842"/>
      <c r="O19" s="842"/>
      <c r="P19" s="843"/>
      <c r="Q19" s="844"/>
      <c r="R19" s="845"/>
      <c r="S19" s="845"/>
      <c r="T19" s="845"/>
      <c r="U19" s="845"/>
      <c r="V19" s="845"/>
      <c r="W19" s="845"/>
      <c r="X19" s="845"/>
      <c r="Y19" s="845"/>
      <c r="Z19" s="845"/>
      <c r="AA19" s="845"/>
      <c r="AB19" s="845"/>
      <c r="AC19" s="845"/>
      <c r="AD19" s="845"/>
      <c r="AE19" s="846"/>
      <c r="AF19" s="847"/>
      <c r="AG19" s="848"/>
      <c r="AH19" s="848"/>
      <c r="AI19" s="848"/>
      <c r="AJ19" s="849"/>
      <c r="AK19" s="850"/>
      <c r="AL19" s="851"/>
      <c r="AM19" s="851"/>
      <c r="AN19" s="851"/>
      <c r="AO19" s="851"/>
      <c r="AP19" s="851"/>
      <c r="AQ19" s="851"/>
      <c r="AR19" s="851"/>
      <c r="AS19" s="851"/>
      <c r="AT19" s="851"/>
      <c r="AU19" s="852"/>
      <c r="AV19" s="852"/>
      <c r="AW19" s="852"/>
      <c r="AX19" s="852"/>
      <c r="AY19" s="853"/>
      <c r="AZ19" s="254"/>
      <c r="BA19" s="254"/>
      <c r="BB19" s="254"/>
      <c r="BC19" s="254"/>
      <c r="BD19" s="254"/>
      <c r="BE19" s="255"/>
      <c r="BF19" s="255"/>
      <c r="BG19" s="255"/>
      <c r="BH19" s="255"/>
      <c r="BI19" s="255"/>
      <c r="BJ19" s="255"/>
      <c r="BK19" s="255"/>
      <c r="BL19" s="255"/>
      <c r="BM19" s="255"/>
      <c r="BN19" s="255"/>
      <c r="BO19" s="255"/>
      <c r="BP19" s="255"/>
      <c r="BQ19" s="264">
        <v>13</v>
      </c>
      <c r="BR19" s="265"/>
      <c r="BS19" s="854"/>
      <c r="BT19" s="855"/>
      <c r="BU19" s="855"/>
      <c r="BV19" s="855"/>
      <c r="BW19" s="855"/>
      <c r="BX19" s="855"/>
      <c r="BY19" s="855"/>
      <c r="BZ19" s="855"/>
      <c r="CA19" s="855"/>
      <c r="CB19" s="855"/>
      <c r="CC19" s="855"/>
      <c r="CD19" s="855"/>
      <c r="CE19" s="855"/>
      <c r="CF19" s="855"/>
      <c r="CG19" s="856"/>
      <c r="CH19" s="867"/>
      <c r="CI19" s="868"/>
      <c r="CJ19" s="868"/>
      <c r="CK19" s="868"/>
      <c r="CL19" s="869"/>
      <c r="CM19" s="867"/>
      <c r="CN19" s="868"/>
      <c r="CO19" s="868"/>
      <c r="CP19" s="868"/>
      <c r="CQ19" s="869"/>
      <c r="CR19" s="867"/>
      <c r="CS19" s="868"/>
      <c r="CT19" s="868"/>
      <c r="CU19" s="868"/>
      <c r="CV19" s="869"/>
      <c r="CW19" s="867"/>
      <c r="CX19" s="868"/>
      <c r="CY19" s="868"/>
      <c r="CZ19" s="868"/>
      <c r="DA19" s="869"/>
      <c r="DB19" s="867"/>
      <c r="DC19" s="868"/>
      <c r="DD19" s="868"/>
      <c r="DE19" s="868"/>
      <c r="DF19" s="869"/>
      <c r="DG19" s="867"/>
      <c r="DH19" s="868"/>
      <c r="DI19" s="868"/>
      <c r="DJ19" s="868"/>
      <c r="DK19" s="869"/>
      <c r="DL19" s="867"/>
      <c r="DM19" s="868"/>
      <c r="DN19" s="868"/>
      <c r="DO19" s="868"/>
      <c r="DP19" s="869"/>
      <c r="DQ19" s="867"/>
      <c r="DR19" s="868"/>
      <c r="DS19" s="868"/>
      <c r="DT19" s="868"/>
      <c r="DU19" s="869"/>
      <c r="DV19" s="870"/>
      <c r="DW19" s="871"/>
      <c r="DX19" s="871"/>
      <c r="DY19" s="871"/>
      <c r="DZ19" s="872"/>
      <c r="EA19" s="256"/>
    </row>
    <row r="20" spans="1:131" s="257" customFormat="1" ht="26.25" customHeight="1" x14ac:dyDescent="0.15">
      <c r="A20" s="263">
        <v>14</v>
      </c>
      <c r="B20" s="841"/>
      <c r="C20" s="842"/>
      <c r="D20" s="842"/>
      <c r="E20" s="842"/>
      <c r="F20" s="842"/>
      <c r="G20" s="842"/>
      <c r="H20" s="842"/>
      <c r="I20" s="842"/>
      <c r="J20" s="842"/>
      <c r="K20" s="842"/>
      <c r="L20" s="842"/>
      <c r="M20" s="842"/>
      <c r="N20" s="842"/>
      <c r="O20" s="842"/>
      <c r="P20" s="843"/>
      <c r="Q20" s="844"/>
      <c r="R20" s="845"/>
      <c r="S20" s="845"/>
      <c r="T20" s="845"/>
      <c r="U20" s="845"/>
      <c r="V20" s="845"/>
      <c r="W20" s="845"/>
      <c r="X20" s="845"/>
      <c r="Y20" s="845"/>
      <c r="Z20" s="845"/>
      <c r="AA20" s="845"/>
      <c r="AB20" s="845"/>
      <c r="AC20" s="845"/>
      <c r="AD20" s="845"/>
      <c r="AE20" s="846"/>
      <c r="AF20" s="847"/>
      <c r="AG20" s="848"/>
      <c r="AH20" s="848"/>
      <c r="AI20" s="848"/>
      <c r="AJ20" s="849"/>
      <c r="AK20" s="850"/>
      <c r="AL20" s="851"/>
      <c r="AM20" s="851"/>
      <c r="AN20" s="851"/>
      <c r="AO20" s="851"/>
      <c r="AP20" s="851"/>
      <c r="AQ20" s="851"/>
      <c r="AR20" s="851"/>
      <c r="AS20" s="851"/>
      <c r="AT20" s="851"/>
      <c r="AU20" s="852"/>
      <c r="AV20" s="852"/>
      <c r="AW20" s="852"/>
      <c r="AX20" s="852"/>
      <c r="AY20" s="853"/>
      <c r="AZ20" s="254"/>
      <c r="BA20" s="254"/>
      <c r="BB20" s="254"/>
      <c r="BC20" s="254"/>
      <c r="BD20" s="254"/>
      <c r="BE20" s="255"/>
      <c r="BF20" s="255"/>
      <c r="BG20" s="255"/>
      <c r="BH20" s="255"/>
      <c r="BI20" s="255"/>
      <c r="BJ20" s="255"/>
      <c r="BK20" s="255"/>
      <c r="BL20" s="255"/>
      <c r="BM20" s="255"/>
      <c r="BN20" s="255"/>
      <c r="BO20" s="255"/>
      <c r="BP20" s="255"/>
      <c r="BQ20" s="264">
        <v>14</v>
      </c>
      <c r="BR20" s="265"/>
      <c r="BS20" s="854"/>
      <c r="BT20" s="855"/>
      <c r="BU20" s="855"/>
      <c r="BV20" s="855"/>
      <c r="BW20" s="855"/>
      <c r="BX20" s="855"/>
      <c r="BY20" s="855"/>
      <c r="BZ20" s="855"/>
      <c r="CA20" s="855"/>
      <c r="CB20" s="855"/>
      <c r="CC20" s="855"/>
      <c r="CD20" s="855"/>
      <c r="CE20" s="855"/>
      <c r="CF20" s="855"/>
      <c r="CG20" s="856"/>
      <c r="CH20" s="867"/>
      <c r="CI20" s="868"/>
      <c r="CJ20" s="868"/>
      <c r="CK20" s="868"/>
      <c r="CL20" s="869"/>
      <c r="CM20" s="867"/>
      <c r="CN20" s="868"/>
      <c r="CO20" s="868"/>
      <c r="CP20" s="868"/>
      <c r="CQ20" s="869"/>
      <c r="CR20" s="867"/>
      <c r="CS20" s="868"/>
      <c r="CT20" s="868"/>
      <c r="CU20" s="868"/>
      <c r="CV20" s="869"/>
      <c r="CW20" s="867"/>
      <c r="CX20" s="868"/>
      <c r="CY20" s="868"/>
      <c r="CZ20" s="868"/>
      <c r="DA20" s="869"/>
      <c r="DB20" s="867"/>
      <c r="DC20" s="868"/>
      <c r="DD20" s="868"/>
      <c r="DE20" s="868"/>
      <c r="DF20" s="869"/>
      <c r="DG20" s="867"/>
      <c r="DH20" s="868"/>
      <c r="DI20" s="868"/>
      <c r="DJ20" s="868"/>
      <c r="DK20" s="869"/>
      <c r="DL20" s="867"/>
      <c r="DM20" s="868"/>
      <c r="DN20" s="868"/>
      <c r="DO20" s="868"/>
      <c r="DP20" s="869"/>
      <c r="DQ20" s="867"/>
      <c r="DR20" s="868"/>
      <c r="DS20" s="868"/>
      <c r="DT20" s="868"/>
      <c r="DU20" s="869"/>
      <c r="DV20" s="870"/>
      <c r="DW20" s="871"/>
      <c r="DX20" s="871"/>
      <c r="DY20" s="871"/>
      <c r="DZ20" s="872"/>
      <c r="EA20" s="256"/>
    </row>
    <row r="21" spans="1:131" s="257" customFormat="1" ht="26.25" customHeight="1" thickBot="1" x14ac:dyDescent="0.2">
      <c r="A21" s="263">
        <v>15</v>
      </c>
      <c r="B21" s="841"/>
      <c r="C21" s="842"/>
      <c r="D21" s="842"/>
      <c r="E21" s="842"/>
      <c r="F21" s="842"/>
      <c r="G21" s="842"/>
      <c r="H21" s="842"/>
      <c r="I21" s="842"/>
      <c r="J21" s="842"/>
      <c r="K21" s="842"/>
      <c r="L21" s="842"/>
      <c r="M21" s="842"/>
      <c r="N21" s="842"/>
      <c r="O21" s="842"/>
      <c r="P21" s="843"/>
      <c r="Q21" s="844"/>
      <c r="R21" s="845"/>
      <c r="S21" s="845"/>
      <c r="T21" s="845"/>
      <c r="U21" s="845"/>
      <c r="V21" s="845"/>
      <c r="W21" s="845"/>
      <c r="X21" s="845"/>
      <c r="Y21" s="845"/>
      <c r="Z21" s="845"/>
      <c r="AA21" s="845"/>
      <c r="AB21" s="845"/>
      <c r="AC21" s="845"/>
      <c r="AD21" s="845"/>
      <c r="AE21" s="846"/>
      <c r="AF21" s="847"/>
      <c r="AG21" s="848"/>
      <c r="AH21" s="848"/>
      <c r="AI21" s="848"/>
      <c r="AJ21" s="849"/>
      <c r="AK21" s="850"/>
      <c r="AL21" s="851"/>
      <c r="AM21" s="851"/>
      <c r="AN21" s="851"/>
      <c r="AO21" s="851"/>
      <c r="AP21" s="851"/>
      <c r="AQ21" s="851"/>
      <c r="AR21" s="851"/>
      <c r="AS21" s="851"/>
      <c r="AT21" s="851"/>
      <c r="AU21" s="852"/>
      <c r="AV21" s="852"/>
      <c r="AW21" s="852"/>
      <c r="AX21" s="852"/>
      <c r="AY21" s="853"/>
      <c r="AZ21" s="254"/>
      <c r="BA21" s="254"/>
      <c r="BB21" s="254"/>
      <c r="BC21" s="254"/>
      <c r="BD21" s="254"/>
      <c r="BE21" s="255"/>
      <c r="BF21" s="255"/>
      <c r="BG21" s="255"/>
      <c r="BH21" s="255"/>
      <c r="BI21" s="255"/>
      <c r="BJ21" s="255"/>
      <c r="BK21" s="255"/>
      <c r="BL21" s="255"/>
      <c r="BM21" s="255"/>
      <c r="BN21" s="255"/>
      <c r="BO21" s="255"/>
      <c r="BP21" s="255"/>
      <c r="BQ21" s="264">
        <v>15</v>
      </c>
      <c r="BR21" s="265"/>
      <c r="BS21" s="854"/>
      <c r="BT21" s="855"/>
      <c r="BU21" s="855"/>
      <c r="BV21" s="855"/>
      <c r="BW21" s="855"/>
      <c r="BX21" s="855"/>
      <c r="BY21" s="855"/>
      <c r="BZ21" s="855"/>
      <c r="CA21" s="855"/>
      <c r="CB21" s="855"/>
      <c r="CC21" s="855"/>
      <c r="CD21" s="855"/>
      <c r="CE21" s="855"/>
      <c r="CF21" s="855"/>
      <c r="CG21" s="856"/>
      <c r="CH21" s="867"/>
      <c r="CI21" s="868"/>
      <c r="CJ21" s="868"/>
      <c r="CK21" s="868"/>
      <c r="CL21" s="869"/>
      <c r="CM21" s="867"/>
      <c r="CN21" s="868"/>
      <c r="CO21" s="868"/>
      <c r="CP21" s="868"/>
      <c r="CQ21" s="869"/>
      <c r="CR21" s="867"/>
      <c r="CS21" s="868"/>
      <c r="CT21" s="868"/>
      <c r="CU21" s="868"/>
      <c r="CV21" s="869"/>
      <c r="CW21" s="867"/>
      <c r="CX21" s="868"/>
      <c r="CY21" s="868"/>
      <c r="CZ21" s="868"/>
      <c r="DA21" s="869"/>
      <c r="DB21" s="867"/>
      <c r="DC21" s="868"/>
      <c r="DD21" s="868"/>
      <c r="DE21" s="868"/>
      <c r="DF21" s="869"/>
      <c r="DG21" s="867"/>
      <c r="DH21" s="868"/>
      <c r="DI21" s="868"/>
      <c r="DJ21" s="868"/>
      <c r="DK21" s="869"/>
      <c r="DL21" s="867"/>
      <c r="DM21" s="868"/>
      <c r="DN21" s="868"/>
      <c r="DO21" s="868"/>
      <c r="DP21" s="869"/>
      <c r="DQ21" s="867"/>
      <c r="DR21" s="868"/>
      <c r="DS21" s="868"/>
      <c r="DT21" s="868"/>
      <c r="DU21" s="869"/>
      <c r="DV21" s="870"/>
      <c r="DW21" s="871"/>
      <c r="DX21" s="871"/>
      <c r="DY21" s="871"/>
      <c r="DZ21" s="872"/>
      <c r="EA21" s="256"/>
    </row>
    <row r="22" spans="1:131" s="257" customFormat="1" ht="26.25" customHeight="1" x14ac:dyDescent="0.15">
      <c r="A22" s="263">
        <v>16</v>
      </c>
      <c r="B22" s="841"/>
      <c r="C22" s="842"/>
      <c r="D22" s="842"/>
      <c r="E22" s="842"/>
      <c r="F22" s="842"/>
      <c r="G22" s="842"/>
      <c r="H22" s="842"/>
      <c r="I22" s="842"/>
      <c r="J22" s="842"/>
      <c r="K22" s="842"/>
      <c r="L22" s="842"/>
      <c r="M22" s="842"/>
      <c r="N22" s="842"/>
      <c r="O22" s="842"/>
      <c r="P22" s="843"/>
      <c r="Q22" s="873"/>
      <c r="R22" s="874"/>
      <c r="S22" s="874"/>
      <c r="T22" s="874"/>
      <c r="U22" s="874"/>
      <c r="V22" s="874"/>
      <c r="W22" s="874"/>
      <c r="X22" s="874"/>
      <c r="Y22" s="874"/>
      <c r="Z22" s="874"/>
      <c r="AA22" s="874"/>
      <c r="AB22" s="874"/>
      <c r="AC22" s="874"/>
      <c r="AD22" s="874"/>
      <c r="AE22" s="875"/>
      <c r="AF22" s="847"/>
      <c r="AG22" s="848"/>
      <c r="AH22" s="848"/>
      <c r="AI22" s="848"/>
      <c r="AJ22" s="849"/>
      <c r="AK22" s="888"/>
      <c r="AL22" s="889"/>
      <c r="AM22" s="889"/>
      <c r="AN22" s="889"/>
      <c r="AO22" s="889"/>
      <c r="AP22" s="889"/>
      <c r="AQ22" s="889"/>
      <c r="AR22" s="889"/>
      <c r="AS22" s="889"/>
      <c r="AT22" s="889"/>
      <c r="AU22" s="890"/>
      <c r="AV22" s="890"/>
      <c r="AW22" s="890"/>
      <c r="AX22" s="890"/>
      <c r="AY22" s="891"/>
      <c r="AZ22" s="892" t="s">
        <v>390</v>
      </c>
      <c r="BA22" s="892"/>
      <c r="BB22" s="892"/>
      <c r="BC22" s="892"/>
      <c r="BD22" s="893"/>
      <c r="BE22" s="255"/>
      <c r="BF22" s="255"/>
      <c r="BG22" s="255"/>
      <c r="BH22" s="255"/>
      <c r="BI22" s="255"/>
      <c r="BJ22" s="255"/>
      <c r="BK22" s="255"/>
      <c r="BL22" s="255"/>
      <c r="BM22" s="255"/>
      <c r="BN22" s="255"/>
      <c r="BO22" s="255"/>
      <c r="BP22" s="255"/>
      <c r="BQ22" s="264">
        <v>16</v>
      </c>
      <c r="BR22" s="265"/>
      <c r="BS22" s="854"/>
      <c r="BT22" s="855"/>
      <c r="BU22" s="855"/>
      <c r="BV22" s="855"/>
      <c r="BW22" s="855"/>
      <c r="BX22" s="855"/>
      <c r="BY22" s="855"/>
      <c r="BZ22" s="855"/>
      <c r="CA22" s="855"/>
      <c r="CB22" s="855"/>
      <c r="CC22" s="855"/>
      <c r="CD22" s="855"/>
      <c r="CE22" s="855"/>
      <c r="CF22" s="855"/>
      <c r="CG22" s="856"/>
      <c r="CH22" s="867"/>
      <c r="CI22" s="868"/>
      <c r="CJ22" s="868"/>
      <c r="CK22" s="868"/>
      <c r="CL22" s="869"/>
      <c r="CM22" s="867"/>
      <c r="CN22" s="868"/>
      <c r="CO22" s="868"/>
      <c r="CP22" s="868"/>
      <c r="CQ22" s="869"/>
      <c r="CR22" s="867"/>
      <c r="CS22" s="868"/>
      <c r="CT22" s="868"/>
      <c r="CU22" s="868"/>
      <c r="CV22" s="869"/>
      <c r="CW22" s="867"/>
      <c r="CX22" s="868"/>
      <c r="CY22" s="868"/>
      <c r="CZ22" s="868"/>
      <c r="DA22" s="869"/>
      <c r="DB22" s="867"/>
      <c r="DC22" s="868"/>
      <c r="DD22" s="868"/>
      <c r="DE22" s="868"/>
      <c r="DF22" s="869"/>
      <c r="DG22" s="867"/>
      <c r="DH22" s="868"/>
      <c r="DI22" s="868"/>
      <c r="DJ22" s="868"/>
      <c r="DK22" s="869"/>
      <c r="DL22" s="867"/>
      <c r="DM22" s="868"/>
      <c r="DN22" s="868"/>
      <c r="DO22" s="868"/>
      <c r="DP22" s="869"/>
      <c r="DQ22" s="867"/>
      <c r="DR22" s="868"/>
      <c r="DS22" s="868"/>
      <c r="DT22" s="868"/>
      <c r="DU22" s="869"/>
      <c r="DV22" s="870"/>
      <c r="DW22" s="871"/>
      <c r="DX22" s="871"/>
      <c r="DY22" s="871"/>
      <c r="DZ22" s="872"/>
      <c r="EA22" s="256"/>
    </row>
    <row r="23" spans="1:131" s="257" customFormat="1" ht="26.25" customHeight="1" thickBot="1" x14ac:dyDescent="0.2">
      <c r="A23" s="266" t="s">
        <v>391</v>
      </c>
      <c r="B23" s="876" t="s">
        <v>392</v>
      </c>
      <c r="C23" s="877"/>
      <c r="D23" s="877"/>
      <c r="E23" s="877"/>
      <c r="F23" s="877"/>
      <c r="G23" s="877"/>
      <c r="H23" s="877"/>
      <c r="I23" s="877"/>
      <c r="J23" s="877"/>
      <c r="K23" s="877"/>
      <c r="L23" s="877"/>
      <c r="M23" s="877"/>
      <c r="N23" s="877"/>
      <c r="O23" s="877"/>
      <c r="P23" s="878"/>
      <c r="Q23" s="879">
        <f>SUM(Q7:U22)</f>
        <v>7748</v>
      </c>
      <c r="R23" s="880"/>
      <c r="S23" s="880"/>
      <c r="T23" s="880"/>
      <c r="U23" s="880"/>
      <c r="V23" s="880">
        <f>SUM(V7:Z22)</f>
        <v>7504</v>
      </c>
      <c r="W23" s="880"/>
      <c r="X23" s="880"/>
      <c r="Y23" s="880"/>
      <c r="Z23" s="880"/>
      <c r="AA23" s="880">
        <f>SUM(AA7:AE22)</f>
        <v>244</v>
      </c>
      <c r="AB23" s="880"/>
      <c r="AC23" s="880"/>
      <c r="AD23" s="880"/>
      <c r="AE23" s="881"/>
      <c r="AF23" s="882">
        <v>240</v>
      </c>
      <c r="AG23" s="880"/>
      <c r="AH23" s="880"/>
      <c r="AI23" s="880"/>
      <c r="AJ23" s="883"/>
      <c r="AK23" s="884"/>
      <c r="AL23" s="885"/>
      <c r="AM23" s="885"/>
      <c r="AN23" s="885"/>
      <c r="AO23" s="885"/>
      <c r="AP23" s="880">
        <f>SUM(AP7:AT22)</f>
        <v>5953</v>
      </c>
      <c r="AQ23" s="880"/>
      <c r="AR23" s="880"/>
      <c r="AS23" s="880"/>
      <c r="AT23" s="880"/>
      <c r="AU23" s="886"/>
      <c r="AV23" s="886"/>
      <c r="AW23" s="886"/>
      <c r="AX23" s="886"/>
      <c r="AY23" s="887"/>
      <c r="AZ23" s="895" t="s">
        <v>128</v>
      </c>
      <c r="BA23" s="896"/>
      <c r="BB23" s="896"/>
      <c r="BC23" s="896"/>
      <c r="BD23" s="897"/>
      <c r="BE23" s="255"/>
      <c r="BF23" s="255"/>
      <c r="BG23" s="255"/>
      <c r="BH23" s="255"/>
      <c r="BI23" s="255"/>
      <c r="BJ23" s="255"/>
      <c r="BK23" s="255"/>
      <c r="BL23" s="255"/>
      <c r="BM23" s="255"/>
      <c r="BN23" s="255"/>
      <c r="BO23" s="255"/>
      <c r="BP23" s="255"/>
      <c r="BQ23" s="264">
        <v>17</v>
      </c>
      <c r="BR23" s="265"/>
      <c r="BS23" s="854"/>
      <c r="BT23" s="855"/>
      <c r="BU23" s="855"/>
      <c r="BV23" s="855"/>
      <c r="BW23" s="855"/>
      <c r="BX23" s="855"/>
      <c r="BY23" s="855"/>
      <c r="BZ23" s="855"/>
      <c r="CA23" s="855"/>
      <c r="CB23" s="855"/>
      <c r="CC23" s="855"/>
      <c r="CD23" s="855"/>
      <c r="CE23" s="855"/>
      <c r="CF23" s="855"/>
      <c r="CG23" s="856"/>
      <c r="CH23" s="867"/>
      <c r="CI23" s="868"/>
      <c r="CJ23" s="868"/>
      <c r="CK23" s="868"/>
      <c r="CL23" s="869"/>
      <c r="CM23" s="867"/>
      <c r="CN23" s="868"/>
      <c r="CO23" s="868"/>
      <c r="CP23" s="868"/>
      <c r="CQ23" s="869"/>
      <c r="CR23" s="867"/>
      <c r="CS23" s="868"/>
      <c r="CT23" s="868"/>
      <c r="CU23" s="868"/>
      <c r="CV23" s="869"/>
      <c r="CW23" s="867"/>
      <c r="CX23" s="868"/>
      <c r="CY23" s="868"/>
      <c r="CZ23" s="868"/>
      <c r="DA23" s="869"/>
      <c r="DB23" s="867"/>
      <c r="DC23" s="868"/>
      <c r="DD23" s="868"/>
      <c r="DE23" s="868"/>
      <c r="DF23" s="869"/>
      <c r="DG23" s="867"/>
      <c r="DH23" s="868"/>
      <c r="DI23" s="868"/>
      <c r="DJ23" s="868"/>
      <c r="DK23" s="869"/>
      <c r="DL23" s="867"/>
      <c r="DM23" s="868"/>
      <c r="DN23" s="868"/>
      <c r="DO23" s="868"/>
      <c r="DP23" s="869"/>
      <c r="DQ23" s="867"/>
      <c r="DR23" s="868"/>
      <c r="DS23" s="868"/>
      <c r="DT23" s="868"/>
      <c r="DU23" s="869"/>
      <c r="DV23" s="870"/>
      <c r="DW23" s="871"/>
      <c r="DX23" s="871"/>
      <c r="DY23" s="871"/>
      <c r="DZ23" s="872"/>
      <c r="EA23" s="256"/>
    </row>
    <row r="24" spans="1:131" s="257" customFormat="1" ht="26.25" customHeight="1" x14ac:dyDescent="0.15">
      <c r="A24" s="894" t="s">
        <v>393</v>
      </c>
      <c r="B24" s="894"/>
      <c r="C24" s="894"/>
      <c r="D24" s="894"/>
      <c r="E24" s="894"/>
      <c r="F24" s="894"/>
      <c r="G24" s="894"/>
      <c r="H24" s="894"/>
      <c r="I24" s="894"/>
      <c r="J24" s="894"/>
      <c r="K24" s="894"/>
      <c r="L24" s="894"/>
      <c r="M24" s="894"/>
      <c r="N24" s="894"/>
      <c r="O24" s="894"/>
      <c r="P24" s="894"/>
      <c r="Q24" s="894"/>
      <c r="R24" s="894"/>
      <c r="S24" s="894"/>
      <c r="T24" s="894"/>
      <c r="U24" s="894"/>
      <c r="V24" s="894"/>
      <c r="W24" s="894"/>
      <c r="X24" s="894"/>
      <c r="Y24" s="894"/>
      <c r="Z24" s="894"/>
      <c r="AA24" s="894"/>
      <c r="AB24" s="894"/>
      <c r="AC24" s="894"/>
      <c r="AD24" s="894"/>
      <c r="AE24" s="894"/>
      <c r="AF24" s="894"/>
      <c r="AG24" s="894"/>
      <c r="AH24" s="894"/>
      <c r="AI24" s="894"/>
      <c r="AJ24" s="894"/>
      <c r="AK24" s="894"/>
      <c r="AL24" s="894"/>
      <c r="AM24" s="894"/>
      <c r="AN24" s="894"/>
      <c r="AO24" s="894"/>
      <c r="AP24" s="894"/>
      <c r="AQ24" s="894"/>
      <c r="AR24" s="894"/>
      <c r="AS24" s="894"/>
      <c r="AT24" s="894"/>
      <c r="AU24" s="894"/>
      <c r="AV24" s="894"/>
      <c r="AW24" s="894"/>
      <c r="AX24" s="894"/>
      <c r="AY24" s="894"/>
      <c r="AZ24" s="254"/>
      <c r="BA24" s="254"/>
      <c r="BB24" s="254"/>
      <c r="BC24" s="254"/>
      <c r="BD24" s="254"/>
      <c r="BE24" s="255"/>
      <c r="BF24" s="255"/>
      <c r="BG24" s="255"/>
      <c r="BH24" s="255"/>
      <c r="BI24" s="255"/>
      <c r="BJ24" s="255"/>
      <c r="BK24" s="255"/>
      <c r="BL24" s="255"/>
      <c r="BM24" s="255"/>
      <c r="BN24" s="255"/>
      <c r="BO24" s="255"/>
      <c r="BP24" s="255"/>
      <c r="BQ24" s="264">
        <v>18</v>
      </c>
      <c r="BR24" s="265"/>
      <c r="BS24" s="854"/>
      <c r="BT24" s="855"/>
      <c r="BU24" s="855"/>
      <c r="BV24" s="855"/>
      <c r="BW24" s="855"/>
      <c r="BX24" s="855"/>
      <c r="BY24" s="855"/>
      <c r="BZ24" s="855"/>
      <c r="CA24" s="855"/>
      <c r="CB24" s="855"/>
      <c r="CC24" s="855"/>
      <c r="CD24" s="855"/>
      <c r="CE24" s="855"/>
      <c r="CF24" s="855"/>
      <c r="CG24" s="856"/>
      <c r="CH24" s="867"/>
      <c r="CI24" s="868"/>
      <c r="CJ24" s="868"/>
      <c r="CK24" s="868"/>
      <c r="CL24" s="869"/>
      <c r="CM24" s="867"/>
      <c r="CN24" s="868"/>
      <c r="CO24" s="868"/>
      <c r="CP24" s="868"/>
      <c r="CQ24" s="869"/>
      <c r="CR24" s="867"/>
      <c r="CS24" s="868"/>
      <c r="CT24" s="868"/>
      <c r="CU24" s="868"/>
      <c r="CV24" s="869"/>
      <c r="CW24" s="867"/>
      <c r="CX24" s="868"/>
      <c r="CY24" s="868"/>
      <c r="CZ24" s="868"/>
      <c r="DA24" s="869"/>
      <c r="DB24" s="867"/>
      <c r="DC24" s="868"/>
      <c r="DD24" s="868"/>
      <c r="DE24" s="868"/>
      <c r="DF24" s="869"/>
      <c r="DG24" s="867"/>
      <c r="DH24" s="868"/>
      <c r="DI24" s="868"/>
      <c r="DJ24" s="868"/>
      <c r="DK24" s="869"/>
      <c r="DL24" s="867"/>
      <c r="DM24" s="868"/>
      <c r="DN24" s="868"/>
      <c r="DO24" s="868"/>
      <c r="DP24" s="869"/>
      <c r="DQ24" s="867"/>
      <c r="DR24" s="868"/>
      <c r="DS24" s="868"/>
      <c r="DT24" s="868"/>
      <c r="DU24" s="869"/>
      <c r="DV24" s="870"/>
      <c r="DW24" s="871"/>
      <c r="DX24" s="871"/>
      <c r="DY24" s="871"/>
      <c r="DZ24" s="872"/>
      <c r="EA24" s="256"/>
    </row>
    <row r="25" spans="1:131" s="249" customFormat="1" ht="26.25" customHeight="1" thickBot="1" x14ac:dyDescent="0.2">
      <c r="A25" s="835" t="s">
        <v>394</v>
      </c>
      <c r="B25" s="835"/>
      <c r="C25" s="835"/>
      <c r="D25" s="835"/>
      <c r="E25" s="835"/>
      <c r="F25" s="835"/>
      <c r="G25" s="835"/>
      <c r="H25" s="835"/>
      <c r="I25" s="835"/>
      <c r="J25" s="835"/>
      <c r="K25" s="835"/>
      <c r="L25" s="835"/>
      <c r="M25" s="835"/>
      <c r="N25" s="835"/>
      <c r="O25" s="835"/>
      <c r="P25" s="835"/>
      <c r="Q25" s="835"/>
      <c r="R25" s="835"/>
      <c r="S25" s="835"/>
      <c r="T25" s="835"/>
      <c r="U25" s="835"/>
      <c r="V25" s="835"/>
      <c r="W25" s="835"/>
      <c r="X25" s="835"/>
      <c r="Y25" s="835"/>
      <c r="Z25" s="835"/>
      <c r="AA25" s="835"/>
      <c r="AB25" s="835"/>
      <c r="AC25" s="835"/>
      <c r="AD25" s="835"/>
      <c r="AE25" s="835"/>
      <c r="AF25" s="835"/>
      <c r="AG25" s="835"/>
      <c r="AH25" s="835"/>
      <c r="AI25" s="835"/>
      <c r="AJ25" s="835"/>
      <c r="AK25" s="835"/>
      <c r="AL25" s="835"/>
      <c r="AM25" s="835"/>
      <c r="AN25" s="835"/>
      <c r="AO25" s="835"/>
      <c r="AP25" s="835"/>
      <c r="AQ25" s="835"/>
      <c r="AR25" s="835"/>
      <c r="AS25" s="835"/>
      <c r="AT25" s="835"/>
      <c r="AU25" s="835"/>
      <c r="AV25" s="835"/>
      <c r="AW25" s="835"/>
      <c r="AX25" s="835"/>
      <c r="AY25" s="835"/>
      <c r="AZ25" s="835"/>
      <c r="BA25" s="835"/>
      <c r="BB25" s="835"/>
      <c r="BC25" s="835"/>
      <c r="BD25" s="835"/>
      <c r="BE25" s="835"/>
      <c r="BF25" s="835"/>
      <c r="BG25" s="835"/>
      <c r="BH25" s="835"/>
      <c r="BI25" s="835"/>
      <c r="BJ25" s="254"/>
      <c r="BK25" s="254"/>
      <c r="BL25" s="254"/>
      <c r="BM25" s="254"/>
      <c r="BN25" s="254"/>
      <c r="BO25" s="267"/>
      <c r="BP25" s="267"/>
      <c r="BQ25" s="264">
        <v>19</v>
      </c>
      <c r="BR25" s="265"/>
      <c r="BS25" s="854"/>
      <c r="BT25" s="855"/>
      <c r="BU25" s="855"/>
      <c r="BV25" s="855"/>
      <c r="BW25" s="855"/>
      <c r="BX25" s="855"/>
      <c r="BY25" s="855"/>
      <c r="BZ25" s="855"/>
      <c r="CA25" s="855"/>
      <c r="CB25" s="855"/>
      <c r="CC25" s="855"/>
      <c r="CD25" s="855"/>
      <c r="CE25" s="855"/>
      <c r="CF25" s="855"/>
      <c r="CG25" s="856"/>
      <c r="CH25" s="867"/>
      <c r="CI25" s="868"/>
      <c r="CJ25" s="868"/>
      <c r="CK25" s="868"/>
      <c r="CL25" s="869"/>
      <c r="CM25" s="867"/>
      <c r="CN25" s="868"/>
      <c r="CO25" s="868"/>
      <c r="CP25" s="868"/>
      <c r="CQ25" s="869"/>
      <c r="CR25" s="867"/>
      <c r="CS25" s="868"/>
      <c r="CT25" s="868"/>
      <c r="CU25" s="868"/>
      <c r="CV25" s="869"/>
      <c r="CW25" s="867"/>
      <c r="CX25" s="868"/>
      <c r="CY25" s="868"/>
      <c r="CZ25" s="868"/>
      <c r="DA25" s="869"/>
      <c r="DB25" s="867"/>
      <c r="DC25" s="868"/>
      <c r="DD25" s="868"/>
      <c r="DE25" s="868"/>
      <c r="DF25" s="869"/>
      <c r="DG25" s="867"/>
      <c r="DH25" s="868"/>
      <c r="DI25" s="868"/>
      <c r="DJ25" s="868"/>
      <c r="DK25" s="869"/>
      <c r="DL25" s="867"/>
      <c r="DM25" s="868"/>
      <c r="DN25" s="868"/>
      <c r="DO25" s="868"/>
      <c r="DP25" s="869"/>
      <c r="DQ25" s="867"/>
      <c r="DR25" s="868"/>
      <c r="DS25" s="868"/>
      <c r="DT25" s="868"/>
      <c r="DU25" s="869"/>
      <c r="DV25" s="870"/>
      <c r="DW25" s="871"/>
      <c r="DX25" s="871"/>
      <c r="DY25" s="871"/>
      <c r="DZ25" s="872"/>
      <c r="EA25" s="248"/>
    </row>
    <row r="26" spans="1:131" s="249" customFormat="1" ht="26.25" customHeight="1" x14ac:dyDescent="0.15">
      <c r="A26" s="826" t="s">
        <v>372</v>
      </c>
      <c r="B26" s="827"/>
      <c r="C26" s="827"/>
      <c r="D26" s="827"/>
      <c r="E26" s="827"/>
      <c r="F26" s="827"/>
      <c r="G26" s="827"/>
      <c r="H26" s="827"/>
      <c r="I26" s="827"/>
      <c r="J26" s="827"/>
      <c r="K26" s="827"/>
      <c r="L26" s="827"/>
      <c r="M26" s="827"/>
      <c r="N26" s="827"/>
      <c r="O26" s="827"/>
      <c r="P26" s="828"/>
      <c r="Q26" s="803" t="s">
        <v>395</v>
      </c>
      <c r="R26" s="804"/>
      <c r="S26" s="804"/>
      <c r="T26" s="804"/>
      <c r="U26" s="805"/>
      <c r="V26" s="803" t="s">
        <v>396</v>
      </c>
      <c r="W26" s="804"/>
      <c r="X26" s="804"/>
      <c r="Y26" s="804"/>
      <c r="Z26" s="805"/>
      <c r="AA26" s="803" t="s">
        <v>397</v>
      </c>
      <c r="AB26" s="804"/>
      <c r="AC26" s="804"/>
      <c r="AD26" s="804"/>
      <c r="AE26" s="804"/>
      <c r="AF26" s="898" t="s">
        <v>398</v>
      </c>
      <c r="AG26" s="899"/>
      <c r="AH26" s="899"/>
      <c r="AI26" s="899"/>
      <c r="AJ26" s="900"/>
      <c r="AK26" s="804" t="s">
        <v>399</v>
      </c>
      <c r="AL26" s="804"/>
      <c r="AM26" s="804"/>
      <c r="AN26" s="804"/>
      <c r="AO26" s="805"/>
      <c r="AP26" s="803" t="s">
        <v>400</v>
      </c>
      <c r="AQ26" s="804"/>
      <c r="AR26" s="804"/>
      <c r="AS26" s="804"/>
      <c r="AT26" s="805"/>
      <c r="AU26" s="803" t="s">
        <v>401</v>
      </c>
      <c r="AV26" s="804"/>
      <c r="AW26" s="804"/>
      <c r="AX26" s="804"/>
      <c r="AY26" s="805"/>
      <c r="AZ26" s="803" t="s">
        <v>402</v>
      </c>
      <c r="BA26" s="804"/>
      <c r="BB26" s="804"/>
      <c r="BC26" s="804"/>
      <c r="BD26" s="805"/>
      <c r="BE26" s="803" t="s">
        <v>379</v>
      </c>
      <c r="BF26" s="804"/>
      <c r="BG26" s="804"/>
      <c r="BH26" s="804"/>
      <c r="BI26" s="815"/>
      <c r="BJ26" s="254"/>
      <c r="BK26" s="254"/>
      <c r="BL26" s="254"/>
      <c r="BM26" s="254"/>
      <c r="BN26" s="254"/>
      <c r="BO26" s="267"/>
      <c r="BP26" s="267"/>
      <c r="BQ26" s="264">
        <v>20</v>
      </c>
      <c r="BR26" s="265"/>
      <c r="BS26" s="854"/>
      <c r="BT26" s="855"/>
      <c r="BU26" s="855"/>
      <c r="BV26" s="855"/>
      <c r="BW26" s="855"/>
      <c r="BX26" s="855"/>
      <c r="BY26" s="855"/>
      <c r="BZ26" s="855"/>
      <c r="CA26" s="855"/>
      <c r="CB26" s="855"/>
      <c r="CC26" s="855"/>
      <c r="CD26" s="855"/>
      <c r="CE26" s="855"/>
      <c r="CF26" s="855"/>
      <c r="CG26" s="856"/>
      <c r="CH26" s="867"/>
      <c r="CI26" s="868"/>
      <c r="CJ26" s="868"/>
      <c r="CK26" s="868"/>
      <c r="CL26" s="869"/>
      <c r="CM26" s="867"/>
      <c r="CN26" s="868"/>
      <c r="CO26" s="868"/>
      <c r="CP26" s="868"/>
      <c r="CQ26" s="869"/>
      <c r="CR26" s="867"/>
      <c r="CS26" s="868"/>
      <c r="CT26" s="868"/>
      <c r="CU26" s="868"/>
      <c r="CV26" s="869"/>
      <c r="CW26" s="867"/>
      <c r="CX26" s="868"/>
      <c r="CY26" s="868"/>
      <c r="CZ26" s="868"/>
      <c r="DA26" s="869"/>
      <c r="DB26" s="867"/>
      <c r="DC26" s="868"/>
      <c r="DD26" s="868"/>
      <c r="DE26" s="868"/>
      <c r="DF26" s="869"/>
      <c r="DG26" s="867"/>
      <c r="DH26" s="868"/>
      <c r="DI26" s="868"/>
      <c r="DJ26" s="868"/>
      <c r="DK26" s="869"/>
      <c r="DL26" s="867"/>
      <c r="DM26" s="868"/>
      <c r="DN26" s="868"/>
      <c r="DO26" s="868"/>
      <c r="DP26" s="869"/>
      <c r="DQ26" s="867"/>
      <c r="DR26" s="868"/>
      <c r="DS26" s="868"/>
      <c r="DT26" s="868"/>
      <c r="DU26" s="869"/>
      <c r="DV26" s="870"/>
      <c r="DW26" s="871"/>
      <c r="DX26" s="871"/>
      <c r="DY26" s="871"/>
      <c r="DZ26" s="872"/>
      <c r="EA26" s="248"/>
    </row>
    <row r="27" spans="1:131" s="249" customFormat="1" ht="26.25" customHeight="1" thickBot="1" x14ac:dyDescent="0.2">
      <c r="A27" s="829"/>
      <c r="B27" s="830"/>
      <c r="C27" s="830"/>
      <c r="D27" s="830"/>
      <c r="E27" s="830"/>
      <c r="F27" s="830"/>
      <c r="G27" s="830"/>
      <c r="H27" s="830"/>
      <c r="I27" s="830"/>
      <c r="J27" s="830"/>
      <c r="K27" s="830"/>
      <c r="L27" s="830"/>
      <c r="M27" s="830"/>
      <c r="N27" s="830"/>
      <c r="O27" s="830"/>
      <c r="P27" s="831"/>
      <c r="Q27" s="806"/>
      <c r="R27" s="807"/>
      <c r="S27" s="807"/>
      <c r="T27" s="807"/>
      <c r="U27" s="808"/>
      <c r="V27" s="806"/>
      <c r="W27" s="807"/>
      <c r="X27" s="807"/>
      <c r="Y27" s="807"/>
      <c r="Z27" s="808"/>
      <c r="AA27" s="806"/>
      <c r="AB27" s="807"/>
      <c r="AC27" s="807"/>
      <c r="AD27" s="807"/>
      <c r="AE27" s="807"/>
      <c r="AF27" s="901"/>
      <c r="AG27" s="902"/>
      <c r="AH27" s="902"/>
      <c r="AI27" s="902"/>
      <c r="AJ27" s="903"/>
      <c r="AK27" s="807"/>
      <c r="AL27" s="807"/>
      <c r="AM27" s="807"/>
      <c r="AN27" s="807"/>
      <c r="AO27" s="808"/>
      <c r="AP27" s="806"/>
      <c r="AQ27" s="807"/>
      <c r="AR27" s="807"/>
      <c r="AS27" s="807"/>
      <c r="AT27" s="808"/>
      <c r="AU27" s="806"/>
      <c r="AV27" s="807"/>
      <c r="AW27" s="807"/>
      <c r="AX27" s="807"/>
      <c r="AY27" s="808"/>
      <c r="AZ27" s="806"/>
      <c r="BA27" s="807"/>
      <c r="BB27" s="807"/>
      <c r="BC27" s="807"/>
      <c r="BD27" s="808"/>
      <c r="BE27" s="806"/>
      <c r="BF27" s="807"/>
      <c r="BG27" s="807"/>
      <c r="BH27" s="807"/>
      <c r="BI27" s="816"/>
      <c r="BJ27" s="254"/>
      <c r="BK27" s="254"/>
      <c r="BL27" s="254"/>
      <c r="BM27" s="254"/>
      <c r="BN27" s="254"/>
      <c r="BO27" s="267"/>
      <c r="BP27" s="267"/>
      <c r="BQ27" s="264">
        <v>21</v>
      </c>
      <c r="BR27" s="265"/>
      <c r="BS27" s="854"/>
      <c r="BT27" s="855"/>
      <c r="BU27" s="855"/>
      <c r="BV27" s="855"/>
      <c r="BW27" s="855"/>
      <c r="BX27" s="855"/>
      <c r="BY27" s="855"/>
      <c r="BZ27" s="855"/>
      <c r="CA27" s="855"/>
      <c r="CB27" s="855"/>
      <c r="CC27" s="855"/>
      <c r="CD27" s="855"/>
      <c r="CE27" s="855"/>
      <c r="CF27" s="855"/>
      <c r="CG27" s="856"/>
      <c r="CH27" s="867"/>
      <c r="CI27" s="868"/>
      <c r="CJ27" s="868"/>
      <c r="CK27" s="868"/>
      <c r="CL27" s="869"/>
      <c r="CM27" s="867"/>
      <c r="CN27" s="868"/>
      <c r="CO27" s="868"/>
      <c r="CP27" s="868"/>
      <c r="CQ27" s="869"/>
      <c r="CR27" s="867"/>
      <c r="CS27" s="868"/>
      <c r="CT27" s="868"/>
      <c r="CU27" s="868"/>
      <c r="CV27" s="869"/>
      <c r="CW27" s="867"/>
      <c r="CX27" s="868"/>
      <c r="CY27" s="868"/>
      <c r="CZ27" s="868"/>
      <c r="DA27" s="869"/>
      <c r="DB27" s="867"/>
      <c r="DC27" s="868"/>
      <c r="DD27" s="868"/>
      <c r="DE27" s="868"/>
      <c r="DF27" s="869"/>
      <c r="DG27" s="867"/>
      <c r="DH27" s="868"/>
      <c r="DI27" s="868"/>
      <c r="DJ27" s="868"/>
      <c r="DK27" s="869"/>
      <c r="DL27" s="867"/>
      <c r="DM27" s="868"/>
      <c r="DN27" s="868"/>
      <c r="DO27" s="868"/>
      <c r="DP27" s="869"/>
      <c r="DQ27" s="867"/>
      <c r="DR27" s="868"/>
      <c r="DS27" s="868"/>
      <c r="DT27" s="868"/>
      <c r="DU27" s="869"/>
      <c r="DV27" s="870"/>
      <c r="DW27" s="871"/>
      <c r="DX27" s="871"/>
      <c r="DY27" s="871"/>
      <c r="DZ27" s="872"/>
      <c r="EA27" s="248"/>
    </row>
    <row r="28" spans="1:131" s="249" customFormat="1" ht="26.25" customHeight="1" thickTop="1" x14ac:dyDescent="0.15">
      <c r="A28" s="268">
        <v>1</v>
      </c>
      <c r="B28" s="817" t="s">
        <v>403</v>
      </c>
      <c r="C28" s="818"/>
      <c r="D28" s="818"/>
      <c r="E28" s="818"/>
      <c r="F28" s="818"/>
      <c r="G28" s="818"/>
      <c r="H28" s="818"/>
      <c r="I28" s="818"/>
      <c r="J28" s="818"/>
      <c r="K28" s="818"/>
      <c r="L28" s="818"/>
      <c r="M28" s="818"/>
      <c r="N28" s="818"/>
      <c r="O28" s="818"/>
      <c r="P28" s="819"/>
      <c r="Q28" s="907">
        <v>706</v>
      </c>
      <c r="R28" s="908"/>
      <c r="S28" s="908"/>
      <c r="T28" s="908"/>
      <c r="U28" s="908"/>
      <c r="V28" s="908">
        <v>672</v>
      </c>
      <c r="W28" s="908"/>
      <c r="X28" s="908"/>
      <c r="Y28" s="908"/>
      <c r="Z28" s="908"/>
      <c r="AA28" s="908">
        <v>34</v>
      </c>
      <c r="AB28" s="908"/>
      <c r="AC28" s="908"/>
      <c r="AD28" s="908"/>
      <c r="AE28" s="909"/>
      <c r="AF28" s="910">
        <v>34</v>
      </c>
      <c r="AG28" s="908"/>
      <c r="AH28" s="908"/>
      <c r="AI28" s="908"/>
      <c r="AJ28" s="911"/>
      <c r="AK28" s="912">
        <v>50</v>
      </c>
      <c r="AL28" s="904"/>
      <c r="AM28" s="904"/>
      <c r="AN28" s="904"/>
      <c r="AO28" s="904"/>
      <c r="AP28" s="904" t="s">
        <v>597</v>
      </c>
      <c r="AQ28" s="904"/>
      <c r="AR28" s="904"/>
      <c r="AS28" s="904"/>
      <c r="AT28" s="904"/>
      <c r="AU28" s="904" t="s">
        <v>597</v>
      </c>
      <c r="AV28" s="904"/>
      <c r="AW28" s="904"/>
      <c r="AX28" s="904"/>
      <c r="AY28" s="904"/>
      <c r="AZ28" s="904" t="s">
        <v>597</v>
      </c>
      <c r="BA28" s="904"/>
      <c r="BB28" s="904"/>
      <c r="BC28" s="904"/>
      <c r="BD28" s="904"/>
      <c r="BE28" s="905"/>
      <c r="BF28" s="905"/>
      <c r="BG28" s="905"/>
      <c r="BH28" s="905"/>
      <c r="BI28" s="906"/>
      <c r="BJ28" s="254"/>
      <c r="BK28" s="254"/>
      <c r="BL28" s="254"/>
      <c r="BM28" s="254"/>
      <c r="BN28" s="254"/>
      <c r="BO28" s="267"/>
      <c r="BP28" s="267"/>
      <c r="BQ28" s="264">
        <v>22</v>
      </c>
      <c r="BR28" s="265"/>
      <c r="BS28" s="854"/>
      <c r="BT28" s="855"/>
      <c r="BU28" s="855"/>
      <c r="BV28" s="855"/>
      <c r="BW28" s="855"/>
      <c r="BX28" s="855"/>
      <c r="BY28" s="855"/>
      <c r="BZ28" s="855"/>
      <c r="CA28" s="855"/>
      <c r="CB28" s="855"/>
      <c r="CC28" s="855"/>
      <c r="CD28" s="855"/>
      <c r="CE28" s="855"/>
      <c r="CF28" s="855"/>
      <c r="CG28" s="856"/>
      <c r="CH28" s="867"/>
      <c r="CI28" s="868"/>
      <c r="CJ28" s="868"/>
      <c r="CK28" s="868"/>
      <c r="CL28" s="869"/>
      <c r="CM28" s="867"/>
      <c r="CN28" s="868"/>
      <c r="CO28" s="868"/>
      <c r="CP28" s="868"/>
      <c r="CQ28" s="869"/>
      <c r="CR28" s="867"/>
      <c r="CS28" s="868"/>
      <c r="CT28" s="868"/>
      <c r="CU28" s="868"/>
      <c r="CV28" s="869"/>
      <c r="CW28" s="867"/>
      <c r="CX28" s="868"/>
      <c r="CY28" s="868"/>
      <c r="CZ28" s="868"/>
      <c r="DA28" s="869"/>
      <c r="DB28" s="867"/>
      <c r="DC28" s="868"/>
      <c r="DD28" s="868"/>
      <c r="DE28" s="868"/>
      <c r="DF28" s="869"/>
      <c r="DG28" s="867"/>
      <c r="DH28" s="868"/>
      <c r="DI28" s="868"/>
      <c r="DJ28" s="868"/>
      <c r="DK28" s="869"/>
      <c r="DL28" s="867"/>
      <c r="DM28" s="868"/>
      <c r="DN28" s="868"/>
      <c r="DO28" s="868"/>
      <c r="DP28" s="869"/>
      <c r="DQ28" s="867"/>
      <c r="DR28" s="868"/>
      <c r="DS28" s="868"/>
      <c r="DT28" s="868"/>
      <c r="DU28" s="869"/>
      <c r="DV28" s="870"/>
      <c r="DW28" s="871"/>
      <c r="DX28" s="871"/>
      <c r="DY28" s="871"/>
      <c r="DZ28" s="872"/>
      <c r="EA28" s="248"/>
    </row>
    <row r="29" spans="1:131" s="249" customFormat="1" ht="26.25" customHeight="1" x14ac:dyDescent="0.15">
      <c r="A29" s="268">
        <v>2</v>
      </c>
      <c r="B29" s="841" t="s">
        <v>404</v>
      </c>
      <c r="C29" s="842"/>
      <c r="D29" s="842"/>
      <c r="E29" s="842"/>
      <c r="F29" s="842"/>
      <c r="G29" s="842"/>
      <c r="H29" s="842"/>
      <c r="I29" s="842"/>
      <c r="J29" s="842"/>
      <c r="K29" s="842"/>
      <c r="L29" s="842"/>
      <c r="M29" s="842"/>
      <c r="N29" s="842"/>
      <c r="O29" s="842"/>
      <c r="P29" s="843"/>
      <c r="Q29" s="844">
        <v>94</v>
      </c>
      <c r="R29" s="845"/>
      <c r="S29" s="845"/>
      <c r="T29" s="845"/>
      <c r="U29" s="845"/>
      <c r="V29" s="845">
        <v>91</v>
      </c>
      <c r="W29" s="845"/>
      <c r="X29" s="845"/>
      <c r="Y29" s="845"/>
      <c r="Z29" s="845"/>
      <c r="AA29" s="845">
        <v>3</v>
      </c>
      <c r="AB29" s="845"/>
      <c r="AC29" s="845"/>
      <c r="AD29" s="845"/>
      <c r="AE29" s="846"/>
      <c r="AF29" s="847">
        <v>3</v>
      </c>
      <c r="AG29" s="848"/>
      <c r="AH29" s="848"/>
      <c r="AI29" s="848"/>
      <c r="AJ29" s="849"/>
      <c r="AK29" s="915">
        <v>34</v>
      </c>
      <c r="AL29" s="916"/>
      <c r="AM29" s="916"/>
      <c r="AN29" s="916"/>
      <c r="AO29" s="916"/>
      <c r="AP29" s="916" t="s">
        <v>597</v>
      </c>
      <c r="AQ29" s="916"/>
      <c r="AR29" s="916"/>
      <c r="AS29" s="916"/>
      <c r="AT29" s="916"/>
      <c r="AU29" s="916" t="s">
        <v>597</v>
      </c>
      <c r="AV29" s="916"/>
      <c r="AW29" s="916"/>
      <c r="AX29" s="916"/>
      <c r="AY29" s="916"/>
      <c r="AZ29" s="916" t="s">
        <v>597</v>
      </c>
      <c r="BA29" s="916"/>
      <c r="BB29" s="916"/>
      <c r="BC29" s="916"/>
      <c r="BD29" s="916"/>
      <c r="BE29" s="913"/>
      <c r="BF29" s="913"/>
      <c r="BG29" s="913"/>
      <c r="BH29" s="913"/>
      <c r="BI29" s="914"/>
      <c r="BJ29" s="254"/>
      <c r="BK29" s="254"/>
      <c r="BL29" s="254"/>
      <c r="BM29" s="254"/>
      <c r="BN29" s="254"/>
      <c r="BO29" s="267"/>
      <c r="BP29" s="267"/>
      <c r="BQ29" s="264">
        <v>23</v>
      </c>
      <c r="BR29" s="265"/>
      <c r="BS29" s="854"/>
      <c r="BT29" s="855"/>
      <c r="BU29" s="855"/>
      <c r="BV29" s="855"/>
      <c r="BW29" s="855"/>
      <c r="BX29" s="855"/>
      <c r="BY29" s="855"/>
      <c r="BZ29" s="855"/>
      <c r="CA29" s="855"/>
      <c r="CB29" s="855"/>
      <c r="CC29" s="855"/>
      <c r="CD29" s="855"/>
      <c r="CE29" s="855"/>
      <c r="CF29" s="855"/>
      <c r="CG29" s="856"/>
      <c r="CH29" s="867"/>
      <c r="CI29" s="868"/>
      <c r="CJ29" s="868"/>
      <c r="CK29" s="868"/>
      <c r="CL29" s="869"/>
      <c r="CM29" s="867"/>
      <c r="CN29" s="868"/>
      <c r="CO29" s="868"/>
      <c r="CP29" s="868"/>
      <c r="CQ29" s="869"/>
      <c r="CR29" s="867"/>
      <c r="CS29" s="868"/>
      <c r="CT29" s="868"/>
      <c r="CU29" s="868"/>
      <c r="CV29" s="869"/>
      <c r="CW29" s="867"/>
      <c r="CX29" s="868"/>
      <c r="CY29" s="868"/>
      <c r="CZ29" s="868"/>
      <c r="DA29" s="869"/>
      <c r="DB29" s="867"/>
      <c r="DC29" s="868"/>
      <c r="DD29" s="868"/>
      <c r="DE29" s="868"/>
      <c r="DF29" s="869"/>
      <c r="DG29" s="867"/>
      <c r="DH29" s="868"/>
      <c r="DI29" s="868"/>
      <c r="DJ29" s="868"/>
      <c r="DK29" s="869"/>
      <c r="DL29" s="867"/>
      <c r="DM29" s="868"/>
      <c r="DN29" s="868"/>
      <c r="DO29" s="868"/>
      <c r="DP29" s="869"/>
      <c r="DQ29" s="867"/>
      <c r="DR29" s="868"/>
      <c r="DS29" s="868"/>
      <c r="DT29" s="868"/>
      <c r="DU29" s="869"/>
      <c r="DV29" s="870"/>
      <c r="DW29" s="871"/>
      <c r="DX29" s="871"/>
      <c r="DY29" s="871"/>
      <c r="DZ29" s="872"/>
      <c r="EA29" s="248"/>
    </row>
    <row r="30" spans="1:131" s="249" customFormat="1" ht="26.25" customHeight="1" x14ac:dyDescent="0.15">
      <c r="A30" s="268">
        <v>3</v>
      </c>
      <c r="B30" s="841" t="s">
        <v>405</v>
      </c>
      <c r="C30" s="842"/>
      <c r="D30" s="842"/>
      <c r="E30" s="842"/>
      <c r="F30" s="842"/>
      <c r="G30" s="842"/>
      <c r="H30" s="842"/>
      <c r="I30" s="842"/>
      <c r="J30" s="842"/>
      <c r="K30" s="842"/>
      <c r="L30" s="842"/>
      <c r="M30" s="842"/>
      <c r="N30" s="842"/>
      <c r="O30" s="842"/>
      <c r="P30" s="843"/>
      <c r="Q30" s="844">
        <v>832</v>
      </c>
      <c r="R30" s="845"/>
      <c r="S30" s="845"/>
      <c r="T30" s="845"/>
      <c r="U30" s="845"/>
      <c r="V30" s="845">
        <v>816</v>
      </c>
      <c r="W30" s="845"/>
      <c r="X30" s="845"/>
      <c r="Y30" s="845"/>
      <c r="Z30" s="845"/>
      <c r="AA30" s="845">
        <v>16</v>
      </c>
      <c r="AB30" s="845"/>
      <c r="AC30" s="845"/>
      <c r="AD30" s="845"/>
      <c r="AE30" s="846"/>
      <c r="AF30" s="847">
        <v>16</v>
      </c>
      <c r="AG30" s="848"/>
      <c r="AH30" s="848"/>
      <c r="AI30" s="848"/>
      <c r="AJ30" s="849"/>
      <c r="AK30" s="915">
        <v>128</v>
      </c>
      <c r="AL30" s="916"/>
      <c r="AM30" s="916"/>
      <c r="AN30" s="916"/>
      <c r="AO30" s="916"/>
      <c r="AP30" s="916" t="s">
        <v>597</v>
      </c>
      <c r="AQ30" s="916"/>
      <c r="AR30" s="916"/>
      <c r="AS30" s="916"/>
      <c r="AT30" s="916"/>
      <c r="AU30" s="916" t="s">
        <v>597</v>
      </c>
      <c r="AV30" s="916"/>
      <c r="AW30" s="916"/>
      <c r="AX30" s="916"/>
      <c r="AY30" s="916"/>
      <c r="AZ30" s="916" t="s">
        <v>597</v>
      </c>
      <c r="BA30" s="916"/>
      <c r="BB30" s="916"/>
      <c r="BC30" s="916"/>
      <c r="BD30" s="916"/>
      <c r="BE30" s="913"/>
      <c r="BF30" s="913"/>
      <c r="BG30" s="913"/>
      <c r="BH30" s="913"/>
      <c r="BI30" s="914"/>
      <c r="BJ30" s="254"/>
      <c r="BK30" s="254"/>
      <c r="BL30" s="254"/>
      <c r="BM30" s="254"/>
      <c r="BN30" s="254"/>
      <c r="BO30" s="267"/>
      <c r="BP30" s="267"/>
      <c r="BQ30" s="264">
        <v>24</v>
      </c>
      <c r="BR30" s="265"/>
      <c r="BS30" s="854"/>
      <c r="BT30" s="855"/>
      <c r="BU30" s="855"/>
      <c r="BV30" s="855"/>
      <c r="BW30" s="855"/>
      <c r="BX30" s="855"/>
      <c r="BY30" s="855"/>
      <c r="BZ30" s="855"/>
      <c r="CA30" s="855"/>
      <c r="CB30" s="855"/>
      <c r="CC30" s="855"/>
      <c r="CD30" s="855"/>
      <c r="CE30" s="855"/>
      <c r="CF30" s="855"/>
      <c r="CG30" s="856"/>
      <c r="CH30" s="867"/>
      <c r="CI30" s="868"/>
      <c r="CJ30" s="868"/>
      <c r="CK30" s="868"/>
      <c r="CL30" s="869"/>
      <c r="CM30" s="867"/>
      <c r="CN30" s="868"/>
      <c r="CO30" s="868"/>
      <c r="CP30" s="868"/>
      <c r="CQ30" s="869"/>
      <c r="CR30" s="867"/>
      <c r="CS30" s="868"/>
      <c r="CT30" s="868"/>
      <c r="CU30" s="868"/>
      <c r="CV30" s="869"/>
      <c r="CW30" s="867"/>
      <c r="CX30" s="868"/>
      <c r="CY30" s="868"/>
      <c r="CZ30" s="868"/>
      <c r="DA30" s="869"/>
      <c r="DB30" s="867"/>
      <c r="DC30" s="868"/>
      <c r="DD30" s="868"/>
      <c r="DE30" s="868"/>
      <c r="DF30" s="869"/>
      <c r="DG30" s="867"/>
      <c r="DH30" s="868"/>
      <c r="DI30" s="868"/>
      <c r="DJ30" s="868"/>
      <c r="DK30" s="869"/>
      <c r="DL30" s="867"/>
      <c r="DM30" s="868"/>
      <c r="DN30" s="868"/>
      <c r="DO30" s="868"/>
      <c r="DP30" s="869"/>
      <c r="DQ30" s="867"/>
      <c r="DR30" s="868"/>
      <c r="DS30" s="868"/>
      <c r="DT30" s="868"/>
      <c r="DU30" s="869"/>
      <c r="DV30" s="870"/>
      <c r="DW30" s="871"/>
      <c r="DX30" s="871"/>
      <c r="DY30" s="871"/>
      <c r="DZ30" s="872"/>
      <c r="EA30" s="248"/>
    </row>
    <row r="31" spans="1:131" s="249" customFormat="1" ht="26.25" customHeight="1" x14ac:dyDescent="0.15">
      <c r="A31" s="268">
        <v>4</v>
      </c>
      <c r="B31" s="841" t="s">
        <v>406</v>
      </c>
      <c r="C31" s="842"/>
      <c r="D31" s="842"/>
      <c r="E31" s="842"/>
      <c r="F31" s="842"/>
      <c r="G31" s="842"/>
      <c r="H31" s="842"/>
      <c r="I31" s="842"/>
      <c r="J31" s="842"/>
      <c r="K31" s="842"/>
      <c r="L31" s="842"/>
      <c r="M31" s="842"/>
      <c r="N31" s="842"/>
      <c r="O31" s="842"/>
      <c r="P31" s="843"/>
      <c r="Q31" s="844">
        <v>169</v>
      </c>
      <c r="R31" s="845"/>
      <c r="S31" s="845"/>
      <c r="T31" s="845"/>
      <c r="U31" s="845"/>
      <c r="V31" s="845">
        <v>169</v>
      </c>
      <c r="W31" s="845"/>
      <c r="X31" s="845"/>
      <c r="Y31" s="845"/>
      <c r="Z31" s="845"/>
      <c r="AA31" s="845" t="s">
        <v>594</v>
      </c>
      <c r="AB31" s="845"/>
      <c r="AC31" s="845"/>
      <c r="AD31" s="845"/>
      <c r="AE31" s="846"/>
      <c r="AF31" s="847" t="s">
        <v>407</v>
      </c>
      <c r="AG31" s="848"/>
      <c r="AH31" s="848"/>
      <c r="AI31" s="848"/>
      <c r="AJ31" s="849"/>
      <c r="AK31" s="915">
        <v>67</v>
      </c>
      <c r="AL31" s="916"/>
      <c r="AM31" s="916"/>
      <c r="AN31" s="916"/>
      <c r="AO31" s="916"/>
      <c r="AP31" s="916">
        <v>798</v>
      </c>
      <c r="AQ31" s="916"/>
      <c r="AR31" s="916"/>
      <c r="AS31" s="916"/>
      <c r="AT31" s="916"/>
      <c r="AU31" s="916">
        <v>687</v>
      </c>
      <c r="AV31" s="916"/>
      <c r="AW31" s="916"/>
      <c r="AX31" s="916"/>
      <c r="AY31" s="916"/>
      <c r="AZ31" s="917"/>
      <c r="BA31" s="917"/>
      <c r="BB31" s="917"/>
      <c r="BC31" s="917"/>
      <c r="BD31" s="917"/>
      <c r="BE31" s="913" t="s">
        <v>408</v>
      </c>
      <c r="BF31" s="913"/>
      <c r="BG31" s="913"/>
      <c r="BH31" s="913"/>
      <c r="BI31" s="914"/>
      <c r="BJ31" s="254"/>
      <c r="BK31" s="254"/>
      <c r="BL31" s="254"/>
      <c r="BM31" s="254"/>
      <c r="BN31" s="254"/>
      <c r="BO31" s="267"/>
      <c r="BP31" s="267"/>
      <c r="BQ31" s="264">
        <v>25</v>
      </c>
      <c r="BR31" s="265"/>
      <c r="BS31" s="854"/>
      <c r="BT31" s="855"/>
      <c r="BU31" s="855"/>
      <c r="BV31" s="855"/>
      <c r="BW31" s="855"/>
      <c r="BX31" s="855"/>
      <c r="BY31" s="855"/>
      <c r="BZ31" s="855"/>
      <c r="CA31" s="855"/>
      <c r="CB31" s="855"/>
      <c r="CC31" s="855"/>
      <c r="CD31" s="855"/>
      <c r="CE31" s="855"/>
      <c r="CF31" s="855"/>
      <c r="CG31" s="856"/>
      <c r="CH31" s="867"/>
      <c r="CI31" s="868"/>
      <c r="CJ31" s="868"/>
      <c r="CK31" s="868"/>
      <c r="CL31" s="869"/>
      <c r="CM31" s="867"/>
      <c r="CN31" s="868"/>
      <c r="CO31" s="868"/>
      <c r="CP31" s="868"/>
      <c r="CQ31" s="869"/>
      <c r="CR31" s="867"/>
      <c r="CS31" s="868"/>
      <c r="CT31" s="868"/>
      <c r="CU31" s="868"/>
      <c r="CV31" s="869"/>
      <c r="CW31" s="867"/>
      <c r="CX31" s="868"/>
      <c r="CY31" s="868"/>
      <c r="CZ31" s="868"/>
      <c r="DA31" s="869"/>
      <c r="DB31" s="867"/>
      <c r="DC31" s="868"/>
      <c r="DD31" s="868"/>
      <c r="DE31" s="868"/>
      <c r="DF31" s="869"/>
      <c r="DG31" s="867"/>
      <c r="DH31" s="868"/>
      <c r="DI31" s="868"/>
      <c r="DJ31" s="868"/>
      <c r="DK31" s="869"/>
      <c r="DL31" s="867"/>
      <c r="DM31" s="868"/>
      <c r="DN31" s="868"/>
      <c r="DO31" s="868"/>
      <c r="DP31" s="869"/>
      <c r="DQ31" s="867"/>
      <c r="DR31" s="868"/>
      <c r="DS31" s="868"/>
      <c r="DT31" s="868"/>
      <c r="DU31" s="869"/>
      <c r="DV31" s="870"/>
      <c r="DW31" s="871"/>
      <c r="DX31" s="871"/>
      <c r="DY31" s="871"/>
      <c r="DZ31" s="872"/>
      <c r="EA31" s="248"/>
    </row>
    <row r="32" spans="1:131" s="249" customFormat="1" ht="26.25" customHeight="1" x14ac:dyDescent="0.15">
      <c r="A32" s="268">
        <v>5</v>
      </c>
      <c r="B32" s="841" t="s">
        <v>409</v>
      </c>
      <c r="C32" s="842"/>
      <c r="D32" s="842"/>
      <c r="E32" s="842"/>
      <c r="F32" s="842"/>
      <c r="G32" s="842"/>
      <c r="H32" s="842"/>
      <c r="I32" s="842"/>
      <c r="J32" s="842"/>
      <c r="K32" s="842"/>
      <c r="L32" s="842"/>
      <c r="M32" s="842"/>
      <c r="N32" s="842"/>
      <c r="O32" s="842"/>
      <c r="P32" s="843"/>
      <c r="Q32" s="844">
        <v>346</v>
      </c>
      <c r="R32" s="845"/>
      <c r="S32" s="845"/>
      <c r="T32" s="845"/>
      <c r="U32" s="845"/>
      <c r="V32" s="845">
        <v>346</v>
      </c>
      <c r="W32" s="845"/>
      <c r="X32" s="845"/>
      <c r="Y32" s="845"/>
      <c r="Z32" s="845"/>
      <c r="AA32" s="845">
        <v>0</v>
      </c>
      <c r="AB32" s="845"/>
      <c r="AC32" s="845"/>
      <c r="AD32" s="845"/>
      <c r="AE32" s="846"/>
      <c r="AF32" s="847" t="s">
        <v>407</v>
      </c>
      <c r="AG32" s="848"/>
      <c r="AH32" s="848"/>
      <c r="AI32" s="848"/>
      <c r="AJ32" s="849"/>
      <c r="AK32" s="915">
        <v>153</v>
      </c>
      <c r="AL32" s="916"/>
      <c r="AM32" s="916"/>
      <c r="AN32" s="916"/>
      <c r="AO32" s="916"/>
      <c r="AP32" s="916">
        <v>2306</v>
      </c>
      <c r="AQ32" s="916"/>
      <c r="AR32" s="916"/>
      <c r="AS32" s="916"/>
      <c r="AT32" s="916"/>
      <c r="AU32" s="916">
        <v>2117</v>
      </c>
      <c r="AV32" s="916"/>
      <c r="AW32" s="916"/>
      <c r="AX32" s="916"/>
      <c r="AY32" s="916"/>
      <c r="AZ32" s="917"/>
      <c r="BA32" s="917"/>
      <c r="BB32" s="917"/>
      <c r="BC32" s="917"/>
      <c r="BD32" s="917"/>
      <c r="BE32" s="913" t="s">
        <v>410</v>
      </c>
      <c r="BF32" s="913"/>
      <c r="BG32" s="913"/>
      <c r="BH32" s="913"/>
      <c r="BI32" s="914"/>
      <c r="BJ32" s="254"/>
      <c r="BK32" s="254"/>
      <c r="BL32" s="254"/>
      <c r="BM32" s="254"/>
      <c r="BN32" s="254"/>
      <c r="BO32" s="267"/>
      <c r="BP32" s="267"/>
      <c r="BQ32" s="264">
        <v>26</v>
      </c>
      <c r="BR32" s="265"/>
      <c r="BS32" s="854"/>
      <c r="BT32" s="855"/>
      <c r="BU32" s="855"/>
      <c r="BV32" s="855"/>
      <c r="BW32" s="855"/>
      <c r="BX32" s="855"/>
      <c r="BY32" s="855"/>
      <c r="BZ32" s="855"/>
      <c r="CA32" s="855"/>
      <c r="CB32" s="855"/>
      <c r="CC32" s="855"/>
      <c r="CD32" s="855"/>
      <c r="CE32" s="855"/>
      <c r="CF32" s="855"/>
      <c r="CG32" s="856"/>
      <c r="CH32" s="867"/>
      <c r="CI32" s="868"/>
      <c r="CJ32" s="868"/>
      <c r="CK32" s="868"/>
      <c r="CL32" s="869"/>
      <c r="CM32" s="867"/>
      <c r="CN32" s="868"/>
      <c r="CO32" s="868"/>
      <c r="CP32" s="868"/>
      <c r="CQ32" s="869"/>
      <c r="CR32" s="867"/>
      <c r="CS32" s="868"/>
      <c r="CT32" s="868"/>
      <c r="CU32" s="868"/>
      <c r="CV32" s="869"/>
      <c r="CW32" s="867"/>
      <c r="CX32" s="868"/>
      <c r="CY32" s="868"/>
      <c r="CZ32" s="868"/>
      <c r="DA32" s="869"/>
      <c r="DB32" s="867"/>
      <c r="DC32" s="868"/>
      <c r="DD32" s="868"/>
      <c r="DE32" s="868"/>
      <c r="DF32" s="869"/>
      <c r="DG32" s="867"/>
      <c r="DH32" s="868"/>
      <c r="DI32" s="868"/>
      <c r="DJ32" s="868"/>
      <c r="DK32" s="869"/>
      <c r="DL32" s="867"/>
      <c r="DM32" s="868"/>
      <c r="DN32" s="868"/>
      <c r="DO32" s="868"/>
      <c r="DP32" s="869"/>
      <c r="DQ32" s="867"/>
      <c r="DR32" s="868"/>
      <c r="DS32" s="868"/>
      <c r="DT32" s="868"/>
      <c r="DU32" s="869"/>
      <c r="DV32" s="870"/>
      <c r="DW32" s="871"/>
      <c r="DX32" s="871"/>
      <c r="DY32" s="871"/>
      <c r="DZ32" s="872"/>
      <c r="EA32" s="248"/>
    </row>
    <row r="33" spans="1:131" s="249" customFormat="1" ht="26.25" customHeight="1" x14ac:dyDescent="0.15">
      <c r="A33" s="268">
        <v>6</v>
      </c>
      <c r="B33" s="841"/>
      <c r="C33" s="842"/>
      <c r="D33" s="842"/>
      <c r="E33" s="842"/>
      <c r="F33" s="842"/>
      <c r="G33" s="842"/>
      <c r="H33" s="842"/>
      <c r="I33" s="842"/>
      <c r="J33" s="842"/>
      <c r="K33" s="842"/>
      <c r="L33" s="842"/>
      <c r="M33" s="842"/>
      <c r="N33" s="842"/>
      <c r="O33" s="842"/>
      <c r="P33" s="843"/>
      <c r="Q33" s="844"/>
      <c r="R33" s="845"/>
      <c r="S33" s="845"/>
      <c r="T33" s="845"/>
      <c r="U33" s="845"/>
      <c r="V33" s="845"/>
      <c r="W33" s="845"/>
      <c r="X33" s="845"/>
      <c r="Y33" s="845"/>
      <c r="Z33" s="845"/>
      <c r="AA33" s="845"/>
      <c r="AB33" s="845"/>
      <c r="AC33" s="845"/>
      <c r="AD33" s="845"/>
      <c r="AE33" s="846"/>
      <c r="AF33" s="847"/>
      <c r="AG33" s="848"/>
      <c r="AH33" s="848"/>
      <c r="AI33" s="848"/>
      <c r="AJ33" s="849"/>
      <c r="AK33" s="915"/>
      <c r="AL33" s="916"/>
      <c r="AM33" s="916"/>
      <c r="AN33" s="916"/>
      <c r="AO33" s="916"/>
      <c r="AP33" s="916"/>
      <c r="AQ33" s="916"/>
      <c r="AR33" s="916"/>
      <c r="AS33" s="916"/>
      <c r="AT33" s="916"/>
      <c r="AU33" s="916"/>
      <c r="AV33" s="916"/>
      <c r="AW33" s="916"/>
      <c r="AX33" s="916"/>
      <c r="AY33" s="916"/>
      <c r="AZ33" s="917"/>
      <c r="BA33" s="917"/>
      <c r="BB33" s="917"/>
      <c r="BC33" s="917"/>
      <c r="BD33" s="917"/>
      <c r="BE33" s="913"/>
      <c r="BF33" s="913"/>
      <c r="BG33" s="913"/>
      <c r="BH33" s="913"/>
      <c r="BI33" s="914"/>
      <c r="BJ33" s="254"/>
      <c r="BK33" s="254"/>
      <c r="BL33" s="254"/>
      <c r="BM33" s="254"/>
      <c r="BN33" s="254"/>
      <c r="BO33" s="267"/>
      <c r="BP33" s="267"/>
      <c r="BQ33" s="264">
        <v>27</v>
      </c>
      <c r="BR33" s="265"/>
      <c r="BS33" s="854"/>
      <c r="BT33" s="855"/>
      <c r="BU33" s="855"/>
      <c r="BV33" s="855"/>
      <c r="BW33" s="855"/>
      <c r="BX33" s="855"/>
      <c r="BY33" s="855"/>
      <c r="BZ33" s="855"/>
      <c r="CA33" s="855"/>
      <c r="CB33" s="855"/>
      <c r="CC33" s="855"/>
      <c r="CD33" s="855"/>
      <c r="CE33" s="855"/>
      <c r="CF33" s="855"/>
      <c r="CG33" s="856"/>
      <c r="CH33" s="867"/>
      <c r="CI33" s="868"/>
      <c r="CJ33" s="868"/>
      <c r="CK33" s="868"/>
      <c r="CL33" s="869"/>
      <c r="CM33" s="867"/>
      <c r="CN33" s="868"/>
      <c r="CO33" s="868"/>
      <c r="CP33" s="868"/>
      <c r="CQ33" s="869"/>
      <c r="CR33" s="867"/>
      <c r="CS33" s="868"/>
      <c r="CT33" s="868"/>
      <c r="CU33" s="868"/>
      <c r="CV33" s="869"/>
      <c r="CW33" s="867"/>
      <c r="CX33" s="868"/>
      <c r="CY33" s="868"/>
      <c r="CZ33" s="868"/>
      <c r="DA33" s="869"/>
      <c r="DB33" s="867"/>
      <c r="DC33" s="868"/>
      <c r="DD33" s="868"/>
      <c r="DE33" s="868"/>
      <c r="DF33" s="869"/>
      <c r="DG33" s="867"/>
      <c r="DH33" s="868"/>
      <c r="DI33" s="868"/>
      <c r="DJ33" s="868"/>
      <c r="DK33" s="869"/>
      <c r="DL33" s="867"/>
      <c r="DM33" s="868"/>
      <c r="DN33" s="868"/>
      <c r="DO33" s="868"/>
      <c r="DP33" s="869"/>
      <c r="DQ33" s="867"/>
      <c r="DR33" s="868"/>
      <c r="DS33" s="868"/>
      <c r="DT33" s="868"/>
      <c r="DU33" s="869"/>
      <c r="DV33" s="870"/>
      <c r="DW33" s="871"/>
      <c r="DX33" s="871"/>
      <c r="DY33" s="871"/>
      <c r="DZ33" s="872"/>
      <c r="EA33" s="248"/>
    </row>
    <row r="34" spans="1:131" s="249" customFormat="1" ht="26.25" customHeight="1" x14ac:dyDescent="0.15">
      <c r="A34" s="268">
        <v>7</v>
      </c>
      <c r="B34" s="841"/>
      <c r="C34" s="842"/>
      <c r="D34" s="842"/>
      <c r="E34" s="842"/>
      <c r="F34" s="842"/>
      <c r="G34" s="842"/>
      <c r="H34" s="842"/>
      <c r="I34" s="842"/>
      <c r="J34" s="842"/>
      <c r="K34" s="842"/>
      <c r="L34" s="842"/>
      <c r="M34" s="842"/>
      <c r="N34" s="842"/>
      <c r="O34" s="842"/>
      <c r="P34" s="843"/>
      <c r="Q34" s="844"/>
      <c r="R34" s="845"/>
      <c r="S34" s="845"/>
      <c r="T34" s="845"/>
      <c r="U34" s="845"/>
      <c r="V34" s="845"/>
      <c r="W34" s="845"/>
      <c r="X34" s="845"/>
      <c r="Y34" s="845"/>
      <c r="Z34" s="845"/>
      <c r="AA34" s="845"/>
      <c r="AB34" s="845"/>
      <c r="AC34" s="845"/>
      <c r="AD34" s="845"/>
      <c r="AE34" s="846"/>
      <c r="AF34" s="847"/>
      <c r="AG34" s="848"/>
      <c r="AH34" s="848"/>
      <c r="AI34" s="848"/>
      <c r="AJ34" s="849"/>
      <c r="AK34" s="915"/>
      <c r="AL34" s="916"/>
      <c r="AM34" s="916"/>
      <c r="AN34" s="916"/>
      <c r="AO34" s="916"/>
      <c r="AP34" s="916"/>
      <c r="AQ34" s="916"/>
      <c r="AR34" s="916"/>
      <c r="AS34" s="916"/>
      <c r="AT34" s="916"/>
      <c r="AU34" s="916"/>
      <c r="AV34" s="916"/>
      <c r="AW34" s="916"/>
      <c r="AX34" s="916"/>
      <c r="AY34" s="916"/>
      <c r="AZ34" s="917"/>
      <c r="BA34" s="917"/>
      <c r="BB34" s="917"/>
      <c r="BC34" s="917"/>
      <c r="BD34" s="917"/>
      <c r="BE34" s="913"/>
      <c r="BF34" s="913"/>
      <c r="BG34" s="913"/>
      <c r="BH34" s="913"/>
      <c r="BI34" s="914"/>
      <c r="BJ34" s="254"/>
      <c r="BK34" s="254"/>
      <c r="BL34" s="254"/>
      <c r="BM34" s="254"/>
      <c r="BN34" s="254"/>
      <c r="BO34" s="267"/>
      <c r="BP34" s="267"/>
      <c r="BQ34" s="264">
        <v>28</v>
      </c>
      <c r="BR34" s="265"/>
      <c r="BS34" s="854"/>
      <c r="BT34" s="855"/>
      <c r="BU34" s="855"/>
      <c r="BV34" s="855"/>
      <c r="BW34" s="855"/>
      <c r="BX34" s="855"/>
      <c r="BY34" s="855"/>
      <c r="BZ34" s="855"/>
      <c r="CA34" s="855"/>
      <c r="CB34" s="855"/>
      <c r="CC34" s="855"/>
      <c r="CD34" s="855"/>
      <c r="CE34" s="855"/>
      <c r="CF34" s="855"/>
      <c r="CG34" s="856"/>
      <c r="CH34" s="867"/>
      <c r="CI34" s="868"/>
      <c r="CJ34" s="868"/>
      <c r="CK34" s="868"/>
      <c r="CL34" s="869"/>
      <c r="CM34" s="867"/>
      <c r="CN34" s="868"/>
      <c r="CO34" s="868"/>
      <c r="CP34" s="868"/>
      <c r="CQ34" s="869"/>
      <c r="CR34" s="867"/>
      <c r="CS34" s="868"/>
      <c r="CT34" s="868"/>
      <c r="CU34" s="868"/>
      <c r="CV34" s="869"/>
      <c r="CW34" s="867"/>
      <c r="CX34" s="868"/>
      <c r="CY34" s="868"/>
      <c r="CZ34" s="868"/>
      <c r="DA34" s="869"/>
      <c r="DB34" s="867"/>
      <c r="DC34" s="868"/>
      <c r="DD34" s="868"/>
      <c r="DE34" s="868"/>
      <c r="DF34" s="869"/>
      <c r="DG34" s="867"/>
      <c r="DH34" s="868"/>
      <c r="DI34" s="868"/>
      <c r="DJ34" s="868"/>
      <c r="DK34" s="869"/>
      <c r="DL34" s="867"/>
      <c r="DM34" s="868"/>
      <c r="DN34" s="868"/>
      <c r="DO34" s="868"/>
      <c r="DP34" s="869"/>
      <c r="DQ34" s="867"/>
      <c r="DR34" s="868"/>
      <c r="DS34" s="868"/>
      <c r="DT34" s="868"/>
      <c r="DU34" s="869"/>
      <c r="DV34" s="870"/>
      <c r="DW34" s="871"/>
      <c r="DX34" s="871"/>
      <c r="DY34" s="871"/>
      <c r="DZ34" s="872"/>
      <c r="EA34" s="248"/>
    </row>
    <row r="35" spans="1:131" s="249" customFormat="1" ht="26.25" customHeight="1" x14ac:dyDescent="0.15">
      <c r="A35" s="268">
        <v>8</v>
      </c>
      <c r="B35" s="841"/>
      <c r="C35" s="842"/>
      <c r="D35" s="842"/>
      <c r="E35" s="842"/>
      <c r="F35" s="842"/>
      <c r="G35" s="842"/>
      <c r="H35" s="842"/>
      <c r="I35" s="842"/>
      <c r="J35" s="842"/>
      <c r="K35" s="842"/>
      <c r="L35" s="842"/>
      <c r="M35" s="842"/>
      <c r="N35" s="842"/>
      <c r="O35" s="842"/>
      <c r="P35" s="843"/>
      <c r="Q35" s="844"/>
      <c r="R35" s="845"/>
      <c r="S35" s="845"/>
      <c r="T35" s="845"/>
      <c r="U35" s="845"/>
      <c r="V35" s="845"/>
      <c r="W35" s="845"/>
      <c r="X35" s="845"/>
      <c r="Y35" s="845"/>
      <c r="Z35" s="845"/>
      <c r="AA35" s="845"/>
      <c r="AB35" s="845"/>
      <c r="AC35" s="845"/>
      <c r="AD35" s="845"/>
      <c r="AE35" s="846"/>
      <c r="AF35" s="847"/>
      <c r="AG35" s="848"/>
      <c r="AH35" s="848"/>
      <c r="AI35" s="848"/>
      <c r="AJ35" s="849"/>
      <c r="AK35" s="915"/>
      <c r="AL35" s="916"/>
      <c r="AM35" s="916"/>
      <c r="AN35" s="916"/>
      <c r="AO35" s="916"/>
      <c r="AP35" s="916"/>
      <c r="AQ35" s="916"/>
      <c r="AR35" s="916"/>
      <c r="AS35" s="916"/>
      <c r="AT35" s="916"/>
      <c r="AU35" s="916"/>
      <c r="AV35" s="916"/>
      <c r="AW35" s="916"/>
      <c r="AX35" s="916"/>
      <c r="AY35" s="916"/>
      <c r="AZ35" s="917"/>
      <c r="BA35" s="917"/>
      <c r="BB35" s="917"/>
      <c r="BC35" s="917"/>
      <c r="BD35" s="917"/>
      <c r="BE35" s="913"/>
      <c r="BF35" s="913"/>
      <c r="BG35" s="913"/>
      <c r="BH35" s="913"/>
      <c r="BI35" s="914"/>
      <c r="BJ35" s="254"/>
      <c r="BK35" s="254"/>
      <c r="BL35" s="254"/>
      <c r="BM35" s="254"/>
      <c r="BN35" s="254"/>
      <c r="BO35" s="267"/>
      <c r="BP35" s="267"/>
      <c r="BQ35" s="264">
        <v>29</v>
      </c>
      <c r="BR35" s="265"/>
      <c r="BS35" s="854"/>
      <c r="BT35" s="855"/>
      <c r="BU35" s="855"/>
      <c r="BV35" s="855"/>
      <c r="BW35" s="855"/>
      <c r="BX35" s="855"/>
      <c r="BY35" s="855"/>
      <c r="BZ35" s="855"/>
      <c r="CA35" s="855"/>
      <c r="CB35" s="855"/>
      <c r="CC35" s="855"/>
      <c r="CD35" s="855"/>
      <c r="CE35" s="855"/>
      <c r="CF35" s="855"/>
      <c r="CG35" s="856"/>
      <c r="CH35" s="867"/>
      <c r="CI35" s="868"/>
      <c r="CJ35" s="868"/>
      <c r="CK35" s="868"/>
      <c r="CL35" s="869"/>
      <c r="CM35" s="867"/>
      <c r="CN35" s="868"/>
      <c r="CO35" s="868"/>
      <c r="CP35" s="868"/>
      <c r="CQ35" s="869"/>
      <c r="CR35" s="867"/>
      <c r="CS35" s="868"/>
      <c r="CT35" s="868"/>
      <c r="CU35" s="868"/>
      <c r="CV35" s="869"/>
      <c r="CW35" s="867"/>
      <c r="CX35" s="868"/>
      <c r="CY35" s="868"/>
      <c r="CZ35" s="868"/>
      <c r="DA35" s="869"/>
      <c r="DB35" s="867"/>
      <c r="DC35" s="868"/>
      <c r="DD35" s="868"/>
      <c r="DE35" s="868"/>
      <c r="DF35" s="869"/>
      <c r="DG35" s="867"/>
      <c r="DH35" s="868"/>
      <c r="DI35" s="868"/>
      <c r="DJ35" s="868"/>
      <c r="DK35" s="869"/>
      <c r="DL35" s="867"/>
      <c r="DM35" s="868"/>
      <c r="DN35" s="868"/>
      <c r="DO35" s="868"/>
      <c r="DP35" s="869"/>
      <c r="DQ35" s="867"/>
      <c r="DR35" s="868"/>
      <c r="DS35" s="868"/>
      <c r="DT35" s="868"/>
      <c r="DU35" s="869"/>
      <c r="DV35" s="870"/>
      <c r="DW35" s="871"/>
      <c r="DX35" s="871"/>
      <c r="DY35" s="871"/>
      <c r="DZ35" s="872"/>
      <c r="EA35" s="248"/>
    </row>
    <row r="36" spans="1:131" s="249" customFormat="1" ht="26.25" customHeight="1" x14ac:dyDescent="0.15">
      <c r="A36" s="268">
        <v>9</v>
      </c>
      <c r="B36" s="841"/>
      <c r="C36" s="842"/>
      <c r="D36" s="842"/>
      <c r="E36" s="842"/>
      <c r="F36" s="842"/>
      <c r="G36" s="842"/>
      <c r="H36" s="842"/>
      <c r="I36" s="842"/>
      <c r="J36" s="842"/>
      <c r="K36" s="842"/>
      <c r="L36" s="842"/>
      <c r="M36" s="842"/>
      <c r="N36" s="842"/>
      <c r="O36" s="842"/>
      <c r="P36" s="843"/>
      <c r="Q36" s="844"/>
      <c r="R36" s="845"/>
      <c r="S36" s="845"/>
      <c r="T36" s="845"/>
      <c r="U36" s="845"/>
      <c r="V36" s="845"/>
      <c r="W36" s="845"/>
      <c r="X36" s="845"/>
      <c r="Y36" s="845"/>
      <c r="Z36" s="845"/>
      <c r="AA36" s="845"/>
      <c r="AB36" s="845"/>
      <c r="AC36" s="845"/>
      <c r="AD36" s="845"/>
      <c r="AE36" s="846"/>
      <c r="AF36" s="847"/>
      <c r="AG36" s="848"/>
      <c r="AH36" s="848"/>
      <c r="AI36" s="848"/>
      <c r="AJ36" s="849"/>
      <c r="AK36" s="915"/>
      <c r="AL36" s="916"/>
      <c r="AM36" s="916"/>
      <c r="AN36" s="916"/>
      <c r="AO36" s="916"/>
      <c r="AP36" s="916"/>
      <c r="AQ36" s="916"/>
      <c r="AR36" s="916"/>
      <c r="AS36" s="916"/>
      <c r="AT36" s="916"/>
      <c r="AU36" s="916"/>
      <c r="AV36" s="916"/>
      <c r="AW36" s="916"/>
      <c r="AX36" s="916"/>
      <c r="AY36" s="916"/>
      <c r="AZ36" s="917"/>
      <c r="BA36" s="917"/>
      <c r="BB36" s="917"/>
      <c r="BC36" s="917"/>
      <c r="BD36" s="917"/>
      <c r="BE36" s="913"/>
      <c r="BF36" s="913"/>
      <c r="BG36" s="913"/>
      <c r="BH36" s="913"/>
      <c r="BI36" s="914"/>
      <c r="BJ36" s="254"/>
      <c r="BK36" s="254"/>
      <c r="BL36" s="254"/>
      <c r="BM36" s="254"/>
      <c r="BN36" s="254"/>
      <c r="BO36" s="267"/>
      <c r="BP36" s="267"/>
      <c r="BQ36" s="264">
        <v>30</v>
      </c>
      <c r="BR36" s="265"/>
      <c r="BS36" s="854"/>
      <c r="BT36" s="855"/>
      <c r="BU36" s="855"/>
      <c r="BV36" s="855"/>
      <c r="BW36" s="855"/>
      <c r="BX36" s="855"/>
      <c r="BY36" s="855"/>
      <c r="BZ36" s="855"/>
      <c r="CA36" s="855"/>
      <c r="CB36" s="855"/>
      <c r="CC36" s="855"/>
      <c r="CD36" s="855"/>
      <c r="CE36" s="855"/>
      <c r="CF36" s="855"/>
      <c r="CG36" s="856"/>
      <c r="CH36" s="867"/>
      <c r="CI36" s="868"/>
      <c r="CJ36" s="868"/>
      <c r="CK36" s="868"/>
      <c r="CL36" s="869"/>
      <c r="CM36" s="867"/>
      <c r="CN36" s="868"/>
      <c r="CO36" s="868"/>
      <c r="CP36" s="868"/>
      <c r="CQ36" s="869"/>
      <c r="CR36" s="867"/>
      <c r="CS36" s="868"/>
      <c r="CT36" s="868"/>
      <c r="CU36" s="868"/>
      <c r="CV36" s="869"/>
      <c r="CW36" s="867"/>
      <c r="CX36" s="868"/>
      <c r="CY36" s="868"/>
      <c r="CZ36" s="868"/>
      <c r="DA36" s="869"/>
      <c r="DB36" s="867"/>
      <c r="DC36" s="868"/>
      <c r="DD36" s="868"/>
      <c r="DE36" s="868"/>
      <c r="DF36" s="869"/>
      <c r="DG36" s="867"/>
      <c r="DH36" s="868"/>
      <c r="DI36" s="868"/>
      <c r="DJ36" s="868"/>
      <c r="DK36" s="869"/>
      <c r="DL36" s="867"/>
      <c r="DM36" s="868"/>
      <c r="DN36" s="868"/>
      <c r="DO36" s="868"/>
      <c r="DP36" s="869"/>
      <c r="DQ36" s="867"/>
      <c r="DR36" s="868"/>
      <c r="DS36" s="868"/>
      <c r="DT36" s="868"/>
      <c r="DU36" s="869"/>
      <c r="DV36" s="870"/>
      <c r="DW36" s="871"/>
      <c r="DX36" s="871"/>
      <c r="DY36" s="871"/>
      <c r="DZ36" s="872"/>
      <c r="EA36" s="248"/>
    </row>
    <row r="37" spans="1:131" s="249" customFormat="1" ht="26.25" customHeight="1" x14ac:dyDescent="0.15">
      <c r="A37" s="268">
        <v>10</v>
      </c>
      <c r="B37" s="841"/>
      <c r="C37" s="842"/>
      <c r="D37" s="842"/>
      <c r="E37" s="842"/>
      <c r="F37" s="842"/>
      <c r="G37" s="842"/>
      <c r="H37" s="842"/>
      <c r="I37" s="842"/>
      <c r="J37" s="842"/>
      <c r="K37" s="842"/>
      <c r="L37" s="842"/>
      <c r="M37" s="842"/>
      <c r="N37" s="842"/>
      <c r="O37" s="842"/>
      <c r="P37" s="843"/>
      <c r="Q37" s="844"/>
      <c r="R37" s="845"/>
      <c r="S37" s="845"/>
      <c r="T37" s="845"/>
      <c r="U37" s="845"/>
      <c r="V37" s="845"/>
      <c r="W37" s="845"/>
      <c r="X37" s="845"/>
      <c r="Y37" s="845"/>
      <c r="Z37" s="845"/>
      <c r="AA37" s="845"/>
      <c r="AB37" s="845"/>
      <c r="AC37" s="845"/>
      <c r="AD37" s="845"/>
      <c r="AE37" s="846"/>
      <c r="AF37" s="847"/>
      <c r="AG37" s="848"/>
      <c r="AH37" s="848"/>
      <c r="AI37" s="848"/>
      <c r="AJ37" s="849"/>
      <c r="AK37" s="915"/>
      <c r="AL37" s="916"/>
      <c r="AM37" s="916"/>
      <c r="AN37" s="916"/>
      <c r="AO37" s="916"/>
      <c r="AP37" s="916"/>
      <c r="AQ37" s="916"/>
      <c r="AR37" s="916"/>
      <c r="AS37" s="916"/>
      <c r="AT37" s="916"/>
      <c r="AU37" s="916"/>
      <c r="AV37" s="916"/>
      <c r="AW37" s="916"/>
      <c r="AX37" s="916"/>
      <c r="AY37" s="916"/>
      <c r="AZ37" s="917"/>
      <c r="BA37" s="917"/>
      <c r="BB37" s="917"/>
      <c r="BC37" s="917"/>
      <c r="BD37" s="917"/>
      <c r="BE37" s="913"/>
      <c r="BF37" s="913"/>
      <c r="BG37" s="913"/>
      <c r="BH37" s="913"/>
      <c r="BI37" s="914"/>
      <c r="BJ37" s="254"/>
      <c r="BK37" s="254"/>
      <c r="BL37" s="254"/>
      <c r="BM37" s="254"/>
      <c r="BN37" s="254"/>
      <c r="BO37" s="267"/>
      <c r="BP37" s="267"/>
      <c r="BQ37" s="264">
        <v>31</v>
      </c>
      <c r="BR37" s="265"/>
      <c r="BS37" s="854"/>
      <c r="BT37" s="855"/>
      <c r="BU37" s="855"/>
      <c r="BV37" s="855"/>
      <c r="BW37" s="855"/>
      <c r="BX37" s="855"/>
      <c r="BY37" s="855"/>
      <c r="BZ37" s="855"/>
      <c r="CA37" s="855"/>
      <c r="CB37" s="855"/>
      <c r="CC37" s="855"/>
      <c r="CD37" s="855"/>
      <c r="CE37" s="855"/>
      <c r="CF37" s="855"/>
      <c r="CG37" s="856"/>
      <c r="CH37" s="867"/>
      <c r="CI37" s="868"/>
      <c r="CJ37" s="868"/>
      <c r="CK37" s="868"/>
      <c r="CL37" s="869"/>
      <c r="CM37" s="867"/>
      <c r="CN37" s="868"/>
      <c r="CO37" s="868"/>
      <c r="CP37" s="868"/>
      <c r="CQ37" s="869"/>
      <c r="CR37" s="867"/>
      <c r="CS37" s="868"/>
      <c r="CT37" s="868"/>
      <c r="CU37" s="868"/>
      <c r="CV37" s="869"/>
      <c r="CW37" s="867"/>
      <c r="CX37" s="868"/>
      <c r="CY37" s="868"/>
      <c r="CZ37" s="868"/>
      <c r="DA37" s="869"/>
      <c r="DB37" s="867"/>
      <c r="DC37" s="868"/>
      <c r="DD37" s="868"/>
      <c r="DE37" s="868"/>
      <c r="DF37" s="869"/>
      <c r="DG37" s="867"/>
      <c r="DH37" s="868"/>
      <c r="DI37" s="868"/>
      <c r="DJ37" s="868"/>
      <c r="DK37" s="869"/>
      <c r="DL37" s="867"/>
      <c r="DM37" s="868"/>
      <c r="DN37" s="868"/>
      <c r="DO37" s="868"/>
      <c r="DP37" s="869"/>
      <c r="DQ37" s="867"/>
      <c r="DR37" s="868"/>
      <c r="DS37" s="868"/>
      <c r="DT37" s="868"/>
      <c r="DU37" s="869"/>
      <c r="DV37" s="870"/>
      <c r="DW37" s="871"/>
      <c r="DX37" s="871"/>
      <c r="DY37" s="871"/>
      <c r="DZ37" s="872"/>
      <c r="EA37" s="248"/>
    </row>
    <row r="38" spans="1:131" s="249" customFormat="1" ht="26.25" customHeight="1" x14ac:dyDescent="0.15">
      <c r="A38" s="268">
        <v>11</v>
      </c>
      <c r="B38" s="841"/>
      <c r="C38" s="842"/>
      <c r="D38" s="842"/>
      <c r="E38" s="842"/>
      <c r="F38" s="842"/>
      <c r="G38" s="842"/>
      <c r="H38" s="842"/>
      <c r="I38" s="842"/>
      <c r="J38" s="842"/>
      <c r="K38" s="842"/>
      <c r="L38" s="842"/>
      <c r="M38" s="842"/>
      <c r="N38" s="842"/>
      <c r="O38" s="842"/>
      <c r="P38" s="843"/>
      <c r="Q38" s="844"/>
      <c r="R38" s="845"/>
      <c r="S38" s="845"/>
      <c r="T38" s="845"/>
      <c r="U38" s="845"/>
      <c r="V38" s="845"/>
      <c r="W38" s="845"/>
      <c r="X38" s="845"/>
      <c r="Y38" s="845"/>
      <c r="Z38" s="845"/>
      <c r="AA38" s="845"/>
      <c r="AB38" s="845"/>
      <c r="AC38" s="845"/>
      <c r="AD38" s="845"/>
      <c r="AE38" s="846"/>
      <c r="AF38" s="847"/>
      <c r="AG38" s="848"/>
      <c r="AH38" s="848"/>
      <c r="AI38" s="848"/>
      <c r="AJ38" s="849"/>
      <c r="AK38" s="915"/>
      <c r="AL38" s="916"/>
      <c r="AM38" s="916"/>
      <c r="AN38" s="916"/>
      <c r="AO38" s="916"/>
      <c r="AP38" s="916"/>
      <c r="AQ38" s="916"/>
      <c r="AR38" s="916"/>
      <c r="AS38" s="916"/>
      <c r="AT38" s="916"/>
      <c r="AU38" s="916"/>
      <c r="AV38" s="916"/>
      <c r="AW38" s="916"/>
      <c r="AX38" s="916"/>
      <c r="AY38" s="916"/>
      <c r="AZ38" s="917"/>
      <c r="BA38" s="917"/>
      <c r="BB38" s="917"/>
      <c r="BC38" s="917"/>
      <c r="BD38" s="917"/>
      <c r="BE38" s="913"/>
      <c r="BF38" s="913"/>
      <c r="BG38" s="913"/>
      <c r="BH38" s="913"/>
      <c r="BI38" s="914"/>
      <c r="BJ38" s="254"/>
      <c r="BK38" s="254"/>
      <c r="BL38" s="254"/>
      <c r="BM38" s="254"/>
      <c r="BN38" s="254"/>
      <c r="BO38" s="267"/>
      <c r="BP38" s="267"/>
      <c r="BQ38" s="264">
        <v>32</v>
      </c>
      <c r="BR38" s="265"/>
      <c r="BS38" s="854"/>
      <c r="BT38" s="855"/>
      <c r="BU38" s="855"/>
      <c r="BV38" s="855"/>
      <c r="BW38" s="855"/>
      <c r="BX38" s="855"/>
      <c r="BY38" s="855"/>
      <c r="BZ38" s="855"/>
      <c r="CA38" s="855"/>
      <c r="CB38" s="855"/>
      <c r="CC38" s="855"/>
      <c r="CD38" s="855"/>
      <c r="CE38" s="855"/>
      <c r="CF38" s="855"/>
      <c r="CG38" s="856"/>
      <c r="CH38" s="867"/>
      <c r="CI38" s="868"/>
      <c r="CJ38" s="868"/>
      <c r="CK38" s="868"/>
      <c r="CL38" s="869"/>
      <c r="CM38" s="867"/>
      <c r="CN38" s="868"/>
      <c r="CO38" s="868"/>
      <c r="CP38" s="868"/>
      <c r="CQ38" s="869"/>
      <c r="CR38" s="867"/>
      <c r="CS38" s="868"/>
      <c r="CT38" s="868"/>
      <c r="CU38" s="868"/>
      <c r="CV38" s="869"/>
      <c r="CW38" s="867"/>
      <c r="CX38" s="868"/>
      <c r="CY38" s="868"/>
      <c r="CZ38" s="868"/>
      <c r="DA38" s="869"/>
      <c r="DB38" s="867"/>
      <c r="DC38" s="868"/>
      <c r="DD38" s="868"/>
      <c r="DE38" s="868"/>
      <c r="DF38" s="869"/>
      <c r="DG38" s="867"/>
      <c r="DH38" s="868"/>
      <c r="DI38" s="868"/>
      <c r="DJ38" s="868"/>
      <c r="DK38" s="869"/>
      <c r="DL38" s="867"/>
      <c r="DM38" s="868"/>
      <c r="DN38" s="868"/>
      <c r="DO38" s="868"/>
      <c r="DP38" s="869"/>
      <c r="DQ38" s="867"/>
      <c r="DR38" s="868"/>
      <c r="DS38" s="868"/>
      <c r="DT38" s="868"/>
      <c r="DU38" s="869"/>
      <c r="DV38" s="870"/>
      <c r="DW38" s="871"/>
      <c r="DX38" s="871"/>
      <c r="DY38" s="871"/>
      <c r="DZ38" s="872"/>
      <c r="EA38" s="248"/>
    </row>
    <row r="39" spans="1:131" s="249" customFormat="1" ht="26.25" customHeight="1" x14ac:dyDescent="0.15">
      <c r="A39" s="268">
        <v>12</v>
      </c>
      <c r="B39" s="841"/>
      <c r="C39" s="842"/>
      <c r="D39" s="842"/>
      <c r="E39" s="842"/>
      <c r="F39" s="842"/>
      <c r="G39" s="842"/>
      <c r="H39" s="842"/>
      <c r="I39" s="842"/>
      <c r="J39" s="842"/>
      <c r="K39" s="842"/>
      <c r="L39" s="842"/>
      <c r="M39" s="842"/>
      <c r="N39" s="842"/>
      <c r="O39" s="842"/>
      <c r="P39" s="843"/>
      <c r="Q39" s="844"/>
      <c r="R39" s="845"/>
      <c r="S39" s="845"/>
      <c r="T39" s="845"/>
      <c r="U39" s="845"/>
      <c r="V39" s="845"/>
      <c r="W39" s="845"/>
      <c r="X39" s="845"/>
      <c r="Y39" s="845"/>
      <c r="Z39" s="845"/>
      <c r="AA39" s="845"/>
      <c r="AB39" s="845"/>
      <c r="AC39" s="845"/>
      <c r="AD39" s="845"/>
      <c r="AE39" s="846"/>
      <c r="AF39" s="847"/>
      <c r="AG39" s="848"/>
      <c r="AH39" s="848"/>
      <c r="AI39" s="848"/>
      <c r="AJ39" s="849"/>
      <c r="AK39" s="915"/>
      <c r="AL39" s="916"/>
      <c r="AM39" s="916"/>
      <c r="AN39" s="916"/>
      <c r="AO39" s="916"/>
      <c r="AP39" s="916"/>
      <c r="AQ39" s="916"/>
      <c r="AR39" s="916"/>
      <c r="AS39" s="916"/>
      <c r="AT39" s="916"/>
      <c r="AU39" s="916"/>
      <c r="AV39" s="916"/>
      <c r="AW39" s="916"/>
      <c r="AX39" s="916"/>
      <c r="AY39" s="916"/>
      <c r="AZ39" s="917"/>
      <c r="BA39" s="917"/>
      <c r="BB39" s="917"/>
      <c r="BC39" s="917"/>
      <c r="BD39" s="917"/>
      <c r="BE39" s="913"/>
      <c r="BF39" s="913"/>
      <c r="BG39" s="913"/>
      <c r="BH39" s="913"/>
      <c r="BI39" s="914"/>
      <c r="BJ39" s="254"/>
      <c r="BK39" s="254"/>
      <c r="BL39" s="254"/>
      <c r="BM39" s="254"/>
      <c r="BN39" s="254"/>
      <c r="BO39" s="267"/>
      <c r="BP39" s="267"/>
      <c r="BQ39" s="264">
        <v>33</v>
      </c>
      <c r="BR39" s="265"/>
      <c r="BS39" s="854"/>
      <c r="BT39" s="855"/>
      <c r="BU39" s="855"/>
      <c r="BV39" s="855"/>
      <c r="BW39" s="855"/>
      <c r="BX39" s="855"/>
      <c r="BY39" s="855"/>
      <c r="BZ39" s="855"/>
      <c r="CA39" s="855"/>
      <c r="CB39" s="855"/>
      <c r="CC39" s="855"/>
      <c r="CD39" s="855"/>
      <c r="CE39" s="855"/>
      <c r="CF39" s="855"/>
      <c r="CG39" s="856"/>
      <c r="CH39" s="867"/>
      <c r="CI39" s="868"/>
      <c r="CJ39" s="868"/>
      <c r="CK39" s="868"/>
      <c r="CL39" s="869"/>
      <c r="CM39" s="867"/>
      <c r="CN39" s="868"/>
      <c r="CO39" s="868"/>
      <c r="CP39" s="868"/>
      <c r="CQ39" s="869"/>
      <c r="CR39" s="867"/>
      <c r="CS39" s="868"/>
      <c r="CT39" s="868"/>
      <c r="CU39" s="868"/>
      <c r="CV39" s="869"/>
      <c r="CW39" s="867"/>
      <c r="CX39" s="868"/>
      <c r="CY39" s="868"/>
      <c r="CZ39" s="868"/>
      <c r="DA39" s="869"/>
      <c r="DB39" s="867"/>
      <c r="DC39" s="868"/>
      <c r="DD39" s="868"/>
      <c r="DE39" s="868"/>
      <c r="DF39" s="869"/>
      <c r="DG39" s="867"/>
      <c r="DH39" s="868"/>
      <c r="DI39" s="868"/>
      <c r="DJ39" s="868"/>
      <c r="DK39" s="869"/>
      <c r="DL39" s="867"/>
      <c r="DM39" s="868"/>
      <c r="DN39" s="868"/>
      <c r="DO39" s="868"/>
      <c r="DP39" s="869"/>
      <c r="DQ39" s="867"/>
      <c r="DR39" s="868"/>
      <c r="DS39" s="868"/>
      <c r="DT39" s="868"/>
      <c r="DU39" s="869"/>
      <c r="DV39" s="870"/>
      <c r="DW39" s="871"/>
      <c r="DX39" s="871"/>
      <c r="DY39" s="871"/>
      <c r="DZ39" s="872"/>
      <c r="EA39" s="248"/>
    </row>
    <row r="40" spans="1:131" s="249" customFormat="1" ht="26.25" customHeight="1" x14ac:dyDescent="0.15">
      <c r="A40" s="263">
        <v>13</v>
      </c>
      <c r="B40" s="841"/>
      <c r="C40" s="842"/>
      <c r="D40" s="842"/>
      <c r="E40" s="842"/>
      <c r="F40" s="842"/>
      <c r="G40" s="842"/>
      <c r="H40" s="842"/>
      <c r="I40" s="842"/>
      <c r="J40" s="842"/>
      <c r="K40" s="842"/>
      <c r="L40" s="842"/>
      <c r="M40" s="842"/>
      <c r="N40" s="842"/>
      <c r="O40" s="842"/>
      <c r="P40" s="843"/>
      <c r="Q40" s="844"/>
      <c r="R40" s="845"/>
      <c r="S40" s="845"/>
      <c r="T40" s="845"/>
      <c r="U40" s="845"/>
      <c r="V40" s="845"/>
      <c r="W40" s="845"/>
      <c r="X40" s="845"/>
      <c r="Y40" s="845"/>
      <c r="Z40" s="845"/>
      <c r="AA40" s="845"/>
      <c r="AB40" s="845"/>
      <c r="AC40" s="845"/>
      <c r="AD40" s="845"/>
      <c r="AE40" s="846"/>
      <c r="AF40" s="847"/>
      <c r="AG40" s="848"/>
      <c r="AH40" s="848"/>
      <c r="AI40" s="848"/>
      <c r="AJ40" s="849"/>
      <c r="AK40" s="915"/>
      <c r="AL40" s="916"/>
      <c r="AM40" s="916"/>
      <c r="AN40" s="916"/>
      <c r="AO40" s="916"/>
      <c r="AP40" s="916"/>
      <c r="AQ40" s="916"/>
      <c r="AR40" s="916"/>
      <c r="AS40" s="916"/>
      <c r="AT40" s="916"/>
      <c r="AU40" s="916"/>
      <c r="AV40" s="916"/>
      <c r="AW40" s="916"/>
      <c r="AX40" s="916"/>
      <c r="AY40" s="916"/>
      <c r="AZ40" s="917"/>
      <c r="BA40" s="917"/>
      <c r="BB40" s="917"/>
      <c r="BC40" s="917"/>
      <c r="BD40" s="917"/>
      <c r="BE40" s="913"/>
      <c r="BF40" s="913"/>
      <c r="BG40" s="913"/>
      <c r="BH40" s="913"/>
      <c r="BI40" s="914"/>
      <c r="BJ40" s="254"/>
      <c r="BK40" s="254"/>
      <c r="BL40" s="254"/>
      <c r="BM40" s="254"/>
      <c r="BN40" s="254"/>
      <c r="BO40" s="267"/>
      <c r="BP40" s="267"/>
      <c r="BQ40" s="264">
        <v>34</v>
      </c>
      <c r="BR40" s="265"/>
      <c r="BS40" s="854"/>
      <c r="BT40" s="855"/>
      <c r="BU40" s="855"/>
      <c r="BV40" s="855"/>
      <c r="BW40" s="855"/>
      <c r="BX40" s="855"/>
      <c r="BY40" s="855"/>
      <c r="BZ40" s="855"/>
      <c r="CA40" s="855"/>
      <c r="CB40" s="855"/>
      <c r="CC40" s="855"/>
      <c r="CD40" s="855"/>
      <c r="CE40" s="855"/>
      <c r="CF40" s="855"/>
      <c r="CG40" s="856"/>
      <c r="CH40" s="867"/>
      <c r="CI40" s="868"/>
      <c r="CJ40" s="868"/>
      <c r="CK40" s="868"/>
      <c r="CL40" s="869"/>
      <c r="CM40" s="867"/>
      <c r="CN40" s="868"/>
      <c r="CO40" s="868"/>
      <c r="CP40" s="868"/>
      <c r="CQ40" s="869"/>
      <c r="CR40" s="867"/>
      <c r="CS40" s="868"/>
      <c r="CT40" s="868"/>
      <c r="CU40" s="868"/>
      <c r="CV40" s="869"/>
      <c r="CW40" s="867"/>
      <c r="CX40" s="868"/>
      <c r="CY40" s="868"/>
      <c r="CZ40" s="868"/>
      <c r="DA40" s="869"/>
      <c r="DB40" s="867"/>
      <c r="DC40" s="868"/>
      <c r="DD40" s="868"/>
      <c r="DE40" s="868"/>
      <c r="DF40" s="869"/>
      <c r="DG40" s="867"/>
      <c r="DH40" s="868"/>
      <c r="DI40" s="868"/>
      <c r="DJ40" s="868"/>
      <c r="DK40" s="869"/>
      <c r="DL40" s="867"/>
      <c r="DM40" s="868"/>
      <c r="DN40" s="868"/>
      <c r="DO40" s="868"/>
      <c r="DP40" s="869"/>
      <c r="DQ40" s="867"/>
      <c r="DR40" s="868"/>
      <c r="DS40" s="868"/>
      <c r="DT40" s="868"/>
      <c r="DU40" s="869"/>
      <c r="DV40" s="870"/>
      <c r="DW40" s="871"/>
      <c r="DX40" s="871"/>
      <c r="DY40" s="871"/>
      <c r="DZ40" s="872"/>
      <c r="EA40" s="248"/>
    </row>
    <row r="41" spans="1:131" s="249" customFormat="1" ht="26.25" customHeight="1" x14ac:dyDescent="0.15">
      <c r="A41" s="263">
        <v>14</v>
      </c>
      <c r="B41" s="841"/>
      <c r="C41" s="842"/>
      <c r="D41" s="842"/>
      <c r="E41" s="842"/>
      <c r="F41" s="842"/>
      <c r="G41" s="842"/>
      <c r="H41" s="842"/>
      <c r="I41" s="842"/>
      <c r="J41" s="842"/>
      <c r="K41" s="842"/>
      <c r="L41" s="842"/>
      <c r="M41" s="842"/>
      <c r="N41" s="842"/>
      <c r="O41" s="842"/>
      <c r="P41" s="843"/>
      <c r="Q41" s="844"/>
      <c r="R41" s="845"/>
      <c r="S41" s="845"/>
      <c r="T41" s="845"/>
      <c r="U41" s="845"/>
      <c r="V41" s="845"/>
      <c r="W41" s="845"/>
      <c r="X41" s="845"/>
      <c r="Y41" s="845"/>
      <c r="Z41" s="845"/>
      <c r="AA41" s="845"/>
      <c r="AB41" s="845"/>
      <c r="AC41" s="845"/>
      <c r="AD41" s="845"/>
      <c r="AE41" s="846"/>
      <c r="AF41" s="847"/>
      <c r="AG41" s="848"/>
      <c r="AH41" s="848"/>
      <c r="AI41" s="848"/>
      <c r="AJ41" s="849"/>
      <c r="AK41" s="915"/>
      <c r="AL41" s="916"/>
      <c r="AM41" s="916"/>
      <c r="AN41" s="916"/>
      <c r="AO41" s="916"/>
      <c r="AP41" s="916"/>
      <c r="AQ41" s="916"/>
      <c r="AR41" s="916"/>
      <c r="AS41" s="916"/>
      <c r="AT41" s="916"/>
      <c r="AU41" s="916"/>
      <c r="AV41" s="916"/>
      <c r="AW41" s="916"/>
      <c r="AX41" s="916"/>
      <c r="AY41" s="916"/>
      <c r="AZ41" s="917"/>
      <c r="BA41" s="917"/>
      <c r="BB41" s="917"/>
      <c r="BC41" s="917"/>
      <c r="BD41" s="917"/>
      <c r="BE41" s="913"/>
      <c r="BF41" s="913"/>
      <c r="BG41" s="913"/>
      <c r="BH41" s="913"/>
      <c r="BI41" s="914"/>
      <c r="BJ41" s="254"/>
      <c r="BK41" s="254"/>
      <c r="BL41" s="254"/>
      <c r="BM41" s="254"/>
      <c r="BN41" s="254"/>
      <c r="BO41" s="267"/>
      <c r="BP41" s="267"/>
      <c r="BQ41" s="264">
        <v>35</v>
      </c>
      <c r="BR41" s="265"/>
      <c r="BS41" s="854"/>
      <c r="BT41" s="855"/>
      <c r="BU41" s="855"/>
      <c r="BV41" s="855"/>
      <c r="BW41" s="855"/>
      <c r="BX41" s="855"/>
      <c r="BY41" s="855"/>
      <c r="BZ41" s="855"/>
      <c r="CA41" s="855"/>
      <c r="CB41" s="855"/>
      <c r="CC41" s="855"/>
      <c r="CD41" s="855"/>
      <c r="CE41" s="855"/>
      <c r="CF41" s="855"/>
      <c r="CG41" s="856"/>
      <c r="CH41" s="867"/>
      <c r="CI41" s="868"/>
      <c r="CJ41" s="868"/>
      <c r="CK41" s="868"/>
      <c r="CL41" s="869"/>
      <c r="CM41" s="867"/>
      <c r="CN41" s="868"/>
      <c r="CO41" s="868"/>
      <c r="CP41" s="868"/>
      <c r="CQ41" s="869"/>
      <c r="CR41" s="867"/>
      <c r="CS41" s="868"/>
      <c r="CT41" s="868"/>
      <c r="CU41" s="868"/>
      <c r="CV41" s="869"/>
      <c r="CW41" s="867"/>
      <c r="CX41" s="868"/>
      <c r="CY41" s="868"/>
      <c r="CZ41" s="868"/>
      <c r="DA41" s="869"/>
      <c r="DB41" s="867"/>
      <c r="DC41" s="868"/>
      <c r="DD41" s="868"/>
      <c r="DE41" s="868"/>
      <c r="DF41" s="869"/>
      <c r="DG41" s="867"/>
      <c r="DH41" s="868"/>
      <c r="DI41" s="868"/>
      <c r="DJ41" s="868"/>
      <c r="DK41" s="869"/>
      <c r="DL41" s="867"/>
      <c r="DM41" s="868"/>
      <c r="DN41" s="868"/>
      <c r="DO41" s="868"/>
      <c r="DP41" s="869"/>
      <c r="DQ41" s="867"/>
      <c r="DR41" s="868"/>
      <c r="DS41" s="868"/>
      <c r="DT41" s="868"/>
      <c r="DU41" s="869"/>
      <c r="DV41" s="870"/>
      <c r="DW41" s="871"/>
      <c r="DX41" s="871"/>
      <c r="DY41" s="871"/>
      <c r="DZ41" s="872"/>
      <c r="EA41" s="248"/>
    </row>
    <row r="42" spans="1:131" s="249" customFormat="1" ht="26.25" customHeight="1" x14ac:dyDescent="0.15">
      <c r="A42" s="263">
        <v>15</v>
      </c>
      <c r="B42" s="841"/>
      <c r="C42" s="842"/>
      <c r="D42" s="842"/>
      <c r="E42" s="842"/>
      <c r="F42" s="842"/>
      <c r="G42" s="842"/>
      <c r="H42" s="842"/>
      <c r="I42" s="842"/>
      <c r="J42" s="842"/>
      <c r="K42" s="842"/>
      <c r="L42" s="842"/>
      <c r="M42" s="842"/>
      <c r="N42" s="842"/>
      <c r="O42" s="842"/>
      <c r="P42" s="843"/>
      <c r="Q42" s="844"/>
      <c r="R42" s="845"/>
      <c r="S42" s="845"/>
      <c r="T42" s="845"/>
      <c r="U42" s="845"/>
      <c r="V42" s="845"/>
      <c r="W42" s="845"/>
      <c r="X42" s="845"/>
      <c r="Y42" s="845"/>
      <c r="Z42" s="845"/>
      <c r="AA42" s="845"/>
      <c r="AB42" s="845"/>
      <c r="AC42" s="845"/>
      <c r="AD42" s="845"/>
      <c r="AE42" s="846"/>
      <c r="AF42" s="847"/>
      <c r="AG42" s="848"/>
      <c r="AH42" s="848"/>
      <c r="AI42" s="848"/>
      <c r="AJ42" s="849"/>
      <c r="AK42" s="915"/>
      <c r="AL42" s="916"/>
      <c r="AM42" s="916"/>
      <c r="AN42" s="916"/>
      <c r="AO42" s="916"/>
      <c r="AP42" s="916"/>
      <c r="AQ42" s="916"/>
      <c r="AR42" s="916"/>
      <c r="AS42" s="916"/>
      <c r="AT42" s="916"/>
      <c r="AU42" s="916"/>
      <c r="AV42" s="916"/>
      <c r="AW42" s="916"/>
      <c r="AX42" s="916"/>
      <c r="AY42" s="916"/>
      <c r="AZ42" s="917"/>
      <c r="BA42" s="917"/>
      <c r="BB42" s="917"/>
      <c r="BC42" s="917"/>
      <c r="BD42" s="917"/>
      <c r="BE42" s="913"/>
      <c r="BF42" s="913"/>
      <c r="BG42" s="913"/>
      <c r="BH42" s="913"/>
      <c r="BI42" s="914"/>
      <c r="BJ42" s="254"/>
      <c r="BK42" s="254"/>
      <c r="BL42" s="254"/>
      <c r="BM42" s="254"/>
      <c r="BN42" s="254"/>
      <c r="BO42" s="267"/>
      <c r="BP42" s="267"/>
      <c r="BQ42" s="264">
        <v>36</v>
      </c>
      <c r="BR42" s="265"/>
      <c r="BS42" s="854"/>
      <c r="BT42" s="855"/>
      <c r="BU42" s="855"/>
      <c r="BV42" s="855"/>
      <c r="BW42" s="855"/>
      <c r="BX42" s="855"/>
      <c r="BY42" s="855"/>
      <c r="BZ42" s="855"/>
      <c r="CA42" s="855"/>
      <c r="CB42" s="855"/>
      <c r="CC42" s="855"/>
      <c r="CD42" s="855"/>
      <c r="CE42" s="855"/>
      <c r="CF42" s="855"/>
      <c r="CG42" s="856"/>
      <c r="CH42" s="867"/>
      <c r="CI42" s="868"/>
      <c r="CJ42" s="868"/>
      <c r="CK42" s="868"/>
      <c r="CL42" s="869"/>
      <c r="CM42" s="867"/>
      <c r="CN42" s="868"/>
      <c r="CO42" s="868"/>
      <c r="CP42" s="868"/>
      <c r="CQ42" s="869"/>
      <c r="CR42" s="867"/>
      <c r="CS42" s="868"/>
      <c r="CT42" s="868"/>
      <c r="CU42" s="868"/>
      <c r="CV42" s="869"/>
      <c r="CW42" s="867"/>
      <c r="CX42" s="868"/>
      <c r="CY42" s="868"/>
      <c r="CZ42" s="868"/>
      <c r="DA42" s="869"/>
      <c r="DB42" s="867"/>
      <c r="DC42" s="868"/>
      <c r="DD42" s="868"/>
      <c r="DE42" s="868"/>
      <c r="DF42" s="869"/>
      <c r="DG42" s="867"/>
      <c r="DH42" s="868"/>
      <c r="DI42" s="868"/>
      <c r="DJ42" s="868"/>
      <c r="DK42" s="869"/>
      <c r="DL42" s="867"/>
      <c r="DM42" s="868"/>
      <c r="DN42" s="868"/>
      <c r="DO42" s="868"/>
      <c r="DP42" s="869"/>
      <c r="DQ42" s="867"/>
      <c r="DR42" s="868"/>
      <c r="DS42" s="868"/>
      <c r="DT42" s="868"/>
      <c r="DU42" s="869"/>
      <c r="DV42" s="870"/>
      <c r="DW42" s="871"/>
      <c r="DX42" s="871"/>
      <c r="DY42" s="871"/>
      <c r="DZ42" s="872"/>
      <c r="EA42" s="248"/>
    </row>
    <row r="43" spans="1:131" s="249" customFormat="1" ht="26.25" customHeight="1" x14ac:dyDescent="0.15">
      <c r="A43" s="263">
        <v>16</v>
      </c>
      <c r="B43" s="841"/>
      <c r="C43" s="842"/>
      <c r="D43" s="842"/>
      <c r="E43" s="842"/>
      <c r="F43" s="842"/>
      <c r="G43" s="842"/>
      <c r="H43" s="842"/>
      <c r="I43" s="842"/>
      <c r="J43" s="842"/>
      <c r="K43" s="842"/>
      <c r="L43" s="842"/>
      <c r="M43" s="842"/>
      <c r="N43" s="842"/>
      <c r="O43" s="842"/>
      <c r="P43" s="843"/>
      <c r="Q43" s="844"/>
      <c r="R43" s="845"/>
      <c r="S43" s="845"/>
      <c r="T43" s="845"/>
      <c r="U43" s="845"/>
      <c r="V43" s="845"/>
      <c r="W43" s="845"/>
      <c r="X43" s="845"/>
      <c r="Y43" s="845"/>
      <c r="Z43" s="845"/>
      <c r="AA43" s="845"/>
      <c r="AB43" s="845"/>
      <c r="AC43" s="845"/>
      <c r="AD43" s="845"/>
      <c r="AE43" s="846"/>
      <c r="AF43" s="847"/>
      <c r="AG43" s="848"/>
      <c r="AH43" s="848"/>
      <c r="AI43" s="848"/>
      <c r="AJ43" s="849"/>
      <c r="AK43" s="915"/>
      <c r="AL43" s="916"/>
      <c r="AM43" s="916"/>
      <c r="AN43" s="916"/>
      <c r="AO43" s="916"/>
      <c r="AP43" s="916"/>
      <c r="AQ43" s="916"/>
      <c r="AR43" s="916"/>
      <c r="AS43" s="916"/>
      <c r="AT43" s="916"/>
      <c r="AU43" s="916"/>
      <c r="AV43" s="916"/>
      <c r="AW43" s="916"/>
      <c r="AX43" s="916"/>
      <c r="AY43" s="916"/>
      <c r="AZ43" s="917"/>
      <c r="BA43" s="917"/>
      <c r="BB43" s="917"/>
      <c r="BC43" s="917"/>
      <c r="BD43" s="917"/>
      <c r="BE43" s="913"/>
      <c r="BF43" s="913"/>
      <c r="BG43" s="913"/>
      <c r="BH43" s="913"/>
      <c r="BI43" s="914"/>
      <c r="BJ43" s="254"/>
      <c r="BK43" s="254"/>
      <c r="BL43" s="254"/>
      <c r="BM43" s="254"/>
      <c r="BN43" s="254"/>
      <c r="BO43" s="267"/>
      <c r="BP43" s="267"/>
      <c r="BQ43" s="264">
        <v>37</v>
      </c>
      <c r="BR43" s="265"/>
      <c r="BS43" s="854"/>
      <c r="BT43" s="855"/>
      <c r="BU43" s="855"/>
      <c r="BV43" s="855"/>
      <c r="BW43" s="855"/>
      <c r="BX43" s="855"/>
      <c r="BY43" s="855"/>
      <c r="BZ43" s="855"/>
      <c r="CA43" s="855"/>
      <c r="CB43" s="855"/>
      <c r="CC43" s="855"/>
      <c r="CD43" s="855"/>
      <c r="CE43" s="855"/>
      <c r="CF43" s="855"/>
      <c r="CG43" s="856"/>
      <c r="CH43" s="867"/>
      <c r="CI43" s="868"/>
      <c r="CJ43" s="868"/>
      <c r="CK43" s="868"/>
      <c r="CL43" s="869"/>
      <c r="CM43" s="867"/>
      <c r="CN43" s="868"/>
      <c r="CO43" s="868"/>
      <c r="CP43" s="868"/>
      <c r="CQ43" s="869"/>
      <c r="CR43" s="867"/>
      <c r="CS43" s="868"/>
      <c r="CT43" s="868"/>
      <c r="CU43" s="868"/>
      <c r="CV43" s="869"/>
      <c r="CW43" s="867"/>
      <c r="CX43" s="868"/>
      <c r="CY43" s="868"/>
      <c r="CZ43" s="868"/>
      <c r="DA43" s="869"/>
      <c r="DB43" s="867"/>
      <c r="DC43" s="868"/>
      <c r="DD43" s="868"/>
      <c r="DE43" s="868"/>
      <c r="DF43" s="869"/>
      <c r="DG43" s="867"/>
      <c r="DH43" s="868"/>
      <c r="DI43" s="868"/>
      <c r="DJ43" s="868"/>
      <c r="DK43" s="869"/>
      <c r="DL43" s="867"/>
      <c r="DM43" s="868"/>
      <c r="DN43" s="868"/>
      <c r="DO43" s="868"/>
      <c r="DP43" s="869"/>
      <c r="DQ43" s="867"/>
      <c r="DR43" s="868"/>
      <c r="DS43" s="868"/>
      <c r="DT43" s="868"/>
      <c r="DU43" s="869"/>
      <c r="DV43" s="870"/>
      <c r="DW43" s="871"/>
      <c r="DX43" s="871"/>
      <c r="DY43" s="871"/>
      <c r="DZ43" s="872"/>
      <c r="EA43" s="248"/>
    </row>
    <row r="44" spans="1:131" s="249" customFormat="1" ht="26.25" customHeight="1" x14ac:dyDescent="0.15">
      <c r="A44" s="263">
        <v>17</v>
      </c>
      <c r="B44" s="841"/>
      <c r="C44" s="842"/>
      <c r="D44" s="842"/>
      <c r="E44" s="842"/>
      <c r="F44" s="842"/>
      <c r="G44" s="842"/>
      <c r="H44" s="842"/>
      <c r="I44" s="842"/>
      <c r="J44" s="842"/>
      <c r="K44" s="842"/>
      <c r="L44" s="842"/>
      <c r="M44" s="842"/>
      <c r="N44" s="842"/>
      <c r="O44" s="842"/>
      <c r="P44" s="843"/>
      <c r="Q44" s="844"/>
      <c r="R44" s="845"/>
      <c r="S44" s="845"/>
      <c r="T44" s="845"/>
      <c r="U44" s="845"/>
      <c r="V44" s="845"/>
      <c r="W44" s="845"/>
      <c r="X44" s="845"/>
      <c r="Y44" s="845"/>
      <c r="Z44" s="845"/>
      <c r="AA44" s="845"/>
      <c r="AB44" s="845"/>
      <c r="AC44" s="845"/>
      <c r="AD44" s="845"/>
      <c r="AE44" s="846"/>
      <c r="AF44" s="847"/>
      <c r="AG44" s="848"/>
      <c r="AH44" s="848"/>
      <c r="AI44" s="848"/>
      <c r="AJ44" s="849"/>
      <c r="AK44" s="915"/>
      <c r="AL44" s="916"/>
      <c r="AM44" s="916"/>
      <c r="AN44" s="916"/>
      <c r="AO44" s="916"/>
      <c r="AP44" s="916"/>
      <c r="AQ44" s="916"/>
      <c r="AR44" s="916"/>
      <c r="AS44" s="916"/>
      <c r="AT44" s="916"/>
      <c r="AU44" s="916"/>
      <c r="AV44" s="916"/>
      <c r="AW44" s="916"/>
      <c r="AX44" s="916"/>
      <c r="AY44" s="916"/>
      <c r="AZ44" s="917"/>
      <c r="BA44" s="917"/>
      <c r="BB44" s="917"/>
      <c r="BC44" s="917"/>
      <c r="BD44" s="917"/>
      <c r="BE44" s="913"/>
      <c r="BF44" s="913"/>
      <c r="BG44" s="913"/>
      <c r="BH44" s="913"/>
      <c r="BI44" s="914"/>
      <c r="BJ44" s="254"/>
      <c r="BK44" s="254"/>
      <c r="BL44" s="254"/>
      <c r="BM44" s="254"/>
      <c r="BN44" s="254"/>
      <c r="BO44" s="267"/>
      <c r="BP44" s="267"/>
      <c r="BQ44" s="264">
        <v>38</v>
      </c>
      <c r="BR44" s="265"/>
      <c r="BS44" s="854"/>
      <c r="BT44" s="855"/>
      <c r="BU44" s="855"/>
      <c r="BV44" s="855"/>
      <c r="BW44" s="855"/>
      <c r="BX44" s="855"/>
      <c r="BY44" s="855"/>
      <c r="BZ44" s="855"/>
      <c r="CA44" s="855"/>
      <c r="CB44" s="855"/>
      <c r="CC44" s="855"/>
      <c r="CD44" s="855"/>
      <c r="CE44" s="855"/>
      <c r="CF44" s="855"/>
      <c r="CG44" s="856"/>
      <c r="CH44" s="867"/>
      <c r="CI44" s="868"/>
      <c r="CJ44" s="868"/>
      <c r="CK44" s="868"/>
      <c r="CL44" s="869"/>
      <c r="CM44" s="867"/>
      <c r="CN44" s="868"/>
      <c r="CO44" s="868"/>
      <c r="CP44" s="868"/>
      <c r="CQ44" s="869"/>
      <c r="CR44" s="867"/>
      <c r="CS44" s="868"/>
      <c r="CT44" s="868"/>
      <c r="CU44" s="868"/>
      <c r="CV44" s="869"/>
      <c r="CW44" s="867"/>
      <c r="CX44" s="868"/>
      <c r="CY44" s="868"/>
      <c r="CZ44" s="868"/>
      <c r="DA44" s="869"/>
      <c r="DB44" s="867"/>
      <c r="DC44" s="868"/>
      <c r="DD44" s="868"/>
      <c r="DE44" s="868"/>
      <c r="DF44" s="869"/>
      <c r="DG44" s="867"/>
      <c r="DH44" s="868"/>
      <c r="DI44" s="868"/>
      <c r="DJ44" s="868"/>
      <c r="DK44" s="869"/>
      <c r="DL44" s="867"/>
      <c r="DM44" s="868"/>
      <c r="DN44" s="868"/>
      <c r="DO44" s="868"/>
      <c r="DP44" s="869"/>
      <c r="DQ44" s="867"/>
      <c r="DR44" s="868"/>
      <c r="DS44" s="868"/>
      <c r="DT44" s="868"/>
      <c r="DU44" s="869"/>
      <c r="DV44" s="870"/>
      <c r="DW44" s="871"/>
      <c r="DX44" s="871"/>
      <c r="DY44" s="871"/>
      <c r="DZ44" s="872"/>
      <c r="EA44" s="248"/>
    </row>
    <row r="45" spans="1:131" s="249" customFormat="1" ht="26.25" customHeight="1" x14ac:dyDescent="0.15">
      <c r="A45" s="263">
        <v>18</v>
      </c>
      <c r="B45" s="841"/>
      <c r="C45" s="842"/>
      <c r="D45" s="842"/>
      <c r="E45" s="842"/>
      <c r="F45" s="842"/>
      <c r="G45" s="842"/>
      <c r="H45" s="842"/>
      <c r="I45" s="842"/>
      <c r="J45" s="842"/>
      <c r="K45" s="842"/>
      <c r="L45" s="842"/>
      <c r="M45" s="842"/>
      <c r="N45" s="842"/>
      <c r="O45" s="842"/>
      <c r="P45" s="843"/>
      <c r="Q45" s="844"/>
      <c r="R45" s="845"/>
      <c r="S45" s="845"/>
      <c r="T45" s="845"/>
      <c r="U45" s="845"/>
      <c r="V45" s="845"/>
      <c r="W45" s="845"/>
      <c r="X45" s="845"/>
      <c r="Y45" s="845"/>
      <c r="Z45" s="845"/>
      <c r="AA45" s="845"/>
      <c r="AB45" s="845"/>
      <c r="AC45" s="845"/>
      <c r="AD45" s="845"/>
      <c r="AE45" s="846"/>
      <c r="AF45" s="847"/>
      <c r="AG45" s="848"/>
      <c r="AH45" s="848"/>
      <c r="AI45" s="848"/>
      <c r="AJ45" s="849"/>
      <c r="AK45" s="915"/>
      <c r="AL45" s="916"/>
      <c r="AM45" s="916"/>
      <c r="AN45" s="916"/>
      <c r="AO45" s="916"/>
      <c r="AP45" s="916"/>
      <c r="AQ45" s="916"/>
      <c r="AR45" s="916"/>
      <c r="AS45" s="916"/>
      <c r="AT45" s="916"/>
      <c r="AU45" s="916"/>
      <c r="AV45" s="916"/>
      <c r="AW45" s="916"/>
      <c r="AX45" s="916"/>
      <c r="AY45" s="916"/>
      <c r="AZ45" s="917"/>
      <c r="BA45" s="917"/>
      <c r="BB45" s="917"/>
      <c r="BC45" s="917"/>
      <c r="BD45" s="917"/>
      <c r="BE45" s="913"/>
      <c r="BF45" s="913"/>
      <c r="BG45" s="913"/>
      <c r="BH45" s="913"/>
      <c r="BI45" s="914"/>
      <c r="BJ45" s="254"/>
      <c r="BK45" s="254"/>
      <c r="BL45" s="254"/>
      <c r="BM45" s="254"/>
      <c r="BN45" s="254"/>
      <c r="BO45" s="267"/>
      <c r="BP45" s="267"/>
      <c r="BQ45" s="264">
        <v>39</v>
      </c>
      <c r="BR45" s="265"/>
      <c r="BS45" s="854"/>
      <c r="BT45" s="855"/>
      <c r="BU45" s="855"/>
      <c r="BV45" s="855"/>
      <c r="BW45" s="855"/>
      <c r="BX45" s="855"/>
      <c r="BY45" s="855"/>
      <c r="BZ45" s="855"/>
      <c r="CA45" s="855"/>
      <c r="CB45" s="855"/>
      <c r="CC45" s="855"/>
      <c r="CD45" s="855"/>
      <c r="CE45" s="855"/>
      <c r="CF45" s="855"/>
      <c r="CG45" s="856"/>
      <c r="CH45" s="867"/>
      <c r="CI45" s="868"/>
      <c r="CJ45" s="868"/>
      <c r="CK45" s="868"/>
      <c r="CL45" s="869"/>
      <c r="CM45" s="867"/>
      <c r="CN45" s="868"/>
      <c r="CO45" s="868"/>
      <c r="CP45" s="868"/>
      <c r="CQ45" s="869"/>
      <c r="CR45" s="867"/>
      <c r="CS45" s="868"/>
      <c r="CT45" s="868"/>
      <c r="CU45" s="868"/>
      <c r="CV45" s="869"/>
      <c r="CW45" s="867"/>
      <c r="CX45" s="868"/>
      <c r="CY45" s="868"/>
      <c r="CZ45" s="868"/>
      <c r="DA45" s="869"/>
      <c r="DB45" s="867"/>
      <c r="DC45" s="868"/>
      <c r="DD45" s="868"/>
      <c r="DE45" s="868"/>
      <c r="DF45" s="869"/>
      <c r="DG45" s="867"/>
      <c r="DH45" s="868"/>
      <c r="DI45" s="868"/>
      <c r="DJ45" s="868"/>
      <c r="DK45" s="869"/>
      <c r="DL45" s="867"/>
      <c r="DM45" s="868"/>
      <c r="DN45" s="868"/>
      <c r="DO45" s="868"/>
      <c r="DP45" s="869"/>
      <c r="DQ45" s="867"/>
      <c r="DR45" s="868"/>
      <c r="DS45" s="868"/>
      <c r="DT45" s="868"/>
      <c r="DU45" s="869"/>
      <c r="DV45" s="870"/>
      <c r="DW45" s="871"/>
      <c r="DX45" s="871"/>
      <c r="DY45" s="871"/>
      <c r="DZ45" s="872"/>
      <c r="EA45" s="248"/>
    </row>
    <row r="46" spans="1:131" s="249" customFormat="1" ht="26.25" customHeight="1" x14ac:dyDescent="0.15">
      <c r="A46" s="263">
        <v>19</v>
      </c>
      <c r="B46" s="841"/>
      <c r="C46" s="842"/>
      <c r="D46" s="842"/>
      <c r="E46" s="842"/>
      <c r="F46" s="842"/>
      <c r="G46" s="842"/>
      <c r="H46" s="842"/>
      <c r="I46" s="842"/>
      <c r="J46" s="842"/>
      <c r="K46" s="842"/>
      <c r="L46" s="842"/>
      <c r="M46" s="842"/>
      <c r="N46" s="842"/>
      <c r="O46" s="842"/>
      <c r="P46" s="843"/>
      <c r="Q46" s="844"/>
      <c r="R46" s="845"/>
      <c r="S46" s="845"/>
      <c r="T46" s="845"/>
      <c r="U46" s="845"/>
      <c r="V46" s="845"/>
      <c r="W46" s="845"/>
      <c r="X46" s="845"/>
      <c r="Y46" s="845"/>
      <c r="Z46" s="845"/>
      <c r="AA46" s="845"/>
      <c r="AB46" s="845"/>
      <c r="AC46" s="845"/>
      <c r="AD46" s="845"/>
      <c r="AE46" s="846"/>
      <c r="AF46" s="847"/>
      <c r="AG46" s="848"/>
      <c r="AH46" s="848"/>
      <c r="AI46" s="848"/>
      <c r="AJ46" s="849"/>
      <c r="AK46" s="915"/>
      <c r="AL46" s="916"/>
      <c r="AM46" s="916"/>
      <c r="AN46" s="916"/>
      <c r="AO46" s="916"/>
      <c r="AP46" s="916"/>
      <c r="AQ46" s="916"/>
      <c r="AR46" s="916"/>
      <c r="AS46" s="916"/>
      <c r="AT46" s="916"/>
      <c r="AU46" s="916"/>
      <c r="AV46" s="916"/>
      <c r="AW46" s="916"/>
      <c r="AX46" s="916"/>
      <c r="AY46" s="916"/>
      <c r="AZ46" s="917"/>
      <c r="BA46" s="917"/>
      <c r="BB46" s="917"/>
      <c r="BC46" s="917"/>
      <c r="BD46" s="917"/>
      <c r="BE46" s="913"/>
      <c r="BF46" s="913"/>
      <c r="BG46" s="913"/>
      <c r="BH46" s="913"/>
      <c r="BI46" s="914"/>
      <c r="BJ46" s="254"/>
      <c r="BK46" s="254"/>
      <c r="BL46" s="254"/>
      <c r="BM46" s="254"/>
      <c r="BN46" s="254"/>
      <c r="BO46" s="267"/>
      <c r="BP46" s="267"/>
      <c r="BQ46" s="264">
        <v>40</v>
      </c>
      <c r="BR46" s="265"/>
      <c r="BS46" s="854"/>
      <c r="BT46" s="855"/>
      <c r="BU46" s="855"/>
      <c r="BV46" s="855"/>
      <c r="BW46" s="855"/>
      <c r="BX46" s="855"/>
      <c r="BY46" s="855"/>
      <c r="BZ46" s="855"/>
      <c r="CA46" s="855"/>
      <c r="CB46" s="855"/>
      <c r="CC46" s="855"/>
      <c r="CD46" s="855"/>
      <c r="CE46" s="855"/>
      <c r="CF46" s="855"/>
      <c r="CG46" s="856"/>
      <c r="CH46" s="867"/>
      <c r="CI46" s="868"/>
      <c r="CJ46" s="868"/>
      <c r="CK46" s="868"/>
      <c r="CL46" s="869"/>
      <c r="CM46" s="867"/>
      <c r="CN46" s="868"/>
      <c r="CO46" s="868"/>
      <c r="CP46" s="868"/>
      <c r="CQ46" s="869"/>
      <c r="CR46" s="867"/>
      <c r="CS46" s="868"/>
      <c r="CT46" s="868"/>
      <c r="CU46" s="868"/>
      <c r="CV46" s="869"/>
      <c r="CW46" s="867"/>
      <c r="CX46" s="868"/>
      <c r="CY46" s="868"/>
      <c r="CZ46" s="868"/>
      <c r="DA46" s="869"/>
      <c r="DB46" s="867"/>
      <c r="DC46" s="868"/>
      <c r="DD46" s="868"/>
      <c r="DE46" s="868"/>
      <c r="DF46" s="869"/>
      <c r="DG46" s="867"/>
      <c r="DH46" s="868"/>
      <c r="DI46" s="868"/>
      <c r="DJ46" s="868"/>
      <c r="DK46" s="869"/>
      <c r="DL46" s="867"/>
      <c r="DM46" s="868"/>
      <c r="DN46" s="868"/>
      <c r="DO46" s="868"/>
      <c r="DP46" s="869"/>
      <c r="DQ46" s="867"/>
      <c r="DR46" s="868"/>
      <c r="DS46" s="868"/>
      <c r="DT46" s="868"/>
      <c r="DU46" s="869"/>
      <c r="DV46" s="870"/>
      <c r="DW46" s="871"/>
      <c r="DX46" s="871"/>
      <c r="DY46" s="871"/>
      <c r="DZ46" s="872"/>
      <c r="EA46" s="248"/>
    </row>
    <row r="47" spans="1:131" s="249" customFormat="1" ht="26.25" customHeight="1" x14ac:dyDescent="0.15">
      <c r="A47" s="263">
        <v>20</v>
      </c>
      <c r="B47" s="841"/>
      <c r="C47" s="842"/>
      <c r="D47" s="842"/>
      <c r="E47" s="842"/>
      <c r="F47" s="842"/>
      <c r="G47" s="842"/>
      <c r="H47" s="842"/>
      <c r="I47" s="842"/>
      <c r="J47" s="842"/>
      <c r="K47" s="842"/>
      <c r="L47" s="842"/>
      <c r="M47" s="842"/>
      <c r="N47" s="842"/>
      <c r="O47" s="842"/>
      <c r="P47" s="843"/>
      <c r="Q47" s="844"/>
      <c r="R47" s="845"/>
      <c r="S47" s="845"/>
      <c r="T47" s="845"/>
      <c r="U47" s="845"/>
      <c r="V47" s="845"/>
      <c r="W47" s="845"/>
      <c r="X47" s="845"/>
      <c r="Y47" s="845"/>
      <c r="Z47" s="845"/>
      <c r="AA47" s="845"/>
      <c r="AB47" s="845"/>
      <c r="AC47" s="845"/>
      <c r="AD47" s="845"/>
      <c r="AE47" s="846"/>
      <c r="AF47" s="847"/>
      <c r="AG47" s="848"/>
      <c r="AH47" s="848"/>
      <c r="AI47" s="848"/>
      <c r="AJ47" s="849"/>
      <c r="AK47" s="915"/>
      <c r="AL47" s="916"/>
      <c r="AM47" s="916"/>
      <c r="AN47" s="916"/>
      <c r="AO47" s="916"/>
      <c r="AP47" s="916"/>
      <c r="AQ47" s="916"/>
      <c r="AR47" s="916"/>
      <c r="AS47" s="916"/>
      <c r="AT47" s="916"/>
      <c r="AU47" s="916"/>
      <c r="AV47" s="916"/>
      <c r="AW47" s="916"/>
      <c r="AX47" s="916"/>
      <c r="AY47" s="916"/>
      <c r="AZ47" s="917"/>
      <c r="BA47" s="917"/>
      <c r="BB47" s="917"/>
      <c r="BC47" s="917"/>
      <c r="BD47" s="917"/>
      <c r="BE47" s="913"/>
      <c r="BF47" s="913"/>
      <c r="BG47" s="913"/>
      <c r="BH47" s="913"/>
      <c r="BI47" s="914"/>
      <c r="BJ47" s="254"/>
      <c r="BK47" s="254"/>
      <c r="BL47" s="254"/>
      <c r="BM47" s="254"/>
      <c r="BN47" s="254"/>
      <c r="BO47" s="267"/>
      <c r="BP47" s="267"/>
      <c r="BQ47" s="264">
        <v>41</v>
      </c>
      <c r="BR47" s="265"/>
      <c r="BS47" s="854"/>
      <c r="BT47" s="855"/>
      <c r="BU47" s="855"/>
      <c r="BV47" s="855"/>
      <c r="BW47" s="855"/>
      <c r="BX47" s="855"/>
      <c r="BY47" s="855"/>
      <c r="BZ47" s="855"/>
      <c r="CA47" s="855"/>
      <c r="CB47" s="855"/>
      <c r="CC47" s="855"/>
      <c r="CD47" s="855"/>
      <c r="CE47" s="855"/>
      <c r="CF47" s="855"/>
      <c r="CG47" s="856"/>
      <c r="CH47" s="867"/>
      <c r="CI47" s="868"/>
      <c r="CJ47" s="868"/>
      <c r="CK47" s="868"/>
      <c r="CL47" s="869"/>
      <c r="CM47" s="867"/>
      <c r="CN47" s="868"/>
      <c r="CO47" s="868"/>
      <c r="CP47" s="868"/>
      <c r="CQ47" s="869"/>
      <c r="CR47" s="867"/>
      <c r="CS47" s="868"/>
      <c r="CT47" s="868"/>
      <c r="CU47" s="868"/>
      <c r="CV47" s="869"/>
      <c r="CW47" s="867"/>
      <c r="CX47" s="868"/>
      <c r="CY47" s="868"/>
      <c r="CZ47" s="868"/>
      <c r="DA47" s="869"/>
      <c r="DB47" s="867"/>
      <c r="DC47" s="868"/>
      <c r="DD47" s="868"/>
      <c r="DE47" s="868"/>
      <c r="DF47" s="869"/>
      <c r="DG47" s="867"/>
      <c r="DH47" s="868"/>
      <c r="DI47" s="868"/>
      <c r="DJ47" s="868"/>
      <c r="DK47" s="869"/>
      <c r="DL47" s="867"/>
      <c r="DM47" s="868"/>
      <c r="DN47" s="868"/>
      <c r="DO47" s="868"/>
      <c r="DP47" s="869"/>
      <c r="DQ47" s="867"/>
      <c r="DR47" s="868"/>
      <c r="DS47" s="868"/>
      <c r="DT47" s="868"/>
      <c r="DU47" s="869"/>
      <c r="DV47" s="870"/>
      <c r="DW47" s="871"/>
      <c r="DX47" s="871"/>
      <c r="DY47" s="871"/>
      <c r="DZ47" s="872"/>
      <c r="EA47" s="248"/>
    </row>
    <row r="48" spans="1:131" s="249" customFormat="1" ht="26.25" customHeight="1" x14ac:dyDescent="0.15">
      <c r="A48" s="263">
        <v>21</v>
      </c>
      <c r="B48" s="841"/>
      <c r="C48" s="842"/>
      <c r="D48" s="842"/>
      <c r="E48" s="842"/>
      <c r="F48" s="842"/>
      <c r="G48" s="842"/>
      <c r="H48" s="842"/>
      <c r="I48" s="842"/>
      <c r="J48" s="842"/>
      <c r="K48" s="842"/>
      <c r="L48" s="842"/>
      <c r="M48" s="842"/>
      <c r="N48" s="842"/>
      <c r="O48" s="842"/>
      <c r="P48" s="843"/>
      <c r="Q48" s="844"/>
      <c r="R48" s="845"/>
      <c r="S48" s="845"/>
      <c r="T48" s="845"/>
      <c r="U48" s="845"/>
      <c r="V48" s="845"/>
      <c r="W48" s="845"/>
      <c r="X48" s="845"/>
      <c r="Y48" s="845"/>
      <c r="Z48" s="845"/>
      <c r="AA48" s="845"/>
      <c r="AB48" s="845"/>
      <c r="AC48" s="845"/>
      <c r="AD48" s="845"/>
      <c r="AE48" s="846"/>
      <c r="AF48" s="847"/>
      <c r="AG48" s="848"/>
      <c r="AH48" s="848"/>
      <c r="AI48" s="848"/>
      <c r="AJ48" s="849"/>
      <c r="AK48" s="915"/>
      <c r="AL48" s="916"/>
      <c r="AM48" s="916"/>
      <c r="AN48" s="916"/>
      <c r="AO48" s="916"/>
      <c r="AP48" s="916"/>
      <c r="AQ48" s="916"/>
      <c r="AR48" s="916"/>
      <c r="AS48" s="916"/>
      <c r="AT48" s="916"/>
      <c r="AU48" s="916"/>
      <c r="AV48" s="916"/>
      <c r="AW48" s="916"/>
      <c r="AX48" s="916"/>
      <c r="AY48" s="916"/>
      <c r="AZ48" s="917"/>
      <c r="BA48" s="917"/>
      <c r="BB48" s="917"/>
      <c r="BC48" s="917"/>
      <c r="BD48" s="917"/>
      <c r="BE48" s="913"/>
      <c r="BF48" s="913"/>
      <c r="BG48" s="913"/>
      <c r="BH48" s="913"/>
      <c r="BI48" s="914"/>
      <c r="BJ48" s="254"/>
      <c r="BK48" s="254"/>
      <c r="BL48" s="254"/>
      <c r="BM48" s="254"/>
      <c r="BN48" s="254"/>
      <c r="BO48" s="267"/>
      <c r="BP48" s="267"/>
      <c r="BQ48" s="264">
        <v>42</v>
      </c>
      <c r="BR48" s="265"/>
      <c r="BS48" s="854"/>
      <c r="BT48" s="855"/>
      <c r="BU48" s="855"/>
      <c r="BV48" s="855"/>
      <c r="BW48" s="855"/>
      <c r="BX48" s="855"/>
      <c r="BY48" s="855"/>
      <c r="BZ48" s="855"/>
      <c r="CA48" s="855"/>
      <c r="CB48" s="855"/>
      <c r="CC48" s="855"/>
      <c r="CD48" s="855"/>
      <c r="CE48" s="855"/>
      <c r="CF48" s="855"/>
      <c r="CG48" s="856"/>
      <c r="CH48" s="867"/>
      <c r="CI48" s="868"/>
      <c r="CJ48" s="868"/>
      <c r="CK48" s="868"/>
      <c r="CL48" s="869"/>
      <c r="CM48" s="867"/>
      <c r="CN48" s="868"/>
      <c r="CO48" s="868"/>
      <c r="CP48" s="868"/>
      <c r="CQ48" s="869"/>
      <c r="CR48" s="867"/>
      <c r="CS48" s="868"/>
      <c r="CT48" s="868"/>
      <c r="CU48" s="868"/>
      <c r="CV48" s="869"/>
      <c r="CW48" s="867"/>
      <c r="CX48" s="868"/>
      <c r="CY48" s="868"/>
      <c r="CZ48" s="868"/>
      <c r="DA48" s="869"/>
      <c r="DB48" s="867"/>
      <c r="DC48" s="868"/>
      <c r="DD48" s="868"/>
      <c r="DE48" s="868"/>
      <c r="DF48" s="869"/>
      <c r="DG48" s="867"/>
      <c r="DH48" s="868"/>
      <c r="DI48" s="868"/>
      <c r="DJ48" s="868"/>
      <c r="DK48" s="869"/>
      <c r="DL48" s="867"/>
      <c r="DM48" s="868"/>
      <c r="DN48" s="868"/>
      <c r="DO48" s="868"/>
      <c r="DP48" s="869"/>
      <c r="DQ48" s="867"/>
      <c r="DR48" s="868"/>
      <c r="DS48" s="868"/>
      <c r="DT48" s="868"/>
      <c r="DU48" s="869"/>
      <c r="DV48" s="870"/>
      <c r="DW48" s="871"/>
      <c r="DX48" s="871"/>
      <c r="DY48" s="871"/>
      <c r="DZ48" s="872"/>
      <c r="EA48" s="248"/>
    </row>
    <row r="49" spans="1:131" s="249" customFormat="1" ht="26.25" customHeight="1" x14ac:dyDescent="0.15">
      <c r="A49" s="263">
        <v>22</v>
      </c>
      <c r="B49" s="841"/>
      <c r="C49" s="842"/>
      <c r="D49" s="842"/>
      <c r="E49" s="842"/>
      <c r="F49" s="842"/>
      <c r="G49" s="842"/>
      <c r="H49" s="842"/>
      <c r="I49" s="842"/>
      <c r="J49" s="842"/>
      <c r="K49" s="842"/>
      <c r="L49" s="842"/>
      <c r="M49" s="842"/>
      <c r="N49" s="842"/>
      <c r="O49" s="842"/>
      <c r="P49" s="843"/>
      <c r="Q49" s="844"/>
      <c r="R49" s="845"/>
      <c r="S49" s="845"/>
      <c r="T49" s="845"/>
      <c r="U49" s="845"/>
      <c r="V49" s="845"/>
      <c r="W49" s="845"/>
      <c r="X49" s="845"/>
      <c r="Y49" s="845"/>
      <c r="Z49" s="845"/>
      <c r="AA49" s="845"/>
      <c r="AB49" s="845"/>
      <c r="AC49" s="845"/>
      <c r="AD49" s="845"/>
      <c r="AE49" s="846"/>
      <c r="AF49" s="847"/>
      <c r="AG49" s="848"/>
      <c r="AH49" s="848"/>
      <c r="AI49" s="848"/>
      <c r="AJ49" s="849"/>
      <c r="AK49" s="915"/>
      <c r="AL49" s="916"/>
      <c r="AM49" s="916"/>
      <c r="AN49" s="916"/>
      <c r="AO49" s="916"/>
      <c r="AP49" s="916"/>
      <c r="AQ49" s="916"/>
      <c r="AR49" s="916"/>
      <c r="AS49" s="916"/>
      <c r="AT49" s="916"/>
      <c r="AU49" s="916"/>
      <c r="AV49" s="916"/>
      <c r="AW49" s="916"/>
      <c r="AX49" s="916"/>
      <c r="AY49" s="916"/>
      <c r="AZ49" s="917"/>
      <c r="BA49" s="917"/>
      <c r="BB49" s="917"/>
      <c r="BC49" s="917"/>
      <c r="BD49" s="917"/>
      <c r="BE49" s="913"/>
      <c r="BF49" s="913"/>
      <c r="BG49" s="913"/>
      <c r="BH49" s="913"/>
      <c r="BI49" s="914"/>
      <c r="BJ49" s="254"/>
      <c r="BK49" s="254"/>
      <c r="BL49" s="254"/>
      <c r="BM49" s="254"/>
      <c r="BN49" s="254"/>
      <c r="BO49" s="267"/>
      <c r="BP49" s="267"/>
      <c r="BQ49" s="264">
        <v>43</v>
      </c>
      <c r="BR49" s="265"/>
      <c r="BS49" s="854"/>
      <c r="BT49" s="855"/>
      <c r="BU49" s="855"/>
      <c r="BV49" s="855"/>
      <c r="BW49" s="855"/>
      <c r="BX49" s="855"/>
      <c r="BY49" s="855"/>
      <c r="BZ49" s="855"/>
      <c r="CA49" s="855"/>
      <c r="CB49" s="855"/>
      <c r="CC49" s="855"/>
      <c r="CD49" s="855"/>
      <c r="CE49" s="855"/>
      <c r="CF49" s="855"/>
      <c r="CG49" s="856"/>
      <c r="CH49" s="867"/>
      <c r="CI49" s="868"/>
      <c r="CJ49" s="868"/>
      <c r="CK49" s="868"/>
      <c r="CL49" s="869"/>
      <c r="CM49" s="867"/>
      <c r="CN49" s="868"/>
      <c r="CO49" s="868"/>
      <c r="CP49" s="868"/>
      <c r="CQ49" s="869"/>
      <c r="CR49" s="867"/>
      <c r="CS49" s="868"/>
      <c r="CT49" s="868"/>
      <c r="CU49" s="868"/>
      <c r="CV49" s="869"/>
      <c r="CW49" s="867"/>
      <c r="CX49" s="868"/>
      <c r="CY49" s="868"/>
      <c r="CZ49" s="868"/>
      <c r="DA49" s="869"/>
      <c r="DB49" s="867"/>
      <c r="DC49" s="868"/>
      <c r="DD49" s="868"/>
      <c r="DE49" s="868"/>
      <c r="DF49" s="869"/>
      <c r="DG49" s="867"/>
      <c r="DH49" s="868"/>
      <c r="DI49" s="868"/>
      <c r="DJ49" s="868"/>
      <c r="DK49" s="869"/>
      <c r="DL49" s="867"/>
      <c r="DM49" s="868"/>
      <c r="DN49" s="868"/>
      <c r="DO49" s="868"/>
      <c r="DP49" s="869"/>
      <c r="DQ49" s="867"/>
      <c r="DR49" s="868"/>
      <c r="DS49" s="868"/>
      <c r="DT49" s="868"/>
      <c r="DU49" s="869"/>
      <c r="DV49" s="870"/>
      <c r="DW49" s="871"/>
      <c r="DX49" s="871"/>
      <c r="DY49" s="871"/>
      <c r="DZ49" s="872"/>
      <c r="EA49" s="248"/>
    </row>
    <row r="50" spans="1:131" s="249" customFormat="1" ht="26.25" customHeight="1" x14ac:dyDescent="0.15">
      <c r="A50" s="263">
        <v>23</v>
      </c>
      <c r="B50" s="841"/>
      <c r="C50" s="842"/>
      <c r="D50" s="842"/>
      <c r="E50" s="842"/>
      <c r="F50" s="842"/>
      <c r="G50" s="842"/>
      <c r="H50" s="842"/>
      <c r="I50" s="842"/>
      <c r="J50" s="842"/>
      <c r="K50" s="842"/>
      <c r="L50" s="842"/>
      <c r="M50" s="842"/>
      <c r="N50" s="842"/>
      <c r="O50" s="842"/>
      <c r="P50" s="843"/>
      <c r="Q50" s="918"/>
      <c r="R50" s="919"/>
      <c r="S50" s="919"/>
      <c r="T50" s="919"/>
      <c r="U50" s="919"/>
      <c r="V50" s="919"/>
      <c r="W50" s="919"/>
      <c r="X50" s="919"/>
      <c r="Y50" s="919"/>
      <c r="Z50" s="919"/>
      <c r="AA50" s="919"/>
      <c r="AB50" s="919"/>
      <c r="AC50" s="919"/>
      <c r="AD50" s="919"/>
      <c r="AE50" s="920"/>
      <c r="AF50" s="847"/>
      <c r="AG50" s="848"/>
      <c r="AH50" s="848"/>
      <c r="AI50" s="848"/>
      <c r="AJ50" s="849"/>
      <c r="AK50" s="921"/>
      <c r="AL50" s="919"/>
      <c r="AM50" s="919"/>
      <c r="AN50" s="919"/>
      <c r="AO50" s="919"/>
      <c r="AP50" s="919"/>
      <c r="AQ50" s="919"/>
      <c r="AR50" s="919"/>
      <c r="AS50" s="919"/>
      <c r="AT50" s="919"/>
      <c r="AU50" s="919"/>
      <c r="AV50" s="919"/>
      <c r="AW50" s="919"/>
      <c r="AX50" s="919"/>
      <c r="AY50" s="919"/>
      <c r="AZ50" s="922"/>
      <c r="BA50" s="922"/>
      <c r="BB50" s="922"/>
      <c r="BC50" s="922"/>
      <c r="BD50" s="922"/>
      <c r="BE50" s="913"/>
      <c r="BF50" s="913"/>
      <c r="BG50" s="913"/>
      <c r="BH50" s="913"/>
      <c r="BI50" s="914"/>
      <c r="BJ50" s="254"/>
      <c r="BK50" s="254"/>
      <c r="BL50" s="254"/>
      <c r="BM50" s="254"/>
      <c r="BN50" s="254"/>
      <c r="BO50" s="267"/>
      <c r="BP50" s="267"/>
      <c r="BQ50" s="264">
        <v>44</v>
      </c>
      <c r="BR50" s="265"/>
      <c r="BS50" s="854"/>
      <c r="BT50" s="855"/>
      <c r="BU50" s="855"/>
      <c r="BV50" s="855"/>
      <c r="BW50" s="855"/>
      <c r="BX50" s="855"/>
      <c r="BY50" s="855"/>
      <c r="BZ50" s="855"/>
      <c r="CA50" s="855"/>
      <c r="CB50" s="855"/>
      <c r="CC50" s="855"/>
      <c r="CD50" s="855"/>
      <c r="CE50" s="855"/>
      <c r="CF50" s="855"/>
      <c r="CG50" s="856"/>
      <c r="CH50" s="867"/>
      <c r="CI50" s="868"/>
      <c r="CJ50" s="868"/>
      <c r="CK50" s="868"/>
      <c r="CL50" s="869"/>
      <c r="CM50" s="867"/>
      <c r="CN50" s="868"/>
      <c r="CO50" s="868"/>
      <c r="CP50" s="868"/>
      <c r="CQ50" s="869"/>
      <c r="CR50" s="867"/>
      <c r="CS50" s="868"/>
      <c r="CT50" s="868"/>
      <c r="CU50" s="868"/>
      <c r="CV50" s="869"/>
      <c r="CW50" s="867"/>
      <c r="CX50" s="868"/>
      <c r="CY50" s="868"/>
      <c r="CZ50" s="868"/>
      <c r="DA50" s="869"/>
      <c r="DB50" s="867"/>
      <c r="DC50" s="868"/>
      <c r="DD50" s="868"/>
      <c r="DE50" s="868"/>
      <c r="DF50" s="869"/>
      <c r="DG50" s="867"/>
      <c r="DH50" s="868"/>
      <c r="DI50" s="868"/>
      <c r="DJ50" s="868"/>
      <c r="DK50" s="869"/>
      <c r="DL50" s="867"/>
      <c r="DM50" s="868"/>
      <c r="DN50" s="868"/>
      <c r="DO50" s="868"/>
      <c r="DP50" s="869"/>
      <c r="DQ50" s="867"/>
      <c r="DR50" s="868"/>
      <c r="DS50" s="868"/>
      <c r="DT50" s="868"/>
      <c r="DU50" s="869"/>
      <c r="DV50" s="870"/>
      <c r="DW50" s="871"/>
      <c r="DX50" s="871"/>
      <c r="DY50" s="871"/>
      <c r="DZ50" s="872"/>
      <c r="EA50" s="248"/>
    </row>
    <row r="51" spans="1:131" s="249" customFormat="1" ht="26.25" customHeight="1" x14ac:dyDescent="0.15">
      <c r="A51" s="263">
        <v>24</v>
      </c>
      <c r="B51" s="841"/>
      <c r="C51" s="842"/>
      <c r="D51" s="842"/>
      <c r="E51" s="842"/>
      <c r="F51" s="842"/>
      <c r="G51" s="842"/>
      <c r="H51" s="842"/>
      <c r="I51" s="842"/>
      <c r="J51" s="842"/>
      <c r="K51" s="842"/>
      <c r="L51" s="842"/>
      <c r="M51" s="842"/>
      <c r="N51" s="842"/>
      <c r="O51" s="842"/>
      <c r="P51" s="843"/>
      <c r="Q51" s="918"/>
      <c r="R51" s="919"/>
      <c r="S51" s="919"/>
      <c r="T51" s="919"/>
      <c r="U51" s="919"/>
      <c r="V51" s="919"/>
      <c r="W51" s="919"/>
      <c r="X51" s="919"/>
      <c r="Y51" s="919"/>
      <c r="Z51" s="919"/>
      <c r="AA51" s="919"/>
      <c r="AB51" s="919"/>
      <c r="AC51" s="919"/>
      <c r="AD51" s="919"/>
      <c r="AE51" s="920"/>
      <c r="AF51" s="847"/>
      <c r="AG51" s="848"/>
      <c r="AH51" s="848"/>
      <c r="AI51" s="848"/>
      <c r="AJ51" s="849"/>
      <c r="AK51" s="921"/>
      <c r="AL51" s="919"/>
      <c r="AM51" s="919"/>
      <c r="AN51" s="919"/>
      <c r="AO51" s="919"/>
      <c r="AP51" s="919"/>
      <c r="AQ51" s="919"/>
      <c r="AR51" s="919"/>
      <c r="AS51" s="919"/>
      <c r="AT51" s="919"/>
      <c r="AU51" s="919"/>
      <c r="AV51" s="919"/>
      <c r="AW51" s="919"/>
      <c r="AX51" s="919"/>
      <c r="AY51" s="919"/>
      <c r="AZ51" s="922"/>
      <c r="BA51" s="922"/>
      <c r="BB51" s="922"/>
      <c r="BC51" s="922"/>
      <c r="BD51" s="922"/>
      <c r="BE51" s="913"/>
      <c r="BF51" s="913"/>
      <c r="BG51" s="913"/>
      <c r="BH51" s="913"/>
      <c r="BI51" s="914"/>
      <c r="BJ51" s="254"/>
      <c r="BK51" s="254"/>
      <c r="BL51" s="254"/>
      <c r="BM51" s="254"/>
      <c r="BN51" s="254"/>
      <c r="BO51" s="267"/>
      <c r="BP51" s="267"/>
      <c r="BQ51" s="264">
        <v>45</v>
      </c>
      <c r="BR51" s="265"/>
      <c r="BS51" s="854"/>
      <c r="BT51" s="855"/>
      <c r="BU51" s="855"/>
      <c r="BV51" s="855"/>
      <c r="BW51" s="855"/>
      <c r="BX51" s="855"/>
      <c r="BY51" s="855"/>
      <c r="BZ51" s="855"/>
      <c r="CA51" s="855"/>
      <c r="CB51" s="855"/>
      <c r="CC51" s="855"/>
      <c r="CD51" s="855"/>
      <c r="CE51" s="855"/>
      <c r="CF51" s="855"/>
      <c r="CG51" s="856"/>
      <c r="CH51" s="867"/>
      <c r="CI51" s="868"/>
      <c r="CJ51" s="868"/>
      <c r="CK51" s="868"/>
      <c r="CL51" s="869"/>
      <c r="CM51" s="867"/>
      <c r="CN51" s="868"/>
      <c r="CO51" s="868"/>
      <c r="CP51" s="868"/>
      <c r="CQ51" s="869"/>
      <c r="CR51" s="867"/>
      <c r="CS51" s="868"/>
      <c r="CT51" s="868"/>
      <c r="CU51" s="868"/>
      <c r="CV51" s="869"/>
      <c r="CW51" s="867"/>
      <c r="CX51" s="868"/>
      <c r="CY51" s="868"/>
      <c r="CZ51" s="868"/>
      <c r="DA51" s="869"/>
      <c r="DB51" s="867"/>
      <c r="DC51" s="868"/>
      <c r="DD51" s="868"/>
      <c r="DE51" s="868"/>
      <c r="DF51" s="869"/>
      <c r="DG51" s="867"/>
      <c r="DH51" s="868"/>
      <c r="DI51" s="868"/>
      <c r="DJ51" s="868"/>
      <c r="DK51" s="869"/>
      <c r="DL51" s="867"/>
      <c r="DM51" s="868"/>
      <c r="DN51" s="868"/>
      <c r="DO51" s="868"/>
      <c r="DP51" s="869"/>
      <c r="DQ51" s="867"/>
      <c r="DR51" s="868"/>
      <c r="DS51" s="868"/>
      <c r="DT51" s="868"/>
      <c r="DU51" s="869"/>
      <c r="DV51" s="870"/>
      <c r="DW51" s="871"/>
      <c r="DX51" s="871"/>
      <c r="DY51" s="871"/>
      <c r="DZ51" s="872"/>
      <c r="EA51" s="248"/>
    </row>
    <row r="52" spans="1:131" s="249" customFormat="1" ht="26.25" customHeight="1" x14ac:dyDescent="0.15">
      <c r="A52" s="263">
        <v>25</v>
      </c>
      <c r="B52" s="841"/>
      <c r="C52" s="842"/>
      <c r="D52" s="842"/>
      <c r="E52" s="842"/>
      <c r="F52" s="842"/>
      <c r="G52" s="842"/>
      <c r="H52" s="842"/>
      <c r="I52" s="842"/>
      <c r="J52" s="842"/>
      <c r="K52" s="842"/>
      <c r="L52" s="842"/>
      <c r="M52" s="842"/>
      <c r="N52" s="842"/>
      <c r="O52" s="842"/>
      <c r="P52" s="843"/>
      <c r="Q52" s="918"/>
      <c r="R52" s="919"/>
      <c r="S52" s="919"/>
      <c r="T52" s="919"/>
      <c r="U52" s="919"/>
      <c r="V52" s="919"/>
      <c r="W52" s="919"/>
      <c r="X52" s="919"/>
      <c r="Y52" s="919"/>
      <c r="Z52" s="919"/>
      <c r="AA52" s="919"/>
      <c r="AB52" s="919"/>
      <c r="AC52" s="919"/>
      <c r="AD52" s="919"/>
      <c r="AE52" s="920"/>
      <c r="AF52" s="847"/>
      <c r="AG52" s="848"/>
      <c r="AH52" s="848"/>
      <c r="AI52" s="848"/>
      <c r="AJ52" s="849"/>
      <c r="AK52" s="921"/>
      <c r="AL52" s="919"/>
      <c r="AM52" s="919"/>
      <c r="AN52" s="919"/>
      <c r="AO52" s="919"/>
      <c r="AP52" s="919"/>
      <c r="AQ52" s="919"/>
      <c r="AR52" s="919"/>
      <c r="AS52" s="919"/>
      <c r="AT52" s="919"/>
      <c r="AU52" s="919"/>
      <c r="AV52" s="919"/>
      <c r="AW52" s="919"/>
      <c r="AX52" s="919"/>
      <c r="AY52" s="919"/>
      <c r="AZ52" s="922"/>
      <c r="BA52" s="922"/>
      <c r="BB52" s="922"/>
      <c r="BC52" s="922"/>
      <c r="BD52" s="922"/>
      <c r="BE52" s="913"/>
      <c r="BF52" s="913"/>
      <c r="BG52" s="913"/>
      <c r="BH52" s="913"/>
      <c r="BI52" s="914"/>
      <c r="BJ52" s="254"/>
      <c r="BK52" s="254"/>
      <c r="BL52" s="254"/>
      <c r="BM52" s="254"/>
      <c r="BN52" s="254"/>
      <c r="BO52" s="267"/>
      <c r="BP52" s="267"/>
      <c r="BQ52" s="264">
        <v>46</v>
      </c>
      <c r="BR52" s="265"/>
      <c r="BS52" s="854"/>
      <c r="BT52" s="855"/>
      <c r="BU52" s="855"/>
      <c r="BV52" s="855"/>
      <c r="BW52" s="855"/>
      <c r="BX52" s="855"/>
      <c r="BY52" s="855"/>
      <c r="BZ52" s="855"/>
      <c r="CA52" s="855"/>
      <c r="CB52" s="855"/>
      <c r="CC52" s="855"/>
      <c r="CD52" s="855"/>
      <c r="CE52" s="855"/>
      <c r="CF52" s="855"/>
      <c r="CG52" s="856"/>
      <c r="CH52" s="867"/>
      <c r="CI52" s="868"/>
      <c r="CJ52" s="868"/>
      <c r="CK52" s="868"/>
      <c r="CL52" s="869"/>
      <c r="CM52" s="867"/>
      <c r="CN52" s="868"/>
      <c r="CO52" s="868"/>
      <c r="CP52" s="868"/>
      <c r="CQ52" s="869"/>
      <c r="CR52" s="867"/>
      <c r="CS52" s="868"/>
      <c r="CT52" s="868"/>
      <c r="CU52" s="868"/>
      <c r="CV52" s="869"/>
      <c r="CW52" s="867"/>
      <c r="CX52" s="868"/>
      <c r="CY52" s="868"/>
      <c r="CZ52" s="868"/>
      <c r="DA52" s="869"/>
      <c r="DB52" s="867"/>
      <c r="DC52" s="868"/>
      <c r="DD52" s="868"/>
      <c r="DE52" s="868"/>
      <c r="DF52" s="869"/>
      <c r="DG52" s="867"/>
      <c r="DH52" s="868"/>
      <c r="DI52" s="868"/>
      <c r="DJ52" s="868"/>
      <c r="DK52" s="869"/>
      <c r="DL52" s="867"/>
      <c r="DM52" s="868"/>
      <c r="DN52" s="868"/>
      <c r="DO52" s="868"/>
      <c r="DP52" s="869"/>
      <c r="DQ52" s="867"/>
      <c r="DR52" s="868"/>
      <c r="DS52" s="868"/>
      <c r="DT52" s="868"/>
      <c r="DU52" s="869"/>
      <c r="DV52" s="870"/>
      <c r="DW52" s="871"/>
      <c r="DX52" s="871"/>
      <c r="DY52" s="871"/>
      <c r="DZ52" s="872"/>
      <c r="EA52" s="248"/>
    </row>
    <row r="53" spans="1:131" s="249" customFormat="1" ht="26.25" customHeight="1" x14ac:dyDescent="0.15">
      <c r="A53" s="263">
        <v>26</v>
      </c>
      <c r="B53" s="841"/>
      <c r="C53" s="842"/>
      <c r="D53" s="842"/>
      <c r="E53" s="842"/>
      <c r="F53" s="842"/>
      <c r="G53" s="842"/>
      <c r="H53" s="842"/>
      <c r="I53" s="842"/>
      <c r="J53" s="842"/>
      <c r="K53" s="842"/>
      <c r="L53" s="842"/>
      <c r="M53" s="842"/>
      <c r="N53" s="842"/>
      <c r="O53" s="842"/>
      <c r="P53" s="843"/>
      <c r="Q53" s="918"/>
      <c r="R53" s="919"/>
      <c r="S53" s="919"/>
      <c r="T53" s="919"/>
      <c r="U53" s="919"/>
      <c r="V53" s="919"/>
      <c r="W53" s="919"/>
      <c r="X53" s="919"/>
      <c r="Y53" s="919"/>
      <c r="Z53" s="919"/>
      <c r="AA53" s="919"/>
      <c r="AB53" s="919"/>
      <c r="AC53" s="919"/>
      <c r="AD53" s="919"/>
      <c r="AE53" s="920"/>
      <c r="AF53" s="847"/>
      <c r="AG53" s="848"/>
      <c r="AH53" s="848"/>
      <c r="AI53" s="848"/>
      <c r="AJ53" s="849"/>
      <c r="AK53" s="921"/>
      <c r="AL53" s="919"/>
      <c r="AM53" s="919"/>
      <c r="AN53" s="919"/>
      <c r="AO53" s="919"/>
      <c r="AP53" s="919"/>
      <c r="AQ53" s="919"/>
      <c r="AR53" s="919"/>
      <c r="AS53" s="919"/>
      <c r="AT53" s="919"/>
      <c r="AU53" s="919"/>
      <c r="AV53" s="919"/>
      <c r="AW53" s="919"/>
      <c r="AX53" s="919"/>
      <c r="AY53" s="919"/>
      <c r="AZ53" s="922"/>
      <c r="BA53" s="922"/>
      <c r="BB53" s="922"/>
      <c r="BC53" s="922"/>
      <c r="BD53" s="922"/>
      <c r="BE53" s="913"/>
      <c r="BF53" s="913"/>
      <c r="BG53" s="913"/>
      <c r="BH53" s="913"/>
      <c r="BI53" s="914"/>
      <c r="BJ53" s="254"/>
      <c r="BK53" s="254"/>
      <c r="BL53" s="254"/>
      <c r="BM53" s="254"/>
      <c r="BN53" s="254"/>
      <c r="BO53" s="267"/>
      <c r="BP53" s="267"/>
      <c r="BQ53" s="264">
        <v>47</v>
      </c>
      <c r="BR53" s="265"/>
      <c r="BS53" s="854"/>
      <c r="BT53" s="855"/>
      <c r="BU53" s="855"/>
      <c r="BV53" s="855"/>
      <c r="BW53" s="855"/>
      <c r="BX53" s="855"/>
      <c r="BY53" s="855"/>
      <c r="BZ53" s="855"/>
      <c r="CA53" s="855"/>
      <c r="CB53" s="855"/>
      <c r="CC53" s="855"/>
      <c r="CD53" s="855"/>
      <c r="CE53" s="855"/>
      <c r="CF53" s="855"/>
      <c r="CG53" s="856"/>
      <c r="CH53" s="867"/>
      <c r="CI53" s="868"/>
      <c r="CJ53" s="868"/>
      <c r="CK53" s="868"/>
      <c r="CL53" s="869"/>
      <c r="CM53" s="867"/>
      <c r="CN53" s="868"/>
      <c r="CO53" s="868"/>
      <c r="CP53" s="868"/>
      <c r="CQ53" s="869"/>
      <c r="CR53" s="867"/>
      <c r="CS53" s="868"/>
      <c r="CT53" s="868"/>
      <c r="CU53" s="868"/>
      <c r="CV53" s="869"/>
      <c r="CW53" s="867"/>
      <c r="CX53" s="868"/>
      <c r="CY53" s="868"/>
      <c r="CZ53" s="868"/>
      <c r="DA53" s="869"/>
      <c r="DB53" s="867"/>
      <c r="DC53" s="868"/>
      <c r="DD53" s="868"/>
      <c r="DE53" s="868"/>
      <c r="DF53" s="869"/>
      <c r="DG53" s="867"/>
      <c r="DH53" s="868"/>
      <c r="DI53" s="868"/>
      <c r="DJ53" s="868"/>
      <c r="DK53" s="869"/>
      <c r="DL53" s="867"/>
      <c r="DM53" s="868"/>
      <c r="DN53" s="868"/>
      <c r="DO53" s="868"/>
      <c r="DP53" s="869"/>
      <c r="DQ53" s="867"/>
      <c r="DR53" s="868"/>
      <c r="DS53" s="868"/>
      <c r="DT53" s="868"/>
      <c r="DU53" s="869"/>
      <c r="DV53" s="870"/>
      <c r="DW53" s="871"/>
      <c r="DX53" s="871"/>
      <c r="DY53" s="871"/>
      <c r="DZ53" s="872"/>
      <c r="EA53" s="248"/>
    </row>
    <row r="54" spans="1:131" s="249" customFormat="1" ht="26.25" customHeight="1" x14ac:dyDescent="0.15">
      <c r="A54" s="263">
        <v>27</v>
      </c>
      <c r="B54" s="841"/>
      <c r="C54" s="842"/>
      <c r="D54" s="842"/>
      <c r="E54" s="842"/>
      <c r="F54" s="842"/>
      <c r="G54" s="842"/>
      <c r="H54" s="842"/>
      <c r="I54" s="842"/>
      <c r="J54" s="842"/>
      <c r="K54" s="842"/>
      <c r="L54" s="842"/>
      <c r="M54" s="842"/>
      <c r="N54" s="842"/>
      <c r="O54" s="842"/>
      <c r="P54" s="843"/>
      <c r="Q54" s="918"/>
      <c r="R54" s="919"/>
      <c r="S54" s="919"/>
      <c r="T54" s="919"/>
      <c r="U54" s="919"/>
      <c r="V54" s="919"/>
      <c r="W54" s="919"/>
      <c r="X54" s="919"/>
      <c r="Y54" s="919"/>
      <c r="Z54" s="919"/>
      <c r="AA54" s="919"/>
      <c r="AB54" s="919"/>
      <c r="AC54" s="919"/>
      <c r="AD54" s="919"/>
      <c r="AE54" s="920"/>
      <c r="AF54" s="847"/>
      <c r="AG54" s="848"/>
      <c r="AH54" s="848"/>
      <c r="AI54" s="848"/>
      <c r="AJ54" s="849"/>
      <c r="AK54" s="921"/>
      <c r="AL54" s="919"/>
      <c r="AM54" s="919"/>
      <c r="AN54" s="919"/>
      <c r="AO54" s="919"/>
      <c r="AP54" s="919"/>
      <c r="AQ54" s="919"/>
      <c r="AR54" s="919"/>
      <c r="AS54" s="919"/>
      <c r="AT54" s="919"/>
      <c r="AU54" s="919"/>
      <c r="AV54" s="919"/>
      <c r="AW54" s="919"/>
      <c r="AX54" s="919"/>
      <c r="AY54" s="919"/>
      <c r="AZ54" s="922"/>
      <c r="BA54" s="922"/>
      <c r="BB54" s="922"/>
      <c r="BC54" s="922"/>
      <c r="BD54" s="922"/>
      <c r="BE54" s="913"/>
      <c r="BF54" s="913"/>
      <c r="BG54" s="913"/>
      <c r="BH54" s="913"/>
      <c r="BI54" s="914"/>
      <c r="BJ54" s="254"/>
      <c r="BK54" s="254"/>
      <c r="BL54" s="254"/>
      <c r="BM54" s="254"/>
      <c r="BN54" s="254"/>
      <c r="BO54" s="267"/>
      <c r="BP54" s="267"/>
      <c r="BQ54" s="264">
        <v>48</v>
      </c>
      <c r="BR54" s="265"/>
      <c r="BS54" s="854"/>
      <c r="BT54" s="855"/>
      <c r="BU54" s="855"/>
      <c r="BV54" s="855"/>
      <c r="BW54" s="855"/>
      <c r="BX54" s="855"/>
      <c r="BY54" s="855"/>
      <c r="BZ54" s="855"/>
      <c r="CA54" s="855"/>
      <c r="CB54" s="855"/>
      <c r="CC54" s="855"/>
      <c r="CD54" s="855"/>
      <c r="CE54" s="855"/>
      <c r="CF54" s="855"/>
      <c r="CG54" s="856"/>
      <c r="CH54" s="867"/>
      <c r="CI54" s="868"/>
      <c r="CJ54" s="868"/>
      <c r="CK54" s="868"/>
      <c r="CL54" s="869"/>
      <c r="CM54" s="867"/>
      <c r="CN54" s="868"/>
      <c r="CO54" s="868"/>
      <c r="CP54" s="868"/>
      <c r="CQ54" s="869"/>
      <c r="CR54" s="867"/>
      <c r="CS54" s="868"/>
      <c r="CT54" s="868"/>
      <c r="CU54" s="868"/>
      <c r="CV54" s="869"/>
      <c r="CW54" s="867"/>
      <c r="CX54" s="868"/>
      <c r="CY54" s="868"/>
      <c r="CZ54" s="868"/>
      <c r="DA54" s="869"/>
      <c r="DB54" s="867"/>
      <c r="DC54" s="868"/>
      <c r="DD54" s="868"/>
      <c r="DE54" s="868"/>
      <c r="DF54" s="869"/>
      <c r="DG54" s="867"/>
      <c r="DH54" s="868"/>
      <c r="DI54" s="868"/>
      <c r="DJ54" s="868"/>
      <c r="DK54" s="869"/>
      <c r="DL54" s="867"/>
      <c r="DM54" s="868"/>
      <c r="DN54" s="868"/>
      <c r="DO54" s="868"/>
      <c r="DP54" s="869"/>
      <c r="DQ54" s="867"/>
      <c r="DR54" s="868"/>
      <c r="DS54" s="868"/>
      <c r="DT54" s="868"/>
      <c r="DU54" s="869"/>
      <c r="DV54" s="870"/>
      <c r="DW54" s="871"/>
      <c r="DX54" s="871"/>
      <c r="DY54" s="871"/>
      <c r="DZ54" s="872"/>
      <c r="EA54" s="248"/>
    </row>
    <row r="55" spans="1:131" s="249" customFormat="1" ht="26.25" customHeight="1" x14ac:dyDescent="0.15">
      <c r="A55" s="263">
        <v>28</v>
      </c>
      <c r="B55" s="841"/>
      <c r="C55" s="842"/>
      <c r="D55" s="842"/>
      <c r="E55" s="842"/>
      <c r="F55" s="842"/>
      <c r="G55" s="842"/>
      <c r="H55" s="842"/>
      <c r="I55" s="842"/>
      <c r="J55" s="842"/>
      <c r="K55" s="842"/>
      <c r="L55" s="842"/>
      <c r="M55" s="842"/>
      <c r="N55" s="842"/>
      <c r="O55" s="842"/>
      <c r="P55" s="843"/>
      <c r="Q55" s="918"/>
      <c r="R55" s="919"/>
      <c r="S55" s="919"/>
      <c r="T55" s="919"/>
      <c r="U55" s="919"/>
      <c r="V55" s="919"/>
      <c r="W55" s="919"/>
      <c r="X55" s="919"/>
      <c r="Y55" s="919"/>
      <c r="Z55" s="919"/>
      <c r="AA55" s="919"/>
      <c r="AB55" s="919"/>
      <c r="AC55" s="919"/>
      <c r="AD55" s="919"/>
      <c r="AE55" s="920"/>
      <c r="AF55" s="847"/>
      <c r="AG55" s="848"/>
      <c r="AH55" s="848"/>
      <c r="AI55" s="848"/>
      <c r="AJ55" s="849"/>
      <c r="AK55" s="921"/>
      <c r="AL55" s="919"/>
      <c r="AM55" s="919"/>
      <c r="AN55" s="919"/>
      <c r="AO55" s="919"/>
      <c r="AP55" s="919"/>
      <c r="AQ55" s="919"/>
      <c r="AR55" s="919"/>
      <c r="AS55" s="919"/>
      <c r="AT55" s="919"/>
      <c r="AU55" s="919"/>
      <c r="AV55" s="919"/>
      <c r="AW55" s="919"/>
      <c r="AX55" s="919"/>
      <c r="AY55" s="919"/>
      <c r="AZ55" s="922"/>
      <c r="BA55" s="922"/>
      <c r="BB55" s="922"/>
      <c r="BC55" s="922"/>
      <c r="BD55" s="922"/>
      <c r="BE55" s="913"/>
      <c r="BF55" s="913"/>
      <c r="BG55" s="913"/>
      <c r="BH55" s="913"/>
      <c r="BI55" s="914"/>
      <c r="BJ55" s="254"/>
      <c r="BK55" s="254"/>
      <c r="BL55" s="254"/>
      <c r="BM55" s="254"/>
      <c r="BN55" s="254"/>
      <c r="BO55" s="267"/>
      <c r="BP55" s="267"/>
      <c r="BQ55" s="264">
        <v>49</v>
      </c>
      <c r="BR55" s="265"/>
      <c r="BS55" s="854"/>
      <c r="BT55" s="855"/>
      <c r="BU55" s="855"/>
      <c r="BV55" s="855"/>
      <c r="BW55" s="855"/>
      <c r="BX55" s="855"/>
      <c r="BY55" s="855"/>
      <c r="BZ55" s="855"/>
      <c r="CA55" s="855"/>
      <c r="CB55" s="855"/>
      <c r="CC55" s="855"/>
      <c r="CD55" s="855"/>
      <c r="CE55" s="855"/>
      <c r="CF55" s="855"/>
      <c r="CG55" s="856"/>
      <c r="CH55" s="867"/>
      <c r="CI55" s="868"/>
      <c r="CJ55" s="868"/>
      <c r="CK55" s="868"/>
      <c r="CL55" s="869"/>
      <c r="CM55" s="867"/>
      <c r="CN55" s="868"/>
      <c r="CO55" s="868"/>
      <c r="CP55" s="868"/>
      <c r="CQ55" s="869"/>
      <c r="CR55" s="867"/>
      <c r="CS55" s="868"/>
      <c r="CT55" s="868"/>
      <c r="CU55" s="868"/>
      <c r="CV55" s="869"/>
      <c r="CW55" s="867"/>
      <c r="CX55" s="868"/>
      <c r="CY55" s="868"/>
      <c r="CZ55" s="868"/>
      <c r="DA55" s="869"/>
      <c r="DB55" s="867"/>
      <c r="DC55" s="868"/>
      <c r="DD55" s="868"/>
      <c r="DE55" s="868"/>
      <c r="DF55" s="869"/>
      <c r="DG55" s="867"/>
      <c r="DH55" s="868"/>
      <c r="DI55" s="868"/>
      <c r="DJ55" s="868"/>
      <c r="DK55" s="869"/>
      <c r="DL55" s="867"/>
      <c r="DM55" s="868"/>
      <c r="DN55" s="868"/>
      <c r="DO55" s="868"/>
      <c r="DP55" s="869"/>
      <c r="DQ55" s="867"/>
      <c r="DR55" s="868"/>
      <c r="DS55" s="868"/>
      <c r="DT55" s="868"/>
      <c r="DU55" s="869"/>
      <c r="DV55" s="870"/>
      <c r="DW55" s="871"/>
      <c r="DX55" s="871"/>
      <c r="DY55" s="871"/>
      <c r="DZ55" s="872"/>
      <c r="EA55" s="248"/>
    </row>
    <row r="56" spans="1:131" s="249" customFormat="1" ht="26.25" customHeight="1" x14ac:dyDescent="0.15">
      <c r="A56" s="263">
        <v>29</v>
      </c>
      <c r="B56" s="841"/>
      <c r="C56" s="842"/>
      <c r="D56" s="842"/>
      <c r="E56" s="842"/>
      <c r="F56" s="842"/>
      <c r="G56" s="842"/>
      <c r="H56" s="842"/>
      <c r="I56" s="842"/>
      <c r="J56" s="842"/>
      <c r="K56" s="842"/>
      <c r="L56" s="842"/>
      <c r="M56" s="842"/>
      <c r="N56" s="842"/>
      <c r="O56" s="842"/>
      <c r="P56" s="843"/>
      <c r="Q56" s="918"/>
      <c r="R56" s="919"/>
      <c r="S56" s="919"/>
      <c r="T56" s="919"/>
      <c r="U56" s="919"/>
      <c r="V56" s="919"/>
      <c r="W56" s="919"/>
      <c r="X56" s="919"/>
      <c r="Y56" s="919"/>
      <c r="Z56" s="919"/>
      <c r="AA56" s="919"/>
      <c r="AB56" s="919"/>
      <c r="AC56" s="919"/>
      <c r="AD56" s="919"/>
      <c r="AE56" s="920"/>
      <c r="AF56" s="847"/>
      <c r="AG56" s="848"/>
      <c r="AH56" s="848"/>
      <c r="AI56" s="848"/>
      <c r="AJ56" s="849"/>
      <c r="AK56" s="921"/>
      <c r="AL56" s="919"/>
      <c r="AM56" s="919"/>
      <c r="AN56" s="919"/>
      <c r="AO56" s="919"/>
      <c r="AP56" s="919"/>
      <c r="AQ56" s="919"/>
      <c r="AR56" s="919"/>
      <c r="AS56" s="919"/>
      <c r="AT56" s="919"/>
      <c r="AU56" s="919"/>
      <c r="AV56" s="919"/>
      <c r="AW56" s="919"/>
      <c r="AX56" s="919"/>
      <c r="AY56" s="919"/>
      <c r="AZ56" s="922"/>
      <c r="BA56" s="922"/>
      <c r="BB56" s="922"/>
      <c r="BC56" s="922"/>
      <c r="BD56" s="922"/>
      <c r="BE56" s="913"/>
      <c r="BF56" s="913"/>
      <c r="BG56" s="913"/>
      <c r="BH56" s="913"/>
      <c r="BI56" s="914"/>
      <c r="BJ56" s="254"/>
      <c r="BK56" s="254"/>
      <c r="BL56" s="254"/>
      <c r="BM56" s="254"/>
      <c r="BN56" s="254"/>
      <c r="BO56" s="267"/>
      <c r="BP56" s="267"/>
      <c r="BQ56" s="264">
        <v>50</v>
      </c>
      <c r="BR56" s="265"/>
      <c r="BS56" s="854"/>
      <c r="BT56" s="855"/>
      <c r="BU56" s="855"/>
      <c r="BV56" s="855"/>
      <c r="BW56" s="855"/>
      <c r="BX56" s="855"/>
      <c r="BY56" s="855"/>
      <c r="BZ56" s="855"/>
      <c r="CA56" s="855"/>
      <c r="CB56" s="855"/>
      <c r="CC56" s="855"/>
      <c r="CD56" s="855"/>
      <c r="CE56" s="855"/>
      <c r="CF56" s="855"/>
      <c r="CG56" s="856"/>
      <c r="CH56" s="867"/>
      <c r="CI56" s="868"/>
      <c r="CJ56" s="868"/>
      <c r="CK56" s="868"/>
      <c r="CL56" s="869"/>
      <c r="CM56" s="867"/>
      <c r="CN56" s="868"/>
      <c r="CO56" s="868"/>
      <c r="CP56" s="868"/>
      <c r="CQ56" s="869"/>
      <c r="CR56" s="867"/>
      <c r="CS56" s="868"/>
      <c r="CT56" s="868"/>
      <c r="CU56" s="868"/>
      <c r="CV56" s="869"/>
      <c r="CW56" s="867"/>
      <c r="CX56" s="868"/>
      <c r="CY56" s="868"/>
      <c r="CZ56" s="868"/>
      <c r="DA56" s="869"/>
      <c r="DB56" s="867"/>
      <c r="DC56" s="868"/>
      <c r="DD56" s="868"/>
      <c r="DE56" s="868"/>
      <c r="DF56" s="869"/>
      <c r="DG56" s="867"/>
      <c r="DH56" s="868"/>
      <c r="DI56" s="868"/>
      <c r="DJ56" s="868"/>
      <c r="DK56" s="869"/>
      <c r="DL56" s="867"/>
      <c r="DM56" s="868"/>
      <c r="DN56" s="868"/>
      <c r="DO56" s="868"/>
      <c r="DP56" s="869"/>
      <c r="DQ56" s="867"/>
      <c r="DR56" s="868"/>
      <c r="DS56" s="868"/>
      <c r="DT56" s="868"/>
      <c r="DU56" s="869"/>
      <c r="DV56" s="870"/>
      <c r="DW56" s="871"/>
      <c r="DX56" s="871"/>
      <c r="DY56" s="871"/>
      <c r="DZ56" s="872"/>
      <c r="EA56" s="248"/>
    </row>
    <row r="57" spans="1:131" s="249" customFormat="1" ht="26.25" customHeight="1" x14ac:dyDescent="0.15">
      <c r="A57" s="263">
        <v>30</v>
      </c>
      <c r="B57" s="841"/>
      <c r="C57" s="842"/>
      <c r="D57" s="842"/>
      <c r="E57" s="842"/>
      <c r="F57" s="842"/>
      <c r="G57" s="842"/>
      <c r="H57" s="842"/>
      <c r="I57" s="842"/>
      <c r="J57" s="842"/>
      <c r="K57" s="842"/>
      <c r="L57" s="842"/>
      <c r="M57" s="842"/>
      <c r="N57" s="842"/>
      <c r="O57" s="842"/>
      <c r="P57" s="843"/>
      <c r="Q57" s="918"/>
      <c r="R57" s="919"/>
      <c r="S57" s="919"/>
      <c r="T57" s="919"/>
      <c r="U57" s="919"/>
      <c r="V57" s="919"/>
      <c r="W57" s="919"/>
      <c r="X57" s="919"/>
      <c r="Y57" s="919"/>
      <c r="Z57" s="919"/>
      <c r="AA57" s="919"/>
      <c r="AB57" s="919"/>
      <c r="AC57" s="919"/>
      <c r="AD57" s="919"/>
      <c r="AE57" s="920"/>
      <c r="AF57" s="847"/>
      <c r="AG57" s="848"/>
      <c r="AH57" s="848"/>
      <c r="AI57" s="848"/>
      <c r="AJ57" s="849"/>
      <c r="AK57" s="921"/>
      <c r="AL57" s="919"/>
      <c r="AM57" s="919"/>
      <c r="AN57" s="919"/>
      <c r="AO57" s="919"/>
      <c r="AP57" s="919"/>
      <c r="AQ57" s="919"/>
      <c r="AR57" s="919"/>
      <c r="AS57" s="919"/>
      <c r="AT57" s="919"/>
      <c r="AU57" s="919"/>
      <c r="AV57" s="919"/>
      <c r="AW57" s="919"/>
      <c r="AX57" s="919"/>
      <c r="AY57" s="919"/>
      <c r="AZ57" s="922"/>
      <c r="BA57" s="922"/>
      <c r="BB57" s="922"/>
      <c r="BC57" s="922"/>
      <c r="BD57" s="922"/>
      <c r="BE57" s="913"/>
      <c r="BF57" s="913"/>
      <c r="BG57" s="913"/>
      <c r="BH57" s="913"/>
      <c r="BI57" s="914"/>
      <c r="BJ57" s="254"/>
      <c r="BK57" s="254"/>
      <c r="BL57" s="254"/>
      <c r="BM57" s="254"/>
      <c r="BN57" s="254"/>
      <c r="BO57" s="267"/>
      <c r="BP57" s="267"/>
      <c r="BQ57" s="264">
        <v>51</v>
      </c>
      <c r="BR57" s="265"/>
      <c r="BS57" s="854"/>
      <c r="BT57" s="855"/>
      <c r="BU57" s="855"/>
      <c r="BV57" s="855"/>
      <c r="BW57" s="855"/>
      <c r="BX57" s="855"/>
      <c r="BY57" s="855"/>
      <c r="BZ57" s="855"/>
      <c r="CA57" s="855"/>
      <c r="CB57" s="855"/>
      <c r="CC57" s="855"/>
      <c r="CD57" s="855"/>
      <c r="CE57" s="855"/>
      <c r="CF57" s="855"/>
      <c r="CG57" s="856"/>
      <c r="CH57" s="867"/>
      <c r="CI57" s="868"/>
      <c r="CJ57" s="868"/>
      <c r="CK57" s="868"/>
      <c r="CL57" s="869"/>
      <c r="CM57" s="867"/>
      <c r="CN57" s="868"/>
      <c r="CO57" s="868"/>
      <c r="CP57" s="868"/>
      <c r="CQ57" s="869"/>
      <c r="CR57" s="867"/>
      <c r="CS57" s="868"/>
      <c r="CT57" s="868"/>
      <c r="CU57" s="868"/>
      <c r="CV57" s="869"/>
      <c r="CW57" s="867"/>
      <c r="CX57" s="868"/>
      <c r="CY57" s="868"/>
      <c r="CZ57" s="868"/>
      <c r="DA57" s="869"/>
      <c r="DB57" s="867"/>
      <c r="DC57" s="868"/>
      <c r="DD57" s="868"/>
      <c r="DE57" s="868"/>
      <c r="DF57" s="869"/>
      <c r="DG57" s="867"/>
      <c r="DH57" s="868"/>
      <c r="DI57" s="868"/>
      <c r="DJ57" s="868"/>
      <c r="DK57" s="869"/>
      <c r="DL57" s="867"/>
      <c r="DM57" s="868"/>
      <c r="DN57" s="868"/>
      <c r="DO57" s="868"/>
      <c r="DP57" s="869"/>
      <c r="DQ57" s="867"/>
      <c r="DR57" s="868"/>
      <c r="DS57" s="868"/>
      <c r="DT57" s="868"/>
      <c r="DU57" s="869"/>
      <c r="DV57" s="870"/>
      <c r="DW57" s="871"/>
      <c r="DX57" s="871"/>
      <c r="DY57" s="871"/>
      <c r="DZ57" s="872"/>
      <c r="EA57" s="248"/>
    </row>
    <row r="58" spans="1:131" s="249" customFormat="1" ht="26.25" customHeight="1" x14ac:dyDescent="0.15">
      <c r="A58" s="263">
        <v>31</v>
      </c>
      <c r="B58" s="841"/>
      <c r="C58" s="842"/>
      <c r="D58" s="842"/>
      <c r="E58" s="842"/>
      <c r="F58" s="842"/>
      <c r="G58" s="842"/>
      <c r="H58" s="842"/>
      <c r="I58" s="842"/>
      <c r="J58" s="842"/>
      <c r="K58" s="842"/>
      <c r="L58" s="842"/>
      <c r="M58" s="842"/>
      <c r="N58" s="842"/>
      <c r="O58" s="842"/>
      <c r="P58" s="843"/>
      <c r="Q58" s="918"/>
      <c r="R58" s="919"/>
      <c r="S58" s="919"/>
      <c r="T58" s="919"/>
      <c r="U58" s="919"/>
      <c r="V58" s="919"/>
      <c r="W58" s="919"/>
      <c r="X58" s="919"/>
      <c r="Y58" s="919"/>
      <c r="Z58" s="919"/>
      <c r="AA58" s="919"/>
      <c r="AB58" s="919"/>
      <c r="AC58" s="919"/>
      <c r="AD58" s="919"/>
      <c r="AE58" s="920"/>
      <c r="AF58" s="847"/>
      <c r="AG58" s="848"/>
      <c r="AH58" s="848"/>
      <c r="AI58" s="848"/>
      <c r="AJ58" s="849"/>
      <c r="AK58" s="921"/>
      <c r="AL58" s="919"/>
      <c r="AM58" s="919"/>
      <c r="AN58" s="919"/>
      <c r="AO58" s="919"/>
      <c r="AP58" s="919"/>
      <c r="AQ58" s="919"/>
      <c r="AR58" s="919"/>
      <c r="AS58" s="919"/>
      <c r="AT58" s="919"/>
      <c r="AU58" s="919"/>
      <c r="AV58" s="919"/>
      <c r="AW58" s="919"/>
      <c r="AX58" s="919"/>
      <c r="AY58" s="919"/>
      <c r="AZ58" s="922"/>
      <c r="BA58" s="922"/>
      <c r="BB58" s="922"/>
      <c r="BC58" s="922"/>
      <c r="BD58" s="922"/>
      <c r="BE58" s="913"/>
      <c r="BF58" s="913"/>
      <c r="BG58" s="913"/>
      <c r="BH58" s="913"/>
      <c r="BI58" s="914"/>
      <c r="BJ58" s="254"/>
      <c r="BK58" s="254"/>
      <c r="BL58" s="254"/>
      <c r="BM58" s="254"/>
      <c r="BN58" s="254"/>
      <c r="BO58" s="267"/>
      <c r="BP58" s="267"/>
      <c r="BQ58" s="264">
        <v>52</v>
      </c>
      <c r="BR58" s="265"/>
      <c r="BS58" s="854"/>
      <c r="BT58" s="855"/>
      <c r="BU58" s="855"/>
      <c r="BV58" s="855"/>
      <c r="BW58" s="855"/>
      <c r="BX58" s="855"/>
      <c r="BY58" s="855"/>
      <c r="BZ58" s="855"/>
      <c r="CA58" s="855"/>
      <c r="CB58" s="855"/>
      <c r="CC58" s="855"/>
      <c r="CD58" s="855"/>
      <c r="CE58" s="855"/>
      <c r="CF58" s="855"/>
      <c r="CG58" s="856"/>
      <c r="CH58" s="867"/>
      <c r="CI58" s="868"/>
      <c r="CJ58" s="868"/>
      <c r="CK58" s="868"/>
      <c r="CL58" s="869"/>
      <c r="CM58" s="867"/>
      <c r="CN58" s="868"/>
      <c r="CO58" s="868"/>
      <c r="CP58" s="868"/>
      <c r="CQ58" s="869"/>
      <c r="CR58" s="867"/>
      <c r="CS58" s="868"/>
      <c r="CT58" s="868"/>
      <c r="CU58" s="868"/>
      <c r="CV58" s="869"/>
      <c r="CW58" s="867"/>
      <c r="CX58" s="868"/>
      <c r="CY58" s="868"/>
      <c r="CZ58" s="868"/>
      <c r="DA58" s="869"/>
      <c r="DB58" s="867"/>
      <c r="DC58" s="868"/>
      <c r="DD58" s="868"/>
      <c r="DE58" s="868"/>
      <c r="DF58" s="869"/>
      <c r="DG58" s="867"/>
      <c r="DH58" s="868"/>
      <c r="DI58" s="868"/>
      <c r="DJ58" s="868"/>
      <c r="DK58" s="869"/>
      <c r="DL58" s="867"/>
      <c r="DM58" s="868"/>
      <c r="DN58" s="868"/>
      <c r="DO58" s="868"/>
      <c r="DP58" s="869"/>
      <c r="DQ58" s="867"/>
      <c r="DR58" s="868"/>
      <c r="DS58" s="868"/>
      <c r="DT58" s="868"/>
      <c r="DU58" s="869"/>
      <c r="DV58" s="870"/>
      <c r="DW58" s="871"/>
      <c r="DX58" s="871"/>
      <c r="DY58" s="871"/>
      <c r="DZ58" s="872"/>
      <c r="EA58" s="248"/>
    </row>
    <row r="59" spans="1:131" s="249" customFormat="1" ht="26.25" customHeight="1" x14ac:dyDescent="0.15">
      <c r="A59" s="263">
        <v>32</v>
      </c>
      <c r="B59" s="841"/>
      <c r="C59" s="842"/>
      <c r="D59" s="842"/>
      <c r="E59" s="842"/>
      <c r="F59" s="842"/>
      <c r="G59" s="842"/>
      <c r="H59" s="842"/>
      <c r="I59" s="842"/>
      <c r="J59" s="842"/>
      <c r="K59" s="842"/>
      <c r="L59" s="842"/>
      <c r="M59" s="842"/>
      <c r="N59" s="842"/>
      <c r="O59" s="842"/>
      <c r="P59" s="843"/>
      <c r="Q59" s="918"/>
      <c r="R59" s="919"/>
      <c r="S59" s="919"/>
      <c r="T59" s="919"/>
      <c r="U59" s="919"/>
      <c r="V59" s="919"/>
      <c r="W59" s="919"/>
      <c r="X59" s="919"/>
      <c r="Y59" s="919"/>
      <c r="Z59" s="919"/>
      <c r="AA59" s="919"/>
      <c r="AB59" s="919"/>
      <c r="AC59" s="919"/>
      <c r="AD59" s="919"/>
      <c r="AE59" s="920"/>
      <c r="AF59" s="847"/>
      <c r="AG59" s="848"/>
      <c r="AH59" s="848"/>
      <c r="AI59" s="848"/>
      <c r="AJ59" s="849"/>
      <c r="AK59" s="921"/>
      <c r="AL59" s="919"/>
      <c r="AM59" s="919"/>
      <c r="AN59" s="919"/>
      <c r="AO59" s="919"/>
      <c r="AP59" s="919"/>
      <c r="AQ59" s="919"/>
      <c r="AR59" s="919"/>
      <c r="AS59" s="919"/>
      <c r="AT59" s="919"/>
      <c r="AU59" s="919"/>
      <c r="AV59" s="919"/>
      <c r="AW59" s="919"/>
      <c r="AX59" s="919"/>
      <c r="AY59" s="919"/>
      <c r="AZ59" s="922"/>
      <c r="BA59" s="922"/>
      <c r="BB59" s="922"/>
      <c r="BC59" s="922"/>
      <c r="BD59" s="922"/>
      <c r="BE59" s="913"/>
      <c r="BF59" s="913"/>
      <c r="BG59" s="913"/>
      <c r="BH59" s="913"/>
      <c r="BI59" s="914"/>
      <c r="BJ59" s="254"/>
      <c r="BK59" s="254"/>
      <c r="BL59" s="254"/>
      <c r="BM59" s="254"/>
      <c r="BN59" s="254"/>
      <c r="BO59" s="267"/>
      <c r="BP59" s="267"/>
      <c r="BQ59" s="264">
        <v>53</v>
      </c>
      <c r="BR59" s="265"/>
      <c r="BS59" s="854"/>
      <c r="BT59" s="855"/>
      <c r="BU59" s="855"/>
      <c r="BV59" s="855"/>
      <c r="BW59" s="855"/>
      <c r="BX59" s="855"/>
      <c r="BY59" s="855"/>
      <c r="BZ59" s="855"/>
      <c r="CA59" s="855"/>
      <c r="CB59" s="855"/>
      <c r="CC59" s="855"/>
      <c r="CD59" s="855"/>
      <c r="CE59" s="855"/>
      <c r="CF59" s="855"/>
      <c r="CG59" s="856"/>
      <c r="CH59" s="867"/>
      <c r="CI59" s="868"/>
      <c r="CJ59" s="868"/>
      <c r="CK59" s="868"/>
      <c r="CL59" s="869"/>
      <c r="CM59" s="867"/>
      <c r="CN59" s="868"/>
      <c r="CO59" s="868"/>
      <c r="CP59" s="868"/>
      <c r="CQ59" s="869"/>
      <c r="CR59" s="867"/>
      <c r="CS59" s="868"/>
      <c r="CT59" s="868"/>
      <c r="CU59" s="868"/>
      <c r="CV59" s="869"/>
      <c r="CW59" s="867"/>
      <c r="CX59" s="868"/>
      <c r="CY59" s="868"/>
      <c r="CZ59" s="868"/>
      <c r="DA59" s="869"/>
      <c r="DB59" s="867"/>
      <c r="DC59" s="868"/>
      <c r="DD59" s="868"/>
      <c r="DE59" s="868"/>
      <c r="DF59" s="869"/>
      <c r="DG59" s="867"/>
      <c r="DH59" s="868"/>
      <c r="DI59" s="868"/>
      <c r="DJ59" s="868"/>
      <c r="DK59" s="869"/>
      <c r="DL59" s="867"/>
      <c r="DM59" s="868"/>
      <c r="DN59" s="868"/>
      <c r="DO59" s="868"/>
      <c r="DP59" s="869"/>
      <c r="DQ59" s="867"/>
      <c r="DR59" s="868"/>
      <c r="DS59" s="868"/>
      <c r="DT59" s="868"/>
      <c r="DU59" s="869"/>
      <c r="DV59" s="870"/>
      <c r="DW59" s="871"/>
      <c r="DX59" s="871"/>
      <c r="DY59" s="871"/>
      <c r="DZ59" s="872"/>
      <c r="EA59" s="248"/>
    </row>
    <row r="60" spans="1:131" s="249" customFormat="1" ht="26.25" customHeight="1" x14ac:dyDescent="0.15">
      <c r="A60" s="263">
        <v>33</v>
      </c>
      <c r="B60" s="841"/>
      <c r="C60" s="842"/>
      <c r="D60" s="842"/>
      <c r="E60" s="842"/>
      <c r="F60" s="842"/>
      <c r="G60" s="842"/>
      <c r="H60" s="842"/>
      <c r="I60" s="842"/>
      <c r="J60" s="842"/>
      <c r="K60" s="842"/>
      <c r="L60" s="842"/>
      <c r="M60" s="842"/>
      <c r="N60" s="842"/>
      <c r="O60" s="842"/>
      <c r="P60" s="843"/>
      <c r="Q60" s="918"/>
      <c r="R60" s="919"/>
      <c r="S60" s="919"/>
      <c r="T60" s="919"/>
      <c r="U60" s="919"/>
      <c r="V60" s="919"/>
      <c r="W60" s="919"/>
      <c r="X60" s="919"/>
      <c r="Y60" s="919"/>
      <c r="Z60" s="919"/>
      <c r="AA60" s="919"/>
      <c r="AB60" s="919"/>
      <c r="AC60" s="919"/>
      <c r="AD60" s="919"/>
      <c r="AE60" s="920"/>
      <c r="AF60" s="847"/>
      <c r="AG60" s="848"/>
      <c r="AH60" s="848"/>
      <c r="AI60" s="848"/>
      <c r="AJ60" s="849"/>
      <c r="AK60" s="921"/>
      <c r="AL60" s="919"/>
      <c r="AM60" s="919"/>
      <c r="AN60" s="919"/>
      <c r="AO60" s="919"/>
      <c r="AP60" s="919"/>
      <c r="AQ60" s="919"/>
      <c r="AR60" s="919"/>
      <c r="AS60" s="919"/>
      <c r="AT60" s="919"/>
      <c r="AU60" s="919"/>
      <c r="AV60" s="919"/>
      <c r="AW60" s="919"/>
      <c r="AX60" s="919"/>
      <c r="AY60" s="919"/>
      <c r="AZ60" s="922"/>
      <c r="BA60" s="922"/>
      <c r="BB60" s="922"/>
      <c r="BC60" s="922"/>
      <c r="BD60" s="922"/>
      <c r="BE60" s="913"/>
      <c r="BF60" s="913"/>
      <c r="BG60" s="913"/>
      <c r="BH60" s="913"/>
      <c r="BI60" s="914"/>
      <c r="BJ60" s="254"/>
      <c r="BK60" s="254"/>
      <c r="BL60" s="254"/>
      <c r="BM60" s="254"/>
      <c r="BN60" s="254"/>
      <c r="BO60" s="267"/>
      <c r="BP60" s="267"/>
      <c r="BQ60" s="264">
        <v>54</v>
      </c>
      <c r="BR60" s="265"/>
      <c r="BS60" s="854"/>
      <c r="BT60" s="855"/>
      <c r="BU60" s="855"/>
      <c r="BV60" s="855"/>
      <c r="BW60" s="855"/>
      <c r="BX60" s="855"/>
      <c r="BY60" s="855"/>
      <c r="BZ60" s="855"/>
      <c r="CA60" s="855"/>
      <c r="CB60" s="855"/>
      <c r="CC60" s="855"/>
      <c r="CD60" s="855"/>
      <c r="CE60" s="855"/>
      <c r="CF60" s="855"/>
      <c r="CG60" s="856"/>
      <c r="CH60" s="867"/>
      <c r="CI60" s="868"/>
      <c r="CJ60" s="868"/>
      <c r="CK60" s="868"/>
      <c r="CL60" s="869"/>
      <c r="CM60" s="867"/>
      <c r="CN60" s="868"/>
      <c r="CO60" s="868"/>
      <c r="CP60" s="868"/>
      <c r="CQ60" s="869"/>
      <c r="CR60" s="867"/>
      <c r="CS60" s="868"/>
      <c r="CT60" s="868"/>
      <c r="CU60" s="868"/>
      <c r="CV60" s="869"/>
      <c r="CW60" s="867"/>
      <c r="CX60" s="868"/>
      <c r="CY60" s="868"/>
      <c r="CZ60" s="868"/>
      <c r="DA60" s="869"/>
      <c r="DB60" s="867"/>
      <c r="DC60" s="868"/>
      <c r="DD60" s="868"/>
      <c r="DE60" s="868"/>
      <c r="DF60" s="869"/>
      <c r="DG60" s="867"/>
      <c r="DH60" s="868"/>
      <c r="DI60" s="868"/>
      <c r="DJ60" s="868"/>
      <c r="DK60" s="869"/>
      <c r="DL60" s="867"/>
      <c r="DM60" s="868"/>
      <c r="DN60" s="868"/>
      <c r="DO60" s="868"/>
      <c r="DP60" s="869"/>
      <c r="DQ60" s="867"/>
      <c r="DR60" s="868"/>
      <c r="DS60" s="868"/>
      <c r="DT60" s="868"/>
      <c r="DU60" s="869"/>
      <c r="DV60" s="870"/>
      <c r="DW60" s="871"/>
      <c r="DX60" s="871"/>
      <c r="DY60" s="871"/>
      <c r="DZ60" s="872"/>
      <c r="EA60" s="248"/>
    </row>
    <row r="61" spans="1:131" s="249" customFormat="1" ht="26.25" customHeight="1" thickBot="1" x14ac:dyDescent="0.2">
      <c r="A61" s="263">
        <v>34</v>
      </c>
      <c r="B61" s="841"/>
      <c r="C61" s="842"/>
      <c r="D61" s="842"/>
      <c r="E61" s="842"/>
      <c r="F61" s="842"/>
      <c r="G61" s="842"/>
      <c r="H61" s="842"/>
      <c r="I61" s="842"/>
      <c r="J61" s="842"/>
      <c r="K61" s="842"/>
      <c r="L61" s="842"/>
      <c r="M61" s="842"/>
      <c r="N61" s="842"/>
      <c r="O61" s="842"/>
      <c r="P61" s="843"/>
      <c r="Q61" s="918"/>
      <c r="R61" s="919"/>
      <c r="S61" s="919"/>
      <c r="T61" s="919"/>
      <c r="U61" s="919"/>
      <c r="V61" s="919"/>
      <c r="W61" s="919"/>
      <c r="X61" s="919"/>
      <c r="Y61" s="919"/>
      <c r="Z61" s="919"/>
      <c r="AA61" s="919"/>
      <c r="AB61" s="919"/>
      <c r="AC61" s="919"/>
      <c r="AD61" s="919"/>
      <c r="AE61" s="920"/>
      <c r="AF61" s="847"/>
      <c r="AG61" s="848"/>
      <c r="AH61" s="848"/>
      <c r="AI61" s="848"/>
      <c r="AJ61" s="849"/>
      <c r="AK61" s="921"/>
      <c r="AL61" s="919"/>
      <c r="AM61" s="919"/>
      <c r="AN61" s="919"/>
      <c r="AO61" s="919"/>
      <c r="AP61" s="919"/>
      <c r="AQ61" s="919"/>
      <c r="AR61" s="919"/>
      <c r="AS61" s="919"/>
      <c r="AT61" s="919"/>
      <c r="AU61" s="919"/>
      <c r="AV61" s="919"/>
      <c r="AW61" s="919"/>
      <c r="AX61" s="919"/>
      <c r="AY61" s="919"/>
      <c r="AZ61" s="922"/>
      <c r="BA61" s="922"/>
      <c r="BB61" s="922"/>
      <c r="BC61" s="922"/>
      <c r="BD61" s="922"/>
      <c r="BE61" s="913"/>
      <c r="BF61" s="913"/>
      <c r="BG61" s="913"/>
      <c r="BH61" s="913"/>
      <c r="BI61" s="914"/>
      <c r="BJ61" s="254"/>
      <c r="BK61" s="254"/>
      <c r="BL61" s="254"/>
      <c r="BM61" s="254"/>
      <c r="BN61" s="254"/>
      <c r="BO61" s="267"/>
      <c r="BP61" s="267"/>
      <c r="BQ61" s="264">
        <v>55</v>
      </c>
      <c r="BR61" s="265"/>
      <c r="BS61" s="854"/>
      <c r="BT61" s="855"/>
      <c r="BU61" s="855"/>
      <c r="BV61" s="855"/>
      <c r="BW61" s="855"/>
      <c r="BX61" s="855"/>
      <c r="BY61" s="855"/>
      <c r="BZ61" s="855"/>
      <c r="CA61" s="855"/>
      <c r="CB61" s="855"/>
      <c r="CC61" s="855"/>
      <c r="CD61" s="855"/>
      <c r="CE61" s="855"/>
      <c r="CF61" s="855"/>
      <c r="CG61" s="856"/>
      <c r="CH61" s="867"/>
      <c r="CI61" s="868"/>
      <c r="CJ61" s="868"/>
      <c r="CK61" s="868"/>
      <c r="CL61" s="869"/>
      <c r="CM61" s="867"/>
      <c r="CN61" s="868"/>
      <c r="CO61" s="868"/>
      <c r="CP61" s="868"/>
      <c r="CQ61" s="869"/>
      <c r="CR61" s="867"/>
      <c r="CS61" s="868"/>
      <c r="CT61" s="868"/>
      <c r="CU61" s="868"/>
      <c r="CV61" s="869"/>
      <c r="CW61" s="867"/>
      <c r="CX61" s="868"/>
      <c r="CY61" s="868"/>
      <c r="CZ61" s="868"/>
      <c r="DA61" s="869"/>
      <c r="DB61" s="867"/>
      <c r="DC61" s="868"/>
      <c r="DD61" s="868"/>
      <c r="DE61" s="868"/>
      <c r="DF61" s="869"/>
      <c r="DG61" s="867"/>
      <c r="DH61" s="868"/>
      <c r="DI61" s="868"/>
      <c r="DJ61" s="868"/>
      <c r="DK61" s="869"/>
      <c r="DL61" s="867"/>
      <c r="DM61" s="868"/>
      <c r="DN61" s="868"/>
      <c r="DO61" s="868"/>
      <c r="DP61" s="869"/>
      <c r="DQ61" s="867"/>
      <c r="DR61" s="868"/>
      <c r="DS61" s="868"/>
      <c r="DT61" s="868"/>
      <c r="DU61" s="869"/>
      <c r="DV61" s="870"/>
      <c r="DW61" s="871"/>
      <c r="DX61" s="871"/>
      <c r="DY61" s="871"/>
      <c r="DZ61" s="872"/>
      <c r="EA61" s="248"/>
    </row>
    <row r="62" spans="1:131" s="249" customFormat="1" ht="26.25" customHeight="1" x14ac:dyDescent="0.15">
      <c r="A62" s="263">
        <v>35</v>
      </c>
      <c r="B62" s="841"/>
      <c r="C62" s="842"/>
      <c r="D62" s="842"/>
      <c r="E62" s="842"/>
      <c r="F62" s="842"/>
      <c r="G62" s="842"/>
      <c r="H62" s="842"/>
      <c r="I62" s="842"/>
      <c r="J62" s="842"/>
      <c r="K62" s="842"/>
      <c r="L62" s="842"/>
      <c r="M62" s="842"/>
      <c r="N62" s="842"/>
      <c r="O62" s="842"/>
      <c r="P62" s="843"/>
      <c r="Q62" s="918"/>
      <c r="R62" s="919"/>
      <c r="S62" s="919"/>
      <c r="T62" s="919"/>
      <c r="U62" s="919"/>
      <c r="V62" s="919"/>
      <c r="W62" s="919"/>
      <c r="X62" s="919"/>
      <c r="Y62" s="919"/>
      <c r="Z62" s="919"/>
      <c r="AA62" s="919"/>
      <c r="AB62" s="919"/>
      <c r="AC62" s="919"/>
      <c r="AD62" s="919"/>
      <c r="AE62" s="920"/>
      <c r="AF62" s="847"/>
      <c r="AG62" s="848"/>
      <c r="AH62" s="848"/>
      <c r="AI62" s="848"/>
      <c r="AJ62" s="849"/>
      <c r="AK62" s="921"/>
      <c r="AL62" s="919"/>
      <c r="AM62" s="919"/>
      <c r="AN62" s="919"/>
      <c r="AO62" s="919"/>
      <c r="AP62" s="919"/>
      <c r="AQ62" s="919"/>
      <c r="AR62" s="919"/>
      <c r="AS62" s="919"/>
      <c r="AT62" s="919"/>
      <c r="AU62" s="919"/>
      <c r="AV62" s="919"/>
      <c r="AW62" s="919"/>
      <c r="AX62" s="919"/>
      <c r="AY62" s="919"/>
      <c r="AZ62" s="922"/>
      <c r="BA62" s="922"/>
      <c r="BB62" s="922"/>
      <c r="BC62" s="922"/>
      <c r="BD62" s="922"/>
      <c r="BE62" s="913"/>
      <c r="BF62" s="913"/>
      <c r="BG62" s="913"/>
      <c r="BH62" s="913"/>
      <c r="BI62" s="914"/>
      <c r="BJ62" s="930" t="s">
        <v>411</v>
      </c>
      <c r="BK62" s="892"/>
      <c r="BL62" s="892"/>
      <c r="BM62" s="892"/>
      <c r="BN62" s="893"/>
      <c r="BO62" s="267"/>
      <c r="BP62" s="267"/>
      <c r="BQ62" s="264">
        <v>56</v>
      </c>
      <c r="BR62" s="265"/>
      <c r="BS62" s="854"/>
      <c r="BT62" s="855"/>
      <c r="BU62" s="855"/>
      <c r="BV62" s="855"/>
      <c r="BW62" s="855"/>
      <c r="BX62" s="855"/>
      <c r="BY62" s="855"/>
      <c r="BZ62" s="855"/>
      <c r="CA62" s="855"/>
      <c r="CB62" s="855"/>
      <c r="CC62" s="855"/>
      <c r="CD62" s="855"/>
      <c r="CE62" s="855"/>
      <c r="CF62" s="855"/>
      <c r="CG62" s="856"/>
      <c r="CH62" s="867"/>
      <c r="CI62" s="868"/>
      <c r="CJ62" s="868"/>
      <c r="CK62" s="868"/>
      <c r="CL62" s="869"/>
      <c r="CM62" s="867"/>
      <c r="CN62" s="868"/>
      <c r="CO62" s="868"/>
      <c r="CP62" s="868"/>
      <c r="CQ62" s="869"/>
      <c r="CR62" s="867"/>
      <c r="CS62" s="868"/>
      <c r="CT62" s="868"/>
      <c r="CU62" s="868"/>
      <c r="CV62" s="869"/>
      <c r="CW62" s="867"/>
      <c r="CX62" s="868"/>
      <c r="CY62" s="868"/>
      <c r="CZ62" s="868"/>
      <c r="DA62" s="869"/>
      <c r="DB62" s="867"/>
      <c r="DC62" s="868"/>
      <c r="DD62" s="868"/>
      <c r="DE62" s="868"/>
      <c r="DF62" s="869"/>
      <c r="DG62" s="867"/>
      <c r="DH62" s="868"/>
      <c r="DI62" s="868"/>
      <c r="DJ62" s="868"/>
      <c r="DK62" s="869"/>
      <c r="DL62" s="867"/>
      <c r="DM62" s="868"/>
      <c r="DN62" s="868"/>
      <c r="DO62" s="868"/>
      <c r="DP62" s="869"/>
      <c r="DQ62" s="867"/>
      <c r="DR62" s="868"/>
      <c r="DS62" s="868"/>
      <c r="DT62" s="868"/>
      <c r="DU62" s="869"/>
      <c r="DV62" s="870"/>
      <c r="DW62" s="871"/>
      <c r="DX62" s="871"/>
      <c r="DY62" s="871"/>
      <c r="DZ62" s="872"/>
      <c r="EA62" s="248"/>
    </row>
    <row r="63" spans="1:131" s="249" customFormat="1" ht="26.25" customHeight="1" thickBot="1" x14ac:dyDescent="0.2">
      <c r="A63" s="266" t="s">
        <v>391</v>
      </c>
      <c r="B63" s="876" t="s">
        <v>412</v>
      </c>
      <c r="C63" s="877"/>
      <c r="D63" s="877"/>
      <c r="E63" s="877"/>
      <c r="F63" s="877"/>
      <c r="G63" s="877"/>
      <c r="H63" s="877"/>
      <c r="I63" s="877"/>
      <c r="J63" s="877"/>
      <c r="K63" s="877"/>
      <c r="L63" s="877"/>
      <c r="M63" s="877"/>
      <c r="N63" s="877"/>
      <c r="O63" s="877"/>
      <c r="P63" s="878"/>
      <c r="Q63" s="923"/>
      <c r="R63" s="924"/>
      <c r="S63" s="924"/>
      <c r="T63" s="924"/>
      <c r="U63" s="924"/>
      <c r="V63" s="924"/>
      <c r="W63" s="924"/>
      <c r="X63" s="924"/>
      <c r="Y63" s="924"/>
      <c r="Z63" s="924"/>
      <c r="AA63" s="924"/>
      <c r="AB63" s="924"/>
      <c r="AC63" s="924"/>
      <c r="AD63" s="924"/>
      <c r="AE63" s="925"/>
      <c r="AF63" s="926">
        <f>SUM(AF28:AJ32)</f>
        <v>53</v>
      </c>
      <c r="AG63" s="927"/>
      <c r="AH63" s="927"/>
      <c r="AI63" s="927"/>
      <c r="AJ63" s="928"/>
      <c r="AK63" s="929"/>
      <c r="AL63" s="924"/>
      <c r="AM63" s="924"/>
      <c r="AN63" s="924"/>
      <c r="AO63" s="924"/>
      <c r="AP63" s="927">
        <f>SUM(AP28:AT32)</f>
        <v>3104</v>
      </c>
      <c r="AQ63" s="927"/>
      <c r="AR63" s="927"/>
      <c r="AS63" s="927"/>
      <c r="AT63" s="927"/>
      <c r="AU63" s="927">
        <f>SUM(AU28:AY32)</f>
        <v>2804</v>
      </c>
      <c r="AV63" s="927"/>
      <c r="AW63" s="927"/>
      <c r="AX63" s="927"/>
      <c r="AY63" s="927"/>
      <c r="AZ63" s="931"/>
      <c r="BA63" s="931"/>
      <c r="BB63" s="931"/>
      <c r="BC63" s="931"/>
      <c r="BD63" s="931"/>
      <c r="BE63" s="932"/>
      <c r="BF63" s="932"/>
      <c r="BG63" s="932"/>
      <c r="BH63" s="932"/>
      <c r="BI63" s="933"/>
      <c r="BJ63" s="934" t="s">
        <v>407</v>
      </c>
      <c r="BK63" s="935"/>
      <c r="BL63" s="935"/>
      <c r="BM63" s="935"/>
      <c r="BN63" s="936"/>
      <c r="BO63" s="267"/>
      <c r="BP63" s="267"/>
      <c r="BQ63" s="264">
        <v>57</v>
      </c>
      <c r="BR63" s="265"/>
      <c r="BS63" s="854"/>
      <c r="BT63" s="855"/>
      <c r="BU63" s="855"/>
      <c r="BV63" s="855"/>
      <c r="BW63" s="855"/>
      <c r="BX63" s="855"/>
      <c r="BY63" s="855"/>
      <c r="BZ63" s="855"/>
      <c r="CA63" s="855"/>
      <c r="CB63" s="855"/>
      <c r="CC63" s="855"/>
      <c r="CD63" s="855"/>
      <c r="CE63" s="855"/>
      <c r="CF63" s="855"/>
      <c r="CG63" s="856"/>
      <c r="CH63" s="867"/>
      <c r="CI63" s="868"/>
      <c r="CJ63" s="868"/>
      <c r="CK63" s="868"/>
      <c r="CL63" s="869"/>
      <c r="CM63" s="867"/>
      <c r="CN63" s="868"/>
      <c r="CO63" s="868"/>
      <c r="CP63" s="868"/>
      <c r="CQ63" s="869"/>
      <c r="CR63" s="867"/>
      <c r="CS63" s="868"/>
      <c r="CT63" s="868"/>
      <c r="CU63" s="868"/>
      <c r="CV63" s="869"/>
      <c r="CW63" s="867"/>
      <c r="CX63" s="868"/>
      <c r="CY63" s="868"/>
      <c r="CZ63" s="868"/>
      <c r="DA63" s="869"/>
      <c r="DB63" s="867"/>
      <c r="DC63" s="868"/>
      <c r="DD63" s="868"/>
      <c r="DE63" s="868"/>
      <c r="DF63" s="869"/>
      <c r="DG63" s="867"/>
      <c r="DH63" s="868"/>
      <c r="DI63" s="868"/>
      <c r="DJ63" s="868"/>
      <c r="DK63" s="869"/>
      <c r="DL63" s="867"/>
      <c r="DM63" s="868"/>
      <c r="DN63" s="868"/>
      <c r="DO63" s="868"/>
      <c r="DP63" s="869"/>
      <c r="DQ63" s="867"/>
      <c r="DR63" s="868"/>
      <c r="DS63" s="868"/>
      <c r="DT63" s="868"/>
      <c r="DU63" s="869"/>
      <c r="DV63" s="870"/>
      <c r="DW63" s="871"/>
      <c r="DX63" s="871"/>
      <c r="DY63" s="871"/>
      <c r="DZ63" s="872"/>
      <c r="EA63" s="248"/>
    </row>
    <row r="64" spans="1:131" s="249" customFormat="1" ht="26.25" customHeight="1" x14ac:dyDescent="0.15">
      <c r="A64" s="267"/>
      <c r="B64" s="267"/>
      <c r="C64" s="267"/>
      <c r="D64" s="267"/>
      <c r="E64" s="267"/>
      <c r="F64" s="267"/>
      <c r="G64" s="267"/>
      <c r="H64" s="267"/>
      <c r="I64" s="267"/>
      <c r="J64" s="267"/>
      <c r="K64" s="267"/>
      <c r="L64" s="267"/>
      <c r="M64" s="267"/>
      <c r="N64" s="267"/>
      <c r="O64" s="267"/>
      <c r="P64" s="267"/>
      <c r="Q64" s="267"/>
      <c r="R64" s="267"/>
      <c r="S64" s="267"/>
      <c r="T64" s="267"/>
      <c r="U64" s="267"/>
      <c r="V64" s="267"/>
      <c r="W64" s="267"/>
      <c r="X64" s="267"/>
      <c r="Y64" s="267"/>
      <c r="Z64" s="267"/>
      <c r="AA64" s="267"/>
      <c r="AB64" s="267"/>
      <c r="AC64" s="267"/>
      <c r="AD64" s="267"/>
      <c r="AE64" s="267"/>
      <c r="AF64" s="267"/>
      <c r="AG64" s="267"/>
      <c r="AH64" s="267"/>
      <c r="AI64" s="267"/>
      <c r="AJ64" s="267"/>
      <c r="AK64" s="267"/>
      <c r="AL64" s="267"/>
      <c r="AM64" s="267"/>
      <c r="AN64" s="267"/>
      <c r="AO64" s="267"/>
      <c r="AP64" s="267"/>
      <c r="AQ64" s="267"/>
      <c r="AR64" s="267"/>
      <c r="AS64" s="267"/>
      <c r="AT64" s="267"/>
      <c r="AU64" s="267"/>
      <c r="AV64" s="267"/>
      <c r="AW64" s="267"/>
      <c r="AX64" s="267"/>
      <c r="AY64" s="267"/>
      <c r="AZ64" s="267"/>
      <c r="BA64" s="267"/>
      <c r="BB64" s="267"/>
      <c r="BC64" s="267"/>
      <c r="BD64" s="267"/>
      <c r="BE64" s="267"/>
      <c r="BF64" s="267"/>
      <c r="BG64" s="267"/>
      <c r="BH64" s="267"/>
      <c r="BI64" s="267"/>
      <c r="BJ64" s="267"/>
      <c r="BK64" s="267"/>
      <c r="BL64" s="267"/>
      <c r="BM64" s="267"/>
      <c r="BN64" s="267"/>
      <c r="BO64" s="267"/>
      <c r="BP64" s="267"/>
      <c r="BQ64" s="264">
        <v>58</v>
      </c>
      <c r="BR64" s="265"/>
      <c r="BS64" s="854"/>
      <c r="BT64" s="855"/>
      <c r="BU64" s="855"/>
      <c r="BV64" s="855"/>
      <c r="BW64" s="855"/>
      <c r="BX64" s="855"/>
      <c r="BY64" s="855"/>
      <c r="BZ64" s="855"/>
      <c r="CA64" s="855"/>
      <c r="CB64" s="855"/>
      <c r="CC64" s="855"/>
      <c r="CD64" s="855"/>
      <c r="CE64" s="855"/>
      <c r="CF64" s="855"/>
      <c r="CG64" s="856"/>
      <c r="CH64" s="867"/>
      <c r="CI64" s="868"/>
      <c r="CJ64" s="868"/>
      <c r="CK64" s="868"/>
      <c r="CL64" s="869"/>
      <c r="CM64" s="867"/>
      <c r="CN64" s="868"/>
      <c r="CO64" s="868"/>
      <c r="CP64" s="868"/>
      <c r="CQ64" s="869"/>
      <c r="CR64" s="867"/>
      <c r="CS64" s="868"/>
      <c r="CT64" s="868"/>
      <c r="CU64" s="868"/>
      <c r="CV64" s="869"/>
      <c r="CW64" s="867"/>
      <c r="CX64" s="868"/>
      <c r="CY64" s="868"/>
      <c r="CZ64" s="868"/>
      <c r="DA64" s="869"/>
      <c r="DB64" s="867"/>
      <c r="DC64" s="868"/>
      <c r="DD64" s="868"/>
      <c r="DE64" s="868"/>
      <c r="DF64" s="869"/>
      <c r="DG64" s="867"/>
      <c r="DH64" s="868"/>
      <c r="DI64" s="868"/>
      <c r="DJ64" s="868"/>
      <c r="DK64" s="869"/>
      <c r="DL64" s="867"/>
      <c r="DM64" s="868"/>
      <c r="DN64" s="868"/>
      <c r="DO64" s="868"/>
      <c r="DP64" s="869"/>
      <c r="DQ64" s="867"/>
      <c r="DR64" s="868"/>
      <c r="DS64" s="868"/>
      <c r="DT64" s="868"/>
      <c r="DU64" s="869"/>
      <c r="DV64" s="870"/>
      <c r="DW64" s="871"/>
      <c r="DX64" s="871"/>
      <c r="DY64" s="871"/>
      <c r="DZ64" s="872"/>
      <c r="EA64" s="248"/>
    </row>
    <row r="65" spans="1:131" s="249" customFormat="1" ht="26.25" customHeight="1" thickBot="1" x14ac:dyDescent="0.2">
      <c r="A65" s="254" t="s">
        <v>413</v>
      </c>
      <c r="B65" s="254"/>
      <c r="C65" s="254"/>
      <c r="D65" s="254"/>
      <c r="E65" s="254"/>
      <c r="F65" s="254"/>
      <c r="G65" s="254"/>
      <c r="H65" s="254"/>
      <c r="I65" s="254"/>
      <c r="J65" s="254"/>
      <c r="K65" s="254"/>
      <c r="L65" s="254"/>
      <c r="M65" s="254"/>
      <c r="N65" s="254"/>
      <c r="O65" s="254"/>
      <c r="P65" s="254"/>
      <c r="Q65" s="254"/>
      <c r="R65" s="254"/>
      <c r="S65" s="254"/>
      <c r="T65" s="254"/>
      <c r="U65" s="254"/>
      <c r="V65" s="254"/>
      <c r="W65" s="254"/>
      <c r="X65" s="254"/>
      <c r="Y65" s="254"/>
      <c r="Z65" s="254"/>
      <c r="AA65" s="254"/>
      <c r="AB65" s="254"/>
      <c r="AC65" s="254"/>
      <c r="AD65" s="254"/>
      <c r="AE65" s="254"/>
      <c r="AF65" s="254"/>
      <c r="AG65" s="254"/>
      <c r="AH65" s="254"/>
      <c r="AI65" s="254"/>
      <c r="AJ65" s="254"/>
      <c r="AK65" s="254"/>
      <c r="AL65" s="254"/>
      <c r="AM65" s="254"/>
      <c r="AN65" s="254"/>
      <c r="AO65" s="254"/>
      <c r="AP65" s="254"/>
      <c r="AQ65" s="254"/>
      <c r="AR65" s="254"/>
      <c r="AS65" s="254"/>
      <c r="AT65" s="254"/>
      <c r="AU65" s="254"/>
      <c r="AV65" s="254"/>
      <c r="AW65" s="254"/>
      <c r="AX65" s="254"/>
      <c r="AY65" s="254"/>
      <c r="AZ65" s="254"/>
      <c r="BA65" s="254"/>
      <c r="BB65" s="254"/>
      <c r="BC65" s="254"/>
      <c r="BD65" s="254"/>
      <c r="BE65" s="267"/>
      <c r="BF65" s="267"/>
      <c r="BG65" s="267"/>
      <c r="BH65" s="267"/>
      <c r="BI65" s="267"/>
      <c r="BJ65" s="267"/>
      <c r="BK65" s="267"/>
      <c r="BL65" s="267"/>
      <c r="BM65" s="267"/>
      <c r="BN65" s="267"/>
      <c r="BO65" s="267"/>
      <c r="BP65" s="267"/>
      <c r="BQ65" s="264">
        <v>59</v>
      </c>
      <c r="BR65" s="265"/>
      <c r="BS65" s="854"/>
      <c r="BT65" s="855"/>
      <c r="BU65" s="855"/>
      <c r="BV65" s="855"/>
      <c r="BW65" s="855"/>
      <c r="BX65" s="855"/>
      <c r="BY65" s="855"/>
      <c r="BZ65" s="855"/>
      <c r="CA65" s="855"/>
      <c r="CB65" s="855"/>
      <c r="CC65" s="855"/>
      <c r="CD65" s="855"/>
      <c r="CE65" s="855"/>
      <c r="CF65" s="855"/>
      <c r="CG65" s="856"/>
      <c r="CH65" s="867"/>
      <c r="CI65" s="868"/>
      <c r="CJ65" s="868"/>
      <c r="CK65" s="868"/>
      <c r="CL65" s="869"/>
      <c r="CM65" s="867"/>
      <c r="CN65" s="868"/>
      <c r="CO65" s="868"/>
      <c r="CP65" s="868"/>
      <c r="CQ65" s="869"/>
      <c r="CR65" s="867"/>
      <c r="CS65" s="868"/>
      <c r="CT65" s="868"/>
      <c r="CU65" s="868"/>
      <c r="CV65" s="869"/>
      <c r="CW65" s="867"/>
      <c r="CX65" s="868"/>
      <c r="CY65" s="868"/>
      <c r="CZ65" s="868"/>
      <c r="DA65" s="869"/>
      <c r="DB65" s="867"/>
      <c r="DC65" s="868"/>
      <c r="DD65" s="868"/>
      <c r="DE65" s="868"/>
      <c r="DF65" s="869"/>
      <c r="DG65" s="867"/>
      <c r="DH65" s="868"/>
      <c r="DI65" s="868"/>
      <c r="DJ65" s="868"/>
      <c r="DK65" s="869"/>
      <c r="DL65" s="867"/>
      <c r="DM65" s="868"/>
      <c r="DN65" s="868"/>
      <c r="DO65" s="868"/>
      <c r="DP65" s="869"/>
      <c r="DQ65" s="867"/>
      <c r="DR65" s="868"/>
      <c r="DS65" s="868"/>
      <c r="DT65" s="868"/>
      <c r="DU65" s="869"/>
      <c r="DV65" s="870"/>
      <c r="DW65" s="871"/>
      <c r="DX65" s="871"/>
      <c r="DY65" s="871"/>
      <c r="DZ65" s="872"/>
      <c r="EA65" s="248"/>
    </row>
    <row r="66" spans="1:131" s="249" customFormat="1" ht="26.25" customHeight="1" x14ac:dyDescent="0.15">
      <c r="A66" s="826" t="s">
        <v>414</v>
      </c>
      <c r="B66" s="827"/>
      <c r="C66" s="827"/>
      <c r="D66" s="827"/>
      <c r="E66" s="827"/>
      <c r="F66" s="827"/>
      <c r="G66" s="827"/>
      <c r="H66" s="827"/>
      <c r="I66" s="827"/>
      <c r="J66" s="827"/>
      <c r="K66" s="827"/>
      <c r="L66" s="827"/>
      <c r="M66" s="827"/>
      <c r="N66" s="827"/>
      <c r="O66" s="827"/>
      <c r="P66" s="828"/>
      <c r="Q66" s="803" t="s">
        <v>395</v>
      </c>
      <c r="R66" s="804"/>
      <c r="S66" s="804"/>
      <c r="T66" s="804"/>
      <c r="U66" s="805"/>
      <c r="V66" s="803" t="s">
        <v>415</v>
      </c>
      <c r="W66" s="804"/>
      <c r="X66" s="804"/>
      <c r="Y66" s="804"/>
      <c r="Z66" s="805"/>
      <c r="AA66" s="803" t="s">
        <v>416</v>
      </c>
      <c r="AB66" s="804"/>
      <c r="AC66" s="804"/>
      <c r="AD66" s="804"/>
      <c r="AE66" s="805"/>
      <c r="AF66" s="937" t="s">
        <v>398</v>
      </c>
      <c r="AG66" s="899"/>
      <c r="AH66" s="899"/>
      <c r="AI66" s="899"/>
      <c r="AJ66" s="938"/>
      <c r="AK66" s="803" t="s">
        <v>417</v>
      </c>
      <c r="AL66" s="827"/>
      <c r="AM66" s="827"/>
      <c r="AN66" s="827"/>
      <c r="AO66" s="828"/>
      <c r="AP66" s="803" t="s">
        <v>418</v>
      </c>
      <c r="AQ66" s="804"/>
      <c r="AR66" s="804"/>
      <c r="AS66" s="804"/>
      <c r="AT66" s="805"/>
      <c r="AU66" s="803" t="s">
        <v>419</v>
      </c>
      <c r="AV66" s="804"/>
      <c r="AW66" s="804"/>
      <c r="AX66" s="804"/>
      <c r="AY66" s="805"/>
      <c r="AZ66" s="803" t="s">
        <v>379</v>
      </c>
      <c r="BA66" s="804"/>
      <c r="BB66" s="804"/>
      <c r="BC66" s="804"/>
      <c r="BD66" s="815"/>
      <c r="BE66" s="267"/>
      <c r="BF66" s="267"/>
      <c r="BG66" s="267"/>
      <c r="BH66" s="267"/>
      <c r="BI66" s="267"/>
      <c r="BJ66" s="267"/>
      <c r="BK66" s="267"/>
      <c r="BL66" s="267"/>
      <c r="BM66" s="267"/>
      <c r="BN66" s="267"/>
      <c r="BO66" s="267"/>
      <c r="BP66" s="267"/>
      <c r="BQ66" s="264">
        <v>60</v>
      </c>
      <c r="BR66" s="269"/>
      <c r="BS66" s="948"/>
      <c r="BT66" s="949"/>
      <c r="BU66" s="949"/>
      <c r="BV66" s="949"/>
      <c r="BW66" s="949"/>
      <c r="BX66" s="949"/>
      <c r="BY66" s="949"/>
      <c r="BZ66" s="949"/>
      <c r="CA66" s="949"/>
      <c r="CB66" s="949"/>
      <c r="CC66" s="949"/>
      <c r="CD66" s="949"/>
      <c r="CE66" s="949"/>
      <c r="CF66" s="949"/>
      <c r="CG66" s="950"/>
      <c r="CH66" s="945"/>
      <c r="CI66" s="946"/>
      <c r="CJ66" s="946"/>
      <c r="CK66" s="946"/>
      <c r="CL66" s="947"/>
      <c r="CM66" s="945"/>
      <c r="CN66" s="946"/>
      <c r="CO66" s="946"/>
      <c r="CP66" s="946"/>
      <c r="CQ66" s="947"/>
      <c r="CR66" s="945"/>
      <c r="CS66" s="946"/>
      <c r="CT66" s="946"/>
      <c r="CU66" s="946"/>
      <c r="CV66" s="947"/>
      <c r="CW66" s="945"/>
      <c r="CX66" s="946"/>
      <c r="CY66" s="946"/>
      <c r="CZ66" s="946"/>
      <c r="DA66" s="947"/>
      <c r="DB66" s="945"/>
      <c r="DC66" s="946"/>
      <c r="DD66" s="946"/>
      <c r="DE66" s="946"/>
      <c r="DF66" s="947"/>
      <c r="DG66" s="945"/>
      <c r="DH66" s="946"/>
      <c r="DI66" s="946"/>
      <c r="DJ66" s="946"/>
      <c r="DK66" s="947"/>
      <c r="DL66" s="945"/>
      <c r="DM66" s="946"/>
      <c r="DN66" s="946"/>
      <c r="DO66" s="946"/>
      <c r="DP66" s="947"/>
      <c r="DQ66" s="945"/>
      <c r="DR66" s="946"/>
      <c r="DS66" s="946"/>
      <c r="DT66" s="946"/>
      <c r="DU66" s="947"/>
      <c r="DV66" s="942"/>
      <c r="DW66" s="943"/>
      <c r="DX66" s="943"/>
      <c r="DY66" s="943"/>
      <c r="DZ66" s="944"/>
      <c r="EA66" s="248"/>
    </row>
    <row r="67" spans="1:131" s="249" customFormat="1" ht="26.25" customHeight="1" thickBot="1" x14ac:dyDescent="0.2">
      <c r="A67" s="829"/>
      <c r="B67" s="830"/>
      <c r="C67" s="830"/>
      <c r="D67" s="830"/>
      <c r="E67" s="830"/>
      <c r="F67" s="830"/>
      <c r="G67" s="830"/>
      <c r="H67" s="830"/>
      <c r="I67" s="830"/>
      <c r="J67" s="830"/>
      <c r="K67" s="830"/>
      <c r="L67" s="830"/>
      <c r="M67" s="830"/>
      <c r="N67" s="830"/>
      <c r="O67" s="830"/>
      <c r="P67" s="831"/>
      <c r="Q67" s="806"/>
      <c r="R67" s="807"/>
      <c r="S67" s="807"/>
      <c r="T67" s="807"/>
      <c r="U67" s="808"/>
      <c r="V67" s="806"/>
      <c r="W67" s="807"/>
      <c r="X67" s="807"/>
      <c r="Y67" s="807"/>
      <c r="Z67" s="808"/>
      <c r="AA67" s="806"/>
      <c r="AB67" s="807"/>
      <c r="AC67" s="807"/>
      <c r="AD67" s="807"/>
      <c r="AE67" s="808"/>
      <c r="AF67" s="939"/>
      <c r="AG67" s="902"/>
      <c r="AH67" s="902"/>
      <c r="AI67" s="902"/>
      <c r="AJ67" s="940"/>
      <c r="AK67" s="941"/>
      <c r="AL67" s="830"/>
      <c r="AM67" s="830"/>
      <c r="AN67" s="830"/>
      <c r="AO67" s="831"/>
      <c r="AP67" s="806"/>
      <c r="AQ67" s="807"/>
      <c r="AR67" s="807"/>
      <c r="AS67" s="807"/>
      <c r="AT67" s="808"/>
      <c r="AU67" s="806"/>
      <c r="AV67" s="807"/>
      <c r="AW67" s="807"/>
      <c r="AX67" s="807"/>
      <c r="AY67" s="808"/>
      <c r="AZ67" s="806"/>
      <c r="BA67" s="807"/>
      <c r="BB67" s="807"/>
      <c r="BC67" s="807"/>
      <c r="BD67" s="816"/>
      <c r="BE67" s="267"/>
      <c r="BF67" s="267"/>
      <c r="BG67" s="267"/>
      <c r="BH67" s="267"/>
      <c r="BI67" s="267"/>
      <c r="BJ67" s="267"/>
      <c r="BK67" s="267"/>
      <c r="BL67" s="267"/>
      <c r="BM67" s="267"/>
      <c r="BN67" s="267"/>
      <c r="BO67" s="267"/>
      <c r="BP67" s="267"/>
      <c r="BQ67" s="264">
        <v>61</v>
      </c>
      <c r="BR67" s="269"/>
      <c r="BS67" s="948"/>
      <c r="BT67" s="949"/>
      <c r="BU67" s="949"/>
      <c r="BV67" s="949"/>
      <c r="BW67" s="949"/>
      <c r="BX67" s="949"/>
      <c r="BY67" s="949"/>
      <c r="BZ67" s="949"/>
      <c r="CA67" s="949"/>
      <c r="CB67" s="949"/>
      <c r="CC67" s="949"/>
      <c r="CD67" s="949"/>
      <c r="CE67" s="949"/>
      <c r="CF67" s="949"/>
      <c r="CG67" s="950"/>
      <c r="CH67" s="945"/>
      <c r="CI67" s="946"/>
      <c r="CJ67" s="946"/>
      <c r="CK67" s="946"/>
      <c r="CL67" s="947"/>
      <c r="CM67" s="945"/>
      <c r="CN67" s="946"/>
      <c r="CO67" s="946"/>
      <c r="CP67" s="946"/>
      <c r="CQ67" s="947"/>
      <c r="CR67" s="945"/>
      <c r="CS67" s="946"/>
      <c r="CT67" s="946"/>
      <c r="CU67" s="946"/>
      <c r="CV67" s="947"/>
      <c r="CW67" s="945"/>
      <c r="CX67" s="946"/>
      <c r="CY67" s="946"/>
      <c r="CZ67" s="946"/>
      <c r="DA67" s="947"/>
      <c r="DB67" s="945"/>
      <c r="DC67" s="946"/>
      <c r="DD67" s="946"/>
      <c r="DE67" s="946"/>
      <c r="DF67" s="947"/>
      <c r="DG67" s="945"/>
      <c r="DH67" s="946"/>
      <c r="DI67" s="946"/>
      <c r="DJ67" s="946"/>
      <c r="DK67" s="947"/>
      <c r="DL67" s="945"/>
      <c r="DM67" s="946"/>
      <c r="DN67" s="946"/>
      <c r="DO67" s="946"/>
      <c r="DP67" s="947"/>
      <c r="DQ67" s="945"/>
      <c r="DR67" s="946"/>
      <c r="DS67" s="946"/>
      <c r="DT67" s="946"/>
      <c r="DU67" s="947"/>
      <c r="DV67" s="942"/>
      <c r="DW67" s="943"/>
      <c r="DX67" s="943"/>
      <c r="DY67" s="943"/>
      <c r="DZ67" s="944"/>
      <c r="EA67" s="248"/>
    </row>
    <row r="68" spans="1:131" s="249" customFormat="1" ht="26.25" customHeight="1" thickTop="1" x14ac:dyDescent="0.15">
      <c r="A68" s="260">
        <v>1</v>
      </c>
      <c r="B68" s="954" t="s">
        <v>585</v>
      </c>
      <c r="C68" s="955"/>
      <c r="D68" s="955"/>
      <c r="E68" s="955"/>
      <c r="F68" s="955"/>
      <c r="G68" s="955"/>
      <c r="H68" s="955"/>
      <c r="I68" s="955"/>
      <c r="J68" s="955"/>
      <c r="K68" s="955"/>
      <c r="L68" s="955"/>
      <c r="M68" s="955"/>
      <c r="N68" s="955"/>
      <c r="O68" s="955"/>
      <c r="P68" s="956"/>
      <c r="Q68" s="957">
        <v>342</v>
      </c>
      <c r="R68" s="951"/>
      <c r="S68" s="951"/>
      <c r="T68" s="951"/>
      <c r="U68" s="951"/>
      <c r="V68" s="951">
        <v>286</v>
      </c>
      <c r="W68" s="951"/>
      <c r="X68" s="951"/>
      <c r="Y68" s="951"/>
      <c r="Z68" s="951"/>
      <c r="AA68" s="951">
        <v>56</v>
      </c>
      <c r="AB68" s="951"/>
      <c r="AC68" s="951"/>
      <c r="AD68" s="951"/>
      <c r="AE68" s="951"/>
      <c r="AF68" s="951">
        <v>56</v>
      </c>
      <c r="AG68" s="951"/>
      <c r="AH68" s="951"/>
      <c r="AI68" s="951"/>
      <c r="AJ68" s="951"/>
      <c r="AK68" s="951" t="s">
        <v>595</v>
      </c>
      <c r="AL68" s="951"/>
      <c r="AM68" s="951"/>
      <c r="AN68" s="951"/>
      <c r="AO68" s="951"/>
      <c r="AP68" s="951" t="s">
        <v>595</v>
      </c>
      <c r="AQ68" s="951"/>
      <c r="AR68" s="951"/>
      <c r="AS68" s="951"/>
      <c r="AT68" s="951"/>
      <c r="AU68" s="951" t="s">
        <v>595</v>
      </c>
      <c r="AV68" s="951"/>
      <c r="AW68" s="951"/>
      <c r="AX68" s="951"/>
      <c r="AY68" s="951"/>
      <c r="AZ68" s="952"/>
      <c r="BA68" s="952"/>
      <c r="BB68" s="952"/>
      <c r="BC68" s="952"/>
      <c r="BD68" s="953"/>
      <c r="BE68" s="267"/>
      <c r="BF68" s="267"/>
      <c r="BG68" s="267"/>
      <c r="BH68" s="267"/>
      <c r="BI68" s="267"/>
      <c r="BJ68" s="267"/>
      <c r="BK68" s="267"/>
      <c r="BL68" s="267"/>
      <c r="BM68" s="267"/>
      <c r="BN68" s="267"/>
      <c r="BO68" s="267"/>
      <c r="BP68" s="267"/>
      <c r="BQ68" s="264">
        <v>62</v>
      </c>
      <c r="BR68" s="269"/>
      <c r="BS68" s="948"/>
      <c r="BT68" s="949"/>
      <c r="BU68" s="949"/>
      <c r="BV68" s="949"/>
      <c r="BW68" s="949"/>
      <c r="BX68" s="949"/>
      <c r="BY68" s="949"/>
      <c r="BZ68" s="949"/>
      <c r="CA68" s="949"/>
      <c r="CB68" s="949"/>
      <c r="CC68" s="949"/>
      <c r="CD68" s="949"/>
      <c r="CE68" s="949"/>
      <c r="CF68" s="949"/>
      <c r="CG68" s="950"/>
      <c r="CH68" s="945"/>
      <c r="CI68" s="946"/>
      <c r="CJ68" s="946"/>
      <c r="CK68" s="946"/>
      <c r="CL68" s="947"/>
      <c r="CM68" s="945"/>
      <c r="CN68" s="946"/>
      <c r="CO68" s="946"/>
      <c r="CP68" s="946"/>
      <c r="CQ68" s="947"/>
      <c r="CR68" s="945"/>
      <c r="CS68" s="946"/>
      <c r="CT68" s="946"/>
      <c r="CU68" s="946"/>
      <c r="CV68" s="947"/>
      <c r="CW68" s="945"/>
      <c r="CX68" s="946"/>
      <c r="CY68" s="946"/>
      <c r="CZ68" s="946"/>
      <c r="DA68" s="947"/>
      <c r="DB68" s="945"/>
      <c r="DC68" s="946"/>
      <c r="DD68" s="946"/>
      <c r="DE68" s="946"/>
      <c r="DF68" s="947"/>
      <c r="DG68" s="945"/>
      <c r="DH68" s="946"/>
      <c r="DI68" s="946"/>
      <c r="DJ68" s="946"/>
      <c r="DK68" s="947"/>
      <c r="DL68" s="945"/>
      <c r="DM68" s="946"/>
      <c r="DN68" s="946"/>
      <c r="DO68" s="946"/>
      <c r="DP68" s="947"/>
      <c r="DQ68" s="945"/>
      <c r="DR68" s="946"/>
      <c r="DS68" s="946"/>
      <c r="DT68" s="946"/>
      <c r="DU68" s="947"/>
      <c r="DV68" s="942"/>
      <c r="DW68" s="943"/>
      <c r="DX68" s="943"/>
      <c r="DY68" s="943"/>
      <c r="DZ68" s="944"/>
      <c r="EA68" s="248"/>
    </row>
    <row r="69" spans="1:131" s="249" customFormat="1" ht="26.25" customHeight="1" x14ac:dyDescent="0.15">
      <c r="A69" s="263">
        <v>2</v>
      </c>
      <c r="B69" s="958" t="s">
        <v>586</v>
      </c>
      <c r="C69" s="959"/>
      <c r="D69" s="959"/>
      <c r="E69" s="959"/>
      <c r="F69" s="959"/>
      <c r="G69" s="959"/>
      <c r="H69" s="959"/>
      <c r="I69" s="959"/>
      <c r="J69" s="959"/>
      <c r="K69" s="959"/>
      <c r="L69" s="959"/>
      <c r="M69" s="959"/>
      <c r="N69" s="959"/>
      <c r="O69" s="959"/>
      <c r="P69" s="960"/>
      <c r="Q69" s="961">
        <v>157056</v>
      </c>
      <c r="R69" s="916"/>
      <c r="S69" s="916"/>
      <c r="T69" s="916"/>
      <c r="U69" s="916"/>
      <c r="V69" s="916">
        <v>149362</v>
      </c>
      <c r="W69" s="916"/>
      <c r="X69" s="916"/>
      <c r="Y69" s="916"/>
      <c r="Z69" s="916"/>
      <c r="AA69" s="916">
        <v>7694</v>
      </c>
      <c r="AB69" s="916"/>
      <c r="AC69" s="916"/>
      <c r="AD69" s="916"/>
      <c r="AE69" s="916"/>
      <c r="AF69" s="916">
        <v>7694</v>
      </c>
      <c r="AG69" s="916"/>
      <c r="AH69" s="916"/>
      <c r="AI69" s="916"/>
      <c r="AJ69" s="916"/>
      <c r="AK69" s="916">
        <v>1365</v>
      </c>
      <c r="AL69" s="916"/>
      <c r="AM69" s="916"/>
      <c r="AN69" s="916"/>
      <c r="AO69" s="916"/>
      <c r="AP69" s="916" t="s">
        <v>515</v>
      </c>
      <c r="AQ69" s="916"/>
      <c r="AR69" s="916"/>
      <c r="AS69" s="916"/>
      <c r="AT69" s="916"/>
      <c r="AU69" s="916" t="s">
        <v>515</v>
      </c>
      <c r="AV69" s="916"/>
      <c r="AW69" s="916"/>
      <c r="AX69" s="916"/>
      <c r="AY69" s="916"/>
      <c r="AZ69" s="962"/>
      <c r="BA69" s="962"/>
      <c r="BB69" s="962"/>
      <c r="BC69" s="962"/>
      <c r="BD69" s="963"/>
      <c r="BE69" s="267"/>
      <c r="BF69" s="267"/>
      <c r="BG69" s="267"/>
      <c r="BH69" s="267"/>
      <c r="BI69" s="267"/>
      <c r="BJ69" s="267"/>
      <c r="BK69" s="267"/>
      <c r="BL69" s="267"/>
      <c r="BM69" s="267"/>
      <c r="BN69" s="267"/>
      <c r="BO69" s="267"/>
      <c r="BP69" s="267"/>
      <c r="BQ69" s="264">
        <v>63</v>
      </c>
      <c r="BR69" s="269"/>
      <c r="BS69" s="948"/>
      <c r="BT69" s="949"/>
      <c r="BU69" s="949"/>
      <c r="BV69" s="949"/>
      <c r="BW69" s="949"/>
      <c r="BX69" s="949"/>
      <c r="BY69" s="949"/>
      <c r="BZ69" s="949"/>
      <c r="CA69" s="949"/>
      <c r="CB69" s="949"/>
      <c r="CC69" s="949"/>
      <c r="CD69" s="949"/>
      <c r="CE69" s="949"/>
      <c r="CF69" s="949"/>
      <c r="CG69" s="950"/>
      <c r="CH69" s="945"/>
      <c r="CI69" s="946"/>
      <c r="CJ69" s="946"/>
      <c r="CK69" s="946"/>
      <c r="CL69" s="947"/>
      <c r="CM69" s="945"/>
      <c r="CN69" s="946"/>
      <c r="CO69" s="946"/>
      <c r="CP69" s="946"/>
      <c r="CQ69" s="947"/>
      <c r="CR69" s="945"/>
      <c r="CS69" s="946"/>
      <c r="CT69" s="946"/>
      <c r="CU69" s="946"/>
      <c r="CV69" s="947"/>
      <c r="CW69" s="945"/>
      <c r="CX69" s="946"/>
      <c r="CY69" s="946"/>
      <c r="CZ69" s="946"/>
      <c r="DA69" s="947"/>
      <c r="DB69" s="945"/>
      <c r="DC69" s="946"/>
      <c r="DD69" s="946"/>
      <c r="DE69" s="946"/>
      <c r="DF69" s="947"/>
      <c r="DG69" s="945"/>
      <c r="DH69" s="946"/>
      <c r="DI69" s="946"/>
      <c r="DJ69" s="946"/>
      <c r="DK69" s="947"/>
      <c r="DL69" s="945"/>
      <c r="DM69" s="946"/>
      <c r="DN69" s="946"/>
      <c r="DO69" s="946"/>
      <c r="DP69" s="947"/>
      <c r="DQ69" s="945"/>
      <c r="DR69" s="946"/>
      <c r="DS69" s="946"/>
      <c r="DT69" s="946"/>
      <c r="DU69" s="947"/>
      <c r="DV69" s="942"/>
      <c r="DW69" s="943"/>
      <c r="DX69" s="943"/>
      <c r="DY69" s="943"/>
      <c r="DZ69" s="944"/>
      <c r="EA69" s="248"/>
    </row>
    <row r="70" spans="1:131" s="249" customFormat="1" ht="26.25" customHeight="1" x14ac:dyDescent="0.15">
      <c r="A70" s="263">
        <v>3</v>
      </c>
      <c r="B70" s="958" t="s">
        <v>587</v>
      </c>
      <c r="C70" s="959"/>
      <c r="D70" s="959"/>
      <c r="E70" s="959"/>
      <c r="F70" s="959"/>
      <c r="G70" s="959"/>
      <c r="H70" s="959"/>
      <c r="I70" s="959"/>
      <c r="J70" s="959"/>
      <c r="K70" s="959"/>
      <c r="L70" s="959"/>
      <c r="M70" s="959"/>
      <c r="N70" s="959"/>
      <c r="O70" s="959"/>
      <c r="P70" s="960"/>
      <c r="Q70" s="961">
        <v>117</v>
      </c>
      <c r="R70" s="916"/>
      <c r="S70" s="916"/>
      <c r="T70" s="916"/>
      <c r="U70" s="916"/>
      <c r="V70" s="916">
        <v>114</v>
      </c>
      <c r="W70" s="916"/>
      <c r="X70" s="916"/>
      <c r="Y70" s="916"/>
      <c r="Z70" s="916"/>
      <c r="AA70" s="916">
        <v>3</v>
      </c>
      <c r="AB70" s="916"/>
      <c r="AC70" s="916"/>
      <c r="AD70" s="916"/>
      <c r="AE70" s="916"/>
      <c r="AF70" s="916">
        <v>3</v>
      </c>
      <c r="AG70" s="916"/>
      <c r="AH70" s="916"/>
      <c r="AI70" s="916"/>
      <c r="AJ70" s="916"/>
      <c r="AK70" s="916">
        <v>101</v>
      </c>
      <c r="AL70" s="916"/>
      <c r="AM70" s="916"/>
      <c r="AN70" s="916"/>
      <c r="AO70" s="916"/>
      <c r="AP70" s="916" t="s">
        <v>515</v>
      </c>
      <c r="AQ70" s="916"/>
      <c r="AR70" s="916"/>
      <c r="AS70" s="916"/>
      <c r="AT70" s="916"/>
      <c r="AU70" s="916" t="s">
        <v>515</v>
      </c>
      <c r="AV70" s="916"/>
      <c r="AW70" s="916"/>
      <c r="AX70" s="916"/>
      <c r="AY70" s="916"/>
      <c r="AZ70" s="962"/>
      <c r="BA70" s="962"/>
      <c r="BB70" s="962"/>
      <c r="BC70" s="962"/>
      <c r="BD70" s="963"/>
      <c r="BE70" s="267"/>
      <c r="BF70" s="267"/>
      <c r="BG70" s="267"/>
      <c r="BH70" s="267"/>
      <c r="BI70" s="267"/>
      <c r="BJ70" s="267"/>
      <c r="BK70" s="267"/>
      <c r="BL70" s="267"/>
      <c r="BM70" s="267"/>
      <c r="BN70" s="267"/>
      <c r="BO70" s="267"/>
      <c r="BP70" s="267"/>
      <c r="BQ70" s="264">
        <v>64</v>
      </c>
      <c r="BR70" s="269"/>
      <c r="BS70" s="948"/>
      <c r="BT70" s="949"/>
      <c r="BU70" s="949"/>
      <c r="BV70" s="949"/>
      <c r="BW70" s="949"/>
      <c r="BX70" s="949"/>
      <c r="BY70" s="949"/>
      <c r="BZ70" s="949"/>
      <c r="CA70" s="949"/>
      <c r="CB70" s="949"/>
      <c r="CC70" s="949"/>
      <c r="CD70" s="949"/>
      <c r="CE70" s="949"/>
      <c r="CF70" s="949"/>
      <c r="CG70" s="950"/>
      <c r="CH70" s="945"/>
      <c r="CI70" s="946"/>
      <c r="CJ70" s="946"/>
      <c r="CK70" s="946"/>
      <c r="CL70" s="947"/>
      <c r="CM70" s="945"/>
      <c r="CN70" s="946"/>
      <c r="CO70" s="946"/>
      <c r="CP70" s="946"/>
      <c r="CQ70" s="947"/>
      <c r="CR70" s="945"/>
      <c r="CS70" s="946"/>
      <c r="CT70" s="946"/>
      <c r="CU70" s="946"/>
      <c r="CV70" s="947"/>
      <c r="CW70" s="945"/>
      <c r="CX70" s="946"/>
      <c r="CY70" s="946"/>
      <c r="CZ70" s="946"/>
      <c r="DA70" s="947"/>
      <c r="DB70" s="945"/>
      <c r="DC70" s="946"/>
      <c r="DD70" s="946"/>
      <c r="DE70" s="946"/>
      <c r="DF70" s="947"/>
      <c r="DG70" s="945"/>
      <c r="DH70" s="946"/>
      <c r="DI70" s="946"/>
      <c r="DJ70" s="946"/>
      <c r="DK70" s="947"/>
      <c r="DL70" s="945"/>
      <c r="DM70" s="946"/>
      <c r="DN70" s="946"/>
      <c r="DO70" s="946"/>
      <c r="DP70" s="947"/>
      <c r="DQ70" s="945"/>
      <c r="DR70" s="946"/>
      <c r="DS70" s="946"/>
      <c r="DT70" s="946"/>
      <c r="DU70" s="947"/>
      <c r="DV70" s="942"/>
      <c r="DW70" s="943"/>
      <c r="DX70" s="943"/>
      <c r="DY70" s="943"/>
      <c r="DZ70" s="944"/>
      <c r="EA70" s="248"/>
    </row>
    <row r="71" spans="1:131" s="249" customFormat="1" ht="26.25" customHeight="1" x14ac:dyDescent="0.15">
      <c r="A71" s="263">
        <v>4</v>
      </c>
      <c r="B71" s="958" t="s">
        <v>588</v>
      </c>
      <c r="C71" s="959"/>
      <c r="D71" s="959"/>
      <c r="E71" s="959"/>
      <c r="F71" s="959"/>
      <c r="G71" s="959"/>
      <c r="H71" s="959"/>
      <c r="I71" s="959"/>
      <c r="J71" s="959"/>
      <c r="K71" s="959"/>
      <c r="L71" s="959"/>
      <c r="M71" s="959"/>
      <c r="N71" s="959"/>
      <c r="O71" s="959"/>
      <c r="P71" s="960"/>
      <c r="Q71" s="961">
        <v>166</v>
      </c>
      <c r="R71" s="916"/>
      <c r="S71" s="916"/>
      <c r="T71" s="916"/>
      <c r="U71" s="916"/>
      <c r="V71" s="916">
        <v>148</v>
      </c>
      <c r="W71" s="916"/>
      <c r="X71" s="916"/>
      <c r="Y71" s="916"/>
      <c r="Z71" s="916"/>
      <c r="AA71" s="916">
        <v>18</v>
      </c>
      <c r="AB71" s="916"/>
      <c r="AC71" s="916"/>
      <c r="AD71" s="916"/>
      <c r="AE71" s="916"/>
      <c r="AF71" s="916">
        <v>18</v>
      </c>
      <c r="AG71" s="916"/>
      <c r="AH71" s="916"/>
      <c r="AI71" s="916"/>
      <c r="AJ71" s="916"/>
      <c r="AK71" s="916" t="s">
        <v>595</v>
      </c>
      <c r="AL71" s="916"/>
      <c r="AM71" s="916"/>
      <c r="AN71" s="916"/>
      <c r="AO71" s="916"/>
      <c r="AP71" s="916">
        <v>49</v>
      </c>
      <c r="AQ71" s="916"/>
      <c r="AR71" s="916"/>
      <c r="AS71" s="916"/>
      <c r="AT71" s="916"/>
      <c r="AU71" s="916">
        <v>0</v>
      </c>
      <c r="AV71" s="916"/>
      <c r="AW71" s="916"/>
      <c r="AX71" s="916"/>
      <c r="AY71" s="916"/>
      <c r="AZ71" s="962"/>
      <c r="BA71" s="962"/>
      <c r="BB71" s="962"/>
      <c r="BC71" s="962"/>
      <c r="BD71" s="963"/>
      <c r="BE71" s="267"/>
      <c r="BF71" s="267"/>
      <c r="BG71" s="267"/>
      <c r="BH71" s="267"/>
      <c r="BI71" s="267"/>
      <c r="BJ71" s="267"/>
      <c r="BK71" s="267"/>
      <c r="BL71" s="267"/>
      <c r="BM71" s="267"/>
      <c r="BN71" s="267"/>
      <c r="BO71" s="267"/>
      <c r="BP71" s="267"/>
      <c r="BQ71" s="264">
        <v>65</v>
      </c>
      <c r="BR71" s="269"/>
      <c r="BS71" s="948"/>
      <c r="BT71" s="949"/>
      <c r="BU71" s="949"/>
      <c r="BV71" s="949"/>
      <c r="BW71" s="949"/>
      <c r="BX71" s="949"/>
      <c r="BY71" s="949"/>
      <c r="BZ71" s="949"/>
      <c r="CA71" s="949"/>
      <c r="CB71" s="949"/>
      <c r="CC71" s="949"/>
      <c r="CD71" s="949"/>
      <c r="CE71" s="949"/>
      <c r="CF71" s="949"/>
      <c r="CG71" s="950"/>
      <c r="CH71" s="945"/>
      <c r="CI71" s="946"/>
      <c r="CJ71" s="946"/>
      <c r="CK71" s="946"/>
      <c r="CL71" s="947"/>
      <c r="CM71" s="945"/>
      <c r="CN71" s="946"/>
      <c r="CO71" s="946"/>
      <c r="CP71" s="946"/>
      <c r="CQ71" s="947"/>
      <c r="CR71" s="945"/>
      <c r="CS71" s="946"/>
      <c r="CT71" s="946"/>
      <c r="CU71" s="946"/>
      <c r="CV71" s="947"/>
      <c r="CW71" s="945"/>
      <c r="CX71" s="946"/>
      <c r="CY71" s="946"/>
      <c r="CZ71" s="946"/>
      <c r="DA71" s="947"/>
      <c r="DB71" s="945"/>
      <c r="DC71" s="946"/>
      <c r="DD71" s="946"/>
      <c r="DE71" s="946"/>
      <c r="DF71" s="947"/>
      <c r="DG71" s="945"/>
      <c r="DH71" s="946"/>
      <c r="DI71" s="946"/>
      <c r="DJ71" s="946"/>
      <c r="DK71" s="947"/>
      <c r="DL71" s="945"/>
      <c r="DM71" s="946"/>
      <c r="DN71" s="946"/>
      <c r="DO71" s="946"/>
      <c r="DP71" s="947"/>
      <c r="DQ71" s="945"/>
      <c r="DR71" s="946"/>
      <c r="DS71" s="946"/>
      <c r="DT71" s="946"/>
      <c r="DU71" s="947"/>
      <c r="DV71" s="942"/>
      <c r="DW71" s="943"/>
      <c r="DX71" s="943"/>
      <c r="DY71" s="943"/>
      <c r="DZ71" s="944"/>
      <c r="EA71" s="248"/>
    </row>
    <row r="72" spans="1:131" s="249" customFormat="1" ht="26.25" customHeight="1" x14ac:dyDescent="0.15">
      <c r="A72" s="263">
        <v>5</v>
      </c>
      <c r="B72" s="958" t="s">
        <v>589</v>
      </c>
      <c r="C72" s="959"/>
      <c r="D72" s="959"/>
      <c r="E72" s="959"/>
      <c r="F72" s="959"/>
      <c r="G72" s="959"/>
      <c r="H72" s="959"/>
      <c r="I72" s="959"/>
      <c r="J72" s="959"/>
      <c r="K72" s="959"/>
      <c r="L72" s="959"/>
      <c r="M72" s="959"/>
      <c r="N72" s="959"/>
      <c r="O72" s="959"/>
      <c r="P72" s="960"/>
      <c r="Q72" s="961">
        <v>879</v>
      </c>
      <c r="R72" s="916"/>
      <c r="S72" s="916"/>
      <c r="T72" s="916"/>
      <c r="U72" s="916"/>
      <c r="V72" s="916">
        <v>844</v>
      </c>
      <c r="W72" s="916"/>
      <c r="X72" s="916"/>
      <c r="Y72" s="916"/>
      <c r="Z72" s="916"/>
      <c r="AA72" s="916">
        <v>36</v>
      </c>
      <c r="AB72" s="916"/>
      <c r="AC72" s="916"/>
      <c r="AD72" s="916"/>
      <c r="AE72" s="916"/>
      <c r="AF72" s="916">
        <v>18</v>
      </c>
      <c r="AG72" s="916"/>
      <c r="AH72" s="916"/>
      <c r="AI72" s="916"/>
      <c r="AJ72" s="916"/>
      <c r="AK72" s="916">
        <v>120</v>
      </c>
      <c r="AL72" s="916"/>
      <c r="AM72" s="916"/>
      <c r="AN72" s="916"/>
      <c r="AO72" s="916"/>
      <c r="AP72" s="916">
        <v>663</v>
      </c>
      <c r="AQ72" s="916"/>
      <c r="AR72" s="916"/>
      <c r="AS72" s="916"/>
      <c r="AT72" s="916"/>
      <c r="AU72" s="916">
        <v>1</v>
      </c>
      <c r="AV72" s="916"/>
      <c r="AW72" s="916"/>
      <c r="AX72" s="916"/>
      <c r="AY72" s="916"/>
      <c r="AZ72" s="962"/>
      <c r="BA72" s="962"/>
      <c r="BB72" s="962"/>
      <c r="BC72" s="962"/>
      <c r="BD72" s="963"/>
      <c r="BE72" s="267"/>
      <c r="BF72" s="267"/>
      <c r="BG72" s="267"/>
      <c r="BH72" s="267"/>
      <c r="BI72" s="267"/>
      <c r="BJ72" s="267"/>
      <c r="BK72" s="267"/>
      <c r="BL72" s="267"/>
      <c r="BM72" s="267"/>
      <c r="BN72" s="267"/>
      <c r="BO72" s="267"/>
      <c r="BP72" s="267"/>
      <c r="BQ72" s="264">
        <v>66</v>
      </c>
      <c r="BR72" s="269"/>
      <c r="BS72" s="948"/>
      <c r="BT72" s="949"/>
      <c r="BU72" s="949"/>
      <c r="BV72" s="949"/>
      <c r="BW72" s="949"/>
      <c r="BX72" s="949"/>
      <c r="BY72" s="949"/>
      <c r="BZ72" s="949"/>
      <c r="CA72" s="949"/>
      <c r="CB72" s="949"/>
      <c r="CC72" s="949"/>
      <c r="CD72" s="949"/>
      <c r="CE72" s="949"/>
      <c r="CF72" s="949"/>
      <c r="CG72" s="950"/>
      <c r="CH72" s="945"/>
      <c r="CI72" s="946"/>
      <c r="CJ72" s="946"/>
      <c r="CK72" s="946"/>
      <c r="CL72" s="947"/>
      <c r="CM72" s="945"/>
      <c r="CN72" s="946"/>
      <c r="CO72" s="946"/>
      <c r="CP72" s="946"/>
      <c r="CQ72" s="947"/>
      <c r="CR72" s="945"/>
      <c r="CS72" s="946"/>
      <c r="CT72" s="946"/>
      <c r="CU72" s="946"/>
      <c r="CV72" s="947"/>
      <c r="CW72" s="945"/>
      <c r="CX72" s="946"/>
      <c r="CY72" s="946"/>
      <c r="CZ72" s="946"/>
      <c r="DA72" s="947"/>
      <c r="DB72" s="945"/>
      <c r="DC72" s="946"/>
      <c r="DD72" s="946"/>
      <c r="DE72" s="946"/>
      <c r="DF72" s="947"/>
      <c r="DG72" s="945"/>
      <c r="DH72" s="946"/>
      <c r="DI72" s="946"/>
      <c r="DJ72" s="946"/>
      <c r="DK72" s="947"/>
      <c r="DL72" s="945"/>
      <c r="DM72" s="946"/>
      <c r="DN72" s="946"/>
      <c r="DO72" s="946"/>
      <c r="DP72" s="947"/>
      <c r="DQ72" s="945"/>
      <c r="DR72" s="946"/>
      <c r="DS72" s="946"/>
      <c r="DT72" s="946"/>
      <c r="DU72" s="947"/>
      <c r="DV72" s="942"/>
      <c r="DW72" s="943"/>
      <c r="DX72" s="943"/>
      <c r="DY72" s="943"/>
      <c r="DZ72" s="944"/>
      <c r="EA72" s="248"/>
    </row>
    <row r="73" spans="1:131" s="249" customFormat="1" ht="26.25" customHeight="1" x14ac:dyDescent="0.15">
      <c r="A73" s="263">
        <v>6</v>
      </c>
      <c r="B73" s="958" t="s">
        <v>590</v>
      </c>
      <c r="C73" s="959"/>
      <c r="D73" s="959"/>
      <c r="E73" s="959"/>
      <c r="F73" s="959"/>
      <c r="G73" s="959"/>
      <c r="H73" s="959"/>
      <c r="I73" s="959"/>
      <c r="J73" s="959"/>
      <c r="K73" s="959"/>
      <c r="L73" s="959"/>
      <c r="M73" s="959"/>
      <c r="N73" s="959"/>
      <c r="O73" s="959"/>
      <c r="P73" s="960"/>
      <c r="Q73" s="961">
        <v>1109</v>
      </c>
      <c r="R73" s="916"/>
      <c r="S73" s="916"/>
      <c r="T73" s="916"/>
      <c r="U73" s="916"/>
      <c r="V73" s="916">
        <v>1105</v>
      </c>
      <c r="W73" s="916"/>
      <c r="X73" s="916"/>
      <c r="Y73" s="916"/>
      <c r="Z73" s="916"/>
      <c r="AA73" s="916">
        <v>4</v>
      </c>
      <c r="AB73" s="916"/>
      <c r="AC73" s="916"/>
      <c r="AD73" s="916"/>
      <c r="AE73" s="916"/>
      <c r="AF73" s="916">
        <v>4</v>
      </c>
      <c r="AG73" s="916"/>
      <c r="AH73" s="916"/>
      <c r="AI73" s="916"/>
      <c r="AJ73" s="916"/>
      <c r="AK73" s="916" t="s">
        <v>515</v>
      </c>
      <c r="AL73" s="916"/>
      <c r="AM73" s="916"/>
      <c r="AN73" s="916"/>
      <c r="AO73" s="916"/>
      <c r="AP73" s="916" t="s">
        <v>515</v>
      </c>
      <c r="AQ73" s="916"/>
      <c r="AR73" s="916"/>
      <c r="AS73" s="916"/>
      <c r="AT73" s="916"/>
      <c r="AU73" s="916" t="s">
        <v>515</v>
      </c>
      <c r="AV73" s="916"/>
      <c r="AW73" s="916"/>
      <c r="AX73" s="916"/>
      <c r="AY73" s="916"/>
      <c r="AZ73" s="962"/>
      <c r="BA73" s="962"/>
      <c r="BB73" s="962"/>
      <c r="BC73" s="962"/>
      <c r="BD73" s="963"/>
      <c r="BE73" s="267"/>
      <c r="BF73" s="267"/>
      <c r="BG73" s="267"/>
      <c r="BH73" s="267"/>
      <c r="BI73" s="267"/>
      <c r="BJ73" s="267"/>
      <c r="BK73" s="267"/>
      <c r="BL73" s="267"/>
      <c r="BM73" s="267"/>
      <c r="BN73" s="267"/>
      <c r="BO73" s="267"/>
      <c r="BP73" s="267"/>
      <c r="BQ73" s="264">
        <v>67</v>
      </c>
      <c r="BR73" s="269"/>
      <c r="BS73" s="948"/>
      <c r="BT73" s="949"/>
      <c r="BU73" s="949"/>
      <c r="BV73" s="949"/>
      <c r="BW73" s="949"/>
      <c r="BX73" s="949"/>
      <c r="BY73" s="949"/>
      <c r="BZ73" s="949"/>
      <c r="CA73" s="949"/>
      <c r="CB73" s="949"/>
      <c r="CC73" s="949"/>
      <c r="CD73" s="949"/>
      <c r="CE73" s="949"/>
      <c r="CF73" s="949"/>
      <c r="CG73" s="950"/>
      <c r="CH73" s="945"/>
      <c r="CI73" s="946"/>
      <c r="CJ73" s="946"/>
      <c r="CK73" s="946"/>
      <c r="CL73" s="947"/>
      <c r="CM73" s="945"/>
      <c r="CN73" s="946"/>
      <c r="CO73" s="946"/>
      <c r="CP73" s="946"/>
      <c r="CQ73" s="947"/>
      <c r="CR73" s="945"/>
      <c r="CS73" s="946"/>
      <c r="CT73" s="946"/>
      <c r="CU73" s="946"/>
      <c r="CV73" s="947"/>
      <c r="CW73" s="945"/>
      <c r="CX73" s="946"/>
      <c r="CY73" s="946"/>
      <c r="CZ73" s="946"/>
      <c r="DA73" s="947"/>
      <c r="DB73" s="945"/>
      <c r="DC73" s="946"/>
      <c r="DD73" s="946"/>
      <c r="DE73" s="946"/>
      <c r="DF73" s="947"/>
      <c r="DG73" s="945"/>
      <c r="DH73" s="946"/>
      <c r="DI73" s="946"/>
      <c r="DJ73" s="946"/>
      <c r="DK73" s="947"/>
      <c r="DL73" s="945"/>
      <c r="DM73" s="946"/>
      <c r="DN73" s="946"/>
      <c r="DO73" s="946"/>
      <c r="DP73" s="947"/>
      <c r="DQ73" s="945"/>
      <c r="DR73" s="946"/>
      <c r="DS73" s="946"/>
      <c r="DT73" s="946"/>
      <c r="DU73" s="947"/>
      <c r="DV73" s="942"/>
      <c r="DW73" s="943"/>
      <c r="DX73" s="943"/>
      <c r="DY73" s="943"/>
      <c r="DZ73" s="944"/>
      <c r="EA73" s="248"/>
    </row>
    <row r="74" spans="1:131" s="249" customFormat="1" ht="26.25" customHeight="1" x14ac:dyDescent="0.15">
      <c r="A74" s="263">
        <v>7</v>
      </c>
      <c r="B74" s="958" t="s">
        <v>591</v>
      </c>
      <c r="C74" s="959"/>
      <c r="D74" s="959"/>
      <c r="E74" s="959"/>
      <c r="F74" s="959"/>
      <c r="G74" s="959"/>
      <c r="H74" s="959"/>
      <c r="I74" s="959"/>
      <c r="J74" s="959"/>
      <c r="K74" s="959"/>
      <c r="L74" s="959"/>
      <c r="M74" s="959"/>
      <c r="N74" s="959"/>
      <c r="O74" s="959"/>
      <c r="P74" s="960"/>
      <c r="Q74" s="961">
        <v>86</v>
      </c>
      <c r="R74" s="916"/>
      <c r="S74" s="916"/>
      <c r="T74" s="916"/>
      <c r="U74" s="916"/>
      <c r="V74" s="916">
        <v>70</v>
      </c>
      <c r="W74" s="916"/>
      <c r="X74" s="916"/>
      <c r="Y74" s="916"/>
      <c r="Z74" s="916"/>
      <c r="AA74" s="916">
        <v>17</v>
      </c>
      <c r="AB74" s="916"/>
      <c r="AC74" s="916"/>
      <c r="AD74" s="916"/>
      <c r="AE74" s="916"/>
      <c r="AF74" s="916">
        <v>17</v>
      </c>
      <c r="AG74" s="916"/>
      <c r="AH74" s="916"/>
      <c r="AI74" s="916"/>
      <c r="AJ74" s="916"/>
      <c r="AK74" s="916" t="s">
        <v>595</v>
      </c>
      <c r="AL74" s="916"/>
      <c r="AM74" s="916"/>
      <c r="AN74" s="916"/>
      <c r="AO74" s="916"/>
      <c r="AP74" s="916" t="s">
        <v>515</v>
      </c>
      <c r="AQ74" s="916"/>
      <c r="AR74" s="916"/>
      <c r="AS74" s="916"/>
      <c r="AT74" s="916"/>
      <c r="AU74" s="916" t="s">
        <v>515</v>
      </c>
      <c r="AV74" s="916"/>
      <c r="AW74" s="916"/>
      <c r="AX74" s="916"/>
      <c r="AY74" s="916"/>
      <c r="AZ74" s="962"/>
      <c r="BA74" s="962"/>
      <c r="BB74" s="962"/>
      <c r="BC74" s="962"/>
      <c r="BD74" s="963"/>
      <c r="BE74" s="267"/>
      <c r="BF74" s="267"/>
      <c r="BG74" s="267"/>
      <c r="BH74" s="267"/>
      <c r="BI74" s="267"/>
      <c r="BJ74" s="267"/>
      <c r="BK74" s="267"/>
      <c r="BL74" s="267"/>
      <c r="BM74" s="267"/>
      <c r="BN74" s="267"/>
      <c r="BO74" s="267"/>
      <c r="BP74" s="267"/>
      <c r="BQ74" s="264">
        <v>68</v>
      </c>
      <c r="BR74" s="269"/>
      <c r="BS74" s="948"/>
      <c r="BT74" s="949"/>
      <c r="BU74" s="949"/>
      <c r="BV74" s="949"/>
      <c r="BW74" s="949"/>
      <c r="BX74" s="949"/>
      <c r="BY74" s="949"/>
      <c r="BZ74" s="949"/>
      <c r="CA74" s="949"/>
      <c r="CB74" s="949"/>
      <c r="CC74" s="949"/>
      <c r="CD74" s="949"/>
      <c r="CE74" s="949"/>
      <c r="CF74" s="949"/>
      <c r="CG74" s="950"/>
      <c r="CH74" s="945"/>
      <c r="CI74" s="946"/>
      <c r="CJ74" s="946"/>
      <c r="CK74" s="946"/>
      <c r="CL74" s="947"/>
      <c r="CM74" s="945"/>
      <c r="CN74" s="946"/>
      <c r="CO74" s="946"/>
      <c r="CP74" s="946"/>
      <c r="CQ74" s="947"/>
      <c r="CR74" s="945"/>
      <c r="CS74" s="946"/>
      <c r="CT74" s="946"/>
      <c r="CU74" s="946"/>
      <c r="CV74" s="947"/>
      <c r="CW74" s="945"/>
      <c r="CX74" s="946"/>
      <c r="CY74" s="946"/>
      <c r="CZ74" s="946"/>
      <c r="DA74" s="947"/>
      <c r="DB74" s="945"/>
      <c r="DC74" s="946"/>
      <c r="DD74" s="946"/>
      <c r="DE74" s="946"/>
      <c r="DF74" s="947"/>
      <c r="DG74" s="945"/>
      <c r="DH74" s="946"/>
      <c r="DI74" s="946"/>
      <c r="DJ74" s="946"/>
      <c r="DK74" s="947"/>
      <c r="DL74" s="945"/>
      <c r="DM74" s="946"/>
      <c r="DN74" s="946"/>
      <c r="DO74" s="946"/>
      <c r="DP74" s="947"/>
      <c r="DQ74" s="945"/>
      <c r="DR74" s="946"/>
      <c r="DS74" s="946"/>
      <c r="DT74" s="946"/>
      <c r="DU74" s="947"/>
      <c r="DV74" s="942"/>
      <c r="DW74" s="943"/>
      <c r="DX74" s="943"/>
      <c r="DY74" s="943"/>
      <c r="DZ74" s="944"/>
      <c r="EA74" s="248"/>
    </row>
    <row r="75" spans="1:131" s="249" customFormat="1" ht="26.25" customHeight="1" x14ac:dyDescent="0.15">
      <c r="A75" s="263">
        <v>8</v>
      </c>
      <c r="B75" s="958" t="s">
        <v>592</v>
      </c>
      <c r="C75" s="959"/>
      <c r="D75" s="959"/>
      <c r="E75" s="959"/>
      <c r="F75" s="959"/>
      <c r="G75" s="959"/>
      <c r="H75" s="959"/>
      <c r="I75" s="959"/>
      <c r="J75" s="959"/>
      <c r="K75" s="959"/>
      <c r="L75" s="959"/>
      <c r="M75" s="959"/>
      <c r="N75" s="959"/>
      <c r="O75" s="959"/>
      <c r="P75" s="960"/>
      <c r="Q75" s="964">
        <v>7102</v>
      </c>
      <c r="R75" s="965"/>
      <c r="S75" s="965"/>
      <c r="T75" s="965"/>
      <c r="U75" s="915"/>
      <c r="V75" s="966">
        <v>6921</v>
      </c>
      <c r="W75" s="965"/>
      <c r="X75" s="965"/>
      <c r="Y75" s="965"/>
      <c r="Z75" s="915"/>
      <c r="AA75" s="966">
        <v>181</v>
      </c>
      <c r="AB75" s="965"/>
      <c r="AC75" s="965"/>
      <c r="AD75" s="965"/>
      <c r="AE75" s="915"/>
      <c r="AF75" s="966">
        <v>181</v>
      </c>
      <c r="AG75" s="965"/>
      <c r="AH75" s="965"/>
      <c r="AI75" s="965"/>
      <c r="AJ75" s="915"/>
      <c r="AK75" s="966" t="s">
        <v>515</v>
      </c>
      <c r="AL75" s="965"/>
      <c r="AM75" s="965"/>
      <c r="AN75" s="965"/>
      <c r="AO75" s="915"/>
      <c r="AP75" s="966" t="s">
        <v>515</v>
      </c>
      <c r="AQ75" s="965"/>
      <c r="AR75" s="965"/>
      <c r="AS75" s="965"/>
      <c r="AT75" s="915"/>
      <c r="AU75" s="966" t="s">
        <v>515</v>
      </c>
      <c r="AV75" s="965"/>
      <c r="AW75" s="965"/>
      <c r="AX75" s="965"/>
      <c r="AY75" s="915"/>
      <c r="AZ75" s="962"/>
      <c r="BA75" s="962"/>
      <c r="BB75" s="962"/>
      <c r="BC75" s="962"/>
      <c r="BD75" s="963"/>
      <c r="BE75" s="267"/>
      <c r="BF75" s="267"/>
      <c r="BG75" s="267"/>
      <c r="BH75" s="267"/>
      <c r="BI75" s="267"/>
      <c r="BJ75" s="267"/>
      <c r="BK75" s="267"/>
      <c r="BL75" s="267"/>
      <c r="BM75" s="267"/>
      <c r="BN75" s="267"/>
      <c r="BO75" s="267"/>
      <c r="BP75" s="267"/>
      <c r="BQ75" s="264">
        <v>69</v>
      </c>
      <c r="BR75" s="269"/>
      <c r="BS75" s="948"/>
      <c r="BT75" s="949"/>
      <c r="BU75" s="949"/>
      <c r="BV75" s="949"/>
      <c r="BW75" s="949"/>
      <c r="BX75" s="949"/>
      <c r="BY75" s="949"/>
      <c r="BZ75" s="949"/>
      <c r="CA75" s="949"/>
      <c r="CB75" s="949"/>
      <c r="CC75" s="949"/>
      <c r="CD75" s="949"/>
      <c r="CE75" s="949"/>
      <c r="CF75" s="949"/>
      <c r="CG75" s="950"/>
      <c r="CH75" s="945"/>
      <c r="CI75" s="946"/>
      <c r="CJ75" s="946"/>
      <c r="CK75" s="946"/>
      <c r="CL75" s="947"/>
      <c r="CM75" s="945"/>
      <c r="CN75" s="946"/>
      <c r="CO75" s="946"/>
      <c r="CP75" s="946"/>
      <c r="CQ75" s="947"/>
      <c r="CR75" s="945"/>
      <c r="CS75" s="946"/>
      <c r="CT75" s="946"/>
      <c r="CU75" s="946"/>
      <c r="CV75" s="947"/>
      <c r="CW75" s="945"/>
      <c r="CX75" s="946"/>
      <c r="CY75" s="946"/>
      <c r="CZ75" s="946"/>
      <c r="DA75" s="947"/>
      <c r="DB75" s="945"/>
      <c r="DC75" s="946"/>
      <c r="DD75" s="946"/>
      <c r="DE75" s="946"/>
      <c r="DF75" s="947"/>
      <c r="DG75" s="945"/>
      <c r="DH75" s="946"/>
      <c r="DI75" s="946"/>
      <c r="DJ75" s="946"/>
      <c r="DK75" s="947"/>
      <c r="DL75" s="945"/>
      <c r="DM75" s="946"/>
      <c r="DN75" s="946"/>
      <c r="DO75" s="946"/>
      <c r="DP75" s="947"/>
      <c r="DQ75" s="945"/>
      <c r="DR75" s="946"/>
      <c r="DS75" s="946"/>
      <c r="DT75" s="946"/>
      <c r="DU75" s="947"/>
      <c r="DV75" s="942"/>
      <c r="DW75" s="943"/>
      <c r="DX75" s="943"/>
      <c r="DY75" s="943"/>
      <c r="DZ75" s="944"/>
      <c r="EA75" s="248"/>
    </row>
    <row r="76" spans="1:131" s="249" customFormat="1" ht="26.25" customHeight="1" x14ac:dyDescent="0.15">
      <c r="A76" s="263">
        <v>9</v>
      </c>
      <c r="B76" s="958" t="s">
        <v>593</v>
      </c>
      <c r="C76" s="959"/>
      <c r="D76" s="959"/>
      <c r="E76" s="959"/>
      <c r="F76" s="959"/>
      <c r="G76" s="959"/>
      <c r="H76" s="959"/>
      <c r="I76" s="959"/>
      <c r="J76" s="959"/>
      <c r="K76" s="959"/>
      <c r="L76" s="959"/>
      <c r="M76" s="959"/>
      <c r="N76" s="959"/>
      <c r="O76" s="959"/>
      <c r="P76" s="960"/>
      <c r="Q76" s="964">
        <v>35</v>
      </c>
      <c r="R76" s="965"/>
      <c r="S76" s="965"/>
      <c r="T76" s="965"/>
      <c r="U76" s="915"/>
      <c r="V76" s="966">
        <v>32</v>
      </c>
      <c r="W76" s="965"/>
      <c r="X76" s="965"/>
      <c r="Y76" s="965"/>
      <c r="Z76" s="915"/>
      <c r="AA76" s="966">
        <v>3</v>
      </c>
      <c r="AB76" s="965"/>
      <c r="AC76" s="965"/>
      <c r="AD76" s="965"/>
      <c r="AE76" s="915"/>
      <c r="AF76" s="966">
        <v>3</v>
      </c>
      <c r="AG76" s="965"/>
      <c r="AH76" s="965"/>
      <c r="AI76" s="965"/>
      <c r="AJ76" s="915"/>
      <c r="AK76" s="966">
        <v>8</v>
      </c>
      <c r="AL76" s="965"/>
      <c r="AM76" s="965"/>
      <c r="AN76" s="965"/>
      <c r="AO76" s="915"/>
      <c r="AP76" s="966" t="s">
        <v>515</v>
      </c>
      <c r="AQ76" s="965"/>
      <c r="AR76" s="965"/>
      <c r="AS76" s="965"/>
      <c r="AT76" s="915"/>
      <c r="AU76" s="966" t="s">
        <v>515</v>
      </c>
      <c r="AV76" s="965"/>
      <c r="AW76" s="965"/>
      <c r="AX76" s="965"/>
      <c r="AY76" s="915"/>
      <c r="AZ76" s="962"/>
      <c r="BA76" s="962"/>
      <c r="BB76" s="962"/>
      <c r="BC76" s="962"/>
      <c r="BD76" s="963"/>
      <c r="BE76" s="267"/>
      <c r="BF76" s="267"/>
      <c r="BG76" s="267"/>
      <c r="BH76" s="267"/>
      <c r="BI76" s="267"/>
      <c r="BJ76" s="267"/>
      <c r="BK76" s="267"/>
      <c r="BL76" s="267"/>
      <c r="BM76" s="267"/>
      <c r="BN76" s="267"/>
      <c r="BO76" s="267"/>
      <c r="BP76" s="267"/>
      <c r="BQ76" s="264">
        <v>70</v>
      </c>
      <c r="BR76" s="269"/>
      <c r="BS76" s="948"/>
      <c r="BT76" s="949"/>
      <c r="BU76" s="949"/>
      <c r="BV76" s="949"/>
      <c r="BW76" s="949"/>
      <c r="BX76" s="949"/>
      <c r="BY76" s="949"/>
      <c r="BZ76" s="949"/>
      <c r="CA76" s="949"/>
      <c r="CB76" s="949"/>
      <c r="CC76" s="949"/>
      <c r="CD76" s="949"/>
      <c r="CE76" s="949"/>
      <c r="CF76" s="949"/>
      <c r="CG76" s="950"/>
      <c r="CH76" s="945"/>
      <c r="CI76" s="946"/>
      <c r="CJ76" s="946"/>
      <c r="CK76" s="946"/>
      <c r="CL76" s="947"/>
      <c r="CM76" s="945"/>
      <c r="CN76" s="946"/>
      <c r="CO76" s="946"/>
      <c r="CP76" s="946"/>
      <c r="CQ76" s="947"/>
      <c r="CR76" s="945"/>
      <c r="CS76" s="946"/>
      <c r="CT76" s="946"/>
      <c r="CU76" s="946"/>
      <c r="CV76" s="947"/>
      <c r="CW76" s="945"/>
      <c r="CX76" s="946"/>
      <c r="CY76" s="946"/>
      <c r="CZ76" s="946"/>
      <c r="DA76" s="947"/>
      <c r="DB76" s="945"/>
      <c r="DC76" s="946"/>
      <c r="DD76" s="946"/>
      <c r="DE76" s="946"/>
      <c r="DF76" s="947"/>
      <c r="DG76" s="945"/>
      <c r="DH76" s="946"/>
      <c r="DI76" s="946"/>
      <c r="DJ76" s="946"/>
      <c r="DK76" s="947"/>
      <c r="DL76" s="945"/>
      <c r="DM76" s="946"/>
      <c r="DN76" s="946"/>
      <c r="DO76" s="946"/>
      <c r="DP76" s="947"/>
      <c r="DQ76" s="945"/>
      <c r="DR76" s="946"/>
      <c r="DS76" s="946"/>
      <c r="DT76" s="946"/>
      <c r="DU76" s="947"/>
      <c r="DV76" s="942"/>
      <c r="DW76" s="943"/>
      <c r="DX76" s="943"/>
      <c r="DY76" s="943"/>
      <c r="DZ76" s="944"/>
      <c r="EA76" s="248"/>
    </row>
    <row r="77" spans="1:131" s="249" customFormat="1" ht="26.25" customHeight="1" x14ac:dyDescent="0.15">
      <c r="A77" s="263">
        <v>10</v>
      </c>
      <c r="B77" s="958"/>
      <c r="C77" s="959"/>
      <c r="D77" s="959"/>
      <c r="E77" s="959"/>
      <c r="F77" s="959"/>
      <c r="G77" s="959"/>
      <c r="H77" s="959"/>
      <c r="I77" s="959"/>
      <c r="J77" s="959"/>
      <c r="K77" s="959"/>
      <c r="L77" s="959"/>
      <c r="M77" s="959"/>
      <c r="N77" s="959"/>
      <c r="O77" s="959"/>
      <c r="P77" s="960"/>
      <c r="Q77" s="964"/>
      <c r="R77" s="965"/>
      <c r="S77" s="965"/>
      <c r="T77" s="965"/>
      <c r="U77" s="915"/>
      <c r="V77" s="966"/>
      <c r="W77" s="965"/>
      <c r="X77" s="965"/>
      <c r="Y77" s="965"/>
      <c r="Z77" s="915"/>
      <c r="AA77" s="966"/>
      <c r="AB77" s="965"/>
      <c r="AC77" s="965"/>
      <c r="AD77" s="965"/>
      <c r="AE77" s="915"/>
      <c r="AF77" s="966"/>
      <c r="AG77" s="965"/>
      <c r="AH77" s="965"/>
      <c r="AI77" s="965"/>
      <c r="AJ77" s="915"/>
      <c r="AK77" s="966"/>
      <c r="AL77" s="965"/>
      <c r="AM77" s="965"/>
      <c r="AN77" s="965"/>
      <c r="AO77" s="915"/>
      <c r="AP77" s="966"/>
      <c r="AQ77" s="965"/>
      <c r="AR77" s="965"/>
      <c r="AS77" s="965"/>
      <c r="AT77" s="915"/>
      <c r="AU77" s="966"/>
      <c r="AV77" s="965"/>
      <c r="AW77" s="965"/>
      <c r="AX77" s="965"/>
      <c r="AY77" s="915"/>
      <c r="AZ77" s="962"/>
      <c r="BA77" s="962"/>
      <c r="BB77" s="962"/>
      <c r="BC77" s="962"/>
      <c r="BD77" s="963"/>
      <c r="BE77" s="267"/>
      <c r="BF77" s="267"/>
      <c r="BG77" s="267"/>
      <c r="BH77" s="267"/>
      <c r="BI77" s="267"/>
      <c r="BJ77" s="267"/>
      <c r="BK77" s="267"/>
      <c r="BL77" s="267"/>
      <c r="BM77" s="267"/>
      <c r="BN77" s="267"/>
      <c r="BO77" s="267"/>
      <c r="BP77" s="267"/>
      <c r="BQ77" s="264">
        <v>71</v>
      </c>
      <c r="BR77" s="269"/>
      <c r="BS77" s="948"/>
      <c r="BT77" s="949"/>
      <c r="BU77" s="949"/>
      <c r="BV77" s="949"/>
      <c r="BW77" s="949"/>
      <c r="BX77" s="949"/>
      <c r="BY77" s="949"/>
      <c r="BZ77" s="949"/>
      <c r="CA77" s="949"/>
      <c r="CB77" s="949"/>
      <c r="CC77" s="949"/>
      <c r="CD77" s="949"/>
      <c r="CE77" s="949"/>
      <c r="CF77" s="949"/>
      <c r="CG77" s="950"/>
      <c r="CH77" s="945"/>
      <c r="CI77" s="946"/>
      <c r="CJ77" s="946"/>
      <c r="CK77" s="946"/>
      <c r="CL77" s="947"/>
      <c r="CM77" s="945"/>
      <c r="CN77" s="946"/>
      <c r="CO77" s="946"/>
      <c r="CP77" s="946"/>
      <c r="CQ77" s="947"/>
      <c r="CR77" s="945"/>
      <c r="CS77" s="946"/>
      <c r="CT77" s="946"/>
      <c r="CU77" s="946"/>
      <c r="CV77" s="947"/>
      <c r="CW77" s="945"/>
      <c r="CX77" s="946"/>
      <c r="CY77" s="946"/>
      <c r="CZ77" s="946"/>
      <c r="DA77" s="947"/>
      <c r="DB77" s="945"/>
      <c r="DC77" s="946"/>
      <c r="DD77" s="946"/>
      <c r="DE77" s="946"/>
      <c r="DF77" s="947"/>
      <c r="DG77" s="945"/>
      <c r="DH77" s="946"/>
      <c r="DI77" s="946"/>
      <c r="DJ77" s="946"/>
      <c r="DK77" s="947"/>
      <c r="DL77" s="945"/>
      <c r="DM77" s="946"/>
      <c r="DN77" s="946"/>
      <c r="DO77" s="946"/>
      <c r="DP77" s="947"/>
      <c r="DQ77" s="945"/>
      <c r="DR77" s="946"/>
      <c r="DS77" s="946"/>
      <c r="DT77" s="946"/>
      <c r="DU77" s="947"/>
      <c r="DV77" s="942"/>
      <c r="DW77" s="943"/>
      <c r="DX77" s="943"/>
      <c r="DY77" s="943"/>
      <c r="DZ77" s="944"/>
      <c r="EA77" s="248"/>
    </row>
    <row r="78" spans="1:131" s="249" customFormat="1" ht="26.25" customHeight="1" x14ac:dyDescent="0.15">
      <c r="A78" s="263">
        <v>11</v>
      </c>
      <c r="B78" s="958"/>
      <c r="C78" s="959"/>
      <c r="D78" s="959"/>
      <c r="E78" s="959"/>
      <c r="F78" s="959"/>
      <c r="G78" s="959"/>
      <c r="H78" s="959"/>
      <c r="I78" s="959"/>
      <c r="J78" s="959"/>
      <c r="K78" s="959"/>
      <c r="L78" s="959"/>
      <c r="M78" s="959"/>
      <c r="N78" s="959"/>
      <c r="O78" s="959"/>
      <c r="P78" s="960"/>
      <c r="Q78" s="961"/>
      <c r="R78" s="916"/>
      <c r="S78" s="916"/>
      <c r="T78" s="916"/>
      <c r="U78" s="916"/>
      <c r="V78" s="916"/>
      <c r="W78" s="916"/>
      <c r="X78" s="916"/>
      <c r="Y78" s="916"/>
      <c r="Z78" s="916"/>
      <c r="AA78" s="916"/>
      <c r="AB78" s="916"/>
      <c r="AC78" s="916"/>
      <c r="AD78" s="916"/>
      <c r="AE78" s="916"/>
      <c r="AF78" s="916"/>
      <c r="AG78" s="916"/>
      <c r="AH78" s="916"/>
      <c r="AI78" s="916"/>
      <c r="AJ78" s="916"/>
      <c r="AK78" s="916"/>
      <c r="AL78" s="916"/>
      <c r="AM78" s="916"/>
      <c r="AN78" s="916"/>
      <c r="AO78" s="916"/>
      <c r="AP78" s="916"/>
      <c r="AQ78" s="916"/>
      <c r="AR78" s="916"/>
      <c r="AS78" s="916"/>
      <c r="AT78" s="916"/>
      <c r="AU78" s="916"/>
      <c r="AV78" s="916"/>
      <c r="AW78" s="916"/>
      <c r="AX78" s="916"/>
      <c r="AY78" s="916"/>
      <c r="AZ78" s="962"/>
      <c r="BA78" s="962"/>
      <c r="BB78" s="962"/>
      <c r="BC78" s="962"/>
      <c r="BD78" s="963"/>
      <c r="BE78" s="267"/>
      <c r="BF78" s="267"/>
      <c r="BG78" s="267"/>
      <c r="BH78" s="267"/>
      <c r="BI78" s="267"/>
      <c r="BJ78" s="270"/>
      <c r="BK78" s="270"/>
      <c r="BL78" s="270"/>
      <c r="BM78" s="270"/>
      <c r="BN78" s="270"/>
      <c r="BO78" s="267"/>
      <c r="BP78" s="267"/>
      <c r="BQ78" s="264">
        <v>72</v>
      </c>
      <c r="BR78" s="269"/>
      <c r="BS78" s="948"/>
      <c r="BT78" s="949"/>
      <c r="BU78" s="949"/>
      <c r="BV78" s="949"/>
      <c r="BW78" s="949"/>
      <c r="BX78" s="949"/>
      <c r="BY78" s="949"/>
      <c r="BZ78" s="949"/>
      <c r="CA78" s="949"/>
      <c r="CB78" s="949"/>
      <c r="CC78" s="949"/>
      <c r="CD78" s="949"/>
      <c r="CE78" s="949"/>
      <c r="CF78" s="949"/>
      <c r="CG78" s="950"/>
      <c r="CH78" s="945"/>
      <c r="CI78" s="946"/>
      <c r="CJ78" s="946"/>
      <c r="CK78" s="946"/>
      <c r="CL78" s="947"/>
      <c r="CM78" s="945"/>
      <c r="CN78" s="946"/>
      <c r="CO78" s="946"/>
      <c r="CP78" s="946"/>
      <c r="CQ78" s="947"/>
      <c r="CR78" s="945"/>
      <c r="CS78" s="946"/>
      <c r="CT78" s="946"/>
      <c r="CU78" s="946"/>
      <c r="CV78" s="947"/>
      <c r="CW78" s="945"/>
      <c r="CX78" s="946"/>
      <c r="CY78" s="946"/>
      <c r="CZ78" s="946"/>
      <c r="DA78" s="947"/>
      <c r="DB78" s="945"/>
      <c r="DC78" s="946"/>
      <c r="DD78" s="946"/>
      <c r="DE78" s="946"/>
      <c r="DF78" s="947"/>
      <c r="DG78" s="945"/>
      <c r="DH78" s="946"/>
      <c r="DI78" s="946"/>
      <c r="DJ78" s="946"/>
      <c r="DK78" s="947"/>
      <c r="DL78" s="945"/>
      <c r="DM78" s="946"/>
      <c r="DN78" s="946"/>
      <c r="DO78" s="946"/>
      <c r="DP78" s="947"/>
      <c r="DQ78" s="945"/>
      <c r="DR78" s="946"/>
      <c r="DS78" s="946"/>
      <c r="DT78" s="946"/>
      <c r="DU78" s="947"/>
      <c r="DV78" s="942"/>
      <c r="DW78" s="943"/>
      <c r="DX78" s="943"/>
      <c r="DY78" s="943"/>
      <c r="DZ78" s="944"/>
      <c r="EA78" s="248"/>
    </row>
    <row r="79" spans="1:131" s="249" customFormat="1" ht="26.25" customHeight="1" x14ac:dyDescent="0.15">
      <c r="A79" s="263">
        <v>12</v>
      </c>
      <c r="B79" s="958"/>
      <c r="C79" s="959"/>
      <c r="D79" s="959"/>
      <c r="E79" s="959"/>
      <c r="F79" s="959"/>
      <c r="G79" s="959"/>
      <c r="H79" s="959"/>
      <c r="I79" s="959"/>
      <c r="J79" s="959"/>
      <c r="K79" s="959"/>
      <c r="L79" s="959"/>
      <c r="M79" s="959"/>
      <c r="N79" s="959"/>
      <c r="O79" s="959"/>
      <c r="P79" s="960"/>
      <c r="Q79" s="961"/>
      <c r="R79" s="916"/>
      <c r="S79" s="916"/>
      <c r="T79" s="916"/>
      <c r="U79" s="916"/>
      <c r="V79" s="916"/>
      <c r="W79" s="916"/>
      <c r="X79" s="916"/>
      <c r="Y79" s="916"/>
      <c r="Z79" s="916"/>
      <c r="AA79" s="916"/>
      <c r="AB79" s="916"/>
      <c r="AC79" s="916"/>
      <c r="AD79" s="916"/>
      <c r="AE79" s="916"/>
      <c r="AF79" s="916"/>
      <c r="AG79" s="916"/>
      <c r="AH79" s="916"/>
      <c r="AI79" s="916"/>
      <c r="AJ79" s="916"/>
      <c r="AK79" s="916"/>
      <c r="AL79" s="916"/>
      <c r="AM79" s="916"/>
      <c r="AN79" s="916"/>
      <c r="AO79" s="916"/>
      <c r="AP79" s="916"/>
      <c r="AQ79" s="916"/>
      <c r="AR79" s="916"/>
      <c r="AS79" s="916"/>
      <c r="AT79" s="916"/>
      <c r="AU79" s="916"/>
      <c r="AV79" s="916"/>
      <c r="AW79" s="916"/>
      <c r="AX79" s="916"/>
      <c r="AY79" s="916"/>
      <c r="AZ79" s="962"/>
      <c r="BA79" s="962"/>
      <c r="BB79" s="962"/>
      <c r="BC79" s="962"/>
      <c r="BD79" s="963"/>
      <c r="BE79" s="267"/>
      <c r="BF79" s="267"/>
      <c r="BG79" s="267"/>
      <c r="BH79" s="267"/>
      <c r="BI79" s="267"/>
      <c r="BJ79" s="270"/>
      <c r="BK79" s="270"/>
      <c r="BL79" s="270"/>
      <c r="BM79" s="270"/>
      <c r="BN79" s="270"/>
      <c r="BO79" s="267"/>
      <c r="BP79" s="267"/>
      <c r="BQ79" s="264">
        <v>73</v>
      </c>
      <c r="BR79" s="269"/>
      <c r="BS79" s="948"/>
      <c r="BT79" s="949"/>
      <c r="BU79" s="949"/>
      <c r="BV79" s="949"/>
      <c r="BW79" s="949"/>
      <c r="BX79" s="949"/>
      <c r="BY79" s="949"/>
      <c r="BZ79" s="949"/>
      <c r="CA79" s="949"/>
      <c r="CB79" s="949"/>
      <c r="CC79" s="949"/>
      <c r="CD79" s="949"/>
      <c r="CE79" s="949"/>
      <c r="CF79" s="949"/>
      <c r="CG79" s="950"/>
      <c r="CH79" s="945"/>
      <c r="CI79" s="946"/>
      <c r="CJ79" s="946"/>
      <c r="CK79" s="946"/>
      <c r="CL79" s="947"/>
      <c r="CM79" s="945"/>
      <c r="CN79" s="946"/>
      <c r="CO79" s="946"/>
      <c r="CP79" s="946"/>
      <c r="CQ79" s="947"/>
      <c r="CR79" s="945"/>
      <c r="CS79" s="946"/>
      <c r="CT79" s="946"/>
      <c r="CU79" s="946"/>
      <c r="CV79" s="947"/>
      <c r="CW79" s="945"/>
      <c r="CX79" s="946"/>
      <c r="CY79" s="946"/>
      <c r="CZ79" s="946"/>
      <c r="DA79" s="947"/>
      <c r="DB79" s="945"/>
      <c r="DC79" s="946"/>
      <c r="DD79" s="946"/>
      <c r="DE79" s="946"/>
      <c r="DF79" s="947"/>
      <c r="DG79" s="945"/>
      <c r="DH79" s="946"/>
      <c r="DI79" s="946"/>
      <c r="DJ79" s="946"/>
      <c r="DK79" s="947"/>
      <c r="DL79" s="945"/>
      <c r="DM79" s="946"/>
      <c r="DN79" s="946"/>
      <c r="DO79" s="946"/>
      <c r="DP79" s="947"/>
      <c r="DQ79" s="945"/>
      <c r="DR79" s="946"/>
      <c r="DS79" s="946"/>
      <c r="DT79" s="946"/>
      <c r="DU79" s="947"/>
      <c r="DV79" s="942"/>
      <c r="DW79" s="943"/>
      <c r="DX79" s="943"/>
      <c r="DY79" s="943"/>
      <c r="DZ79" s="944"/>
      <c r="EA79" s="248"/>
    </row>
    <row r="80" spans="1:131" s="249" customFormat="1" ht="26.25" customHeight="1" x14ac:dyDescent="0.15">
      <c r="A80" s="263">
        <v>13</v>
      </c>
      <c r="B80" s="958"/>
      <c r="C80" s="959"/>
      <c r="D80" s="959"/>
      <c r="E80" s="959"/>
      <c r="F80" s="959"/>
      <c r="G80" s="959"/>
      <c r="H80" s="959"/>
      <c r="I80" s="959"/>
      <c r="J80" s="959"/>
      <c r="K80" s="959"/>
      <c r="L80" s="959"/>
      <c r="M80" s="959"/>
      <c r="N80" s="959"/>
      <c r="O80" s="959"/>
      <c r="P80" s="960"/>
      <c r="Q80" s="961"/>
      <c r="R80" s="916"/>
      <c r="S80" s="916"/>
      <c r="T80" s="916"/>
      <c r="U80" s="916"/>
      <c r="V80" s="916"/>
      <c r="W80" s="916"/>
      <c r="X80" s="916"/>
      <c r="Y80" s="916"/>
      <c r="Z80" s="916"/>
      <c r="AA80" s="916"/>
      <c r="AB80" s="916"/>
      <c r="AC80" s="916"/>
      <c r="AD80" s="916"/>
      <c r="AE80" s="916"/>
      <c r="AF80" s="916"/>
      <c r="AG80" s="916"/>
      <c r="AH80" s="916"/>
      <c r="AI80" s="916"/>
      <c r="AJ80" s="916"/>
      <c r="AK80" s="916"/>
      <c r="AL80" s="916"/>
      <c r="AM80" s="916"/>
      <c r="AN80" s="916"/>
      <c r="AO80" s="916"/>
      <c r="AP80" s="916"/>
      <c r="AQ80" s="916"/>
      <c r="AR80" s="916"/>
      <c r="AS80" s="916"/>
      <c r="AT80" s="916"/>
      <c r="AU80" s="916"/>
      <c r="AV80" s="916"/>
      <c r="AW80" s="916"/>
      <c r="AX80" s="916"/>
      <c r="AY80" s="916"/>
      <c r="AZ80" s="962"/>
      <c r="BA80" s="962"/>
      <c r="BB80" s="962"/>
      <c r="BC80" s="962"/>
      <c r="BD80" s="963"/>
      <c r="BE80" s="267"/>
      <c r="BF80" s="267"/>
      <c r="BG80" s="267"/>
      <c r="BH80" s="267"/>
      <c r="BI80" s="267"/>
      <c r="BJ80" s="267"/>
      <c r="BK80" s="267"/>
      <c r="BL80" s="267"/>
      <c r="BM80" s="267"/>
      <c r="BN80" s="267"/>
      <c r="BO80" s="267"/>
      <c r="BP80" s="267"/>
      <c r="BQ80" s="264">
        <v>74</v>
      </c>
      <c r="BR80" s="269"/>
      <c r="BS80" s="948"/>
      <c r="BT80" s="949"/>
      <c r="BU80" s="949"/>
      <c r="BV80" s="949"/>
      <c r="BW80" s="949"/>
      <c r="BX80" s="949"/>
      <c r="BY80" s="949"/>
      <c r="BZ80" s="949"/>
      <c r="CA80" s="949"/>
      <c r="CB80" s="949"/>
      <c r="CC80" s="949"/>
      <c r="CD80" s="949"/>
      <c r="CE80" s="949"/>
      <c r="CF80" s="949"/>
      <c r="CG80" s="950"/>
      <c r="CH80" s="945"/>
      <c r="CI80" s="946"/>
      <c r="CJ80" s="946"/>
      <c r="CK80" s="946"/>
      <c r="CL80" s="947"/>
      <c r="CM80" s="945"/>
      <c r="CN80" s="946"/>
      <c r="CO80" s="946"/>
      <c r="CP80" s="946"/>
      <c r="CQ80" s="947"/>
      <c r="CR80" s="945"/>
      <c r="CS80" s="946"/>
      <c r="CT80" s="946"/>
      <c r="CU80" s="946"/>
      <c r="CV80" s="947"/>
      <c r="CW80" s="945"/>
      <c r="CX80" s="946"/>
      <c r="CY80" s="946"/>
      <c r="CZ80" s="946"/>
      <c r="DA80" s="947"/>
      <c r="DB80" s="945"/>
      <c r="DC80" s="946"/>
      <c r="DD80" s="946"/>
      <c r="DE80" s="946"/>
      <c r="DF80" s="947"/>
      <c r="DG80" s="945"/>
      <c r="DH80" s="946"/>
      <c r="DI80" s="946"/>
      <c r="DJ80" s="946"/>
      <c r="DK80" s="947"/>
      <c r="DL80" s="945"/>
      <c r="DM80" s="946"/>
      <c r="DN80" s="946"/>
      <c r="DO80" s="946"/>
      <c r="DP80" s="947"/>
      <c r="DQ80" s="945"/>
      <c r="DR80" s="946"/>
      <c r="DS80" s="946"/>
      <c r="DT80" s="946"/>
      <c r="DU80" s="947"/>
      <c r="DV80" s="942"/>
      <c r="DW80" s="943"/>
      <c r="DX80" s="943"/>
      <c r="DY80" s="943"/>
      <c r="DZ80" s="944"/>
      <c r="EA80" s="248"/>
    </row>
    <row r="81" spans="1:131" s="249" customFormat="1" ht="26.25" customHeight="1" x14ac:dyDescent="0.15">
      <c r="A81" s="263">
        <v>14</v>
      </c>
      <c r="B81" s="958"/>
      <c r="C81" s="959"/>
      <c r="D81" s="959"/>
      <c r="E81" s="959"/>
      <c r="F81" s="959"/>
      <c r="G81" s="959"/>
      <c r="H81" s="959"/>
      <c r="I81" s="959"/>
      <c r="J81" s="959"/>
      <c r="K81" s="959"/>
      <c r="L81" s="959"/>
      <c r="M81" s="959"/>
      <c r="N81" s="959"/>
      <c r="O81" s="959"/>
      <c r="P81" s="960"/>
      <c r="Q81" s="961"/>
      <c r="R81" s="916"/>
      <c r="S81" s="916"/>
      <c r="T81" s="916"/>
      <c r="U81" s="916"/>
      <c r="V81" s="916"/>
      <c r="W81" s="916"/>
      <c r="X81" s="916"/>
      <c r="Y81" s="916"/>
      <c r="Z81" s="916"/>
      <c r="AA81" s="916"/>
      <c r="AB81" s="916"/>
      <c r="AC81" s="916"/>
      <c r="AD81" s="916"/>
      <c r="AE81" s="916"/>
      <c r="AF81" s="916"/>
      <c r="AG81" s="916"/>
      <c r="AH81" s="916"/>
      <c r="AI81" s="916"/>
      <c r="AJ81" s="916"/>
      <c r="AK81" s="916"/>
      <c r="AL81" s="916"/>
      <c r="AM81" s="916"/>
      <c r="AN81" s="916"/>
      <c r="AO81" s="916"/>
      <c r="AP81" s="916"/>
      <c r="AQ81" s="916"/>
      <c r="AR81" s="916"/>
      <c r="AS81" s="916"/>
      <c r="AT81" s="916"/>
      <c r="AU81" s="916"/>
      <c r="AV81" s="916"/>
      <c r="AW81" s="916"/>
      <c r="AX81" s="916"/>
      <c r="AY81" s="916"/>
      <c r="AZ81" s="962"/>
      <c r="BA81" s="962"/>
      <c r="BB81" s="962"/>
      <c r="BC81" s="962"/>
      <c r="BD81" s="963"/>
      <c r="BE81" s="267"/>
      <c r="BF81" s="267"/>
      <c r="BG81" s="267"/>
      <c r="BH81" s="267"/>
      <c r="BI81" s="267"/>
      <c r="BJ81" s="267"/>
      <c r="BK81" s="267"/>
      <c r="BL81" s="267"/>
      <c r="BM81" s="267"/>
      <c r="BN81" s="267"/>
      <c r="BO81" s="267"/>
      <c r="BP81" s="267"/>
      <c r="BQ81" s="264">
        <v>75</v>
      </c>
      <c r="BR81" s="269"/>
      <c r="BS81" s="948"/>
      <c r="BT81" s="949"/>
      <c r="BU81" s="949"/>
      <c r="BV81" s="949"/>
      <c r="BW81" s="949"/>
      <c r="BX81" s="949"/>
      <c r="BY81" s="949"/>
      <c r="BZ81" s="949"/>
      <c r="CA81" s="949"/>
      <c r="CB81" s="949"/>
      <c r="CC81" s="949"/>
      <c r="CD81" s="949"/>
      <c r="CE81" s="949"/>
      <c r="CF81" s="949"/>
      <c r="CG81" s="950"/>
      <c r="CH81" s="945"/>
      <c r="CI81" s="946"/>
      <c r="CJ81" s="946"/>
      <c r="CK81" s="946"/>
      <c r="CL81" s="947"/>
      <c r="CM81" s="945"/>
      <c r="CN81" s="946"/>
      <c r="CO81" s="946"/>
      <c r="CP81" s="946"/>
      <c r="CQ81" s="947"/>
      <c r="CR81" s="945"/>
      <c r="CS81" s="946"/>
      <c r="CT81" s="946"/>
      <c r="CU81" s="946"/>
      <c r="CV81" s="947"/>
      <c r="CW81" s="945"/>
      <c r="CX81" s="946"/>
      <c r="CY81" s="946"/>
      <c r="CZ81" s="946"/>
      <c r="DA81" s="947"/>
      <c r="DB81" s="945"/>
      <c r="DC81" s="946"/>
      <c r="DD81" s="946"/>
      <c r="DE81" s="946"/>
      <c r="DF81" s="947"/>
      <c r="DG81" s="945"/>
      <c r="DH81" s="946"/>
      <c r="DI81" s="946"/>
      <c r="DJ81" s="946"/>
      <c r="DK81" s="947"/>
      <c r="DL81" s="945"/>
      <c r="DM81" s="946"/>
      <c r="DN81" s="946"/>
      <c r="DO81" s="946"/>
      <c r="DP81" s="947"/>
      <c r="DQ81" s="945"/>
      <c r="DR81" s="946"/>
      <c r="DS81" s="946"/>
      <c r="DT81" s="946"/>
      <c r="DU81" s="947"/>
      <c r="DV81" s="942"/>
      <c r="DW81" s="943"/>
      <c r="DX81" s="943"/>
      <c r="DY81" s="943"/>
      <c r="DZ81" s="944"/>
      <c r="EA81" s="248"/>
    </row>
    <row r="82" spans="1:131" s="249" customFormat="1" ht="26.25" customHeight="1" x14ac:dyDescent="0.15">
      <c r="A82" s="263">
        <v>15</v>
      </c>
      <c r="B82" s="958"/>
      <c r="C82" s="959"/>
      <c r="D82" s="959"/>
      <c r="E82" s="959"/>
      <c r="F82" s="959"/>
      <c r="G82" s="959"/>
      <c r="H82" s="959"/>
      <c r="I82" s="959"/>
      <c r="J82" s="959"/>
      <c r="K82" s="959"/>
      <c r="L82" s="959"/>
      <c r="M82" s="959"/>
      <c r="N82" s="959"/>
      <c r="O82" s="959"/>
      <c r="P82" s="960"/>
      <c r="Q82" s="961"/>
      <c r="R82" s="916"/>
      <c r="S82" s="916"/>
      <c r="T82" s="916"/>
      <c r="U82" s="916"/>
      <c r="V82" s="916"/>
      <c r="W82" s="916"/>
      <c r="X82" s="916"/>
      <c r="Y82" s="916"/>
      <c r="Z82" s="916"/>
      <c r="AA82" s="916"/>
      <c r="AB82" s="916"/>
      <c r="AC82" s="916"/>
      <c r="AD82" s="916"/>
      <c r="AE82" s="916"/>
      <c r="AF82" s="916"/>
      <c r="AG82" s="916"/>
      <c r="AH82" s="916"/>
      <c r="AI82" s="916"/>
      <c r="AJ82" s="916"/>
      <c r="AK82" s="916"/>
      <c r="AL82" s="916"/>
      <c r="AM82" s="916"/>
      <c r="AN82" s="916"/>
      <c r="AO82" s="916"/>
      <c r="AP82" s="916"/>
      <c r="AQ82" s="916"/>
      <c r="AR82" s="916"/>
      <c r="AS82" s="916"/>
      <c r="AT82" s="916"/>
      <c r="AU82" s="916"/>
      <c r="AV82" s="916"/>
      <c r="AW82" s="916"/>
      <c r="AX82" s="916"/>
      <c r="AY82" s="916"/>
      <c r="AZ82" s="962"/>
      <c r="BA82" s="962"/>
      <c r="BB82" s="962"/>
      <c r="BC82" s="962"/>
      <c r="BD82" s="963"/>
      <c r="BE82" s="267"/>
      <c r="BF82" s="267"/>
      <c r="BG82" s="267"/>
      <c r="BH82" s="267"/>
      <c r="BI82" s="267"/>
      <c r="BJ82" s="267"/>
      <c r="BK82" s="267"/>
      <c r="BL82" s="267"/>
      <c r="BM82" s="267"/>
      <c r="BN82" s="267"/>
      <c r="BO82" s="267"/>
      <c r="BP82" s="267"/>
      <c r="BQ82" s="264">
        <v>76</v>
      </c>
      <c r="BR82" s="269"/>
      <c r="BS82" s="948"/>
      <c r="BT82" s="949"/>
      <c r="BU82" s="949"/>
      <c r="BV82" s="949"/>
      <c r="BW82" s="949"/>
      <c r="BX82" s="949"/>
      <c r="BY82" s="949"/>
      <c r="BZ82" s="949"/>
      <c r="CA82" s="949"/>
      <c r="CB82" s="949"/>
      <c r="CC82" s="949"/>
      <c r="CD82" s="949"/>
      <c r="CE82" s="949"/>
      <c r="CF82" s="949"/>
      <c r="CG82" s="950"/>
      <c r="CH82" s="945"/>
      <c r="CI82" s="946"/>
      <c r="CJ82" s="946"/>
      <c r="CK82" s="946"/>
      <c r="CL82" s="947"/>
      <c r="CM82" s="945"/>
      <c r="CN82" s="946"/>
      <c r="CO82" s="946"/>
      <c r="CP82" s="946"/>
      <c r="CQ82" s="947"/>
      <c r="CR82" s="945"/>
      <c r="CS82" s="946"/>
      <c r="CT82" s="946"/>
      <c r="CU82" s="946"/>
      <c r="CV82" s="947"/>
      <c r="CW82" s="945"/>
      <c r="CX82" s="946"/>
      <c r="CY82" s="946"/>
      <c r="CZ82" s="946"/>
      <c r="DA82" s="947"/>
      <c r="DB82" s="945"/>
      <c r="DC82" s="946"/>
      <c r="DD82" s="946"/>
      <c r="DE82" s="946"/>
      <c r="DF82" s="947"/>
      <c r="DG82" s="945"/>
      <c r="DH82" s="946"/>
      <c r="DI82" s="946"/>
      <c r="DJ82" s="946"/>
      <c r="DK82" s="947"/>
      <c r="DL82" s="945"/>
      <c r="DM82" s="946"/>
      <c r="DN82" s="946"/>
      <c r="DO82" s="946"/>
      <c r="DP82" s="947"/>
      <c r="DQ82" s="945"/>
      <c r="DR82" s="946"/>
      <c r="DS82" s="946"/>
      <c r="DT82" s="946"/>
      <c r="DU82" s="947"/>
      <c r="DV82" s="942"/>
      <c r="DW82" s="943"/>
      <c r="DX82" s="943"/>
      <c r="DY82" s="943"/>
      <c r="DZ82" s="944"/>
      <c r="EA82" s="248"/>
    </row>
    <row r="83" spans="1:131" s="249" customFormat="1" ht="26.25" customHeight="1" x14ac:dyDescent="0.15">
      <c r="A83" s="263">
        <v>16</v>
      </c>
      <c r="B83" s="958"/>
      <c r="C83" s="959"/>
      <c r="D83" s="959"/>
      <c r="E83" s="959"/>
      <c r="F83" s="959"/>
      <c r="G83" s="959"/>
      <c r="H83" s="959"/>
      <c r="I83" s="959"/>
      <c r="J83" s="959"/>
      <c r="K83" s="959"/>
      <c r="L83" s="959"/>
      <c r="M83" s="959"/>
      <c r="N83" s="959"/>
      <c r="O83" s="959"/>
      <c r="P83" s="960"/>
      <c r="Q83" s="961"/>
      <c r="R83" s="916"/>
      <c r="S83" s="916"/>
      <c r="T83" s="916"/>
      <c r="U83" s="916"/>
      <c r="V83" s="916"/>
      <c r="W83" s="916"/>
      <c r="X83" s="916"/>
      <c r="Y83" s="916"/>
      <c r="Z83" s="916"/>
      <c r="AA83" s="916"/>
      <c r="AB83" s="916"/>
      <c r="AC83" s="916"/>
      <c r="AD83" s="916"/>
      <c r="AE83" s="916"/>
      <c r="AF83" s="916"/>
      <c r="AG83" s="916"/>
      <c r="AH83" s="916"/>
      <c r="AI83" s="916"/>
      <c r="AJ83" s="916"/>
      <c r="AK83" s="916"/>
      <c r="AL83" s="916"/>
      <c r="AM83" s="916"/>
      <c r="AN83" s="916"/>
      <c r="AO83" s="916"/>
      <c r="AP83" s="916"/>
      <c r="AQ83" s="916"/>
      <c r="AR83" s="916"/>
      <c r="AS83" s="916"/>
      <c r="AT83" s="916"/>
      <c r="AU83" s="916"/>
      <c r="AV83" s="916"/>
      <c r="AW83" s="916"/>
      <c r="AX83" s="916"/>
      <c r="AY83" s="916"/>
      <c r="AZ83" s="962"/>
      <c r="BA83" s="962"/>
      <c r="BB83" s="962"/>
      <c r="BC83" s="962"/>
      <c r="BD83" s="963"/>
      <c r="BE83" s="267"/>
      <c r="BF83" s="267"/>
      <c r="BG83" s="267"/>
      <c r="BH83" s="267"/>
      <c r="BI83" s="267"/>
      <c r="BJ83" s="267"/>
      <c r="BK83" s="267"/>
      <c r="BL83" s="267"/>
      <c r="BM83" s="267"/>
      <c r="BN83" s="267"/>
      <c r="BO83" s="267"/>
      <c r="BP83" s="267"/>
      <c r="BQ83" s="264">
        <v>77</v>
      </c>
      <c r="BR83" s="269"/>
      <c r="BS83" s="948"/>
      <c r="BT83" s="949"/>
      <c r="BU83" s="949"/>
      <c r="BV83" s="949"/>
      <c r="BW83" s="949"/>
      <c r="BX83" s="949"/>
      <c r="BY83" s="949"/>
      <c r="BZ83" s="949"/>
      <c r="CA83" s="949"/>
      <c r="CB83" s="949"/>
      <c r="CC83" s="949"/>
      <c r="CD83" s="949"/>
      <c r="CE83" s="949"/>
      <c r="CF83" s="949"/>
      <c r="CG83" s="950"/>
      <c r="CH83" s="945"/>
      <c r="CI83" s="946"/>
      <c r="CJ83" s="946"/>
      <c r="CK83" s="946"/>
      <c r="CL83" s="947"/>
      <c r="CM83" s="945"/>
      <c r="CN83" s="946"/>
      <c r="CO83" s="946"/>
      <c r="CP83" s="946"/>
      <c r="CQ83" s="947"/>
      <c r="CR83" s="945"/>
      <c r="CS83" s="946"/>
      <c r="CT83" s="946"/>
      <c r="CU83" s="946"/>
      <c r="CV83" s="947"/>
      <c r="CW83" s="945"/>
      <c r="CX83" s="946"/>
      <c r="CY83" s="946"/>
      <c r="CZ83" s="946"/>
      <c r="DA83" s="947"/>
      <c r="DB83" s="945"/>
      <c r="DC83" s="946"/>
      <c r="DD83" s="946"/>
      <c r="DE83" s="946"/>
      <c r="DF83" s="947"/>
      <c r="DG83" s="945"/>
      <c r="DH83" s="946"/>
      <c r="DI83" s="946"/>
      <c r="DJ83" s="946"/>
      <c r="DK83" s="947"/>
      <c r="DL83" s="945"/>
      <c r="DM83" s="946"/>
      <c r="DN83" s="946"/>
      <c r="DO83" s="946"/>
      <c r="DP83" s="947"/>
      <c r="DQ83" s="945"/>
      <c r="DR83" s="946"/>
      <c r="DS83" s="946"/>
      <c r="DT83" s="946"/>
      <c r="DU83" s="947"/>
      <c r="DV83" s="942"/>
      <c r="DW83" s="943"/>
      <c r="DX83" s="943"/>
      <c r="DY83" s="943"/>
      <c r="DZ83" s="944"/>
      <c r="EA83" s="248"/>
    </row>
    <row r="84" spans="1:131" s="249" customFormat="1" ht="26.25" customHeight="1" x14ac:dyDescent="0.15">
      <c r="A84" s="263">
        <v>17</v>
      </c>
      <c r="B84" s="958"/>
      <c r="C84" s="959"/>
      <c r="D84" s="959"/>
      <c r="E84" s="959"/>
      <c r="F84" s="959"/>
      <c r="G84" s="959"/>
      <c r="H84" s="959"/>
      <c r="I84" s="959"/>
      <c r="J84" s="959"/>
      <c r="K84" s="959"/>
      <c r="L84" s="959"/>
      <c r="M84" s="959"/>
      <c r="N84" s="959"/>
      <c r="O84" s="959"/>
      <c r="P84" s="960"/>
      <c r="Q84" s="961"/>
      <c r="R84" s="916"/>
      <c r="S84" s="916"/>
      <c r="T84" s="916"/>
      <c r="U84" s="916"/>
      <c r="V84" s="916"/>
      <c r="W84" s="916"/>
      <c r="X84" s="916"/>
      <c r="Y84" s="916"/>
      <c r="Z84" s="916"/>
      <c r="AA84" s="916"/>
      <c r="AB84" s="916"/>
      <c r="AC84" s="916"/>
      <c r="AD84" s="916"/>
      <c r="AE84" s="916"/>
      <c r="AF84" s="916"/>
      <c r="AG84" s="916"/>
      <c r="AH84" s="916"/>
      <c r="AI84" s="916"/>
      <c r="AJ84" s="916"/>
      <c r="AK84" s="916"/>
      <c r="AL84" s="916"/>
      <c r="AM84" s="916"/>
      <c r="AN84" s="916"/>
      <c r="AO84" s="916"/>
      <c r="AP84" s="916"/>
      <c r="AQ84" s="916"/>
      <c r="AR84" s="916"/>
      <c r="AS84" s="916"/>
      <c r="AT84" s="916"/>
      <c r="AU84" s="916"/>
      <c r="AV84" s="916"/>
      <c r="AW84" s="916"/>
      <c r="AX84" s="916"/>
      <c r="AY84" s="916"/>
      <c r="AZ84" s="962"/>
      <c r="BA84" s="962"/>
      <c r="BB84" s="962"/>
      <c r="BC84" s="962"/>
      <c r="BD84" s="963"/>
      <c r="BE84" s="267"/>
      <c r="BF84" s="267"/>
      <c r="BG84" s="267"/>
      <c r="BH84" s="267"/>
      <c r="BI84" s="267"/>
      <c r="BJ84" s="267"/>
      <c r="BK84" s="267"/>
      <c r="BL84" s="267"/>
      <c r="BM84" s="267"/>
      <c r="BN84" s="267"/>
      <c r="BO84" s="267"/>
      <c r="BP84" s="267"/>
      <c r="BQ84" s="264">
        <v>78</v>
      </c>
      <c r="BR84" s="269"/>
      <c r="BS84" s="948"/>
      <c r="BT84" s="949"/>
      <c r="BU84" s="949"/>
      <c r="BV84" s="949"/>
      <c r="BW84" s="949"/>
      <c r="BX84" s="949"/>
      <c r="BY84" s="949"/>
      <c r="BZ84" s="949"/>
      <c r="CA84" s="949"/>
      <c r="CB84" s="949"/>
      <c r="CC84" s="949"/>
      <c r="CD84" s="949"/>
      <c r="CE84" s="949"/>
      <c r="CF84" s="949"/>
      <c r="CG84" s="950"/>
      <c r="CH84" s="945"/>
      <c r="CI84" s="946"/>
      <c r="CJ84" s="946"/>
      <c r="CK84" s="946"/>
      <c r="CL84" s="947"/>
      <c r="CM84" s="945"/>
      <c r="CN84" s="946"/>
      <c r="CO84" s="946"/>
      <c r="CP84" s="946"/>
      <c r="CQ84" s="947"/>
      <c r="CR84" s="945"/>
      <c r="CS84" s="946"/>
      <c r="CT84" s="946"/>
      <c r="CU84" s="946"/>
      <c r="CV84" s="947"/>
      <c r="CW84" s="945"/>
      <c r="CX84" s="946"/>
      <c r="CY84" s="946"/>
      <c r="CZ84" s="946"/>
      <c r="DA84" s="947"/>
      <c r="DB84" s="945"/>
      <c r="DC84" s="946"/>
      <c r="DD84" s="946"/>
      <c r="DE84" s="946"/>
      <c r="DF84" s="947"/>
      <c r="DG84" s="945"/>
      <c r="DH84" s="946"/>
      <c r="DI84" s="946"/>
      <c r="DJ84" s="946"/>
      <c r="DK84" s="947"/>
      <c r="DL84" s="945"/>
      <c r="DM84" s="946"/>
      <c r="DN84" s="946"/>
      <c r="DO84" s="946"/>
      <c r="DP84" s="947"/>
      <c r="DQ84" s="945"/>
      <c r="DR84" s="946"/>
      <c r="DS84" s="946"/>
      <c r="DT84" s="946"/>
      <c r="DU84" s="947"/>
      <c r="DV84" s="942"/>
      <c r="DW84" s="943"/>
      <c r="DX84" s="943"/>
      <c r="DY84" s="943"/>
      <c r="DZ84" s="944"/>
      <c r="EA84" s="248"/>
    </row>
    <row r="85" spans="1:131" s="249" customFormat="1" ht="26.25" customHeight="1" x14ac:dyDescent="0.15">
      <c r="A85" s="263">
        <v>18</v>
      </c>
      <c r="B85" s="958"/>
      <c r="C85" s="959"/>
      <c r="D85" s="959"/>
      <c r="E85" s="959"/>
      <c r="F85" s="959"/>
      <c r="G85" s="959"/>
      <c r="H85" s="959"/>
      <c r="I85" s="959"/>
      <c r="J85" s="959"/>
      <c r="K85" s="959"/>
      <c r="L85" s="959"/>
      <c r="M85" s="959"/>
      <c r="N85" s="959"/>
      <c r="O85" s="959"/>
      <c r="P85" s="960"/>
      <c r="Q85" s="961"/>
      <c r="R85" s="916"/>
      <c r="S85" s="916"/>
      <c r="T85" s="916"/>
      <c r="U85" s="916"/>
      <c r="V85" s="916"/>
      <c r="W85" s="916"/>
      <c r="X85" s="916"/>
      <c r="Y85" s="916"/>
      <c r="Z85" s="916"/>
      <c r="AA85" s="916"/>
      <c r="AB85" s="916"/>
      <c r="AC85" s="916"/>
      <c r="AD85" s="916"/>
      <c r="AE85" s="916"/>
      <c r="AF85" s="916"/>
      <c r="AG85" s="916"/>
      <c r="AH85" s="916"/>
      <c r="AI85" s="916"/>
      <c r="AJ85" s="916"/>
      <c r="AK85" s="916"/>
      <c r="AL85" s="916"/>
      <c r="AM85" s="916"/>
      <c r="AN85" s="916"/>
      <c r="AO85" s="916"/>
      <c r="AP85" s="916"/>
      <c r="AQ85" s="916"/>
      <c r="AR85" s="916"/>
      <c r="AS85" s="916"/>
      <c r="AT85" s="916"/>
      <c r="AU85" s="916"/>
      <c r="AV85" s="916"/>
      <c r="AW85" s="916"/>
      <c r="AX85" s="916"/>
      <c r="AY85" s="916"/>
      <c r="AZ85" s="962"/>
      <c r="BA85" s="962"/>
      <c r="BB85" s="962"/>
      <c r="BC85" s="962"/>
      <c r="BD85" s="963"/>
      <c r="BE85" s="267"/>
      <c r="BF85" s="267"/>
      <c r="BG85" s="267"/>
      <c r="BH85" s="267"/>
      <c r="BI85" s="267"/>
      <c r="BJ85" s="267"/>
      <c r="BK85" s="267"/>
      <c r="BL85" s="267"/>
      <c r="BM85" s="267"/>
      <c r="BN85" s="267"/>
      <c r="BO85" s="267"/>
      <c r="BP85" s="267"/>
      <c r="BQ85" s="264">
        <v>79</v>
      </c>
      <c r="BR85" s="269"/>
      <c r="BS85" s="948"/>
      <c r="BT85" s="949"/>
      <c r="BU85" s="949"/>
      <c r="BV85" s="949"/>
      <c r="BW85" s="949"/>
      <c r="BX85" s="949"/>
      <c r="BY85" s="949"/>
      <c r="BZ85" s="949"/>
      <c r="CA85" s="949"/>
      <c r="CB85" s="949"/>
      <c r="CC85" s="949"/>
      <c r="CD85" s="949"/>
      <c r="CE85" s="949"/>
      <c r="CF85" s="949"/>
      <c r="CG85" s="950"/>
      <c r="CH85" s="945"/>
      <c r="CI85" s="946"/>
      <c r="CJ85" s="946"/>
      <c r="CK85" s="946"/>
      <c r="CL85" s="947"/>
      <c r="CM85" s="945"/>
      <c r="CN85" s="946"/>
      <c r="CO85" s="946"/>
      <c r="CP85" s="946"/>
      <c r="CQ85" s="947"/>
      <c r="CR85" s="945"/>
      <c r="CS85" s="946"/>
      <c r="CT85" s="946"/>
      <c r="CU85" s="946"/>
      <c r="CV85" s="947"/>
      <c r="CW85" s="945"/>
      <c r="CX85" s="946"/>
      <c r="CY85" s="946"/>
      <c r="CZ85" s="946"/>
      <c r="DA85" s="947"/>
      <c r="DB85" s="945"/>
      <c r="DC85" s="946"/>
      <c r="DD85" s="946"/>
      <c r="DE85" s="946"/>
      <c r="DF85" s="947"/>
      <c r="DG85" s="945"/>
      <c r="DH85" s="946"/>
      <c r="DI85" s="946"/>
      <c r="DJ85" s="946"/>
      <c r="DK85" s="947"/>
      <c r="DL85" s="945"/>
      <c r="DM85" s="946"/>
      <c r="DN85" s="946"/>
      <c r="DO85" s="946"/>
      <c r="DP85" s="947"/>
      <c r="DQ85" s="945"/>
      <c r="DR85" s="946"/>
      <c r="DS85" s="946"/>
      <c r="DT85" s="946"/>
      <c r="DU85" s="947"/>
      <c r="DV85" s="942"/>
      <c r="DW85" s="943"/>
      <c r="DX85" s="943"/>
      <c r="DY85" s="943"/>
      <c r="DZ85" s="944"/>
      <c r="EA85" s="248"/>
    </row>
    <row r="86" spans="1:131" s="249" customFormat="1" ht="26.25" customHeight="1" x14ac:dyDescent="0.15">
      <c r="A86" s="263">
        <v>19</v>
      </c>
      <c r="B86" s="958"/>
      <c r="C86" s="959"/>
      <c r="D86" s="959"/>
      <c r="E86" s="959"/>
      <c r="F86" s="959"/>
      <c r="G86" s="959"/>
      <c r="H86" s="959"/>
      <c r="I86" s="959"/>
      <c r="J86" s="959"/>
      <c r="K86" s="959"/>
      <c r="L86" s="959"/>
      <c r="M86" s="959"/>
      <c r="N86" s="959"/>
      <c r="O86" s="959"/>
      <c r="P86" s="960"/>
      <c r="Q86" s="961"/>
      <c r="R86" s="916"/>
      <c r="S86" s="916"/>
      <c r="T86" s="916"/>
      <c r="U86" s="916"/>
      <c r="V86" s="916"/>
      <c r="W86" s="916"/>
      <c r="X86" s="916"/>
      <c r="Y86" s="916"/>
      <c r="Z86" s="916"/>
      <c r="AA86" s="916"/>
      <c r="AB86" s="916"/>
      <c r="AC86" s="916"/>
      <c r="AD86" s="916"/>
      <c r="AE86" s="916"/>
      <c r="AF86" s="916"/>
      <c r="AG86" s="916"/>
      <c r="AH86" s="916"/>
      <c r="AI86" s="916"/>
      <c r="AJ86" s="916"/>
      <c r="AK86" s="916"/>
      <c r="AL86" s="916"/>
      <c r="AM86" s="916"/>
      <c r="AN86" s="916"/>
      <c r="AO86" s="916"/>
      <c r="AP86" s="916"/>
      <c r="AQ86" s="916"/>
      <c r="AR86" s="916"/>
      <c r="AS86" s="916"/>
      <c r="AT86" s="916"/>
      <c r="AU86" s="916"/>
      <c r="AV86" s="916"/>
      <c r="AW86" s="916"/>
      <c r="AX86" s="916"/>
      <c r="AY86" s="916"/>
      <c r="AZ86" s="962"/>
      <c r="BA86" s="962"/>
      <c r="BB86" s="962"/>
      <c r="BC86" s="962"/>
      <c r="BD86" s="963"/>
      <c r="BE86" s="267"/>
      <c r="BF86" s="267"/>
      <c r="BG86" s="267"/>
      <c r="BH86" s="267"/>
      <c r="BI86" s="267"/>
      <c r="BJ86" s="267"/>
      <c r="BK86" s="267"/>
      <c r="BL86" s="267"/>
      <c r="BM86" s="267"/>
      <c r="BN86" s="267"/>
      <c r="BO86" s="267"/>
      <c r="BP86" s="267"/>
      <c r="BQ86" s="264">
        <v>80</v>
      </c>
      <c r="BR86" s="269"/>
      <c r="BS86" s="948"/>
      <c r="BT86" s="949"/>
      <c r="BU86" s="949"/>
      <c r="BV86" s="949"/>
      <c r="BW86" s="949"/>
      <c r="BX86" s="949"/>
      <c r="BY86" s="949"/>
      <c r="BZ86" s="949"/>
      <c r="CA86" s="949"/>
      <c r="CB86" s="949"/>
      <c r="CC86" s="949"/>
      <c r="CD86" s="949"/>
      <c r="CE86" s="949"/>
      <c r="CF86" s="949"/>
      <c r="CG86" s="950"/>
      <c r="CH86" s="945"/>
      <c r="CI86" s="946"/>
      <c r="CJ86" s="946"/>
      <c r="CK86" s="946"/>
      <c r="CL86" s="947"/>
      <c r="CM86" s="945"/>
      <c r="CN86" s="946"/>
      <c r="CO86" s="946"/>
      <c r="CP86" s="946"/>
      <c r="CQ86" s="947"/>
      <c r="CR86" s="945"/>
      <c r="CS86" s="946"/>
      <c r="CT86" s="946"/>
      <c r="CU86" s="946"/>
      <c r="CV86" s="947"/>
      <c r="CW86" s="945"/>
      <c r="CX86" s="946"/>
      <c r="CY86" s="946"/>
      <c r="CZ86" s="946"/>
      <c r="DA86" s="947"/>
      <c r="DB86" s="945"/>
      <c r="DC86" s="946"/>
      <c r="DD86" s="946"/>
      <c r="DE86" s="946"/>
      <c r="DF86" s="947"/>
      <c r="DG86" s="945"/>
      <c r="DH86" s="946"/>
      <c r="DI86" s="946"/>
      <c r="DJ86" s="946"/>
      <c r="DK86" s="947"/>
      <c r="DL86" s="945"/>
      <c r="DM86" s="946"/>
      <c r="DN86" s="946"/>
      <c r="DO86" s="946"/>
      <c r="DP86" s="947"/>
      <c r="DQ86" s="945"/>
      <c r="DR86" s="946"/>
      <c r="DS86" s="946"/>
      <c r="DT86" s="946"/>
      <c r="DU86" s="947"/>
      <c r="DV86" s="942"/>
      <c r="DW86" s="943"/>
      <c r="DX86" s="943"/>
      <c r="DY86" s="943"/>
      <c r="DZ86" s="944"/>
      <c r="EA86" s="248"/>
    </row>
    <row r="87" spans="1:131" s="249" customFormat="1" ht="26.25" customHeight="1" x14ac:dyDescent="0.15">
      <c r="A87" s="271">
        <v>20</v>
      </c>
      <c r="B87" s="967"/>
      <c r="C87" s="968"/>
      <c r="D87" s="968"/>
      <c r="E87" s="968"/>
      <c r="F87" s="968"/>
      <c r="G87" s="968"/>
      <c r="H87" s="968"/>
      <c r="I87" s="968"/>
      <c r="J87" s="968"/>
      <c r="K87" s="968"/>
      <c r="L87" s="968"/>
      <c r="M87" s="968"/>
      <c r="N87" s="968"/>
      <c r="O87" s="968"/>
      <c r="P87" s="969"/>
      <c r="Q87" s="970"/>
      <c r="R87" s="971"/>
      <c r="S87" s="971"/>
      <c r="T87" s="971"/>
      <c r="U87" s="971"/>
      <c r="V87" s="971"/>
      <c r="W87" s="971"/>
      <c r="X87" s="971"/>
      <c r="Y87" s="971"/>
      <c r="Z87" s="971"/>
      <c r="AA87" s="971"/>
      <c r="AB87" s="971"/>
      <c r="AC87" s="971"/>
      <c r="AD87" s="971"/>
      <c r="AE87" s="971"/>
      <c r="AF87" s="971"/>
      <c r="AG87" s="971"/>
      <c r="AH87" s="971"/>
      <c r="AI87" s="971"/>
      <c r="AJ87" s="971"/>
      <c r="AK87" s="971"/>
      <c r="AL87" s="971"/>
      <c r="AM87" s="971"/>
      <c r="AN87" s="971"/>
      <c r="AO87" s="971"/>
      <c r="AP87" s="971"/>
      <c r="AQ87" s="971"/>
      <c r="AR87" s="971"/>
      <c r="AS87" s="971"/>
      <c r="AT87" s="971"/>
      <c r="AU87" s="971"/>
      <c r="AV87" s="971"/>
      <c r="AW87" s="971"/>
      <c r="AX87" s="971"/>
      <c r="AY87" s="971"/>
      <c r="AZ87" s="972"/>
      <c r="BA87" s="972"/>
      <c r="BB87" s="972"/>
      <c r="BC87" s="972"/>
      <c r="BD87" s="973"/>
      <c r="BE87" s="267"/>
      <c r="BF87" s="267"/>
      <c r="BG87" s="267"/>
      <c r="BH87" s="267"/>
      <c r="BI87" s="267"/>
      <c r="BJ87" s="267"/>
      <c r="BK87" s="267"/>
      <c r="BL87" s="267"/>
      <c r="BM87" s="267"/>
      <c r="BN87" s="267"/>
      <c r="BO87" s="267"/>
      <c r="BP87" s="267"/>
      <c r="BQ87" s="264">
        <v>81</v>
      </c>
      <c r="BR87" s="269"/>
      <c r="BS87" s="948"/>
      <c r="BT87" s="949"/>
      <c r="BU87" s="949"/>
      <c r="BV87" s="949"/>
      <c r="BW87" s="949"/>
      <c r="BX87" s="949"/>
      <c r="BY87" s="949"/>
      <c r="BZ87" s="949"/>
      <c r="CA87" s="949"/>
      <c r="CB87" s="949"/>
      <c r="CC87" s="949"/>
      <c r="CD87" s="949"/>
      <c r="CE87" s="949"/>
      <c r="CF87" s="949"/>
      <c r="CG87" s="950"/>
      <c r="CH87" s="945"/>
      <c r="CI87" s="946"/>
      <c r="CJ87" s="946"/>
      <c r="CK87" s="946"/>
      <c r="CL87" s="947"/>
      <c r="CM87" s="945"/>
      <c r="CN87" s="946"/>
      <c r="CO87" s="946"/>
      <c r="CP87" s="946"/>
      <c r="CQ87" s="947"/>
      <c r="CR87" s="945"/>
      <c r="CS87" s="946"/>
      <c r="CT87" s="946"/>
      <c r="CU87" s="946"/>
      <c r="CV87" s="947"/>
      <c r="CW87" s="945"/>
      <c r="CX87" s="946"/>
      <c r="CY87" s="946"/>
      <c r="CZ87" s="946"/>
      <c r="DA87" s="947"/>
      <c r="DB87" s="945"/>
      <c r="DC87" s="946"/>
      <c r="DD87" s="946"/>
      <c r="DE87" s="946"/>
      <c r="DF87" s="947"/>
      <c r="DG87" s="945"/>
      <c r="DH87" s="946"/>
      <c r="DI87" s="946"/>
      <c r="DJ87" s="946"/>
      <c r="DK87" s="947"/>
      <c r="DL87" s="945"/>
      <c r="DM87" s="946"/>
      <c r="DN87" s="946"/>
      <c r="DO87" s="946"/>
      <c r="DP87" s="947"/>
      <c r="DQ87" s="945"/>
      <c r="DR87" s="946"/>
      <c r="DS87" s="946"/>
      <c r="DT87" s="946"/>
      <c r="DU87" s="947"/>
      <c r="DV87" s="942"/>
      <c r="DW87" s="943"/>
      <c r="DX87" s="943"/>
      <c r="DY87" s="943"/>
      <c r="DZ87" s="944"/>
      <c r="EA87" s="248"/>
    </row>
    <row r="88" spans="1:131" s="249" customFormat="1" ht="26.25" customHeight="1" thickBot="1" x14ac:dyDescent="0.2">
      <c r="A88" s="266" t="s">
        <v>391</v>
      </c>
      <c r="B88" s="876" t="s">
        <v>420</v>
      </c>
      <c r="C88" s="877"/>
      <c r="D88" s="877"/>
      <c r="E88" s="877"/>
      <c r="F88" s="877"/>
      <c r="G88" s="877"/>
      <c r="H88" s="877"/>
      <c r="I88" s="877"/>
      <c r="J88" s="877"/>
      <c r="K88" s="877"/>
      <c r="L88" s="877"/>
      <c r="M88" s="877"/>
      <c r="N88" s="877"/>
      <c r="O88" s="877"/>
      <c r="P88" s="878"/>
      <c r="Q88" s="923"/>
      <c r="R88" s="924"/>
      <c r="S88" s="924"/>
      <c r="T88" s="924"/>
      <c r="U88" s="924"/>
      <c r="V88" s="924"/>
      <c r="W88" s="924"/>
      <c r="X88" s="924"/>
      <c r="Y88" s="924"/>
      <c r="Z88" s="924"/>
      <c r="AA88" s="924"/>
      <c r="AB88" s="924"/>
      <c r="AC88" s="924"/>
      <c r="AD88" s="924"/>
      <c r="AE88" s="924"/>
      <c r="AF88" s="927">
        <f>SUM(AF68:AJ76)</f>
        <v>7994</v>
      </c>
      <c r="AG88" s="927"/>
      <c r="AH88" s="927"/>
      <c r="AI88" s="927"/>
      <c r="AJ88" s="927"/>
      <c r="AK88" s="924"/>
      <c r="AL88" s="924"/>
      <c r="AM88" s="924"/>
      <c r="AN88" s="924"/>
      <c r="AO88" s="924"/>
      <c r="AP88" s="927">
        <f>SUM(AP68:AT76)</f>
        <v>712</v>
      </c>
      <c r="AQ88" s="927"/>
      <c r="AR88" s="927"/>
      <c r="AS88" s="927"/>
      <c r="AT88" s="927"/>
      <c r="AU88" s="927">
        <f>SUM(AU68:AY76)</f>
        <v>1</v>
      </c>
      <c r="AV88" s="927"/>
      <c r="AW88" s="927"/>
      <c r="AX88" s="927"/>
      <c r="AY88" s="927"/>
      <c r="AZ88" s="932"/>
      <c r="BA88" s="932"/>
      <c r="BB88" s="932"/>
      <c r="BC88" s="932"/>
      <c r="BD88" s="933"/>
      <c r="BE88" s="267"/>
      <c r="BF88" s="267"/>
      <c r="BG88" s="267"/>
      <c r="BH88" s="267"/>
      <c r="BI88" s="267"/>
      <c r="BJ88" s="267"/>
      <c r="BK88" s="267"/>
      <c r="BL88" s="267"/>
      <c r="BM88" s="267"/>
      <c r="BN88" s="267"/>
      <c r="BO88" s="267"/>
      <c r="BP88" s="267"/>
      <c r="BQ88" s="264">
        <v>82</v>
      </c>
      <c r="BR88" s="269"/>
      <c r="BS88" s="948"/>
      <c r="BT88" s="949"/>
      <c r="BU88" s="949"/>
      <c r="BV88" s="949"/>
      <c r="BW88" s="949"/>
      <c r="BX88" s="949"/>
      <c r="BY88" s="949"/>
      <c r="BZ88" s="949"/>
      <c r="CA88" s="949"/>
      <c r="CB88" s="949"/>
      <c r="CC88" s="949"/>
      <c r="CD88" s="949"/>
      <c r="CE88" s="949"/>
      <c r="CF88" s="949"/>
      <c r="CG88" s="950"/>
      <c r="CH88" s="945"/>
      <c r="CI88" s="946"/>
      <c r="CJ88" s="946"/>
      <c r="CK88" s="946"/>
      <c r="CL88" s="947"/>
      <c r="CM88" s="945"/>
      <c r="CN88" s="946"/>
      <c r="CO88" s="946"/>
      <c r="CP88" s="946"/>
      <c r="CQ88" s="947"/>
      <c r="CR88" s="945"/>
      <c r="CS88" s="946"/>
      <c r="CT88" s="946"/>
      <c r="CU88" s="946"/>
      <c r="CV88" s="947"/>
      <c r="CW88" s="945"/>
      <c r="CX88" s="946"/>
      <c r="CY88" s="946"/>
      <c r="CZ88" s="946"/>
      <c r="DA88" s="947"/>
      <c r="DB88" s="945"/>
      <c r="DC88" s="946"/>
      <c r="DD88" s="946"/>
      <c r="DE88" s="946"/>
      <c r="DF88" s="947"/>
      <c r="DG88" s="945"/>
      <c r="DH88" s="946"/>
      <c r="DI88" s="946"/>
      <c r="DJ88" s="946"/>
      <c r="DK88" s="947"/>
      <c r="DL88" s="945"/>
      <c r="DM88" s="946"/>
      <c r="DN88" s="946"/>
      <c r="DO88" s="946"/>
      <c r="DP88" s="947"/>
      <c r="DQ88" s="945"/>
      <c r="DR88" s="946"/>
      <c r="DS88" s="946"/>
      <c r="DT88" s="946"/>
      <c r="DU88" s="947"/>
      <c r="DV88" s="942"/>
      <c r="DW88" s="943"/>
      <c r="DX88" s="943"/>
      <c r="DY88" s="943"/>
      <c r="DZ88" s="944"/>
      <c r="EA88" s="248"/>
    </row>
    <row r="89" spans="1:131" s="249" customFormat="1" ht="26.25" hidden="1" customHeight="1" x14ac:dyDescent="0.15">
      <c r="A89" s="272"/>
      <c r="B89" s="273"/>
      <c r="C89" s="273"/>
      <c r="D89" s="273"/>
      <c r="E89" s="273"/>
      <c r="F89" s="273"/>
      <c r="G89" s="273"/>
      <c r="H89" s="273"/>
      <c r="I89" s="273"/>
      <c r="J89" s="273"/>
      <c r="K89" s="273"/>
      <c r="L89" s="273"/>
      <c r="M89" s="273"/>
      <c r="N89" s="273"/>
      <c r="O89" s="273"/>
      <c r="P89" s="273"/>
      <c r="Q89" s="274"/>
      <c r="R89" s="274"/>
      <c r="S89" s="274"/>
      <c r="T89" s="274"/>
      <c r="U89" s="274"/>
      <c r="V89" s="274"/>
      <c r="W89" s="274"/>
      <c r="X89" s="274"/>
      <c r="Y89" s="274"/>
      <c r="Z89" s="274"/>
      <c r="AA89" s="274"/>
      <c r="AB89" s="274"/>
      <c r="AC89" s="274"/>
      <c r="AD89" s="274"/>
      <c r="AE89" s="274"/>
      <c r="AF89" s="274"/>
      <c r="AG89" s="274"/>
      <c r="AH89" s="274"/>
      <c r="AI89" s="274"/>
      <c r="AJ89" s="274"/>
      <c r="AK89" s="274"/>
      <c r="AL89" s="274"/>
      <c r="AM89" s="274"/>
      <c r="AN89" s="274"/>
      <c r="AO89" s="274"/>
      <c r="AP89" s="274"/>
      <c r="AQ89" s="274"/>
      <c r="AR89" s="274"/>
      <c r="AS89" s="274"/>
      <c r="AT89" s="274"/>
      <c r="AU89" s="274"/>
      <c r="AV89" s="274"/>
      <c r="AW89" s="274"/>
      <c r="AX89" s="274"/>
      <c r="AY89" s="274"/>
      <c r="AZ89" s="275"/>
      <c r="BA89" s="275"/>
      <c r="BB89" s="275"/>
      <c r="BC89" s="275"/>
      <c r="BD89" s="275"/>
      <c r="BE89" s="267"/>
      <c r="BF89" s="267"/>
      <c r="BG89" s="267"/>
      <c r="BH89" s="267"/>
      <c r="BI89" s="267"/>
      <c r="BJ89" s="267"/>
      <c r="BK89" s="267"/>
      <c r="BL89" s="267"/>
      <c r="BM89" s="267"/>
      <c r="BN89" s="267"/>
      <c r="BO89" s="267"/>
      <c r="BP89" s="267"/>
      <c r="BQ89" s="264">
        <v>83</v>
      </c>
      <c r="BR89" s="269"/>
      <c r="BS89" s="948"/>
      <c r="BT89" s="949"/>
      <c r="BU89" s="949"/>
      <c r="BV89" s="949"/>
      <c r="BW89" s="949"/>
      <c r="BX89" s="949"/>
      <c r="BY89" s="949"/>
      <c r="BZ89" s="949"/>
      <c r="CA89" s="949"/>
      <c r="CB89" s="949"/>
      <c r="CC89" s="949"/>
      <c r="CD89" s="949"/>
      <c r="CE89" s="949"/>
      <c r="CF89" s="949"/>
      <c r="CG89" s="950"/>
      <c r="CH89" s="945"/>
      <c r="CI89" s="946"/>
      <c r="CJ89" s="946"/>
      <c r="CK89" s="946"/>
      <c r="CL89" s="947"/>
      <c r="CM89" s="945"/>
      <c r="CN89" s="946"/>
      <c r="CO89" s="946"/>
      <c r="CP89" s="946"/>
      <c r="CQ89" s="947"/>
      <c r="CR89" s="945"/>
      <c r="CS89" s="946"/>
      <c r="CT89" s="946"/>
      <c r="CU89" s="946"/>
      <c r="CV89" s="947"/>
      <c r="CW89" s="945"/>
      <c r="CX89" s="946"/>
      <c r="CY89" s="946"/>
      <c r="CZ89" s="946"/>
      <c r="DA89" s="947"/>
      <c r="DB89" s="945"/>
      <c r="DC89" s="946"/>
      <c r="DD89" s="946"/>
      <c r="DE89" s="946"/>
      <c r="DF89" s="947"/>
      <c r="DG89" s="945"/>
      <c r="DH89" s="946"/>
      <c r="DI89" s="946"/>
      <c r="DJ89" s="946"/>
      <c r="DK89" s="947"/>
      <c r="DL89" s="945"/>
      <c r="DM89" s="946"/>
      <c r="DN89" s="946"/>
      <c r="DO89" s="946"/>
      <c r="DP89" s="947"/>
      <c r="DQ89" s="945"/>
      <c r="DR89" s="946"/>
      <c r="DS89" s="946"/>
      <c r="DT89" s="946"/>
      <c r="DU89" s="947"/>
      <c r="DV89" s="942"/>
      <c r="DW89" s="943"/>
      <c r="DX89" s="943"/>
      <c r="DY89" s="943"/>
      <c r="DZ89" s="944"/>
      <c r="EA89" s="248"/>
    </row>
    <row r="90" spans="1:131" s="249" customFormat="1" ht="26.25" hidden="1" customHeight="1" x14ac:dyDescent="0.15">
      <c r="A90" s="272"/>
      <c r="B90" s="273"/>
      <c r="C90" s="273"/>
      <c r="D90" s="273"/>
      <c r="E90" s="273"/>
      <c r="F90" s="273"/>
      <c r="G90" s="273"/>
      <c r="H90" s="273"/>
      <c r="I90" s="273"/>
      <c r="J90" s="273"/>
      <c r="K90" s="273"/>
      <c r="L90" s="273"/>
      <c r="M90" s="273"/>
      <c r="N90" s="273"/>
      <c r="O90" s="273"/>
      <c r="P90" s="273"/>
      <c r="Q90" s="274"/>
      <c r="R90" s="274"/>
      <c r="S90" s="274"/>
      <c r="T90" s="274"/>
      <c r="U90" s="274"/>
      <c r="V90" s="274"/>
      <c r="W90" s="274"/>
      <c r="X90" s="274"/>
      <c r="Y90" s="274"/>
      <c r="Z90" s="274"/>
      <c r="AA90" s="274"/>
      <c r="AB90" s="274"/>
      <c r="AC90" s="274"/>
      <c r="AD90" s="274"/>
      <c r="AE90" s="274"/>
      <c r="AF90" s="274"/>
      <c r="AG90" s="274"/>
      <c r="AH90" s="274"/>
      <c r="AI90" s="274"/>
      <c r="AJ90" s="274"/>
      <c r="AK90" s="274"/>
      <c r="AL90" s="274"/>
      <c r="AM90" s="274"/>
      <c r="AN90" s="274"/>
      <c r="AO90" s="274"/>
      <c r="AP90" s="274"/>
      <c r="AQ90" s="274"/>
      <c r="AR90" s="274"/>
      <c r="AS90" s="274"/>
      <c r="AT90" s="274"/>
      <c r="AU90" s="274"/>
      <c r="AV90" s="274"/>
      <c r="AW90" s="274"/>
      <c r="AX90" s="274"/>
      <c r="AY90" s="274"/>
      <c r="AZ90" s="275"/>
      <c r="BA90" s="275"/>
      <c r="BB90" s="275"/>
      <c r="BC90" s="275"/>
      <c r="BD90" s="275"/>
      <c r="BE90" s="267"/>
      <c r="BF90" s="267"/>
      <c r="BG90" s="267"/>
      <c r="BH90" s="267"/>
      <c r="BI90" s="267"/>
      <c r="BJ90" s="267"/>
      <c r="BK90" s="267"/>
      <c r="BL90" s="267"/>
      <c r="BM90" s="267"/>
      <c r="BN90" s="267"/>
      <c r="BO90" s="267"/>
      <c r="BP90" s="267"/>
      <c r="BQ90" s="264">
        <v>84</v>
      </c>
      <c r="BR90" s="269"/>
      <c r="BS90" s="948"/>
      <c r="BT90" s="949"/>
      <c r="BU90" s="949"/>
      <c r="BV90" s="949"/>
      <c r="BW90" s="949"/>
      <c r="BX90" s="949"/>
      <c r="BY90" s="949"/>
      <c r="BZ90" s="949"/>
      <c r="CA90" s="949"/>
      <c r="CB90" s="949"/>
      <c r="CC90" s="949"/>
      <c r="CD90" s="949"/>
      <c r="CE90" s="949"/>
      <c r="CF90" s="949"/>
      <c r="CG90" s="950"/>
      <c r="CH90" s="945"/>
      <c r="CI90" s="946"/>
      <c r="CJ90" s="946"/>
      <c r="CK90" s="946"/>
      <c r="CL90" s="947"/>
      <c r="CM90" s="945"/>
      <c r="CN90" s="946"/>
      <c r="CO90" s="946"/>
      <c r="CP90" s="946"/>
      <c r="CQ90" s="947"/>
      <c r="CR90" s="945"/>
      <c r="CS90" s="946"/>
      <c r="CT90" s="946"/>
      <c r="CU90" s="946"/>
      <c r="CV90" s="947"/>
      <c r="CW90" s="945"/>
      <c r="CX90" s="946"/>
      <c r="CY90" s="946"/>
      <c r="CZ90" s="946"/>
      <c r="DA90" s="947"/>
      <c r="DB90" s="945"/>
      <c r="DC90" s="946"/>
      <c r="DD90" s="946"/>
      <c r="DE90" s="946"/>
      <c r="DF90" s="947"/>
      <c r="DG90" s="945"/>
      <c r="DH90" s="946"/>
      <c r="DI90" s="946"/>
      <c r="DJ90" s="946"/>
      <c r="DK90" s="947"/>
      <c r="DL90" s="945"/>
      <c r="DM90" s="946"/>
      <c r="DN90" s="946"/>
      <c r="DO90" s="946"/>
      <c r="DP90" s="947"/>
      <c r="DQ90" s="945"/>
      <c r="DR90" s="946"/>
      <c r="DS90" s="946"/>
      <c r="DT90" s="946"/>
      <c r="DU90" s="947"/>
      <c r="DV90" s="942"/>
      <c r="DW90" s="943"/>
      <c r="DX90" s="943"/>
      <c r="DY90" s="943"/>
      <c r="DZ90" s="944"/>
      <c r="EA90" s="248"/>
    </row>
    <row r="91" spans="1:131" s="249" customFormat="1" ht="26.25" hidden="1" customHeight="1" x14ac:dyDescent="0.15">
      <c r="A91" s="272"/>
      <c r="B91" s="273"/>
      <c r="C91" s="273"/>
      <c r="D91" s="273"/>
      <c r="E91" s="273"/>
      <c r="F91" s="273"/>
      <c r="G91" s="273"/>
      <c r="H91" s="273"/>
      <c r="I91" s="273"/>
      <c r="J91" s="273"/>
      <c r="K91" s="273"/>
      <c r="L91" s="273"/>
      <c r="M91" s="273"/>
      <c r="N91" s="273"/>
      <c r="O91" s="273"/>
      <c r="P91" s="273"/>
      <c r="Q91" s="274"/>
      <c r="R91" s="274"/>
      <c r="S91" s="274"/>
      <c r="T91" s="274"/>
      <c r="U91" s="274"/>
      <c r="V91" s="274"/>
      <c r="W91" s="274"/>
      <c r="X91" s="274"/>
      <c r="Y91" s="274"/>
      <c r="Z91" s="274"/>
      <c r="AA91" s="274"/>
      <c r="AB91" s="274"/>
      <c r="AC91" s="274"/>
      <c r="AD91" s="274"/>
      <c r="AE91" s="274"/>
      <c r="AF91" s="274"/>
      <c r="AG91" s="274"/>
      <c r="AH91" s="274"/>
      <c r="AI91" s="274"/>
      <c r="AJ91" s="274"/>
      <c r="AK91" s="274"/>
      <c r="AL91" s="274"/>
      <c r="AM91" s="274"/>
      <c r="AN91" s="274"/>
      <c r="AO91" s="274"/>
      <c r="AP91" s="274"/>
      <c r="AQ91" s="274"/>
      <c r="AR91" s="274"/>
      <c r="AS91" s="274"/>
      <c r="AT91" s="274"/>
      <c r="AU91" s="274"/>
      <c r="AV91" s="274"/>
      <c r="AW91" s="274"/>
      <c r="AX91" s="274"/>
      <c r="AY91" s="274"/>
      <c r="AZ91" s="275"/>
      <c r="BA91" s="275"/>
      <c r="BB91" s="275"/>
      <c r="BC91" s="275"/>
      <c r="BD91" s="275"/>
      <c r="BE91" s="267"/>
      <c r="BF91" s="267"/>
      <c r="BG91" s="267"/>
      <c r="BH91" s="267"/>
      <c r="BI91" s="267"/>
      <c r="BJ91" s="267"/>
      <c r="BK91" s="267"/>
      <c r="BL91" s="267"/>
      <c r="BM91" s="267"/>
      <c r="BN91" s="267"/>
      <c r="BO91" s="267"/>
      <c r="BP91" s="267"/>
      <c r="BQ91" s="264">
        <v>85</v>
      </c>
      <c r="BR91" s="269"/>
      <c r="BS91" s="948"/>
      <c r="BT91" s="949"/>
      <c r="BU91" s="949"/>
      <c r="BV91" s="949"/>
      <c r="BW91" s="949"/>
      <c r="BX91" s="949"/>
      <c r="BY91" s="949"/>
      <c r="BZ91" s="949"/>
      <c r="CA91" s="949"/>
      <c r="CB91" s="949"/>
      <c r="CC91" s="949"/>
      <c r="CD91" s="949"/>
      <c r="CE91" s="949"/>
      <c r="CF91" s="949"/>
      <c r="CG91" s="950"/>
      <c r="CH91" s="945"/>
      <c r="CI91" s="946"/>
      <c r="CJ91" s="946"/>
      <c r="CK91" s="946"/>
      <c r="CL91" s="947"/>
      <c r="CM91" s="945"/>
      <c r="CN91" s="946"/>
      <c r="CO91" s="946"/>
      <c r="CP91" s="946"/>
      <c r="CQ91" s="947"/>
      <c r="CR91" s="945"/>
      <c r="CS91" s="946"/>
      <c r="CT91" s="946"/>
      <c r="CU91" s="946"/>
      <c r="CV91" s="947"/>
      <c r="CW91" s="945"/>
      <c r="CX91" s="946"/>
      <c r="CY91" s="946"/>
      <c r="CZ91" s="946"/>
      <c r="DA91" s="947"/>
      <c r="DB91" s="945"/>
      <c r="DC91" s="946"/>
      <c r="DD91" s="946"/>
      <c r="DE91" s="946"/>
      <c r="DF91" s="947"/>
      <c r="DG91" s="945"/>
      <c r="DH91" s="946"/>
      <c r="DI91" s="946"/>
      <c r="DJ91" s="946"/>
      <c r="DK91" s="947"/>
      <c r="DL91" s="945"/>
      <c r="DM91" s="946"/>
      <c r="DN91" s="946"/>
      <c r="DO91" s="946"/>
      <c r="DP91" s="947"/>
      <c r="DQ91" s="945"/>
      <c r="DR91" s="946"/>
      <c r="DS91" s="946"/>
      <c r="DT91" s="946"/>
      <c r="DU91" s="947"/>
      <c r="DV91" s="942"/>
      <c r="DW91" s="943"/>
      <c r="DX91" s="943"/>
      <c r="DY91" s="943"/>
      <c r="DZ91" s="944"/>
      <c r="EA91" s="248"/>
    </row>
    <row r="92" spans="1:131" s="249" customFormat="1" ht="26.25" hidden="1" customHeight="1" x14ac:dyDescent="0.15">
      <c r="A92" s="272"/>
      <c r="B92" s="273"/>
      <c r="C92" s="273"/>
      <c r="D92" s="273"/>
      <c r="E92" s="273"/>
      <c r="F92" s="273"/>
      <c r="G92" s="273"/>
      <c r="H92" s="273"/>
      <c r="I92" s="273"/>
      <c r="J92" s="273"/>
      <c r="K92" s="273"/>
      <c r="L92" s="273"/>
      <c r="M92" s="273"/>
      <c r="N92" s="273"/>
      <c r="O92" s="273"/>
      <c r="P92" s="273"/>
      <c r="Q92" s="274"/>
      <c r="R92" s="274"/>
      <c r="S92" s="274"/>
      <c r="T92" s="274"/>
      <c r="U92" s="274"/>
      <c r="V92" s="274"/>
      <c r="W92" s="274"/>
      <c r="X92" s="274"/>
      <c r="Y92" s="274"/>
      <c r="Z92" s="274"/>
      <c r="AA92" s="274"/>
      <c r="AB92" s="274"/>
      <c r="AC92" s="274"/>
      <c r="AD92" s="274"/>
      <c r="AE92" s="274"/>
      <c r="AF92" s="274"/>
      <c r="AG92" s="274"/>
      <c r="AH92" s="274"/>
      <c r="AI92" s="274"/>
      <c r="AJ92" s="274"/>
      <c r="AK92" s="274"/>
      <c r="AL92" s="274"/>
      <c r="AM92" s="274"/>
      <c r="AN92" s="274"/>
      <c r="AO92" s="274"/>
      <c r="AP92" s="274"/>
      <c r="AQ92" s="274"/>
      <c r="AR92" s="274"/>
      <c r="AS92" s="274"/>
      <c r="AT92" s="274"/>
      <c r="AU92" s="274"/>
      <c r="AV92" s="274"/>
      <c r="AW92" s="274"/>
      <c r="AX92" s="274"/>
      <c r="AY92" s="274"/>
      <c r="AZ92" s="275"/>
      <c r="BA92" s="275"/>
      <c r="BB92" s="275"/>
      <c r="BC92" s="275"/>
      <c r="BD92" s="275"/>
      <c r="BE92" s="267"/>
      <c r="BF92" s="267"/>
      <c r="BG92" s="267"/>
      <c r="BH92" s="267"/>
      <c r="BI92" s="267"/>
      <c r="BJ92" s="267"/>
      <c r="BK92" s="267"/>
      <c r="BL92" s="267"/>
      <c r="BM92" s="267"/>
      <c r="BN92" s="267"/>
      <c r="BO92" s="267"/>
      <c r="BP92" s="267"/>
      <c r="BQ92" s="264">
        <v>86</v>
      </c>
      <c r="BR92" s="269"/>
      <c r="BS92" s="948"/>
      <c r="BT92" s="949"/>
      <c r="BU92" s="949"/>
      <c r="BV92" s="949"/>
      <c r="BW92" s="949"/>
      <c r="BX92" s="949"/>
      <c r="BY92" s="949"/>
      <c r="BZ92" s="949"/>
      <c r="CA92" s="949"/>
      <c r="CB92" s="949"/>
      <c r="CC92" s="949"/>
      <c r="CD92" s="949"/>
      <c r="CE92" s="949"/>
      <c r="CF92" s="949"/>
      <c r="CG92" s="950"/>
      <c r="CH92" s="945"/>
      <c r="CI92" s="946"/>
      <c r="CJ92" s="946"/>
      <c r="CK92" s="946"/>
      <c r="CL92" s="947"/>
      <c r="CM92" s="945"/>
      <c r="CN92" s="946"/>
      <c r="CO92" s="946"/>
      <c r="CP92" s="946"/>
      <c r="CQ92" s="947"/>
      <c r="CR92" s="945"/>
      <c r="CS92" s="946"/>
      <c r="CT92" s="946"/>
      <c r="CU92" s="946"/>
      <c r="CV92" s="947"/>
      <c r="CW92" s="945"/>
      <c r="CX92" s="946"/>
      <c r="CY92" s="946"/>
      <c r="CZ92" s="946"/>
      <c r="DA92" s="947"/>
      <c r="DB92" s="945"/>
      <c r="DC92" s="946"/>
      <c r="DD92" s="946"/>
      <c r="DE92" s="946"/>
      <c r="DF92" s="947"/>
      <c r="DG92" s="945"/>
      <c r="DH92" s="946"/>
      <c r="DI92" s="946"/>
      <c r="DJ92" s="946"/>
      <c r="DK92" s="947"/>
      <c r="DL92" s="945"/>
      <c r="DM92" s="946"/>
      <c r="DN92" s="946"/>
      <c r="DO92" s="946"/>
      <c r="DP92" s="947"/>
      <c r="DQ92" s="945"/>
      <c r="DR92" s="946"/>
      <c r="DS92" s="946"/>
      <c r="DT92" s="946"/>
      <c r="DU92" s="947"/>
      <c r="DV92" s="942"/>
      <c r="DW92" s="943"/>
      <c r="DX92" s="943"/>
      <c r="DY92" s="943"/>
      <c r="DZ92" s="944"/>
      <c r="EA92" s="248"/>
    </row>
    <row r="93" spans="1:131" s="249" customFormat="1" ht="26.25" hidden="1" customHeight="1" x14ac:dyDescent="0.15">
      <c r="A93" s="272"/>
      <c r="B93" s="273"/>
      <c r="C93" s="273"/>
      <c r="D93" s="273"/>
      <c r="E93" s="273"/>
      <c r="F93" s="273"/>
      <c r="G93" s="273"/>
      <c r="H93" s="273"/>
      <c r="I93" s="273"/>
      <c r="J93" s="273"/>
      <c r="K93" s="273"/>
      <c r="L93" s="273"/>
      <c r="M93" s="273"/>
      <c r="N93" s="273"/>
      <c r="O93" s="273"/>
      <c r="P93" s="273"/>
      <c r="Q93" s="274"/>
      <c r="R93" s="274"/>
      <c r="S93" s="274"/>
      <c r="T93" s="274"/>
      <c r="U93" s="274"/>
      <c r="V93" s="274"/>
      <c r="W93" s="274"/>
      <c r="X93" s="274"/>
      <c r="Y93" s="274"/>
      <c r="Z93" s="274"/>
      <c r="AA93" s="274"/>
      <c r="AB93" s="274"/>
      <c r="AC93" s="274"/>
      <c r="AD93" s="274"/>
      <c r="AE93" s="274"/>
      <c r="AF93" s="274"/>
      <c r="AG93" s="274"/>
      <c r="AH93" s="274"/>
      <c r="AI93" s="274"/>
      <c r="AJ93" s="274"/>
      <c r="AK93" s="274"/>
      <c r="AL93" s="274"/>
      <c r="AM93" s="274"/>
      <c r="AN93" s="274"/>
      <c r="AO93" s="274"/>
      <c r="AP93" s="274"/>
      <c r="AQ93" s="274"/>
      <c r="AR93" s="274"/>
      <c r="AS93" s="274"/>
      <c r="AT93" s="274"/>
      <c r="AU93" s="274"/>
      <c r="AV93" s="274"/>
      <c r="AW93" s="274"/>
      <c r="AX93" s="274"/>
      <c r="AY93" s="274"/>
      <c r="AZ93" s="275"/>
      <c r="BA93" s="275"/>
      <c r="BB93" s="275"/>
      <c r="BC93" s="275"/>
      <c r="BD93" s="275"/>
      <c r="BE93" s="267"/>
      <c r="BF93" s="267"/>
      <c r="BG93" s="267"/>
      <c r="BH93" s="267"/>
      <c r="BI93" s="267"/>
      <c r="BJ93" s="267"/>
      <c r="BK93" s="267"/>
      <c r="BL93" s="267"/>
      <c r="BM93" s="267"/>
      <c r="BN93" s="267"/>
      <c r="BO93" s="267"/>
      <c r="BP93" s="267"/>
      <c r="BQ93" s="264">
        <v>87</v>
      </c>
      <c r="BR93" s="269"/>
      <c r="BS93" s="948"/>
      <c r="BT93" s="949"/>
      <c r="BU93" s="949"/>
      <c r="BV93" s="949"/>
      <c r="BW93" s="949"/>
      <c r="BX93" s="949"/>
      <c r="BY93" s="949"/>
      <c r="BZ93" s="949"/>
      <c r="CA93" s="949"/>
      <c r="CB93" s="949"/>
      <c r="CC93" s="949"/>
      <c r="CD93" s="949"/>
      <c r="CE93" s="949"/>
      <c r="CF93" s="949"/>
      <c r="CG93" s="950"/>
      <c r="CH93" s="945"/>
      <c r="CI93" s="946"/>
      <c r="CJ93" s="946"/>
      <c r="CK93" s="946"/>
      <c r="CL93" s="947"/>
      <c r="CM93" s="945"/>
      <c r="CN93" s="946"/>
      <c r="CO93" s="946"/>
      <c r="CP93" s="946"/>
      <c r="CQ93" s="947"/>
      <c r="CR93" s="945"/>
      <c r="CS93" s="946"/>
      <c r="CT93" s="946"/>
      <c r="CU93" s="946"/>
      <c r="CV93" s="947"/>
      <c r="CW93" s="945"/>
      <c r="CX93" s="946"/>
      <c r="CY93" s="946"/>
      <c r="CZ93" s="946"/>
      <c r="DA93" s="947"/>
      <c r="DB93" s="945"/>
      <c r="DC93" s="946"/>
      <c r="DD93" s="946"/>
      <c r="DE93" s="946"/>
      <c r="DF93" s="947"/>
      <c r="DG93" s="945"/>
      <c r="DH93" s="946"/>
      <c r="DI93" s="946"/>
      <c r="DJ93" s="946"/>
      <c r="DK93" s="947"/>
      <c r="DL93" s="945"/>
      <c r="DM93" s="946"/>
      <c r="DN93" s="946"/>
      <c r="DO93" s="946"/>
      <c r="DP93" s="947"/>
      <c r="DQ93" s="945"/>
      <c r="DR93" s="946"/>
      <c r="DS93" s="946"/>
      <c r="DT93" s="946"/>
      <c r="DU93" s="947"/>
      <c r="DV93" s="942"/>
      <c r="DW93" s="943"/>
      <c r="DX93" s="943"/>
      <c r="DY93" s="943"/>
      <c r="DZ93" s="944"/>
      <c r="EA93" s="248"/>
    </row>
    <row r="94" spans="1:131" s="249" customFormat="1" ht="26.25" hidden="1" customHeight="1" x14ac:dyDescent="0.15">
      <c r="A94" s="272"/>
      <c r="B94" s="273"/>
      <c r="C94" s="273"/>
      <c r="D94" s="273"/>
      <c r="E94" s="273"/>
      <c r="F94" s="273"/>
      <c r="G94" s="273"/>
      <c r="H94" s="273"/>
      <c r="I94" s="273"/>
      <c r="J94" s="273"/>
      <c r="K94" s="273"/>
      <c r="L94" s="273"/>
      <c r="M94" s="273"/>
      <c r="N94" s="273"/>
      <c r="O94" s="273"/>
      <c r="P94" s="273"/>
      <c r="Q94" s="274"/>
      <c r="R94" s="274"/>
      <c r="S94" s="274"/>
      <c r="T94" s="274"/>
      <c r="U94" s="274"/>
      <c r="V94" s="274"/>
      <c r="W94" s="274"/>
      <c r="X94" s="274"/>
      <c r="Y94" s="274"/>
      <c r="Z94" s="274"/>
      <c r="AA94" s="274"/>
      <c r="AB94" s="274"/>
      <c r="AC94" s="274"/>
      <c r="AD94" s="274"/>
      <c r="AE94" s="274"/>
      <c r="AF94" s="274"/>
      <c r="AG94" s="274"/>
      <c r="AH94" s="274"/>
      <c r="AI94" s="274"/>
      <c r="AJ94" s="274"/>
      <c r="AK94" s="274"/>
      <c r="AL94" s="274"/>
      <c r="AM94" s="274"/>
      <c r="AN94" s="274"/>
      <c r="AO94" s="274"/>
      <c r="AP94" s="274"/>
      <c r="AQ94" s="274"/>
      <c r="AR94" s="274"/>
      <c r="AS94" s="274"/>
      <c r="AT94" s="274"/>
      <c r="AU94" s="274"/>
      <c r="AV94" s="274"/>
      <c r="AW94" s="274"/>
      <c r="AX94" s="274"/>
      <c r="AY94" s="274"/>
      <c r="AZ94" s="275"/>
      <c r="BA94" s="275"/>
      <c r="BB94" s="275"/>
      <c r="BC94" s="275"/>
      <c r="BD94" s="275"/>
      <c r="BE94" s="267"/>
      <c r="BF94" s="267"/>
      <c r="BG94" s="267"/>
      <c r="BH94" s="267"/>
      <c r="BI94" s="267"/>
      <c r="BJ94" s="267"/>
      <c r="BK94" s="267"/>
      <c r="BL94" s="267"/>
      <c r="BM94" s="267"/>
      <c r="BN94" s="267"/>
      <c r="BO94" s="267"/>
      <c r="BP94" s="267"/>
      <c r="BQ94" s="264">
        <v>88</v>
      </c>
      <c r="BR94" s="269"/>
      <c r="BS94" s="948"/>
      <c r="BT94" s="949"/>
      <c r="BU94" s="949"/>
      <c r="BV94" s="949"/>
      <c r="BW94" s="949"/>
      <c r="BX94" s="949"/>
      <c r="BY94" s="949"/>
      <c r="BZ94" s="949"/>
      <c r="CA94" s="949"/>
      <c r="CB94" s="949"/>
      <c r="CC94" s="949"/>
      <c r="CD94" s="949"/>
      <c r="CE94" s="949"/>
      <c r="CF94" s="949"/>
      <c r="CG94" s="950"/>
      <c r="CH94" s="945"/>
      <c r="CI94" s="946"/>
      <c r="CJ94" s="946"/>
      <c r="CK94" s="946"/>
      <c r="CL94" s="947"/>
      <c r="CM94" s="945"/>
      <c r="CN94" s="946"/>
      <c r="CO94" s="946"/>
      <c r="CP94" s="946"/>
      <c r="CQ94" s="947"/>
      <c r="CR94" s="945"/>
      <c r="CS94" s="946"/>
      <c r="CT94" s="946"/>
      <c r="CU94" s="946"/>
      <c r="CV94" s="947"/>
      <c r="CW94" s="945"/>
      <c r="CX94" s="946"/>
      <c r="CY94" s="946"/>
      <c r="CZ94" s="946"/>
      <c r="DA94" s="947"/>
      <c r="DB94" s="945"/>
      <c r="DC94" s="946"/>
      <c r="DD94" s="946"/>
      <c r="DE94" s="946"/>
      <c r="DF94" s="947"/>
      <c r="DG94" s="945"/>
      <c r="DH94" s="946"/>
      <c r="DI94" s="946"/>
      <c r="DJ94" s="946"/>
      <c r="DK94" s="947"/>
      <c r="DL94" s="945"/>
      <c r="DM94" s="946"/>
      <c r="DN94" s="946"/>
      <c r="DO94" s="946"/>
      <c r="DP94" s="947"/>
      <c r="DQ94" s="945"/>
      <c r="DR94" s="946"/>
      <c r="DS94" s="946"/>
      <c r="DT94" s="946"/>
      <c r="DU94" s="947"/>
      <c r="DV94" s="942"/>
      <c r="DW94" s="943"/>
      <c r="DX94" s="943"/>
      <c r="DY94" s="943"/>
      <c r="DZ94" s="944"/>
      <c r="EA94" s="248"/>
    </row>
    <row r="95" spans="1:131" s="249" customFormat="1" ht="26.25" hidden="1" customHeight="1" x14ac:dyDescent="0.15">
      <c r="A95" s="272"/>
      <c r="B95" s="273"/>
      <c r="C95" s="273"/>
      <c r="D95" s="273"/>
      <c r="E95" s="273"/>
      <c r="F95" s="273"/>
      <c r="G95" s="273"/>
      <c r="H95" s="273"/>
      <c r="I95" s="273"/>
      <c r="J95" s="273"/>
      <c r="K95" s="273"/>
      <c r="L95" s="273"/>
      <c r="M95" s="273"/>
      <c r="N95" s="273"/>
      <c r="O95" s="273"/>
      <c r="P95" s="273"/>
      <c r="Q95" s="274"/>
      <c r="R95" s="274"/>
      <c r="S95" s="274"/>
      <c r="T95" s="274"/>
      <c r="U95" s="274"/>
      <c r="V95" s="274"/>
      <c r="W95" s="274"/>
      <c r="X95" s="274"/>
      <c r="Y95" s="274"/>
      <c r="Z95" s="274"/>
      <c r="AA95" s="274"/>
      <c r="AB95" s="274"/>
      <c r="AC95" s="274"/>
      <c r="AD95" s="274"/>
      <c r="AE95" s="274"/>
      <c r="AF95" s="274"/>
      <c r="AG95" s="274"/>
      <c r="AH95" s="274"/>
      <c r="AI95" s="274"/>
      <c r="AJ95" s="274"/>
      <c r="AK95" s="274"/>
      <c r="AL95" s="274"/>
      <c r="AM95" s="274"/>
      <c r="AN95" s="274"/>
      <c r="AO95" s="274"/>
      <c r="AP95" s="274"/>
      <c r="AQ95" s="274"/>
      <c r="AR95" s="274"/>
      <c r="AS95" s="274"/>
      <c r="AT95" s="274"/>
      <c r="AU95" s="274"/>
      <c r="AV95" s="274"/>
      <c r="AW95" s="274"/>
      <c r="AX95" s="274"/>
      <c r="AY95" s="274"/>
      <c r="AZ95" s="275"/>
      <c r="BA95" s="275"/>
      <c r="BB95" s="275"/>
      <c r="BC95" s="275"/>
      <c r="BD95" s="275"/>
      <c r="BE95" s="267"/>
      <c r="BF95" s="267"/>
      <c r="BG95" s="267"/>
      <c r="BH95" s="267"/>
      <c r="BI95" s="267"/>
      <c r="BJ95" s="267"/>
      <c r="BK95" s="267"/>
      <c r="BL95" s="267"/>
      <c r="BM95" s="267"/>
      <c r="BN95" s="267"/>
      <c r="BO95" s="267"/>
      <c r="BP95" s="267"/>
      <c r="BQ95" s="264">
        <v>89</v>
      </c>
      <c r="BR95" s="269"/>
      <c r="BS95" s="948"/>
      <c r="BT95" s="949"/>
      <c r="BU95" s="949"/>
      <c r="BV95" s="949"/>
      <c r="BW95" s="949"/>
      <c r="BX95" s="949"/>
      <c r="BY95" s="949"/>
      <c r="BZ95" s="949"/>
      <c r="CA95" s="949"/>
      <c r="CB95" s="949"/>
      <c r="CC95" s="949"/>
      <c r="CD95" s="949"/>
      <c r="CE95" s="949"/>
      <c r="CF95" s="949"/>
      <c r="CG95" s="950"/>
      <c r="CH95" s="945"/>
      <c r="CI95" s="946"/>
      <c r="CJ95" s="946"/>
      <c r="CK95" s="946"/>
      <c r="CL95" s="947"/>
      <c r="CM95" s="945"/>
      <c r="CN95" s="946"/>
      <c r="CO95" s="946"/>
      <c r="CP95" s="946"/>
      <c r="CQ95" s="947"/>
      <c r="CR95" s="945"/>
      <c r="CS95" s="946"/>
      <c r="CT95" s="946"/>
      <c r="CU95" s="946"/>
      <c r="CV95" s="947"/>
      <c r="CW95" s="945"/>
      <c r="CX95" s="946"/>
      <c r="CY95" s="946"/>
      <c r="CZ95" s="946"/>
      <c r="DA95" s="947"/>
      <c r="DB95" s="945"/>
      <c r="DC95" s="946"/>
      <c r="DD95" s="946"/>
      <c r="DE95" s="946"/>
      <c r="DF95" s="947"/>
      <c r="DG95" s="945"/>
      <c r="DH95" s="946"/>
      <c r="DI95" s="946"/>
      <c r="DJ95" s="946"/>
      <c r="DK95" s="947"/>
      <c r="DL95" s="945"/>
      <c r="DM95" s="946"/>
      <c r="DN95" s="946"/>
      <c r="DO95" s="946"/>
      <c r="DP95" s="947"/>
      <c r="DQ95" s="945"/>
      <c r="DR95" s="946"/>
      <c r="DS95" s="946"/>
      <c r="DT95" s="946"/>
      <c r="DU95" s="947"/>
      <c r="DV95" s="942"/>
      <c r="DW95" s="943"/>
      <c r="DX95" s="943"/>
      <c r="DY95" s="943"/>
      <c r="DZ95" s="944"/>
      <c r="EA95" s="248"/>
    </row>
    <row r="96" spans="1:131" s="249" customFormat="1" ht="26.25" hidden="1" customHeight="1" x14ac:dyDescent="0.15">
      <c r="A96" s="272"/>
      <c r="B96" s="273"/>
      <c r="C96" s="273"/>
      <c r="D96" s="273"/>
      <c r="E96" s="273"/>
      <c r="F96" s="273"/>
      <c r="G96" s="273"/>
      <c r="H96" s="273"/>
      <c r="I96" s="273"/>
      <c r="J96" s="273"/>
      <c r="K96" s="273"/>
      <c r="L96" s="273"/>
      <c r="M96" s="273"/>
      <c r="N96" s="273"/>
      <c r="O96" s="273"/>
      <c r="P96" s="273"/>
      <c r="Q96" s="274"/>
      <c r="R96" s="274"/>
      <c r="S96" s="274"/>
      <c r="T96" s="274"/>
      <c r="U96" s="274"/>
      <c r="V96" s="274"/>
      <c r="W96" s="274"/>
      <c r="X96" s="274"/>
      <c r="Y96" s="274"/>
      <c r="Z96" s="274"/>
      <c r="AA96" s="274"/>
      <c r="AB96" s="274"/>
      <c r="AC96" s="274"/>
      <c r="AD96" s="274"/>
      <c r="AE96" s="274"/>
      <c r="AF96" s="274"/>
      <c r="AG96" s="274"/>
      <c r="AH96" s="274"/>
      <c r="AI96" s="274"/>
      <c r="AJ96" s="274"/>
      <c r="AK96" s="274"/>
      <c r="AL96" s="274"/>
      <c r="AM96" s="274"/>
      <c r="AN96" s="274"/>
      <c r="AO96" s="274"/>
      <c r="AP96" s="274"/>
      <c r="AQ96" s="274"/>
      <c r="AR96" s="274"/>
      <c r="AS96" s="274"/>
      <c r="AT96" s="274"/>
      <c r="AU96" s="274"/>
      <c r="AV96" s="274"/>
      <c r="AW96" s="274"/>
      <c r="AX96" s="274"/>
      <c r="AY96" s="274"/>
      <c r="AZ96" s="275"/>
      <c r="BA96" s="275"/>
      <c r="BB96" s="275"/>
      <c r="BC96" s="275"/>
      <c r="BD96" s="275"/>
      <c r="BE96" s="267"/>
      <c r="BF96" s="267"/>
      <c r="BG96" s="267"/>
      <c r="BH96" s="267"/>
      <c r="BI96" s="267"/>
      <c r="BJ96" s="267"/>
      <c r="BK96" s="267"/>
      <c r="BL96" s="267"/>
      <c r="BM96" s="267"/>
      <c r="BN96" s="267"/>
      <c r="BO96" s="267"/>
      <c r="BP96" s="267"/>
      <c r="BQ96" s="264">
        <v>90</v>
      </c>
      <c r="BR96" s="269"/>
      <c r="BS96" s="948"/>
      <c r="BT96" s="949"/>
      <c r="BU96" s="949"/>
      <c r="BV96" s="949"/>
      <c r="BW96" s="949"/>
      <c r="BX96" s="949"/>
      <c r="BY96" s="949"/>
      <c r="BZ96" s="949"/>
      <c r="CA96" s="949"/>
      <c r="CB96" s="949"/>
      <c r="CC96" s="949"/>
      <c r="CD96" s="949"/>
      <c r="CE96" s="949"/>
      <c r="CF96" s="949"/>
      <c r="CG96" s="950"/>
      <c r="CH96" s="945"/>
      <c r="CI96" s="946"/>
      <c r="CJ96" s="946"/>
      <c r="CK96" s="946"/>
      <c r="CL96" s="947"/>
      <c r="CM96" s="945"/>
      <c r="CN96" s="946"/>
      <c r="CO96" s="946"/>
      <c r="CP96" s="946"/>
      <c r="CQ96" s="947"/>
      <c r="CR96" s="945"/>
      <c r="CS96" s="946"/>
      <c r="CT96" s="946"/>
      <c r="CU96" s="946"/>
      <c r="CV96" s="947"/>
      <c r="CW96" s="945"/>
      <c r="CX96" s="946"/>
      <c r="CY96" s="946"/>
      <c r="CZ96" s="946"/>
      <c r="DA96" s="947"/>
      <c r="DB96" s="945"/>
      <c r="DC96" s="946"/>
      <c r="DD96" s="946"/>
      <c r="DE96" s="946"/>
      <c r="DF96" s="947"/>
      <c r="DG96" s="945"/>
      <c r="DH96" s="946"/>
      <c r="DI96" s="946"/>
      <c r="DJ96" s="946"/>
      <c r="DK96" s="947"/>
      <c r="DL96" s="945"/>
      <c r="DM96" s="946"/>
      <c r="DN96" s="946"/>
      <c r="DO96" s="946"/>
      <c r="DP96" s="947"/>
      <c r="DQ96" s="945"/>
      <c r="DR96" s="946"/>
      <c r="DS96" s="946"/>
      <c r="DT96" s="946"/>
      <c r="DU96" s="947"/>
      <c r="DV96" s="942"/>
      <c r="DW96" s="943"/>
      <c r="DX96" s="943"/>
      <c r="DY96" s="943"/>
      <c r="DZ96" s="944"/>
      <c r="EA96" s="248"/>
    </row>
    <row r="97" spans="1:131" s="249" customFormat="1" ht="26.25" hidden="1" customHeight="1" x14ac:dyDescent="0.15">
      <c r="A97" s="272"/>
      <c r="B97" s="273"/>
      <c r="C97" s="273"/>
      <c r="D97" s="273"/>
      <c r="E97" s="273"/>
      <c r="F97" s="273"/>
      <c r="G97" s="273"/>
      <c r="H97" s="273"/>
      <c r="I97" s="273"/>
      <c r="J97" s="273"/>
      <c r="K97" s="273"/>
      <c r="L97" s="273"/>
      <c r="M97" s="273"/>
      <c r="N97" s="273"/>
      <c r="O97" s="273"/>
      <c r="P97" s="273"/>
      <c r="Q97" s="274"/>
      <c r="R97" s="274"/>
      <c r="S97" s="274"/>
      <c r="T97" s="274"/>
      <c r="U97" s="274"/>
      <c r="V97" s="274"/>
      <c r="W97" s="274"/>
      <c r="X97" s="274"/>
      <c r="Y97" s="274"/>
      <c r="Z97" s="274"/>
      <c r="AA97" s="274"/>
      <c r="AB97" s="274"/>
      <c r="AC97" s="274"/>
      <c r="AD97" s="274"/>
      <c r="AE97" s="274"/>
      <c r="AF97" s="274"/>
      <c r="AG97" s="274"/>
      <c r="AH97" s="274"/>
      <c r="AI97" s="274"/>
      <c r="AJ97" s="274"/>
      <c r="AK97" s="274"/>
      <c r="AL97" s="274"/>
      <c r="AM97" s="274"/>
      <c r="AN97" s="274"/>
      <c r="AO97" s="274"/>
      <c r="AP97" s="274"/>
      <c r="AQ97" s="274"/>
      <c r="AR97" s="274"/>
      <c r="AS97" s="274"/>
      <c r="AT97" s="274"/>
      <c r="AU97" s="274"/>
      <c r="AV97" s="274"/>
      <c r="AW97" s="274"/>
      <c r="AX97" s="274"/>
      <c r="AY97" s="274"/>
      <c r="AZ97" s="275"/>
      <c r="BA97" s="275"/>
      <c r="BB97" s="275"/>
      <c r="BC97" s="275"/>
      <c r="BD97" s="275"/>
      <c r="BE97" s="267"/>
      <c r="BF97" s="267"/>
      <c r="BG97" s="267"/>
      <c r="BH97" s="267"/>
      <c r="BI97" s="267"/>
      <c r="BJ97" s="267"/>
      <c r="BK97" s="267"/>
      <c r="BL97" s="267"/>
      <c r="BM97" s="267"/>
      <c r="BN97" s="267"/>
      <c r="BO97" s="267"/>
      <c r="BP97" s="267"/>
      <c r="BQ97" s="264">
        <v>91</v>
      </c>
      <c r="BR97" s="269"/>
      <c r="BS97" s="948"/>
      <c r="BT97" s="949"/>
      <c r="BU97" s="949"/>
      <c r="BV97" s="949"/>
      <c r="BW97" s="949"/>
      <c r="BX97" s="949"/>
      <c r="BY97" s="949"/>
      <c r="BZ97" s="949"/>
      <c r="CA97" s="949"/>
      <c r="CB97" s="949"/>
      <c r="CC97" s="949"/>
      <c r="CD97" s="949"/>
      <c r="CE97" s="949"/>
      <c r="CF97" s="949"/>
      <c r="CG97" s="950"/>
      <c r="CH97" s="945"/>
      <c r="CI97" s="946"/>
      <c r="CJ97" s="946"/>
      <c r="CK97" s="946"/>
      <c r="CL97" s="947"/>
      <c r="CM97" s="945"/>
      <c r="CN97" s="946"/>
      <c r="CO97" s="946"/>
      <c r="CP97" s="946"/>
      <c r="CQ97" s="947"/>
      <c r="CR97" s="945"/>
      <c r="CS97" s="946"/>
      <c r="CT97" s="946"/>
      <c r="CU97" s="946"/>
      <c r="CV97" s="947"/>
      <c r="CW97" s="945"/>
      <c r="CX97" s="946"/>
      <c r="CY97" s="946"/>
      <c r="CZ97" s="946"/>
      <c r="DA97" s="947"/>
      <c r="DB97" s="945"/>
      <c r="DC97" s="946"/>
      <c r="DD97" s="946"/>
      <c r="DE97" s="946"/>
      <c r="DF97" s="947"/>
      <c r="DG97" s="945"/>
      <c r="DH97" s="946"/>
      <c r="DI97" s="946"/>
      <c r="DJ97" s="946"/>
      <c r="DK97" s="947"/>
      <c r="DL97" s="945"/>
      <c r="DM97" s="946"/>
      <c r="DN97" s="946"/>
      <c r="DO97" s="946"/>
      <c r="DP97" s="947"/>
      <c r="DQ97" s="945"/>
      <c r="DR97" s="946"/>
      <c r="DS97" s="946"/>
      <c r="DT97" s="946"/>
      <c r="DU97" s="947"/>
      <c r="DV97" s="942"/>
      <c r="DW97" s="943"/>
      <c r="DX97" s="943"/>
      <c r="DY97" s="943"/>
      <c r="DZ97" s="944"/>
      <c r="EA97" s="248"/>
    </row>
    <row r="98" spans="1:131" s="249" customFormat="1" ht="26.25" hidden="1" customHeight="1" x14ac:dyDescent="0.15">
      <c r="A98" s="272"/>
      <c r="B98" s="273"/>
      <c r="C98" s="273"/>
      <c r="D98" s="273"/>
      <c r="E98" s="273"/>
      <c r="F98" s="273"/>
      <c r="G98" s="273"/>
      <c r="H98" s="273"/>
      <c r="I98" s="273"/>
      <c r="J98" s="273"/>
      <c r="K98" s="273"/>
      <c r="L98" s="273"/>
      <c r="M98" s="273"/>
      <c r="N98" s="273"/>
      <c r="O98" s="273"/>
      <c r="P98" s="273"/>
      <c r="Q98" s="274"/>
      <c r="R98" s="274"/>
      <c r="S98" s="274"/>
      <c r="T98" s="274"/>
      <c r="U98" s="274"/>
      <c r="V98" s="274"/>
      <c r="W98" s="274"/>
      <c r="X98" s="274"/>
      <c r="Y98" s="274"/>
      <c r="Z98" s="274"/>
      <c r="AA98" s="274"/>
      <c r="AB98" s="274"/>
      <c r="AC98" s="274"/>
      <c r="AD98" s="274"/>
      <c r="AE98" s="274"/>
      <c r="AF98" s="274"/>
      <c r="AG98" s="274"/>
      <c r="AH98" s="274"/>
      <c r="AI98" s="274"/>
      <c r="AJ98" s="274"/>
      <c r="AK98" s="274"/>
      <c r="AL98" s="274"/>
      <c r="AM98" s="274"/>
      <c r="AN98" s="274"/>
      <c r="AO98" s="274"/>
      <c r="AP98" s="274"/>
      <c r="AQ98" s="274"/>
      <c r="AR98" s="274"/>
      <c r="AS98" s="274"/>
      <c r="AT98" s="274"/>
      <c r="AU98" s="274"/>
      <c r="AV98" s="274"/>
      <c r="AW98" s="274"/>
      <c r="AX98" s="274"/>
      <c r="AY98" s="274"/>
      <c r="AZ98" s="275"/>
      <c r="BA98" s="275"/>
      <c r="BB98" s="275"/>
      <c r="BC98" s="275"/>
      <c r="BD98" s="275"/>
      <c r="BE98" s="267"/>
      <c r="BF98" s="267"/>
      <c r="BG98" s="267"/>
      <c r="BH98" s="267"/>
      <c r="BI98" s="267"/>
      <c r="BJ98" s="267"/>
      <c r="BK98" s="267"/>
      <c r="BL98" s="267"/>
      <c r="BM98" s="267"/>
      <c r="BN98" s="267"/>
      <c r="BO98" s="267"/>
      <c r="BP98" s="267"/>
      <c r="BQ98" s="264">
        <v>92</v>
      </c>
      <c r="BR98" s="269"/>
      <c r="BS98" s="948"/>
      <c r="BT98" s="949"/>
      <c r="BU98" s="949"/>
      <c r="BV98" s="949"/>
      <c r="BW98" s="949"/>
      <c r="BX98" s="949"/>
      <c r="BY98" s="949"/>
      <c r="BZ98" s="949"/>
      <c r="CA98" s="949"/>
      <c r="CB98" s="949"/>
      <c r="CC98" s="949"/>
      <c r="CD98" s="949"/>
      <c r="CE98" s="949"/>
      <c r="CF98" s="949"/>
      <c r="CG98" s="950"/>
      <c r="CH98" s="945"/>
      <c r="CI98" s="946"/>
      <c r="CJ98" s="946"/>
      <c r="CK98" s="946"/>
      <c r="CL98" s="947"/>
      <c r="CM98" s="945"/>
      <c r="CN98" s="946"/>
      <c r="CO98" s="946"/>
      <c r="CP98" s="946"/>
      <c r="CQ98" s="947"/>
      <c r="CR98" s="945"/>
      <c r="CS98" s="946"/>
      <c r="CT98" s="946"/>
      <c r="CU98" s="946"/>
      <c r="CV98" s="947"/>
      <c r="CW98" s="945"/>
      <c r="CX98" s="946"/>
      <c r="CY98" s="946"/>
      <c r="CZ98" s="946"/>
      <c r="DA98" s="947"/>
      <c r="DB98" s="945"/>
      <c r="DC98" s="946"/>
      <c r="DD98" s="946"/>
      <c r="DE98" s="946"/>
      <c r="DF98" s="947"/>
      <c r="DG98" s="945"/>
      <c r="DH98" s="946"/>
      <c r="DI98" s="946"/>
      <c r="DJ98" s="946"/>
      <c r="DK98" s="947"/>
      <c r="DL98" s="945"/>
      <c r="DM98" s="946"/>
      <c r="DN98" s="946"/>
      <c r="DO98" s="946"/>
      <c r="DP98" s="947"/>
      <c r="DQ98" s="945"/>
      <c r="DR98" s="946"/>
      <c r="DS98" s="946"/>
      <c r="DT98" s="946"/>
      <c r="DU98" s="947"/>
      <c r="DV98" s="942"/>
      <c r="DW98" s="943"/>
      <c r="DX98" s="943"/>
      <c r="DY98" s="943"/>
      <c r="DZ98" s="944"/>
      <c r="EA98" s="248"/>
    </row>
    <row r="99" spans="1:131" s="249" customFormat="1" ht="26.25" hidden="1" customHeight="1" x14ac:dyDescent="0.15">
      <c r="A99" s="272"/>
      <c r="B99" s="273"/>
      <c r="C99" s="273"/>
      <c r="D99" s="273"/>
      <c r="E99" s="273"/>
      <c r="F99" s="273"/>
      <c r="G99" s="273"/>
      <c r="H99" s="273"/>
      <c r="I99" s="273"/>
      <c r="J99" s="273"/>
      <c r="K99" s="273"/>
      <c r="L99" s="273"/>
      <c r="M99" s="273"/>
      <c r="N99" s="273"/>
      <c r="O99" s="273"/>
      <c r="P99" s="273"/>
      <c r="Q99" s="274"/>
      <c r="R99" s="274"/>
      <c r="S99" s="274"/>
      <c r="T99" s="274"/>
      <c r="U99" s="274"/>
      <c r="V99" s="274"/>
      <c r="W99" s="274"/>
      <c r="X99" s="274"/>
      <c r="Y99" s="274"/>
      <c r="Z99" s="274"/>
      <c r="AA99" s="274"/>
      <c r="AB99" s="274"/>
      <c r="AC99" s="274"/>
      <c r="AD99" s="274"/>
      <c r="AE99" s="274"/>
      <c r="AF99" s="274"/>
      <c r="AG99" s="274"/>
      <c r="AH99" s="274"/>
      <c r="AI99" s="274"/>
      <c r="AJ99" s="274"/>
      <c r="AK99" s="274"/>
      <c r="AL99" s="274"/>
      <c r="AM99" s="274"/>
      <c r="AN99" s="274"/>
      <c r="AO99" s="274"/>
      <c r="AP99" s="274"/>
      <c r="AQ99" s="274"/>
      <c r="AR99" s="274"/>
      <c r="AS99" s="274"/>
      <c r="AT99" s="274"/>
      <c r="AU99" s="274"/>
      <c r="AV99" s="274"/>
      <c r="AW99" s="274"/>
      <c r="AX99" s="274"/>
      <c r="AY99" s="274"/>
      <c r="AZ99" s="275"/>
      <c r="BA99" s="275"/>
      <c r="BB99" s="275"/>
      <c r="BC99" s="275"/>
      <c r="BD99" s="275"/>
      <c r="BE99" s="267"/>
      <c r="BF99" s="267"/>
      <c r="BG99" s="267"/>
      <c r="BH99" s="267"/>
      <c r="BI99" s="267"/>
      <c r="BJ99" s="267"/>
      <c r="BK99" s="267"/>
      <c r="BL99" s="267"/>
      <c r="BM99" s="267"/>
      <c r="BN99" s="267"/>
      <c r="BO99" s="267"/>
      <c r="BP99" s="267"/>
      <c r="BQ99" s="264">
        <v>93</v>
      </c>
      <c r="BR99" s="269"/>
      <c r="BS99" s="948"/>
      <c r="BT99" s="949"/>
      <c r="BU99" s="949"/>
      <c r="BV99" s="949"/>
      <c r="BW99" s="949"/>
      <c r="BX99" s="949"/>
      <c r="BY99" s="949"/>
      <c r="BZ99" s="949"/>
      <c r="CA99" s="949"/>
      <c r="CB99" s="949"/>
      <c r="CC99" s="949"/>
      <c r="CD99" s="949"/>
      <c r="CE99" s="949"/>
      <c r="CF99" s="949"/>
      <c r="CG99" s="950"/>
      <c r="CH99" s="945"/>
      <c r="CI99" s="946"/>
      <c r="CJ99" s="946"/>
      <c r="CK99" s="946"/>
      <c r="CL99" s="947"/>
      <c r="CM99" s="945"/>
      <c r="CN99" s="946"/>
      <c r="CO99" s="946"/>
      <c r="CP99" s="946"/>
      <c r="CQ99" s="947"/>
      <c r="CR99" s="945"/>
      <c r="CS99" s="946"/>
      <c r="CT99" s="946"/>
      <c r="CU99" s="946"/>
      <c r="CV99" s="947"/>
      <c r="CW99" s="945"/>
      <c r="CX99" s="946"/>
      <c r="CY99" s="946"/>
      <c r="CZ99" s="946"/>
      <c r="DA99" s="947"/>
      <c r="DB99" s="945"/>
      <c r="DC99" s="946"/>
      <c r="DD99" s="946"/>
      <c r="DE99" s="946"/>
      <c r="DF99" s="947"/>
      <c r="DG99" s="945"/>
      <c r="DH99" s="946"/>
      <c r="DI99" s="946"/>
      <c r="DJ99" s="946"/>
      <c r="DK99" s="947"/>
      <c r="DL99" s="945"/>
      <c r="DM99" s="946"/>
      <c r="DN99" s="946"/>
      <c r="DO99" s="946"/>
      <c r="DP99" s="947"/>
      <c r="DQ99" s="945"/>
      <c r="DR99" s="946"/>
      <c r="DS99" s="946"/>
      <c r="DT99" s="946"/>
      <c r="DU99" s="947"/>
      <c r="DV99" s="942"/>
      <c r="DW99" s="943"/>
      <c r="DX99" s="943"/>
      <c r="DY99" s="943"/>
      <c r="DZ99" s="944"/>
      <c r="EA99" s="248"/>
    </row>
    <row r="100" spans="1:131" s="249" customFormat="1" ht="26.25" hidden="1" customHeight="1" x14ac:dyDescent="0.15">
      <c r="A100" s="272"/>
      <c r="B100" s="273"/>
      <c r="C100" s="273"/>
      <c r="D100" s="273"/>
      <c r="E100" s="273"/>
      <c r="F100" s="273"/>
      <c r="G100" s="273"/>
      <c r="H100" s="273"/>
      <c r="I100" s="273"/>
      <c r="J100" s="273"/>
      <c r="K100" s="273"/>
      <c r="L100" s="273"/>
      <c r="M100" s="273"/>
      <c r="N100" s="273"/>
      <c r="O100" s="273"/>
      <c r="P100" s="273"/>
      <c r="Q100" s="274"/>
      <c r="R100" s="274"/>
      <c r="S100" s="274"/>
      <c r="T100" s="274"/>
      <c r="U100" s="274"/>
      <c r="V100" s="274"/>
      <c r="W100" s="274"/>
      <c r="X100" s="274"/>
      <c r="Y100" s="274"/>
      <c r="Z100" s="274"/>
      <c r="AA100" s="274"/>
      <c r="AB100" s="274"/>
      <c r="AC100" s="274"/>
      <c r="AD100" s="274"/>
      <c r="AE100" s="274"/>
      <c r="AF100" s="274"/>
      <c r="AG100" s="274"/>
      <c r="AH100" s="274"/>
      <c r="AI100" s="274"/>
      <c r="AJ100" s="274"/>
      <c r="AK100" s="274"/>
      <c r="AL100" s="274"/>
      <c r="AM100" s="274"/>
      <c r="AN100" s="274"/>
      <c r="AO100" s="274"/>
      <c r="AP100" s="274"/>
      <c r="AQ100" s="274"/>
      <c r="AR100" s="274"/>
      <c r="AS100" s="274"/>
      <c r="AT100" s="274"/>
      <c r="AU100" s="274"/>
      <c r="AV100" s="274"/>
      <c r="AW100" s="274"/>
      <c r="AX100" s="274"/>
      <c r="AY100" s="274"/>
      <c r="AZ100" s="275"/>
      <c r="BA100" s="275"/>
      <c r="BB100" s="275"/>
      <c r="BC100" s="275"/>
      <c r="BD100" s="275"/>
      <c r="BE100" s="267"/>
      <c r="BF100" s="267"/>
      <c r="BG100" s="267"/>
      <c r="BH100" s="267"/>
      <c r="BI100" s="267"/>
      <c r="BJ100" s="267"/>
      <c r="BK100" s="267"/>
      <c r="BL100" s="267"/>
      <c r="BM100" s="267"/>
      <c r="BN100" s="267"/>
      <c r="BO100" s="267"/>
      <c r="BP100" s="267"/>
      <c r="BQ100" s="264">
        <v>94</v>
      </c>
      <c r="BR100" s="269"/>
      <c r="BS100" s="948"/>
      <c r="BT100" s="949"/>
      <c r="BU100" s="949"/>
      <c r="BV100" s="949"/>
      <c r="BW100" s="949"/>
      <c r="BX100" s="949"/>
      <c r="BY100" s="949"/>
      <c r="BZ100" s="949"/>
      <c r="CA100" s="949"/>
      <c r="CB100" s="949"/>
      <c r="CC100" s="949"/>
      <c r="CD100" s="949"/>
      <c r="CE100" s="949"/>
      <c r="CF100" s="949"/>
      <c r="CG100" s="950"/>
      <c r="CH100" s="945"/>
      <c r="CI100" s="946"/>
      <c r="CJ100" s="946"/>
      <c r="CK100" s="946"/>
      <c r="CL100" s="947"/>
      <c r="CM100" s="945"/>
      <c r="CN100" s="946"/>
      <c r="CO100" s="946"/>
      <c r="CP100" s="946"/>
      <c r="CQ100" s="947"/>
      <c r="CR100" s="945"/>
      <c r="CS100" s="946"/>
      <c r="CT100" s="946"/>
      <c r="CU100" s="946"/>
      <c r="CV100" s="947"/>
      <c r="CW100" s="945"/>
      <c r="CX100" s="946"/>
      <c r="CY100" s="946"/>
      <c r="CZ100" s="946"/>
      <c r="DA100" s="947"/>
      <c r="DB100" s="945"/>
      <c r="DC100" s="946"/>
      <c r="DD100" s="946"/>
      <c r="DE100" s="946"/>
      <c r="DF100" s="947"/>
      <c r="DG100" s="945"/>
      <c r="DH100" s="946"/>
      <c r="DI100" s="946"/>
      <c r="DJ100" s="946"/>
      <c r="DK100" s="947"/>
      <c r="DL100" s="945"/>
      <c r="DM100" s="946"/>
      <c r="DN100" s="946"/>
      <c r="DO100" s="946"/>
      <c r="DP100" s="947"/>
      <c r="DQ100" s="945"/>
      <c r="DR100" s="946"/>
      <c r="DS100" s="946"/>
      <c r="DT100" s="946"/>
      <c r="DU100" s="947"/>
      <c r="DV100" s="942"/>
      <c r="DW100" s="943"/>
      <c r="DX100" s="943"/>
      <c r="DY100" s="943"/>
      <c r="DZ100" s="944"/>
      <c r="EA100" s="248"/>
    </row>
    <row r="101" spans="1:131" s="249" customFormat="1" ht="26.25" hidden="1" customHeight="1" x14ac:dyDescent="0.15">
      <c r="A101" s="272"/>
      <c r="B101" s="273"/>
      <c r="C101" s="273"/>
      <c r="D101" s="273"/>
      <c r="E101" s="273"/>
      <c r="F101" s="273"/>
      <c r="G101" s="273"/>
      <c r="H101" s="273"/>
      <c r="I101" s="273"/>
      <c r="J101" s="273"/>
      <c r="K101" s="273"/>
      <c r="L101" s="273"/>
      <c r="M101" s="273"/>
      <c r="N101" s="273"/>
      <c r="O101" s="273"/>
      <c r="P101" s="273"/>
      <c r="Q101" s="274"/>
      <c r="R101" s="274"/>
      <c r="S101" s="274"/>
      <c r="T101" s="274"/>
      <c r="U101" s="274"/>
      <c r="V101" s="274"/>
      <c r="W101" s="274"/>
      <c r="X101" s="274"/>
      <c r="Y101" s="274"/>
      <c r="Z101" s="274"/>
      <c r="AA101" s="274"/>
      <c r="AB101" s="274"/>
      <c r="AC101" s="274"/>
      <c r="AD101" s="274"/>
      <c r="AE101" s="274"/>
      <c r="AF101" s="274"/>
      <c r="AG101" s="274"/>
      <c r="AH101" s="274"/>
      <c r="AI101" s="274"/>
      <c r="AJ101" s="274"/>
      <c r="AK101" s="274"/>
      <c r="AL101" s="274"/>
      <c r="AM101" s="274"/>
      <c r="AN101" s="274"/>
      <c r="AO101" s="274"/>
      <c r="AP101" s="274"/>
      <c r="AQ101" s="274"/>
      <c r="AR101" s="274"/>
      <c r="AS101" s="274"/>
      <c r="AT101" s="274"/>
      <c r="AU101" s="274"/>
      <c r="AV101" s="274"/>
      <c r="AW101" s="274"/>
      <c r="AX101" s="274"/>
      <c r="AY101" s="274"/>
      <c r="AZ101" s="275"/>
      <c r="BA101" s="275"/>
      <c r="BB101" s="275"/>
      <c r="BC101" s="275"/>
      <c r="BD101" s="275"/>
      <c r="BE101" s="267"/>
      <c r="BF101" s="267"/>
      <c r="BG101" s="267"/>
      <c r="BH101" s="267"/>
      <c r="BI101" s="267"/>
      <c r="BJ101" s="267"/>
      <c r="BK101" s="267"/>
      <c r="BL101" s="267"/>
      <c r="BM101" s="267"/>
      <c r="BN101" s="267"/>
      <c r="BO101" s="267"/>
      <c r="BP101" s="267"/>
      <c r="BQ101" s="264">
        <v>95</v>
      </c>
      <c r="BR101" s="269"/>
      <c r="BS101" s="948"/>
      <c r="BT101" s="949"/>
      <c r="BU101" s="949"/>
      <c r="BV101" s="949"/>
      <c r="BW101" s="949"/>
      <c r="BX101" s="949"/>
      <c r="BY101" s="949"/>
      <c r="BZ101" s="949"/>
      <c r="CA101" s="949"/>
      <c r="CB101" s="949"/>
      <c r="CC101" s="949"/>
      <c r="CD101" s="949"/>
      <c r="CE101" s="949"/>
      <c r="CF101" s="949"/>
      <c r="CG101" s="950"/>
      <c r="CH101" s="945"/>
      <c r="CI101" s="946"/>
      <c r="CJ101" s="946"/>
      <c r="CK101" s="946"/>
      <c r="CL101" s="947"/>
      <c r="CM101" s="945"/>
      <c r="CN101" s="946"/>
      <c r="CO101" s="946"/>
      <c r="CP101" s="946"/>
      <c r="CQ101" s="947"/>
      <c r="CR101" s="945"/>
      <c r="CS101" s="946"/>
      <c r="CT101" s="946"/>
      <c r="CU101" s="946"/>
      <c r="CV101" s="947"/>
      <c r="CW101" s="945"/>
      <c r="CX101" s="946"/>
      <c r="CY101" s="946"/>
      <c r="CZ101" s="946"/>
      <c r="DA101" s="947"/>
      <c r="DB101" s="945"/>
      <c r="DC101" s="946"/>
      <c r="DD101" s="946"/>
      <c r="DE101" s="946"/>
      <c r="DF101" s="947"/>
      <c r="DG101" s="945"/>
      <c r="DH101" s="946"/>
      <c r="DI101" s="946"/>
      <c r="DJ101" s="946"/>
      <c r="DK101" s="947"/>
      <c r="DL101" s="945"/>
      <c r="DM101" s="946"/>
      <c r="DN101" s="946"/>
      <c r="DO101" s="946"/>
      <c r="DP101" s="947"/>
      <c r="DQ101" s="945"/>
      <c r="DR101" s="946"/>
      <c r="DS101" s="946"/>
      <c r="DT101" s="946"/>
      <c r="DU101" s="947"/>
      <c r="DV101" s="942"/>
      <c r="DW101" s="943"/>
      <c r="DX101" s="943"/>
      <c r="DY101" s="943"/>
      <c r="DZ101" s="944"/>
      <c r="EA101" s="248"/>
    </row>
    <row r="102" spans="1:131" s="249" customFormat="1" ht="26.25" customHeight="1" thickBot="1" x14ac:dyDescent="0.2">
      <c r="A102" s="272"/>
      <c r="B102" s="273"/>
      <c r="C102" s="273"/>
      <c r="D102" s="273"/>
      <c r="E102" s="273"/>
      <c r="F102" s="273"/>
      <c r="G102" s="273"/>
      <c r="H102" s="273"/>
      <c r="I102" s="273"/>
      <c r="J102" s="273"/>
      <c r="K102" s="273"/>
      <c r="L102" s="273"/>
      <c r="M102" s="273"/>
      <c r="N102" s="273"/>
      <c r="O102" s="273"/>
      <c r="P102" s="273"/>
      <c r="Q102" s="274"/>
      <c r="R102" s="274"/>
      <c r="S102" s="274"/>
      <c r="T102" s="274"/>
      <c r="U102" s="274"/>
      <c r="V102" s="274"/>
      <c r="W102" s="274"/>
      <c r="X102" s="274"/>
      <c r="Y102" s="274"/>
      <c r="Z102" s="274"/>
      <c r="AA102" s="274"/>
      <c r="AB102" s="274"/>
      <c r="AC102" s="274"/>
      <c r="AD102" s="274"/>
      <c r="AE102" s="274"/>
      <c r="AF102" s="274"/>
      <c r="AG102" s="274"/>
      <c r="AH102" s="274"/>
      <c r="AI102" s="274"/>
      <c r="AJ102" s="274"/>
      <c r="AK102" s="274"/>
      <c r="AL102" s="274"/>
      <c r="AM102" s="274"/>
      <c r="AN102" s="274"/>
      <c r="AO102" s="274"/>
      <c r="AP102" s="274"/>
      <c r="AQ102" s="274"/>
      <c r="AR102" s="274"/>
      <c r="AS102" s="274"/>
      <c r="AT102" s="274"/>
      <c r="AU102" s="274"/>
      <c r="AV102" s="274"/>
      <c r="AW102" s="274"/>
      <c r="AX102" s="274"/>
      <c r="AY102" s="274"/>
      <c r="AZ102" s="275"/>
      <c r="BA102" s="275"/>
      <c r="BB102" s="275"/>
      <c r="BC102" s="275"/>
      <c r="BD102" s="275"/>
      <c r="BE102" s="267"/>
      <c r="BF102" s="267"/>
      <c r="BG102" s="267"/>
      <c r="BH102" s="267"/>
      <c r="BI102" s="267"/>
      <c r="BJ102" s="267"/>
      <c r="BK102" s="267"/>
      <c r="BL102" s="267"/>
      <c r="BM102" s="267"/>
      <c r="BN102" s="267"/>
      <c r="BO102" s="267"/>
      <c r="BP102" s="267"/>
      <c r="BQ102" s="266" t="s">
        <v>391</v>
      </c>
      <c r="BR102" s="876" t="s">
        <v>421</v>
      </c>
      <c r="BS102" s="877"/>
      <c r="BT102" s="877"/>
      <c r="BU102" s="877"/>
      <c r="BV102" s="877"/>
      <c r="BW102" s="877"/>
      <c r="BX102" s="877"/>
      <c r="BY102" s="877"/>
      <c r="BZ102" s="877"/>
      <c r="CA102" s="877"/>
      <c r="CB102" s="877"/>
      <c r="CC102" s="877"/>
      <c r="CD102" s="877"/>
      <c r="CE102" s="877"/>
      <c r="CF102" s="877"/>
      <c r="CG102" s="878"/>
      <c r="CH102" s="974"/>
      <c r="CI102" s="975"/>
      <c r="CJ102" s="975"/>
      <c r="CK102" s="975"/>
      <c r="CL102" s="976"/>
      <c r="CM102" s="974"/>
      <c r="CN102" s="975"/>
      <c r="CO102" s="975"/>
      <c r="CP102" s="975"/>
      <c r="CQ102" s="976"/>
      <c r="CR102" s="977">
        <f>SUM(CR7:CV8)</f>
        <v>29</v>
      </c>
      <c r="CS102" s="935"/>
      <c r="CT102" s="935"/>
      <c r="CU102" s="935"/>
      <c r="CV102" s="978"/>
      <c r="CW102" s="977">
        <f>SUM(CW7:DA8)</f>
        <v>40</v>
      </c>
      <c r="CX102" s="935"/>
      <c r="CY102" s="935"/>
      <c r="CZ102" s="935"/>
      <c r="DA102" s="978"/>
      <c r="DB102" s="977"/>
      <c r="DC102" s="935"/>
      <c r="DD102" s="935"/>
      <c r="DE102" s="935"/>
      <c r="DF102" s="978"/>
      <c r="DG102" s="977"/>
      <c r="DH102" s="935"/>
      <c r="DI102" s="935"/>
      <c r="DJ102" s="935"/>
      <c r="DK102" s="978"/>
      <c r="DL102" s="977"/>
      <c r="DM102" s="935"/>
      <c r="DN102" s="935"/>
      <c r="DO102" s="935"/>
      <c r="DP102" s="978"/>
      <c r="DQ102" s="977"/>
      <c r="DR102" s="935"/>
      <c r="DS102" s="935"/>
      <c r="DT102" s="935"/>
      <c r="DU102" s="978"/>
      <c r="DV102" s="1001"/>
      <c r="DW102" s="1002"/>
      <c r="DX102" s="1002"/>
      <c r="DY102" s="1002"/>
      <c r="DZ102" s="1003"/>
      <c r="EA102" s="248"/>
    </row>
    <row r="103" spans="1:131" s="249" customFormat="1" ht="26.25" customHeight="1" x14ac:dyDescent="0.15">
      <c r="A103" s="272"/>
      <c r="B103" s="273"/>
      <c r="C103" s="273"/>
      <c r="D103" s="273"/>
      <c r="E103" s="273"/>
      <c r="F103" s="273"/>
      <c r="G103" s="273"/>
      <c r="H103" s="273"/>
      <c r="I103" s="273"/>
      <c r="J103" s="273"/>
      <c r="K103" s="273"/>
      <c r="L103" s="273"/>
      <c r="M103" s="273"/>
      <c r="N103" s="273"/>
      <c r="O103" s="273"/>
      <c r="P103" s="273"/>
      <c r="Q103" s="274"/>
      <c r="R103" s="274"/>
      <c r="S103" s="274"/>
      <c r="T103" s="274"/>
      <c r="U103" s="274"/>
      <c r="V103" s="274"/>
      <c r="W103" s="274"/>
      <c r="X103" s="274"/>
      <c r="Y103" s="274"/>
      <c r="Z103" s="274"/>
      <c r="AA103" s="274"/>
      <c r="AB103" s="274"/>
      <c r="AC103" s="274"/>
      <c r="AD103" s="274"/>
      <c r="AE103" s="274"/>
      <c r="AF103" s="274"/>
      <c r="AG103" s="274"/>
      <c r="AH103" s="274"/>
      <c r="AI103" s="274"/>
      <c r="AJ103" s="274"/>
      <c r="AK103" s="274"/>
      <c r="AL103" s="274"/>
      <c r="AM103" s="274"/>
      <c r="AN103" s="274"/>
      <c r="AO103" s="274"/>
      <c r="AP103" s="274"/>
      <c r="AQ103" s="274"/>
      <c r="AR103" s="274"/>
      <c r="AS103" s="274"/>
      <c r="AT103" s="274"/>
      <c r="AU103" s="274"/>
      <c r="AV103" s="274"/>
      <c r="AW103" s="274"/>
      <c r="AX103" s="274"/>
      <c r="AY103" s="274"/>
      <c r="AZ103" s="275"/>
      <c r="BA103" s="275"/>
      <c r="BB103" s="275"/>
      <c r="BC103" s="275"/>
      <c r="BD103" s="275"/>
      <c r="BE103" s="267"/>
      <c r="BF103" s="267"/>
      <c r="BG103" s="267"/>
      <c r="BH103" s="267"/>
      <c r="BI103" s="267"/>
      <c r="BJ103" s="267"/>
      <c r="BK103" s="267"/>
      <c r="BL103" s="267"/>
      <c r="BM103" s="267"/>
      <c r="BN103" s="267"/>
      <c r="BO103" s="267"/>
      <c r="BP103" s="267"/>
      <c r="BQ103" s="1004" t="s">
        <v>422</v>
      </c>
      <c r="BR103" s="1004"/>
      <c r="BS103" s="1004"/>
      <c r="BT103" s="1004"/>
      <c r="BU103" s="1004"/>
      <c r="BV103" s="1004"/>
      <c r="BW103" s="1004"/>
      <c r="BX103" s="1004"/>
      <c r="BY103" s="1004"/>
      <c r="BZ103" s="1004"/>
      <c r="CA103" s="1004"/>
      <c r="CB103" s="1004"/>
      <c r="CC103" s="1004"/>
      <c r="CD103" s="1004"/>
      <c r="CE103" s="1004"/>
      <c r="CF103" s="1004"/>
      <c r="CG103" s="1004"/>
      <c r="CH103" s="1004"/>
      <c r="CI103" s="1004"/>
      <c r="CJ103" s="1004"/>
      <c r="CK103" s="1004"/>
      <c r="CL103" s="1004"/>
      <c r="CM103" s="1004"/>
      <c r="CN103" s="1004"/>
      <c r="CO103" s="1004"/>
      <c r="CP103" s="1004"/>
      <c r="CQ103" s="1004"/>
      <c r="CR103" s="1004"/>
      <c r="CS103" s="1004"/>
      <c r="CT103" s="1004"/>
      <c r="CU103" s="1004"/>
      <c r="CV103" s="1004"/>
      <c r="CW103" s="1004"/>
      <c r="CX103" s="1004"/>
      <c r="CY103" s="1004"/>
      <c r="CZ103" s="1004"/>
      <c r="DA103" s="1004"/>
      <c r="DB103" s="1004"/>
      <c r="DC103" s="1004"/>
      <c r="DD103" s="1004"/>
      <c r="DE103" s="1004"/>
      <c r="DF103" s="1004"/>
      <c r="DG103" s="1004"/>
      <c r="DH103" s="1004"/>
      <c r="DI103" s="1004"/>
      <c r="DJ103" s="1004"/>
      <c r="DK103" s="1004"/>
      <c r="DL103" s="1004"/>
      <c r="DM103" s="1004"/>
      <c r="DN103" s="1004"/>
      <c r="DO103" s="1004"/>
      <c r="DP103" s="1004"/>
      <c r="DQ103" s="1004"/>
      <c r="DR103" s="1004"/>
      <c r="DS103" s="1004"/>
      <c r="DT103" s="1004"/>
      <c r="DU103" s="1004"/>
      <c r="DV103" s="1004"/>
      <c r="DW103" s="1004"/>
      <c r="DX103" s="1004"/>
      <c r="DY103" s="1004"/>
      <c r="DZ103" s="1004"/>
      <c r="EA103" s="248"/>
    </row>
    <row r="104" spans="1:131" s="249" customFormat="1" ht="26.25" customHeight="1" x14ac:dyDescent="0.15">
      <c r="A104" s="272"/>
      <c r="B104" s="273"/>
      <c r="C104" s="273"/>
      <c r="D104" s="273"/>
      <c r="E104" s="273"/>
      <c r="F104" s="273"/>
      <c r="G104" s="273"/>
      <c r="H104" s="273"/>
      <c r="I104" s="273"/>
      <c r="J104" s="273"/>
      <c r="K104" s="273"/>
      <c r="L104" s="273"/>
      <c r="M104" s="273"/>
      <c r="N104" s="273"/>
      <c r="O104" s="273"/>
      <c r="P104" s="273"/>
      <c r="Q104" s="274"/>
      <c r="R104" s="274"/>
      <c r="S104" s="274"/>
      <c r="T104" s="274"/>
      <c r="U104" s="274"/>
      <c r="V104" s="274"/>
      <c r="W104" s="274"/>
      <c r="X104" s="274"/>
      <c r="Y104" s="274"/>
      <c r="Z104" s="274"/>
      <c r="AA104" s="274"/>
      <c r="AB104" s="274"/>
      <c r="AC104" s="274"/>
      <c r="AD104" s="274"/>
      <c r="AE104" s="274"/>
      <c r="AF104" s="274"/>
      <c r="AG104" s="274"/>
      <c r="AH104" s="274"/>
      <c r="AI104" s="274"/>
      <c r="AJ104" s="274"/>
      <c r="AK104" s="274"/>
      <c r="AL104" s="274"/>
      <c r="AM104" s="274"/>
      <c r="AN104" s="274"/>
      <c r="AO104" s="274"/>
      <c r="AP104" s="274"/>
      <c r="AQ104" s="274"/>
      <c r="AR104" s="274"/>
      <c r="AS104" s="274"/>
      <c r="AT104" s="274"/>
      <c r="AU104" s="274"/>
      <c r="AV104" s="274"/>
      <c r="AW104" s="274"/>
      <c r="AX104" s="274"/>
      <c r="AY104" s="274"/>
      <c r="AZ104" s="275"/>
      <c r="BA104" s="275"/>
      <c r="BB104" s="275"/>
      <c r="BC104" s="275"/>
      <c r="BD104" s="275"/>
      <c r="BE104" s="267"/>
      <c r="BF104" s="267"/>
      <c r="BG104" s="267"/>
      <c r="BH104" s="267"/>
      <c r="BI104" s="267"/>
      <c r="BJ104" s="267"/>
      <c r="BK104" s="267"/>
      <c r="BL104" s="267"/>
      <c r="BM104" s="267"/>
      <c r="BN104" s="267"/>
      <c r="BO104" s="267"/>
      <c r="BP104" s="267"/>
      <c r="BQ104" s="1005" t="s">
        <v>423</v>
      </c>
      <c r="BR104" s="1005"/>
      <c r="BS104" s="1005"/>
      <c r="BT104" s="1005"/>
      <c r="BU104" s="1005"/>
      <c r="BV104" s="1005"/>
      <c r="BW104" s="1005"/>
      <c r="BX104" s="1005"/>
      <c r="BY104" s="1005"/>
      <c r="BZ104" s="1005"/>
      <c r="CA104" s="1005"/>
      <c r="CB104" s="1005"/>
      <c r="CC104" s="1005"/>
      <c r="CD104" s="1005"/>
      <c r="CE104" s="1005"/>
      <c r="CF104" s="1005"/>
      <c r="CG104" s="1005"/>
      <c r="CH104" s="1005"/>
      <c r="CI104" s="1005"/>
      <c r="CJ104" s="1005"/>
      <c r="CK104" s="1005"/>
      <c r="CL104" s="1005"/>
      <c r="CM104" s="1005"/>
      <c r="CN104" s="1005"/>
      <c r="CO104" s="1005"/>
      <c r="CP104" s="1005"/>
      <c r="CQ104" s="1005"/>
      <c r="CR104" s="1005"/>
      <c r="CS104" s="1005"/>
      <c r="CT104" s="1005"/>
      <c r="CU104" s="1005"/>
      <c r="CV104" s="1005"/>
      <c r="CW104" s="1005"/>
      <c r="CX104" s="1005"/>
      <c r="CY104" s="1005"/>
      <c r="CZ104" s="1005"/>
      <c r="DA104" s="1005"/>
      <c r="DB104" s="1005"/>
      <c r="DC104" s="1005"/>
      <c r="DD104" s="1005"/>
      <c r="DE104" s="1005"/>
      <c r="DF104" s="1005"/>
      <c r="DG104" s="1005"/>
      <c r="DH104" s="1005"/>
      <c r="DI104" s="1005"/>
      <c r="DJ104" s="1005"/>
      <c r="DK104" s="1005"/>
      <c r="DL104" s="1005"/>
      <c r="DM104" s="1005"/>
      <c r="DN104" s="1005"/>
      <c r="DO104" s="1005"/>
      <c r="DP104" s="1005"/>
      <c r="DQ104" s="1005"/>
      <c r="DR104" s="1005"/>
      <c r="DS104" s="1005"/>
      <c r="DT104" s="1005"/>
      <c r="DU104" s="1005"/>
      <c r="DV104" s="1005"/>
      <c r="DW104" s="1005"/>
      <c r="DX104" s="1005"/>
      <c r="DY104" s="1005"/>
      <c r="DZ104" s="1005"/>
      <c r="EA104" s="248"/>
    </row>
    <row r="105" spans="1:131" s="249" customFormat="1" ht="11.25" customHeight="1" x14ac:dyDescent="0.15">
      <c r="A105" s="267"/>
      <c r="B105" s="267"/>
      <c r="C105" s="267"/>
      <c r="D105" s="267"/>
      <c r="E105" s="267"/>
      <c r="F105" s="267"/>
      <c r="G105" s="267"/>
      <c r="H105" s="267"/>
      <c r="I105" s="267"/>
      <c r="J105" s="267"/>
      <c r="K105" s="267"/>
      <c r="L105" s="267"/>
      <c r="M105" s="267"/>
      <c r="N105" s="267"/>
      <c r="O105" s="267"/>
      <c r="P105" s="267"/>
      <c r="Q105" s="267"/>
      <c r="R105" s="267"/>
      <c r="S105" s="267"/>
      <c r="T105" s="267"/>
      <c r="U105" s="267"/>
      <c r="V105" s="267"/>
      <c r="W105" s="267"/>
      <c r="X105" s="267"/>
      <c r="Y105" s="267"/>
      <c r="Z105" s="267"/>
      <c r="AA105" s="267"/>
      <c r="AB105" s="267"/>
      <c r="AC105" s="267"/>
      <c r="AD105" s="267"/>
      <c r="AE105" s="267"/>
      <c r="AF105" s="267"/>
      <c r="AG105" s="267"/>
      <c r="AH105" s="267"/>
      <c r="AI105" s="267"/>
      <c r="AJ105" s="267"/>
      <c r="AK105" s="267"/>
      <c r="AL105" s="267"/>
      <c r="AM105" s="267"/>
      <c r="AN105" s="267"/>
      <c r="AO105" s="267"/>
      <c r="AP105" s="267"/>
      <c r="AQ105" s="267"/>
      <c r="AR105" s="267"/>
      <c r="AS105" s="267"/>
      <c r="AT105" s="267"/>
      <c r="AU105" s="267"/>
      <c r="AV105" s="267"/>
      <c r="AW105" s="267"/>
      <c r="AX105" s="267"/>
      <c r="AY105" s="267"/>
      <c r="AZ105" s="267"/>
      <c r="BA105" s="267"/>
      <c r="BB105" s="267"/>
      <c r="BC105" s="267"/>
      <c r="BD105" s="267"/>
      <c r="BE105" s="267"/>
      <c r="BF105" s="267"/>
      <c r="BG105" s="267"/>
      <c r="BH105" s="267"/>
      <c r="BI105" s="267"/>
      <c r="BJ105" s="267"/>
      <c r="BK105" s="267"/>
      <c r="BL105" s="267"/>
      <c r="BM105" s="267"/>
      <c r="BN105" s="267"/>
      <c r="BO105" s="267"/>
      <c r="BP105" s="267"/>
      <c r="BQ105" s="270"/>
      <c r="BR105" s="270"/>
      <c r="BS105" s="270"/>
      <c r="BT105" s="270"/>
      <c r="BU105" s="270"/>
      <c r="BV105" s="270"/>
      <c r="BW105" s="270"/>
      <c r="BX105" s="270"/>
      <c r="BY105" s="270"/>
      <c r="BZ105" s="270"/>
      <c r="CA105" s="270"/>
      <c r="CB105" s="270"/>
      <c r="CC105" s="270"/>
      <c r="CD105" s="270"/>
      <c r="CE105" s="270"/>
      <c r="CF105" s="270"/>
      <c r="CG105" s="270"/>
      <c r="CH105" s="270"/>
      <c r="CI105" s="270"/>
      <c r="CJ105" s="270"/>
      <c r="CK105" s="270"/>
      <c r="CL105" s="270"/>
      <c r="CM105" s="270"/>
      <c r="CN105" s="270"/>
      <c r="CO105" s="270"/>
      <c r="CP105" s="270"/>
      <c r="CQ105" s="270"/>
      <c r="CR105" s="270"/>
      <c r="CS105" s="270"/>
      <c r="CT105" s="270"/>
      <c r="CU105" s="270"/>
      <c r="CV105" s="270"/>
      <c r="CW105" s="270"/>
      <c r="CX105" s="270"/>
      <c r="CY105" s="270"/>
      <c r="CZ105" s="270"/>
      <c r="DA105" s="270"/>
      <c r="DB105" s="270"/>
      <c r="DC105" s="270"/>
      <c r="DD105" s="270"/>
      <c r="DE105" s="270"/>
      <c r="DF105" s="270"/>
      <c r="DG105" s="270"/>
      <c r="DH105" s="270"/>
      <c r="DI105" s="270"/>
      <c r="DJ105" s="270"/>
      <c r="DK105" s="270"/>
      <c r="DL105" s="270"/>
      <c r="DM105" s="270"/>
      <c r="DN105" s="270"/>
      <c r="DO105" s="270"/>
      <c r="DP105" s="270"/>
      <c r="DQ105" s="270"/>
      <c r="DR105" s="270"/>
      <c r="DS105" s="270"/>
      <c r="DT105" s="270"/>
      <c r="DU105" s="270"/>
      <c r="DV105" s="270"/>
      <c r="DW105" s="270"/>
      <c r="DX105" s="270"/>
      <c r="DY105" s="270"/>
      <c r="DZ105" s="270"/>
      <c r="EA105" s="248"/>
    </row>
    <row r="106" spans="1:131" s="249" customFormat="1" ht="11.25" customHeight="1" x14ac:dyDescent="0.15">
      <c r="A106" s="276"/>
      <c r="B106" s="276"/>
      <c r="C106" s="276"/>
      <c r="D106" s="276"/>
      <c r="E106" s="276"/>
      <c r="F106" s="276"/>
      <c r="G106" s="276"/>
      <c r="H106" s="276"/>
      <c r="I106" s="276"/>
      <c r="J106" s="276"/>
      <c r="K106" s="276"/>
      <c r="L106" s="276"/>
      <c r="M106" s="276"/>
      <c r="N106" s="276"/>
      <c r="O106" s="276"/>
      <c r="P106" s="276"/>
      <c r="Q106" s="276"/>
      <c r="R106" s="276"/>
      <c r="S106" s="276"/>
      <c r="T106" s="276"/>
      <c r="U106" s="276"/>
      <c r="V106" s="276"/>
      <c r="W106" s="276"/>
      <c r="X106" s="276"/>
      <c r="Y106" s="276"/>
      <c r="Z106" s="276"/>
      <c r="AA106" s="276"/>
      <c r="AB106" s="276"/>
      <c r="AC106" s="276"/>
      <c r="AD106" s="276"/>
      <c r="AE106" s="276"/>
      <c r="AF106" s="276"/>
      <c r="AG106" s="276"/>
      <c r="AH106" s="276"/>
      <c r="AI106" s="276"/>
      <c r="AJ106" s="276"/>
      <c r="AK106" s="276"/>
      <c r="AL106" s="276"/>
      <c r="AM106" s="276"/>
      <c r="AN106" s="276"/>
      <c r="AO106" s="276"/>
      <c r="AP106" s="276"/>
      <c r="AQ106" s="276"/>
      <c r="AR106" s="276"/>
      <c r="AS106" s="276"/>
      <c r="AT106" s="276"/>
      <c r="AU106" s="276"/>
      <c r="AV106" s="276"/>
      <c r="AW106" s="276"/>
      <c r="AX106" s="276"/>
      <c r="AY106" s="276"/>
      <c r="AZ106" s="276"/>
      <c r="BA106" s="276"/>
      <c r="BB106" s="276"/>
      <c r="BC106" s="276"/>
      <c r="BD106" s="276"/>
      <c r="BE106" s="276"/>
      <c r="BF106" s="276"/>
      <c r="BG106" s="276"/>
      <c r="BH106" s="276"/>
      <c r="BI106" s="276"/>
      <c r="BJ106" s="276"/>
      <c r="BK106" s="276"/>
      <c r="BL106" s="276"/>
      <c r="BM106" s="276"/>
      <c r="BN106" s="276"/>
      <c r="BO106" s="276"/>
      <c r="BP106" s="276"/>
      <c r="BQ106" s="270"/>
      <c r="BR106" s="270"/>
      <c r="BS106" s="270"/>
      <c r="BT106" s="270"/>
      <c r="BU106" s="270"/>
      <c r="BV106" s="270"/>
      <c r="BW106" s="270"/>
      <c r="BX106" s="270"/>
      <c r="BY106" s="270"/>
      <c r="BZ106" s="270"/>
      <c r="CA106" s="270"/>
      <c r="CB106" s="270"/>
      <c r="CC106" s="270"/>
      <c r="CD106" s="270"/>
      <c r="CE106" s="270"/>
      <c r="CF106" s="270"/>
      <c r="CG106" s="270"/>
      <c r="CH106" s="270"/>
      <c r="CI106" s="270"/>
      <c r="CJ106" s="270"/>
      <c r="CK106" s="270"/>
      <c r="CL106" s="270"/>
      <c r="CM106" s="270"/>
      <c r="CN106" s="270"/>
      <c r="CO106" s="270"/>
      <c r="CP106" s="270"/>
      <c r="CQ106" s="270"/>
      <c r="CR106" s="270"/>
      <c r="CS106" s="270"/>
      <c r="CT106" s="270"/>
      <c r="CU106" s="270"/>
      <c r="CV106" s="270"/>
      <c r="CW106" s="270"/>
      <c r="CX106" s="270"/>
      <c r="CY106" s="270"/>
      <c r="CZ106" s="270"/>
      <c r="DA106" s="270"/>
      <c r="DB106" s="270"/>
      <c r="DC106" s="270"/>
      <c r="DD106" s="270"/>
      <c r="DE106" s="270"/>
      <c r="DF106" s="270"/>
      <c r="DG106" s="270"/>
      <c r="DH106" s="270"/>
      <c r="DI106" s="270"/>
      <c r="DJ106" s="270"/>
      <c r="DK106" s="270"/>
      <c r="DL106" s="270"/>
      <c r="DM106" s="270"/>
      <c r="DN106" s="270"/>
      <c r="DO106" s="270"/>
      <c r="DP106" s="270"/>
      <c r="DQ106" s="270"/>
      <c r="DR106" s="270"/>
      <c r="DS106" s="270"/>
      <c r="DT106" s="270"/>
      <c r="DU106" s="270"/>
      <c r="DV106" s="270"/>
      <c r="DW106" s="270"/>
      <c r="DX106" s="270"/>
      <c r="DY106" s="270"/>
      <c r="DZ106" s="270"/>
      <c r="EA106" s="248"/>
    </row>
    <row r="107" spans="1:131" s="248" customFormat="1" ht="26.25" customHeight="1" thickBot="1" x14ac:dyDescent="0.2">
      <c r="A107" s="277" t="s">
        <v>424</v>
      </c>
      <c r="B107" s="278"/>
      <c r="C107" s="278"/>
      <c r="D107" s="278"/>
      <c r="E107" s="278"/>
      <c r="F107" s="278"/>
      <c r="G107" s="278"/>
      <c r="H107" s="278"/>
      <c r="I107" s="278"/>
      <c r="J107" s="278"/>
      <c r="K107" s="278"/>
      <c r="L107" s="278"/>
      <c r="M107" s="278"/>
      <c r="N107" s="278"/>
      <c r="O107" s="278"/>
      <c r="P107" s="278"/>
      <c r="Q107" s="278"/>
      <c r="R107" s="278"/>
      <c r="S107" s="278"/>
      <c r="T107" s="278"/>
      <c r="U107" s="278"/>
      <c r="V107" s="278"/>
      <c r="W107" s="278"/>
      <c r="X107" s="278"/>
      <c r="Y107" s="278"/>
      <c r="Z107" s="278"/>
      <c r="AA107" s="278"/>
      <c r="AB107" s="278"/>
      <c r="AC107" s="278"/>
      <c r="AD107" s="278"/>
      <c r="AE107" s="278"/>
      <c r="AF107" s="278"/>
      <c r="AG107" s="278"/>
      <c r="AH107" s="278"/>
      <c r="AI107" s="278"/>
      <c r="AJ107" s="278"/>
      <c r="AK107" s="278"/>
      <c r="AL107" s="278"/>
      <c r="AM107" s="278"/>
      <c r="AN107" s="278"/>
      <c r="AO107" s="278"/>
      <c r="AP107" s="278"/>
      <c r="AQ107" s="278"/>
      <c r="AR107" s="278"/>
      <c r="AS107" s="278"/>
      <c r="AT107" s="278"/>
      <c r="AU107" s="277" t="s">
        <v>425</v>
      </c>
      <c r="AV107" s="278"/>
      <c r="AW107" s="278"/>
      <c r="AX107" s="278"/>
      <c r="AY107" s="278"/>
      <c r="AZ107" s="278"/>
      <c r="BA107" s="278"/>
      <c r="BB107" s="278"/>
      <c r="BC107" s="278"/>
      <c r="BD107" s="278"/>
      <c r="BE107" s="278"/>
      <c r="BF107" s="278"/>
      <c r="BG107" s="278"/>
      <c r="BH107" s="278"/>
      <c r="BI107" s="278"/>
      <c r="BJ107" s="278"/>
      <c r="BK107" s="278"/>
      <c r="BL107" s="278"/>
      <c r="BM107" s="278"/>
      <c r="BN107" s="278"/>
      <c r="BO107" s="278"/>
      <c r="BP107" s="278"/>
      <c r="BQ107" s="278"/>
      <c r="BR107" s="278"/>
      <c r="BS107" s="278"/>
      <c r="BT107" s="278"/>
      <c r="BU107" s="278"/>
      <c r="BV107" s="278"/>
      <c r="BW107" s="278"/>
      <c r="BX107" s="278"/>
      <c r="BY107" s="278"/>
      <c r="BZ107" s="278"/>
      <c r="CA107" s="278"/>
      <c r="CB107" s="278"/>
      <c r="CC107" s="278"/>
      <c r="CD107" s="278"/>
      <c r="CE107" s="278"/>
      <c r="CF107" s="278"/>
      <c r="CG107" s="278"/>
      <c r="CH107" s="278"/>
      <c r="CI107" s="278"/>
      <c r="CJ107" s="278"/>
      <c r="CK107" s="278"/>
      <c r="CL107" s="278"/>
      <c r="CM107" s="278"/>
      <c r="CN107" s="278"/>
      <c r="CO107" s="278"/>
      <c r="CP107" s="278"/>
      <c r="CQ107" s="278"/>
      <c r="CR107" s="278"/>
      <c r="CS107" s="278"/>
      <c r="CT107" s="278"/>
      <c r="CU107" s="278"/>
      <c r="CV107" s="278"/>
      <c r="CW107" s="278"/>
      <c r="CX107" s="278"/>
      <c r="CY107" s="278"/>
      <c r="CZ107" s="278"/>
      <c r="DA107" s="278"/>
      <c r="DB107" s="278"/>
      <c r="DC107" s="278"/>
      <c r="DD107" s="278"/>
      <c r="DE107" s="278"/>
      <c r="DF107" s="278"/>
      <c r="DG107" s="278"/>
      <c r="DH107" s="278"/>
      <c r="DI107" s="278"/>
      <c r="DJ107" s="278"/>
      <c r="DK107" s="278"/>
      <c r="DL107" s="278"/>
      <c r="DM107" s="278"/>
      <c r="DN107" s="278"/>
      <c r="DO107" s="278"/>
      <c r="DP107" s="278"/>
      <c r="DQ107" s="278"/>
      <c r="DR107" s="278"/>
      <c r="DS107" s="278"/>
      <c r="DT107" s="278"/>
      <c r="DU107" s="278"/>
      <c r="DV107" s="278"/>
      <c r="DW107" s="278"/>
      <c r="DX107" s="278"/>
      <c r="DY107" s="278"/>
      <c r="DZ107" s="278"/>
    </row>
    <row r="108" spans="1:131" s="248" customFormat="1" ht="26.25" customHeight="1" x14ac:dyDescent="0.15">
      <c r="A108" s="1006" t="s">
        <v>426</v>
      </c>
      <c r="B108" s="1007"/>
      <c r="C108" s="1007"/>
      <c r="D108" s="1007"/>
      <c r="E108" s="1007"/>
      <c r="F108" s="1007"/>
      <c r="G108" s="1007"/>
      <c r="H108" s="1007"/>
      <c r="I108" s="1007"/>
      <c r="J108" s="1007"/>
      <c r="K108" s="1007"/>
      <c r="L108" s="1007"/>
      <c r="M108" s="1007"/>
      <c r="N108" s="1007"/>
      <c r="O108" s="1007"/>
      <c r="P108" s="1007"/>
      <c r="Q108" s="1007"/>
      <c r="R108" s="1007"/>
      <c r="S108" s="1007"/>
      <c r="T108" s="1007"/>
      <c r="U108" s="1007"/>
      <c r="V108" s="1007"/>
      <c r="W108" s="1007"/>
      <c r="X108" s="1007"/>
      <c r="Y108" s="1007"/>
      <c r="Z108" s="1007"/>
      <c r="AA108" s="1007"/>
      <c r="AB108" s="1007"/>
      <c r="AC108" s="1007"/>
      <c r="AD108" s="1007"/>
      <c r="AE108" s="1007"/>
      <c r="AF108" s="1007"/>
      <c r="AG108" s="1007"/>
      <c r="AH108" s="1007"/>
      <c r="AI108" s="1007"/>
      <c r="AJ108" s="1007"/>
      <c r="AK108" s="1007"/>
      <c r="AL108" s="1007"/>
      <c r="AM108" s="1007"/>
      <c r="AN108" s="1007"/>
      <c r="AO108" s="1007"/>
      <c r="AP108" s="1007"/>
      <c r="AQ108" s="1007"/>
      <c r="AR108" s="1007"/>
      <c r="AS108" s="1007"/>
      <c r="AT108" s="1008"/>
      <c r="AU108" s="1006" t="s">
        <v>427</v>
      </c>
      <c r="AV108" s="1007"/>
      <c r="AW108" s="1007"/>
      <c r="AX108" s="1007"/>
      <c r="AY108" s="1007"/>
      <c r="AZ108" s="1007"/>
      <c r="BA108" s="1007"/>
      <c r="BB108" s="1007"/>
      <c r="BC108" s="1007"/>
      <c r="BD108" s="1007"/>
      <c r="BE108" s="1007"/>
      <c r="BF108" s="1007"/>
      <c r="BG108" s="1007"/>
      <c r="BH108" s="1007"/>
      <c r="BI108" s="1007"/>
      <c r="BJ108" s="1007"/>
      <c r="BK108" s="1007"/>
      <c r="BL108" s="1007"/>
      <c r="BM108" s="1007"/>
      <c r="BN108" s="1007"/>
      <c r="BO108" s="1007"/>
      <c r="BP108" s="1007"/>
      <c r="BQ108" s="1007"/>
      <c r="BR108" s="1007"/>
      <c r="BS108" s="1007"/>
      <c r="BT108" s="1007"/>
      <c r="BU108" s="1007"/>
      <c r="BV108" s="1007"/>
      <c r="BW108" s="1007"/>
      <c r="BX108" s="1007"/>
      <c r="BY108" s="1007"/>
      <c r="BZ108" s="1007"/>
      <c r="CA108" s="1007"/>
      <c r="CB108" s="1007"/>
      <c r="CC108" s="1007"/>
      <c r="CD108" s="1007"/>
      <c r="CE108" s="1007"/>
      <c r="CF108" s="1007"/>
      <c r="CG108" s="1007"/>
      <c r="CH108" s="1007"/>
      <c r="CI108" s="1007"/>
      <c r="CJ108" s="1007"/>
      <c r="CK108" s="1007"/>
      <c r="CL108" s="1007"/>
      <c r="CM108" s="1007"/>
      <c r="CN108" s="1007"/>
      <c r="CO108" s="1007"/>
      <c r="CP108" s="1007"/>
      <c r="CQ108" s="1007"/>
      <c r="CR108" s="1007"/>
      <c r="CS108" s="1007"/>
      <c r="CT108" s="1007"/>
      <c r="CU108" s="1007"/>
      <c r="CV108" s="1007"/>
      <c r="CW108" s="1007"/>
      <c r="CX108" s="1007"/>
      <c r="CY108" s="1007"/>
      <c r="CZ108" s="1007"/>
      <c r="DA108" s="1007"/>
      <c r="DB108" s="1007"/>
      <c r="DC108" s="1007"/>
      <c r="DD108" s="1007"/>
      <c r="DE108" s="1007"/>
      <c r="DF108" s="1007"/>
      <c r="DG108" s="1007"/>
      <c r="DH108" s="1007"/>
      <c r="DI108" s="1007"/>
      <c r="DJ108" s="1007"/>
      <c r="DK108" s="1007"/>
      <c r="DL108" s="1007"/>
      <c r="DM108" s="1007"/>
      <c r="DN108" s="1007"/>
      <c r="DO108" s="1007"/>
      <c r="DP108" s="1007"/>
      <c r="DQ108" s="1007"/>
      <c r="DR108" s="1007"/>
      <c r="DS108" s="1007"/>
      <c r="DT108" s="1007"/>
      <c r="DU108" s="1007"/>
      <c r="DV108" s="1007"/>
      <c r="DW108" s="1007"/>
      <c r="DX108" s="1007"/>
      <c r="DY108" s="1007"/>
      <c r="DZ108" s="1008"/>
    </row>
    <row r="109" spans="1:131" s="248" customFormat="1" ht="26.25" customHeight="1" x14ac:dyDescent="0.15">
      <c r="A109" s="999" t="s">
        <v>428</v>
      </c>
      <c r="B109" s="980"/>
      <c r="C109" s="980"/>
      <c r="D109" s="980"/>
      <c r="E109" s="980"/>
      <c r="F109" s="980"/>
      <c r="G109" s="980"/>
      <c r="H109" s="980"/>
      <c r="I109" s="980"/>
      <c r="J109" s="980"/>
      <c r="K109" s="980"/>
      <c r="L109" s="980"/>
      <c r="M109" s="980"/>
      <c r="N109" s="980"/>
      <c r="O109" s="980"/>
      <c r="P109" s="980"/>
      <c r="Q109" s="980"/>
      <c r="R109" s="980"/>
      <c r="S109" s="980"/>
      <c r="T109" s="980"/>
      <c r="U109" s="980"/>
      <c r="V109" s="980"/>
      <c r="W109" s="980"/>
      <c r="X109" s="980"/>
      <c r="Y109" s="980"/>
      <c r="Z109" s="981"/>
      <c r="AA109" s="979" t="s">
        <v>429</v>
      </c>
      <c r="AB109" s="980"/>
      <c r="AC109" s="980"/>
      <c r="AD109" s="980"/>
      <c r="AE109" s="981"/>
      <c r="AF109" s="979" t="s">
        <v>430</v>
      </c>
      <c r="AG109" s="980"/>
      <c r="AH109" s="980"/>
      <c r="AI109" s="980"/>
      <c r="AJ109" s="981"/>
      <c r="AK109" s="979" t="s">
        <v>307</v>
      </c>
      <c r="AL109" s="980"/>
      <c r="AM109" s="980"/>
      <c r="AN109" s="980"/>
      <c r="AO109" s="981"/>
      <c r="AP109" s="979" t="s">
        <v>431</v>
      </c>
      <c r="AQ109" s="980"/>
      <c r="AR109" s="980"/>
      <c r="AS109" s="980"/>
      <c r="AT109" s="982"/>
      <c r="AU109" s="999" t="s">
        <v>428</v>
      </c>
      <c r="AV109" s="980"/>
      <c r="AW109" s="980"/>
      <c r="AX109" s="980"/>
      <c r="AY109" s="980"/>
      <c r="AZ109" s="980"/>
      <c r="BA109" s="980"/>
      <c r="BB109" s="980"/>
      <c r="BC109" s="980"/>
      <c r="BD109" s="980"/>
      <c r="BE109" s="980"/>
      <c r="BF109" s="980"/>
      <c r="BG109" s="980"/>
      <c r="BH109" s="980"/>
      <c r="BI109" s="980"/>
      <c r="BJ109" s="980"/>
      <c r="BK109" s="980"/>
      <c r="BL109" s="980"/>
      <c r="BM109" s="980"/>
      <c r="BN109" s="980"/>
      <c r="BO109" s="980"/>
      <c r="BP109" s="981"/>
      <c r="BQ109" s="979" t="s">
        <v>429</v>
      </c>
      <c r="BR109" s="980"/>
      <c r="BS109" s="980"/>
      <c r="BT109" s="980"/>
      <c r="BU109" s="981"/>
      <c r="BV109" s="979" t="s">
        <v>430</v>
      </c>
      <c r="BW109" s="980"/>
      <c r="BX109" s="980"/>
      <c r="BY109" s="980"/>
      <c r="BZ109" s="981"/>
      <c r="CA109" s="979" t="s">
        <v>307</v>
      </c>
      <c r="CB109" s="980"/>
      <c r="CC109" s="980"/>
      <c r="CD109" s="980"/>
      <c r="CE109" s="981"/>
      <c r="CF109" s="1000" t="s">
        <v>431</v>
      </c>
      <c r="CG109" s="1000"/>
      <c r="CH109" s="1000"/>
      <c r="CI109" s="1000"/>
      <c r="CJ109" s="1000"/>
      <c r="CK109" s="979" t="s">
        <v>432</v>
      </c>
      <c r="CL109" s="980"/>
      <c r="CM109" s="980"/>
      <c r="CN109" s="980"/>
      <c r="CO109" s="980"/>
      <c r="CP109" s="980"/>
      <c r="CQ109" s="980"/>
      <c r="CR109" s="980"/>
      <c r="CS109" s="980"/>
      <c r="CT109" s="980"/>
      <c r="CU109" s="980"/>
      <c r="CV109" s="980"/>
      <c r="CW109" s="980"/>
      <c r="CX109" s="980"/>
      <c r="CY109" s="980"/>
      <c r="CZ109" s="980"/>
      <c r="DA109" s="980"/>
      <c r="DB109" s="980"/>
      <c r="DC109" s="980"/>
      <c r="DD109" s="980"/>
      <c r="DE109" s="980"/>
      <c r="DF109" s="981"/>
      <c r="DG109" s="979" t="s">
        <v>429</v>
      </c>
      <c r="DH109" s="980"/>
      <c r="DI109" s="980"/>
      <c r="DJ109" s="980"/>
      <c r="DK109" s="981"/>
      <c r="DL109" s="979" t="s">
        <v>430</v>
      </c>
      <c r="DM109" s="980"/>
      <c r="DN109" s="980"/>
      <c r="DO109" s="980"/>
      <c r="DP109" s="981"/>
      <c r="DQ109" s="979" t="s">
        <v>307</v>
      </c>
      <c r="DR109" s="980"/>
      <c r="DS109" s="980"/>
      <c r="DT109" s="980"/>
      <c r="DU109" s="981"/>
      <c r="DV109" s="979" t="s">
        <v>431</v>
      </c>
      <c r="DW109" s="980"/>
      <c r="DX109" s="980"/>
      <c r="DY109" s="980"/>
      <c r="DZ109" s="982"/>
    </row>
    <row r="110" spans="1:131" s="248" customFormat="1" ht="26.25" customHeight="1" x14ac:dyDescent="0.15">
      <c r="A110" s="983" t="s">
        <v>433</v>
      </c>
      <c r="B110" s="984"/>
      <c r="C110" s="984"/>
      <c r="D110" s="984"/>
      <c r="E110" s="984"/>
      <c r="F110" s="984"/>
      <c r="G110" s="984"/>
      <c r="H110" s="984"/>
      <c r="I110" s="984"/>
      <c r="J110" s="984"/>
      <c r="K110" s="984"/>
      <c r="L110" s="984"/>
      <c r="M110" s="984"/>
      <c r="N110" s="984"/>
      <c r="O110" s="984"/>
      <c r="P110" s="984"/>
      <c r="Q110" s="984"/>
      <c r="R110" s="984"/>
      <c r="S110" s="984"/>
      <c r="T110" s="984"/>
      <c r="U110" s="984"/>
      <c r="V110" s="984"/>
      <c r="W110" s="984"/>
      <c r="X110" s="984"/>
      <c r="Y110" s="984"/>
      <c r="Z110" s="985"/>
      <c r="AA110" s="986">
        <v>477450</v>
      </c>
      <c r="AB110" s="987"/>
      <c r="AC110" s="987"/>
      <c r="AD110" s="987"/>
      <c r="AE110" s="988"/>
      <c r="AF110" s="989">
        <v>478245</v>
      </c>
      <c r="AG110" s="987"/>
      <c r="AH110" s="987"/>
      <c r="AI110" s="987"/>
      <c r="AJ110" s="988"/>
      <c r="AK110" s="989">
        <v>439863</v>
      </c>
      <c r="AL110" s="987"/>
      <c r="AM110" s="987"/>
      <c r="AN110" s="987"/>
      <c r="AO110" s="988"/>
      <c r="AP110" s="990">
        <v>18.100000000000001</v>
      </c>
      <c r="AQ110" s="991"/>
      <c r="AR110" s="991"/>
      <c r="AS110" s="991"/>
      <c r="AT110" s="992"/>
      <c r="AU110" s="993" t="s">
        <v>73</v>
      </c>
      <c r="AV110" s="994"/>
      <c r="AW110" s="994"/>
      <c r="AX110" s="994"/>
      <c r="AY110" s="994"/>
      <c r="AZ110" s="1035" t="s">
        <v>434</v>
      </c>
      <c r="BA110" s="984"/>
      <c r="BB110" s="984"/>
      <c r="BC110" s="984"/>
      <c r="BD110" s="984"/>
      <c r="BE110" s="984"/>
      <c r="BF110" s="984"/>
      <c r="BG110" s="984"/>
      <c r="BH110" s="984"/>
      <c r="BI110" s="984"/>
      <c r="BJ110" s="984"/>
      <c r="BK110" s="984"/>
      <c r="BL110" s="984"/>
      <c r="BM110" s="984"/>
      <c r="BN110" s="984"/>
      <c r="BO110" s="984"/>
      <c r="BP110" s="985"/>
      <c r="BQ110" s="1021">
        <v>4889084</v>
      </c>
      <c r="BR110" s="1022"/>
      <c r="BS110" s="1022"/>
      <c r="BT110" s="1022"/>
      <c r="BU110" s="1022"/>
      <c r="BV110" s="1022">
        <v>5224560</v>
      </c>
      <c r="BW110" s="1022"/>
      <c r="BX110" s="1022"/>
      <c r="BY110" s="1022"/>
      <c r="BZ110" s="1022"/>
      <c r="CA110" s="1022">
        <v>5953479</v>
      </c>
      <c r="CB110" s="1022"/>
      <c r="CC110" s="1022"/>
      <c r="CD110" s="1022"/>
      <c r="CE110" s="1022"/>
      <c r="CF110" s="1036">
        <v>244.5</v>
      </c>
      <c r="CG110" s="1037"/>
      <c r="CH110" s="1037"/>
      <c r="CI110" s="1037"/>
      <c r="CJ110" s="1037"/>
      <c r="CK110" s="1038" t="s">
        <v>435</v>
      </c>
      <c r="CL110" s="1039"/>
      <c r="CM110" s="1018" t="s">
        <v>436</v>
      </c>
      <c r="CN110" s="1019"/>
      <c r="CO110" s="1019"/>
      <c r="CP110" s="1019"/>
      <c r="CQ110" s="1019"/>
      <c r="CR110" s="1019"/>
      <c r="CS110" s="1019"/>
      <c r="CT110" s="1019"/>
      <c r="CU110" s="1019"/>
      <c r="CV110" s="1019"/>
      <c r="CW110" s="1019"/>
      <c r="CX110" s="1019"/>
      <c r="CY110" s="1019"/>
      <c r="CZ110" s="1019"/>
      <c r="DA110" s="1019"/>
      <c r="DB110" s="1019"/>
      <c r="DC110" s="1019"/>
      <c r="DD110" s="1019"/>
      <c r="DE110" s="1019"/>
      <c r="DF110" s="1020"/>
      <c r="DG110" s="1021" t="s">
        <v>437</v>
      </c>
      <c r="DH110" s="1022"/>
      <c r="DI110" s="1022"/>
      <c r="DJ110" s="1022"/>
      <c r="DK110" s="1022"/>
      <c r="DL110" s="1022" t="s">
        <v>128</v>
      </c>
      <c r="DM110" s="1022"/>
      <c r="DN110" s="1022"/>
      <c r="DO110" s="1022"/>
      <c r="DP110" s="1022"/>
      <c r="DQ110" s="1022" t="s">
        <v>438</v>
      </c>
      <c r="DR110" s="1022"/>
      <c r="DS110" s="1022"/>
      <c r="DT110" s="1022"/>
      <c r="DU110" s="1022"/>
      <c r="DV110" s="1023" t="s">
        <v>439</v>
      </c>
      <c r="DW110" s="1023"/>
      <c r="DX110" s="1023"/>
      <c r="DY110" s="1023"/>
      <c r="DZ110" s="1024"/>
    </row>
    <row r="111" spans="1:131" s="248" customFormat="1" ht="26.25" customHeight="1" x14ac:dyDescent="0.15">
      <c r="A111" s="1025" t="s">
        <v>440</v>
      </c>
      <c r="B111" s="1026"/>
      <c r="C111" s="1026"/>
      <c r="D111" s="1026"/>
      <c r="E111" s="1026"/>
      <c r="F111" s="1026"/>
      <c r="G111" s="1026"/>
      <c r="H111" s="1026"/>
      <c r="I111" s="1026"/>
      <c r="J111" s="1026"/>
      <c r="K111" s="1026"/>
      <c r="L111" s="1026"/>
      <c r="M111" s="1026"/>
      <c r="N111" s="1026"/>
      <c r="O111" s="1026"/>
      <c r="P111" s="1026"/>
      <c r="Q111" s="1026"/>
      <c r="R111" s="1026"/>
      <c r="S111" s="1026"/>
      <c r="T111" s="1026"/>
      <c r="U111" s="1026"/>
      <c r="V111" s="1026"/>
      <c r="W111" s="1026"/>
      <c r="X111" s="1026"/>
      <c r="Y111" s="1026"/>
      <c r="Z111" s="1027"/>
      <c r="AA111" s="1028" t="s">
        <v>437</v>
      </c>
      <c r="AB111" s="1029"/>
      <c r="AC111" s="1029"/>
      <c r="AD111" s="1029"/>
      <c r="AE111" s="1030"/>
      <c r="AF111" s="1031" t="s">
        <v>439</v>
      </c>
      <c r="AG111" s="1029"/>
      <c r="AH111" s="1029"/>
      <c r="AI111" s="1029"/>
      <c r="AJ111" s="1030"/>
      <c r="AK111" s="1031" t="s">
        <v>437</v>
      </c>
      <c r="AL111" s="1029"/>
      <c r="AM111" s="1029"/>
      <c r="AN111" s="1029"/>
      <c r="AO111" s="1030"/>
      <c r="AP111" s="1032" t="s">
        <v>437</v>
      </c>
      <c r="AQ111" s="1033"/>
      <c r="AR111" s="1033"/>
      <c r="AS111" s="1033"/>
      <c r="AT111" s="1034"/>
      <c r="AU111" s="995"/>
      <c r="AV111" s="996"/>
      <c r="AW111" s="996"/>
      <c r="AX111" s="996"/>
      <c r="AY111" s="996"/>
      <c r="AZ111" s="1044" t="s">
        <v>441</v>
      </c>
      <c r="BA111" s="1045"/>
      <c r="BB111" s="1045"/>
      <c r="BC111" s="1045"/>
      <c r="BD111" s="1045"/>
      <c r="BE111" s="1045"/>
      <c r="BF111" s="1045"/>
      <c r="BG111" s="1045"/>
      <c r="BH111" s="1045"/>
      <c r="BI111" s="1045"/>
      <c r="BJ111" s="1045"/>
      <c r="BK111" s="1045"/>
      <c r="BL111" s="1045"/>
      <c r="BM111" s="1045"/>
      <c r="BN111" s="1045"/>
      <c r="BO111" s="1045"/>
      <c r="BP111" s="1046"/>
      <c r="BQ111" s="1014">
        <v>12510</v>
      </c>
      <c r="BR111" s="1015"/>
      <c r="BS111" s="1015"/>
      <c r="BT111" s="1015"/>
      <c r="BU111" s="1015"/>
      <c r="BV111" s="1015">
        <v>8340</v>
      </c>
      <c r="BW111" s="1015"/>
      <c r="BX111" s="1015"/>
      <c r="BY111" s="1015"/>
      <c r="BZ111" s="1015"/>
      <c r="CA111" s="1015">
        <v>4170</v>
      </c>
      <c r="CB111" s="1015"/>
      <c r="CC111" s="1015"/>
      <c r="CD111" s="1015"/>
      <c r="CE111" s="1015"/>
      <c r="CF111" s="1009">
        <v>0.2</v>
      </c>
      <c r="CG111" s="1010"/>
      <c r="CH111" s="1010"/>
      <c r="CI111" s="1010"/>
      <c r="CJ111" s="1010"/>
      <c r="CK111" s="1040"/>
      <c r="CL111" s="1041"/>
      <c r="CM111" s="1011" t="s">
        <v>442</v>
      </c>
      <c r="CN111" s="1012"/>
      <c r="CO111" s="1012"/>
      <c r="CP111" s="1012"/>
      <c r="CQ111" s="1012"/>
      <c r="CR111" s="1012"/>
      <c r="CS111" s="1012"/>
      <c r="CT111" s="1012"/>
      <c r="CU111" s="1012"/>
      <c r="CV111" s="1012"/>
      <c r="CW111" s="1012"/>
      <c r="CX111" s="1012"/>
      <c r="CY111" s="1012"/>
      <c r="CZ111" s="1012"/>
      <c r="DA111" s="1012"/>
      <c r="DB111" s="1012"/>
      <c r="DC111" s="1012"/>
      <c r="DD111" s="1012"/>
      <c r="DE111" s="1012"/>
      <c r="DF111" s="1013"/>
      <c r="DG111" s="1014" t="s">
        <v>437</v>
      </c>
      <c r="DH111" s="1015"/>
      <c r="DI111" s="1015"/>
      <c r="DJ111" s="1015"/>
      <c r="DK111" s="1015"/>
      <c r="DL111" s="1015" t="s">
        <v>437</v>
      </c>
      <c r="DM111" s="1015"/>
      <c r="DN111" s="1015"/>
      <c r="DO111" s="1015"/>
      <c r="DP111" s="1015"/>
      <c r="DQ111" s="1015" t="s">
        <v>443</v>
      </c>
      <c r="DR111" s="1015"/>
      <c r="DS111" s="1015"/>
      <c r="DT111" s="1015"/>
      <c r="DU111" s="1015"/>
      <c r="DV111" s="1016" t="s">
        <v>437</v>
      </c>
      <c r="DW111" s="1016"/>
      <c r="DX111" s="1016"/>
      <c r="DY111" s="1016"/>
      <c r="DZ111" s="1017"/>
    </row>
    <row r="112" spans="1:131" s="248" customFormat="1" ht="26.25" customHeight="1" x14ac:dyDescent="0.15">
      <c r="A112" s="1047" t="s">
        <v>444</v>
      </c>
      <c r="B112" s="1048"/>
      <c r="C112" s="1045" t="s">
        <v>445</v>
      </c>
      <c r="D112" s="1045"/>
      <c r="E112" s="1045"/>
      <c r="F112" s="1045"/>
      <c r="G112" s="1045"/>
      <c r="H112" s="1045"/>
      <c r="I112" s="1045"/>
      <c r="J112" s="1045"/>
      <c r="K112" s="1045"/>
      <c r="L112" s="1045"/>
      <c r="M112" s="1045"/>
      <c r="N112" s="1045"/>
      <c r="O112" s="1045"/>
      <c r="P112" s="1045"/>
      <c r="Q112" s="1045"/>
      <c r="R112" s="1045"/>
      <c r="S112" s="1045"/>
      <c r="T112" s="1045"/>
      <c r="U112" s="1045"/>
      <c r="V112" s="1045"/>
      <c r="W112" s="1045"/>
      <c r="X112" s="1045"/>
      <c r="Y112" s="1045"/>
      <c r="Z112" s="1046"/>
      <c r="AA112" s="1053" t="s">
        <v>437</v>
      </c>
      <c r="AB112" s="1054"/>
      <c r="AC112" s="1054"/>
      <c r="AD112" s="1054"/>
      <c r="AE112" s="1055"/>
      <c r="AF112" s="1056" t="s">
        <v>446</v>
      </c>
      <c r="AG112" s="1054"/>
      <c r="AH112" s="1054"/>
      <c r="AI112" s="1054"/>
      <c r="AJ112" s="1055"/>
      <c r="AK112" s="1056" t="s">
        <v>437</v>
      </c>
      <c r="AL112" s="1054"/>
      <c r="AM112" s="1054"/>
      <c r="AN112" s="1054"/>
      <c r="AO112" s="1055"/>
      <c r="AP112" s="1057" t="s">
        <v>446</v>
      </c>
      <c r="AQ112" s="1058"/>
      <c r="AR112" s="1058"/>
      <c r="AS112" s="1058"/>
      <c r="AT112" s="1059"/>
      <c r="AU112" s="995"/>
      <c r="AV112" s="996"/>
      <c r="AW112" s="996"/>
      <c r="AX112" s="996"/>
      <c r="AY112" s="996"/>
      <c r="AZ112" s="1044" t="s">
        <v>447</v>
      </c>
      <c r="BA112" s="1045"/>
      <c r="BB112" s="1045"/>
      <c r="BC112" s="1045"/>
      <c r="BD112" s="1045"/>
      <c r="BE112" s="1045"/>
      <c r="BF112" s="1045"/>
      <c r="BG112" s="1045"/>
      <c r="BH112" s="1045"/>
      <c r="BI112" s="1045"/>
      <c r="BJ112" s="1045"/>
      <c r="BK112" s="1045"/>
      <c r="BL112" s="1045"/>
      <c r="BM112" s="1045"/>
      <c r="BN112" s="1045"/>
      <c r="BO112" s="1045"/>
      <c r="BP112" s="1046"/>
      <c r="BQ112" s="1014">
        <v>3027927</v>
      </c>
      <c r="BR112" s="1015"/>
      <c r="BS112" s="1015"/>
      <c r="BT112" s="1015"/>
      <c r="BU112" s="1015"/>
      <c r="BV112" s="1015">
        <v>2946125</v>
      </c>
      <c r="BW112" s="1015"/>
      <c r="BX112" s="1015"/>
      <c r="BY112" s="1015"/>
      <c r="BZ112" s="1015"/>
      <c r="CA112" s="1015">
        <v>2803539</v>
      </c>
      <c r="CB112" s="1015"/>
      <c r="CC112" s="1015"/>
      <c r="CD112" s="1015"/>
      <c r="CE112" s="1015"/>
      <c r="CF112" s="1009">
        <v>115.1</v>
      </c>
      <c r="CG112" s="1010"/>
      <c r="CH112" s="1010"/>
      <c r="CI112" s="1010"/>
      <c r="CJ112" s="1010"/>
      <c r="CK112" s="1040"/>
      <c r="CL112" s="1041"/>
      <c r="CM112" s="1011" t="s">
        <v>448</v>
      </c>
      <c r="CN112" s="1012"/>
      <c r="CO112" s="1012"/>
      <c r="CP112" s="1012"/>
      <c r="CQ112" s="1012"/>
      <c r="CR112" s="1012"/>
      <c r="CS112" s="1012"/>
      <c r="CT112" s="1012"/>
      <c r="CU112" s="1012"/>
      <c r="CV112" s="1012"/>
      <c r="CW112" s="1012"/>
      <c r="CX112" s="1012"/>
      <c r="CY112" s="1012"/>
      <c r="CZ112" s="1012"/>
      <c r="DA112" s="1012"/>
      <c r="DB112" s="1012"/>
      <c r="DC112" s="1012"/>
      <c r="DD112" s="1012"/>
      <c r="DE112" s="1012"/>
      <c r="DF112" s="1013"/>
      <c r="DG112" s="1014" t="s">
        <v>446</v>
      </c>
      <c r="DH112" s="1015"/>
      <c r="DI112" s="1015"/>
      <c r="DJ112" s="1015"/>
      <c r="DK112" s="1015"/>
      <c r="DL112" s="1015" t="s">
        <v>437</v>
      </c>
      <c r="DM112" s="1015"/>
      <c r="DN112" s="1015"/>
      <c r="DO112" s="1015"/>
      <c r="DP112" s="1015"/>
      <c r="DQ112" s="1015" t="s">
        <v>446</v>
      </c>
      <c r="DR112" s="1015"/>
      <c r="DS112" s="1015"/>
      <c r="DT112" s="1015"/>
      <c r="DU112" s="1015"/>
      <c r="DV112" s="1016" t="s">
        <v>446</v>
      </c>
      <c r="DW112" s="1016"/>
      <c r="DX112" s="1016"/>
      <c r="DY112" s="1016"/>
      <c r="DZ112" s="1017"/>
    </row>
    <row r="113" spans="1:130" s="248" customFormat="1" ht="26.25" customHeight="1" x14ac:dyDescent="0.15">
      <c r="A113" s="1049"/>
      <c r="B113" s="1050"/>
      <c r="C113" s="1045" t="s">
        <v>449</v>
      </c>
      <c r="D113" s="1045"/>
      <c r="E113" s="1045"/>
      <c r="F113" s="1045"/>
      <c r="G113" s="1045"/>
      <c r="H113" s="1045"/>
      <c r="I113" s="1045"/>
      <c r="J113" s="1045"/>
      <c r="K113" s="1045"/>
      <c r="L113" s="1045"/>
      <c r="M113" s="1045"/>
      <c r="N113" s="1045"/>
      <c r="O113" s="1045"/>
      <c r="P113" s="1045"/>
      <c r="Q113" s="1045"/>
      <c r="R113" s="1045"/>
      <c r="S113" s="1045"/>
      <c r="T113" s="1045"/>
      <c r="U113" s="1045"/>
      <c r="V113" s="1045"/>
      <c r="W113" s="1045"/>
      <c r="X113" s="1045"/>
      <c r="Y113" s="1045"/>
      <c r="Z113" s="1046"/>
      <c r="AA113" s="1028">
        <v>206294</v>
      </c>
      <c r="AB113" s="1029"/>
      <c r="AC113" s="1029"/>
      <c r="AD113" s="1029"/>
      <c r="AE113" s="1030"/>
      <c r="AF113" s="1031">
        <v>215893</v>
      </c>
      <c r="AG113" s="1029"/>
      <c r="AH113" s="1029"/>
      <c r="AI113" s="1029"/>
      <c r="AJ113" s="1030"/>
      <c r="AK113" s="1031">
        <v>203661</v>
      </c>
      <c r="AL113" s="1029"/>
      <c r="AM113" s="1029"/>
      <c r="AN113" s="1029"/>
      <c r="AO113" s="1030"/>
      <c r="AP113" s="1032">
        <v>8.4</v>
      </c>
      <c r="AQ113" s="1033"/>
      <c r="AR113" s="1033"/>
      <c r="AS113" s="1033"/>
      <c r="AT113" s="1034"/>
      <c r="AU113" s="995"/>
      <c r="AV113" s="996"/>
      <c r="AW113" s="996"/>
      <c r="AX113" s="996"/>
      <c r="AY113" s="996"/>
      <c r="AZ113" s="1044" t="s">
        <v>450</v>
      </c>
      <c r="BA113" s="1045"/>
      <c r="BB113" s="1045"/>
      <c r="BC113" s="1045"/>
      <c r="BD113" s="1045"/>
      <c r="BE113" s="1045"/>
      <c r="BF113" s="1045"/>
      <c r="BG113" s="1045"/>
      <c r="BH113" s="1045"/>
      <c r="BI113" s="1045"/>
      <c r="BJ113" s="1045"/>
      <c r="BK113" s="1045"/>
      <c r="BL113" s="1045"/>
      <c r="BM113" s="1045"/>
      <c r="BN113" s="1045"/>
      <c r="BO113" s="1045"/>
      <c r="BP113" s="1046"/>
      <c r="BQ113" s="1014">
        <v>1748</v>
      </c>
      <c r="BR113" s="1015"/>
      <c r="BS113" s="1015"/>
      <c r="BT113" s="1015"/>
      <c r="BU113" s="1015"/>
      <c r="BV113" s="1015">
        <v>1195</v>
      </c>
      <c r="BW113" s="1015"/>
      <c r="BX113" s="1015"/>
      <c r="BY113" s="1015"/>
      <c r="BZ113" s="1015"/>
      <c r="CA113" s="1015">
        <v>957</v>
      </c>
      <c r="CB113" s="1015"/>
      <c r="CC113" s="1015"/>
      <c r="CD113" s="1015"/>
      <c r="CE113" s="1015"/>
      <c r="CF113" s="1009">
        <v>0</v>
      </c>
      <c r="CG113" s="1010"/>
      <c r="CH113" s="1010"/>
      <c r="CI113" s="1010"/>
      <c r="CJ113" s="1010"/>
      <c r="CK113" s="1040"/>
      <c r="CL113" s="1041"/>
      <c r="CM113" s="1011" t="s">
        <v>451</v>
      </c>
      <c r="CN113" s="1012"/>
      <c r="CO113" s="1012"/>
      <c r="CP113" s="1012"/>
      <c r="CQ113" s="1012"/>
      <c r="CR113" s="1012"/>
      <c r="CS113" s="1012"/>
      <c r="CT113" s="1012"/>
      <c r="CU113" s="1012"/>
      <c r="CV113" s="1012"/>
      <c r="CW113" s="1012"/>
      <c r="CX113" s="1012"/>
      <c r="CY113" s="1012"/>
      <c r="CZ113" s="1012"/>
      <c r="DA113" s="1012"/>
      <c r="DB113" s="1012"/>
      <c r="DC113" s="1012"/>
      <c r="DD113" s="1012"/>
      <c r="DE113" s="1012"/>
      <c r="DF113" s="1013"/>
      <c r="DG113" s="1053" t="s">
        <v>446</v>
      </c>
      <c r="DH113" s="1054"/>
      <c r="DI113" s="1054"/>
      <c r="DJ113" s="1054"/>
      <c r="DK113" s="1055"/>
      <c r="DL113" s="1056" t="s">
        <v>446</v>
      </c>
      <c r="DM113" s="1054"/>
      <c r="DN113" s="1054"/>
      <c r="DO113" s="1054"/>
      <c r="DP113" s="1055"/>
      <c r="DQ113" s="1056" t="s">
        <v>446</v>
      </c>
      <c r="DR113" s="1054"/>
      <c r="DS113" s="1054"/>
      <c r="DT113" s="1054"/>
      <c r="DU113" s="1055"/>
      <c r="DV113" s="1057" t="s">
        <v>446</v>
      </c>
      <c r="DW113" s="1058"/>
      <c r="DX113" s="1058"/>
      <c r="DY113" s="1058"/>
      <c r="DZ113" s="1059"/>
    </row>
    <row r="114" spans="1:130" s="248" customFormat="1" ht="26.25" customHeight="1" x14ac:dyDescent="0.15">
      <c r="A114" s="1049"/>
      <c r="B114" s="1050"/>
      <c r="C114" s="1045" t="s">
        <v>452</v>
      </c>
      <c r="D114" s="1045"/>
      <c r="E114" s="1045"/>
      <c r="F114" s="1045"/>
      <c r="G114" s="1045"/>
      <c r="H114" s="1045"/>
      <c r="I114" s="1045"/>
      <c r="J114" s="1045"/>
      <c r="K114" s="1045"/>
      <c r="L114" s="1045"/>
      <c r="M114" s="1045"/>
      <c r="N114" s="1045"/>
      <c r="O114" s="1045"/>
      <c r="P114" s="1045"/>
      <c r="Q114" s="1045"/>
      <c r="R114" s="1045"/>
      <c r="S114" s="1045"/>
      <c r="T114" s="1045"/>
      <c r="U114" s="1045"/>
      <c r="V114" s="1045"/>
      <c r="W114" s="1045"/>
      <c r="X114" s="1045"/>
      <c r="Y114" s="1045"/>
      <c r="Z114" s="1046"/>
      <c r="AA114" s="1053">
        <v>548</v>
      </c>
      <c r="AB114" s="1054"/>
      <c r="AC114" s="1054"/>
      <c r="AD114" s="1054"/>
      <c r="AE114" s="1055"/>
      <c r="AF114" s="1056">
        <v>553</v>
      </c>
      <c r="AG114" s="1054"/>
      <c r="AH114" s="1054"/>
      <c r="AI114" s="1054"/>
      <c r="AJ114" s="1055"/>
      <c r="AK114" s="1056">
        <v>462</v>
      </c>
      <c r="AL114" s="1054"/>
      <c r="AM114" s="1054"/>
      <c r="AN114" s="1054"/>
      <c r="AO114" s="1055"/>
      <c r="AP114" s="1057">
        <v>0</v>
      </c>
      <c r="AQ114" s="1058"/>
      <c r="AR114" s="1058"/>
      <c r="AS114" s="1058"/>
      <c r="AT114" s="1059"/>
      <c r="AU114" s="995"/>
      <c r="AV114" s="996"/>
      <c r="AW114" s="996"/>
      <c r="AX114" s="996"/>
      <c r="AY114" s="996"/>
      <c r="AZ114" s="1044" t="s">
        <v>453</v>
      </c>
      <c r="BA114" s="1045"/>
      <c r="BB114" s="1045"/>
      <c r="BC114" s="1045"/>
      <c r="BD114" s="1045"/>
      <c r="BE114" s="1045"/>
      <c r="BF114" s="1045"/>
      <c r="BG114" s="1045"/>
      <c r="BH114" s="1045"/>
      <c r="BI114" s="1045"/>
      <c r="BJ114" s="1045"/>
      <c r="BK114" s="1045"/>
      <c r="BL114" s="1045"/>
      <c r="BM114" s="1045"/>
      <c r="BN114" s="1045"/>
      <c r="BO114" s="1045"/>
      <c r="BP114" s="1046"/>
      <c r="BQ114" s="1014">
        <v>591857</v>
      </c>
      <c r="BR114" s="1015"/>
      <c r="BS114" s="1015"/>
      <c r="BT114" s="1015"/>
      <c r="BU114" s="1015"/>
      <c r="BV114" s="1015">
        <v>597218</v>
      </c>
      <c r="BW114" s="1015"/>
      <c r="BX114" s="1015"/>
      <c r="BY114" s="1015"/>
      <c r="BZ114" s="1015"/>
      <c r="CA114" s="1015">
        <v>611984</v>
      </c>
      <c r="CB114" s="1015"/>
      <c r="CC114" s="1015"/>
      <c r="CD114" s="1015"/>
      <c r="CE114" s="1015"/>
      <c r="CF114" s="1009">
        <v>25.1</v>
      </c>
      <c r="CG114" s="1010"/>
      <c r="CH114" s="1010"/>
      <c r="CI114" s="1010"/>
      <c r="CJ114" s="1010"/>
      <c r="CK114" s="1040"/>
      <c r="CL114" s="1041"/>
      <c r="CM114" s="1011" t="s">
        <v>454</v>
      </c>
      <c r="CN114" s="1012"/>
      <c r="CO114" s="1012"/>
      <c r="CP114" s="1012"/>
      <c r="CQ114" s="1012"/>
      <c r="CR114" s="1012"/>
      <c r="CS114" s="1012"/>
      <c r="CT114" s="1012"/>
      <c r="CU114" s="1012"/>
      <c r="CV114" s="1012"/>
      <c r="CW114" s="1012"/>
      <c r="CX114" s="1012"/>
      <c r="CY114" s="1012"/>
      <c r="CZ114" s="1012"/>
      <c r="DA114" s="1012"/>
      <c r="DB114" s="1012"/>
      <c r="DC114" s="1012"/>
      <c r="DD114" s="1012"/>
      <c r="DE114" s="1012"/>
      <c r="DF114" s="1013"/>
      <c r="DG114" s="1053" t="s">
        <v>446</v>
      </c>
      <c r="DH114" s="1054"/>
      <c r="DI114" s="1054"/>
      <c r="DJ114" s="1054"/>
      <c r="DK114" s="1055"/>
      <c r="DL114" s="1056" t="s">
        <v>446</v>
      </c>
      <c r="DM114" s="1054"/>
      <c r="DN114" s="1054"/>
      <c r="DO114" s="1054"/>
      <c r="DP114" s="1055"/>
      <c r="DQ114" s="1056" t="s">
        <v>437</v>
      </c>
      <c r="DR114" s="1054"/>
      <c r="DS114" s="1054"/>
      <c r="DT114" s="1054"/>
      <c r="DU114" s="1055"/>
      <c r="DV114" s="1057" t="s">
        <v>446</v>
      </c>
      <c r="DW114" s="1058"/>
      <c r="DX114" s="1058"/>
      <c r="DY114" s="1058"/>
      <c r="DZ114" s="1059"/>
    </row>
    <row r="115" spans="1:130" s="248" customFormat="1" ht="26.25" customHeight="1" x14ac:dyDescent="0.15">
      <c r="A115" s="1049"/>
      <c r="B115" s="1050"/>
      <c r="C115" s="1045" t="s">
        <v>455</v>
      </c>
      <c r="D115" s="1045"/>
      <c r="E115" s="1045"/>
      <c r="F115" s="1045"/>
      <c r="G115" s="1045"/>
      <c r="H115" s="1045"/>
      <c r="I115" s="1045"/>
      <c r="J115" s="1045"/>
      <c r="K115" s="1045"/>
      <c r="L115" s="1045"/>
      <c r="M115" s="1045"/>
      <c r="N115" s="1045"/>
      <c r="O115" s="1045"/>
      <c r="P115" s="1045"/>
      <c r="Q115" s="1045"/>
      <c r="R115" s="1045"/>
      <c r="S115" s="1045"/>
      <c r="T115" s="1045"/>
      <c r="U115" s="1045"/>
      <c r="V115" s="1045"/>
      <c r="W115" s="1045"/>
      <c r="X115" s="1045"/>
      <c r="Y115" s="1045"/>
      <c r="Z115" s="1046"/>
      <c r="AA115" s="1028">
        <v>4170</v>
      </c>
      <c r="AB115" s="1029"/>
      <c r="AC115" s="1029"/>
      <c r="AD115" s="1029"/>
      <c r="AE115" s="1030"/>
      <c r="AF115" s="1031">
        <v>4170</v>
      </c>
      <c r="AG115" s="1029"/>
      <c r="AH115" s="1029"/>
      <c r="AI115" s="1029"/>
      <c r="AJ115" s="1030"/>
      <c r="AK115" s="1031">
        <v>4170</v>
      </c>
      <c r="AL115" s="1029"/>
      <c r="AM115" s="1029"/>
      <c r="AN115" s="1029"/>
      <c r="AO115" s="1030"/>
      <c r="AP115" s="1032">
        <v>0.2</v>
      </c>
      <c r="AQ115" s="1033"/>
      <c r="AR115" s="1033"/>
      <c r="AS115" s="1033"/>
      <c r="AT115" s="1034"/>
      <c r="AU115" s="995"/>
      <c r="AV115" s="996"/>
      <c r="AW115" s="996"/>
      <c r="AX115" s="996"/>
      <c r="AY115" s="996"/>
      <c r="AZ115" s="1044" t="s">
        <v>456</v>
      </c>
      <c r="BA115" s="1045"/>
      <c r="BB115" s="1045"/>
      <c r="BC115" s="1045"/>
      <c r="BD115" s="1045"/>
      <c r="BE115" s="1045"/>
      <c r="BF115" s="1045"/>
      <c r="BG115" s="1045"/>
      <c r="BH115" s="1045"/>
      <c r="BI115" s="1045"/>
      <c r="BJ115" s="1045"/>
      <c r="BK115" s="1045"/>
      <c r="BL115" s="1045"/>
      <c r="BM115" s="1045"/>
      <c r="BN115" s="1045"/>
      <c r="BO115" s="1045"/>
      <c r="BP115" s="1046"/>
      <c r="BQ115" s="1014" t="s">
        <v>446</v>
      </c>
      <c r="BR115" s="1015"/>
      <c r="BS115" s="1015"/>
      <c r="BT115" s="1015"/>
      <c r="BU115" s="1015"/>
      <c r="BV115" s="1015" t="s">
        <v>437</v>
      </c>
      <c r="BW115" s="1015"/>
      <c r="BX115" s="1015"/>
      <c r="BY115" s="1015"/>
      <c r="BZ115" s="1015"/>
      <c r="CA115" s="1015" t="s">
        <v>446</v>
      </c>
      <c r="CB115" s="1015"/>
      <c r="CC115" s="1015"/>
      <c r="CD115" s="1015"/>
      <c r="CE115" s="1015"/>
      <c r="CF115" s="1009" t="s">
        <v>437</v>
      </c>
      <c r="CG115" s="1010"/>
      <c r="CH115" s="1010"/>
      <c r="CI115" s="1010"/>
      <c r="CJ115" s="1010"/>
      <c r="CK115" s="1040"/>
      <c r="CL115" s="1041"/>
      <c r="CM115" s="1044" t="s">
        <v>457</v>
      </c>
      <c r="CN115" s="1065"/>
      <c r="CO115" s="1065"/>
      <c r="CP115" s="1065"/>
      <c r="CQ115" s="1065"/>
      <c r="CR115" s="1065"/>
      <c r="CS115" s="1065"/>
      <c r="CT115" s="1065"/>
      <c r="CU115" s="1065"/>
      <c r="CV115" s="1065"/>
      <c r="CW115" s="1065"/>
      <c r="CX115" s="1065"/>
      <c r="CY115" s="1065"/>
      <c r="CZ115" s="1065"/>
      <c r="DA115" s="1065"/>
      <c r="DB115" s="1065"/>
      <c r="DC115" s="1065"/>
      <c r="DD115" s="1065"/>
      <c r="DE115" s="1065"/>
      <c r="DF115" s="1046"/>
      <c r="DG115" s="1053" t="s">
        <v>437</v>
      </c>
      <c r="DH115" s="1054"/>
      <c r="DI115" s="1054"/>
      <c r="DJ115" s="1054"/>
      <c r="DK115" s="1055"/>
      <c r="DL115" s="1056" t="s">
        <v>128</v>
      </c>
      <c r="DM115" s="1054"/>
      <c r="DN115" s="1054"/>
      <c r="DO115" s="1054"/>
      <c r="DP115" s="1055"/>
      <c r="DQ115" s="1056" t="s">
        <v>446</v>
      </c>
      <c r="DR115" s="1054"/>
      <c r="DS115" s="1054"/>
      <c r="DT115" s="1054"/>
      <c r="DU115" s="1055"/>
      <c r="DV115" s="1057" t="s">
        <v>437</v>
      </c>
      <c r="DW115" s="1058"/>
      <c r="DX115" s="1058"/>
      <c r="DY115" s="1058"/>
      <c r="DZ115" s="1059"/>
    </row>
    <row r="116" spans="1:130" s="248" customFormat="1" ht="26.25" customHeight="1" x14ac:dyDescent="0.15">
      <c r="A116" s="1051"/>
      <c r="B116" s="1052"/>
      <c r="C116" s="1060" t="s">
        <v>458</v>
      </c>
      <c r="D116" s="1060"/>
      <c r="E116" s="1060"/>
      <c r="F116" s="1060"/>
      <c r="G116" s="1060"/>
      <c r="H116" s="1060"/>
      <c r="I116" s="1060"/>
      <c r="J116" s="1060"/>
      <c r="K116" s="1060"/>
      <c r="L116" s="1060"/>
      <c r="M116" s="1060"/>
      <c r="N116" s="1060"/>
      <c r="O116" s="1060"/>
      <c r="P116" s="1060"/>
      <c r="Q116" s="1060"/>
      <c r="R116" s="1060"/>
      <c r="S116" s="1060"/>
      <c r="T116" s="1060"/>
      <c r="U116" s="1060"/>
      <c r="V116" s="1060"/>
      <c r="W116" s="1060"/>
      <c r="X116" s="1060"/>
      <c r="Y116" s="1060"/>
      <c r="Z116" s="1061"/>
      <c r="AA116" s="1053">
        <v>52</v>
      </c>
      <c r="AB116" s="1054"/>
      <c r="AC116" s="1054"/>
      <c r="AD116" s="1054"/>
      <c r="AE116" s="1055"/>
      <c r="AF116" s="1056">
        <v>162</v>
      </c>
      <c r="AG116" s="1054"/>
      <c r="AH116" s="1054"/>
      <c r="AI116" s="1054"/>
      <c r="AJ116" s="1055"/>
      <c r="AK116" s="1056">
        <v>39</v>
      </c>
      <c r="AL116" s="1054"/>
      <c r="AM116" s="1054"/>
      <c r="AN116" s="1054"/>
      <c r="AO116" s="1055"/>
      <c r="AP116" s="1057">
        <v>0</v>
      </c>
      <c r="AQ116" s="1058"/>
      <c r="AR116" s="1058"/>
      <c r="AS116" s="1058"/>
      <c r="AT116" s="1059"/>
      <c r="AU116" s="995"/>
      <c r="AV116" s="996"/>
      <c r="AW116" s="996"/>
      <c r="AX116" s="996"/>
      <c r="AY116" s="996"/>
      <c r="AZ116" s="1062" t="s">
        <v>459</v>
      </c>
      <c r="BA116" s="1063"/>
      <c r="BB116" s="1063"/>
      <c r="BC116" s="1063"/>
      <c r="BD116" s="1063"/>
      <c r="BE116" s="1063"/>
      <c r="BF116" s="1063"/>
      <c r="BG116" s="1063"/>
      <c r="BH116" s="1063"/>
      <c r="BI116" s="1063"/>
      <c r="BJ116" s="1063"/>
      <c r="BK116" s="1063"/>
      <c r="BL116" s="1063"/>
      <c r="BM116" s="1063"/>
      <c r="BN116" s="1063"/>
      <c r="BO116" s="1063"/>
      <c r="BP116" s="1064"/>
      <c r="BQ116" s="1014" t="s">
        <v>446</v>
      </c>
      <c r="BR116" s="1015"/>
      <c r="BS116" s="1015"/>
      <c r="BT116" s="1015"/>
      <c r="BU116" s="1015"/>
      <c r="BV116" s="1015" t="s">
        <v>446</v>
      </c>
      <c r="BW116" s="1015"/>
      <c r="BX116" s="1015"/>
      <c r="BY116" s="1015"/>
      <c r="BZ116" s="1015"/>
      <c r="CA116" s="1015" t="s">
        <v>446</v>
      </c>
      <c r="CB116" s="1015"/>
      <c r="CC116" s="1015"/>
      <c r="CD116" s="1015"/>
      <c r="CE116" s="1015"/>
      <c r="CF116" s="1009" t="s">
        <v>446</v>
      </c>
      <c r="CG116" s="1010"/>
      <c r="CH116" s="1010"/>
      <c r="CI116" s="1010"/>
      <c r="CJ116" s="1010"/>
      <c r="CK116" s="1040"/>
      <c r="CL116" s="1041"/>
      <c r="CM116" s="1011" t="s">
        <v>460</v>
      </c>
      <c r="CN116" s="1012"/>
      <c r="CO116" s="1012"/>
      <c r="CP116" s="1012"/>
      <c r="CQ116" s="1012"/>
      <c r="CR116" s="1012"/>
      <c r="CS116" s="1012"/>
      <c r="CT116" s="1012"/>
      <c r="CU116" s="1012"/>
      <c r="CV116" s="1012"/>
      <c r="CW116" s="1012"/>
      <c r="CX116" s="1012"/>
      <c r="CY116" s="1012"/>
      <c r="CZ116" s="1012"/>
      <c r="DA116" s="1012"/>
      <c r="DB116" s="1012"/>
      <c r="DC116" s="1012"/>
      <c r="DD116" s="1012"/>
      <c r="DE116" s="1012"/>
      <c r="DF116" s="1013"/>
      <c r="DG116" s="1053">
        <v>12510</v>
      </c>
      <c r="DH116" s="1054"/>
      <c r="DI116" s="1054"/>
      <c r="DJ116" s="1054"/>
      <c r="DK116" s="1055"/>
      <c r="DL116" s="1056">
        <v>8340</v>
      </c>
      <c r="DM116" s="1054"/>
      <c r="DN116" s="1054"/>
      <c r="DO116" s="1054"/>
      <c r="DP116" s="1055"/>
      <c r="DQ116" s="1056">
        <v>4170</v>
      </c>
      <c r="DR116" s="1054"/>
      <c r="DS116" s="1054"/>
      <c r="DT116" s="1054"/>
      <c r="DU116" s="1055"/>
      <c r="DV116" s="1057">
        <v>0.2</v>
      </c>
      <c r="DW116" s="1058"/>
      <c r="DX116" s="1058"/>
      <c r="DY116" s="1058"/>
      <c r="DZ116" s="1059"/>
    </row>
    <row r="117" spans="1:130" s="248" customFormat="1" ht="26.25" customHeight="1" x14ac:dyDescent="0.15">
      <c r="A117" s="999" t="s">
        <v>188</v>
      </c>
      <c r="B117" s="980"/>
      <c r="C117" s="980"/>
      <c r="D117" s="980"/>
      <c r="E117" s="980"/>
      <c r="F117" s="980"/>
      <c r="G117" s="980"/>
      <c r="H117" s="980"/>
      <c r="I117" s="980"/>
      <c r="J117" s="980"/>
      <c r="K117" s="980"/>
      <c r="L117" s="980"/>
      <c r="M117" s="980"/>
      <c r="N117" s="980"/>
      <c r="O117" s="980"/>
      <c r="P117" s="980"/>
      <c r="Q117" s="980"/>
      <c r="R117" s="980"/>
      <c r="S117" s="980"/>
      <c r="T117" s="980"/>
      <c r="U117" s="980"/>
      <c r="V117" s="980"/>
      <c r="W117" s="980"/>
      <c r="X117" s="980"/>
      <c r="Y117" s="1070" t="s">
        <v>461</v>
      </c>
      <c r="Z117" s="981"/>
      <c r="AA117" s="1071">
        <v>688514</v>
      </c>
      <c r="AB117" s="1072"/>
      <c r="AC117" s="1072"/>
      <c r="AD117" s="1072"/>
      <c r="AE117" s="1073"/>
      <c r="AF117" s="1074">
        <v>699023</v>
      </c>
      <c r="AG117" s="1072"/>
      <c r="AH117" s="1072"/>
      <c r="AI117" s="1072"/>
      <c r="AJ117" s="1073"/>
      <c r="AK117" s="1074">
        <v>648195</v>
      </c>
      <c r="AL117" s="1072"/>
      <c r="AM117" s="1072"/>
      <c r="AN117" s="1072"/>
      <c r="AO117" s="1073"/>
      <c r="AP117" s="1075"/>
      <c r="AQ117" s="1076"/>
      <c r="AR117" s="1076"/>
      <c r="AS117" s="1076"/>
      <c r="AT117" s="1077"/>
      <c r="AU117" s="995"/>
      <c r="AV117" s="996"/>
      <c r="AW117" s="996"/>
      <c r="AX117" s="996"/>
      <c r="AY117" s="996"/>
      <c r="AZ117" s="1062" t="s">
        <v>462</v>
      </c>
      <c r="BA117" s="1063"/>
      <c r="BB117" s="1063"/>
      <c r="BC117" s="1063"/>
      <c r="BD117" s="1063"/>
      <c r="BE117" s="1063"/>
      <c r="BF117" s="1063"/>
      <c r="BG117" s="1063"/>
      <c r="BH117" s="1063"/>
      <c r="BI117" s="1063"/>
      <c r="BJ117" s="1063"/>
      <c r="BK117" s="1063"/>
      <c r="BL117" s="1063"/>
      <c r="BM117" s="1063"/>
      <c r="BN117" s="1063"/>
      <c r="BO117" s="1063"/>
      <c r="BP117" s="1064"/>
      <c r="BQ117" s="1014" t="s">
        <v>446</v>
      </c>
      <c r="BR117" s="1015"/>
      <c r="BS117" s="1015"/>
      <c r="BT117" s="1015"/>
      <c r="BU117" s="1015"/>
      <c r="BV117" s="1015" t="s">
        <v>446</v>
      </c>
      <c r="BW117" s="1015"/>
      <c r="BX117" s="1015"/>
      <c r="BY117" s="1015"/>
      <c r="BZ117" s="1015"/>
      <c r="CA117" s="1015" t="s">
        <v>446</v>
      </c>
      <c r="CB117" s="1015"/>
      <c r="CC117" s="1015"/>
      <c r="CD117" s="1015"/>
      <c r="CE117" s="1015"/>
      <c r="CF117" s="1009" t="s">
        <v>446</v>
      </c>
      <c r="CG117" s="1010"/>
      <c r="CH117" s="1010"/>
      <c r="CI117" s="1010"/>
      <c r="CJ117" s="1010"/>
      <c r="CK117" s="1040"/>
      <c r="CL117" s="1041"/>
      <c r="CM117" s="1011" t="s">
        <v>463</v>
      </c>
      <c r="CN117" s="1012"/>
      <c r="CO117" s="1012"/>
      <c r="CP117" s="1012"/>
      <c r="CQ117" s="1012"/>
      <c r="CR117" s="1012"/>
      <c r="CS117" s="1012"/>
      <c r="CT117" s="1012"/>
      <c r="CU117" s="1012"/>
      <c r="CV117" s="1012"/>
      <c r="CW117" s="1012"/>
      <c r="CX117" s="1012"/>
      <c r="CY117" s="1012"/>
      <c r="CZ117" s="1012"/>
      <c r="DA117" s="1012"/>
      <c r="DB117" s="1012"/>
      <c r="DC117" s="1012"/>
      <c r="DD117" s="1012"/>
      <c r="DE117" s="1012"/>
      <c r="DF117" s="1013"/>
      <c r="DG117" s="1053" t="s">
        <v>437</v>
      </c>
      <c r="DH117" s="1054"/>
      <c r="DI117" s="1054"/>
      <c r="DJ117" s="1054"/>
      <c r="DK117" s="1055"/>
      <c r="DL117" s="1056" t="s">
        <v>446</v>
      </c>
      <c r="DM117" s="1054"/>
      <c r="DN117" s="1054"/>
      <c r="DO117" s="1054"/>
      <c r="DP117" s="1055"/>
      <c r="DQ117" s="1056" t="s">
        <v>437</v>
      </c>
      <c r="DR117" s="1054"/>
      <c r="DS117" s="1054"/>
      <c r="DT117" s="1054"/>
      <c r="DU117" s="1055"/>
      <c r="DV117" s="1057" t="s">
        <v>437</v>
      </c>
      <c r="DW117" s="1058"/>
      <c r="DX117" s="1058"/>
      <c r="DY117" s="1058"/>
      <c r="DZ117" s="1059"/>
    </row>
    <row r="118" spans="1:130" s="248" customFormat="1" ht="26.25" customHeight="1" x14ac:dyDescent="0.15">
      <c r="A118" s="999" t="s">
        <v>432</v>
      </c>
      <c r="B118" s="980"/>
      <c r="C118" s="980"/>
      <c r="D118" s="980"/>
      <c r="E118" s="980"/>
      <c r="F118" s="980"/>
      <c r="G118" s="980"/>
      <c r="H118" s="980"/>
      <c r="I118" s="980"/>
      <c r="J118" s="980"/>
      <c r="K118" s="980"/>
      <c r="L118" s="980"/>
      <c r="M118" s="980"/>
      <c r="N118" s="980"/>
      <c r="O118" s="980"/>
      <c r="P118" s="980"/>
      <c r="Q118" s="980"/>
      <c r="R118" s="980"/>
      <c r="S118" s="980"/>
      <c r="T118" s="980"/>
      <c r="U118" s="980"/>
      <c r="V118" s="980"/>
      <c r="W118" s="980"/>
      <c r="X118" s="980"/>
      <c r="Y118" s="980"/>
      <c r="Z118" s="981"/>
      <c r="AA118" s="979" t="s">
        <v>429</v>
      </c>
      <c r="AB118" s="980"/>
      <c r="AC118" s="980"/>
      <c r="AD118" s="980"/>
      <c r="AE118" s="981"/>
      <c r="AF118" s="979" t="s">
        <v>430</v>
      </c>
      <c r="AG118" s="980"/>
      <c r="AH118" s="980"/>
      <c r="AI118" s="980"/>
      <c r="AJ118" s="981"/>
      <c r="AK118" s="979" t="s">
        <v>307</v>
      </c>
      <c r="AL118" s="980"/>
      <c r="AM118" s="980"/>
      <c r="AN118" s="980"/>
      <c r="AO118" s="981"/>
      <c r="AP118" s="1066" t="s">
        <v>431</v>
      </c>
      <c r="AQ118" s="1067"/>
      <c r="AR118" s="1067"/>
      <c r="AS118" s="1067"/>
      <c r="AT118" s="1068"/>
      <c r="AU118" s="995"/>
      <c r="AV118" s="996"/>
      <c r="AW118" s="996"/>
      <c r="AX118" s="996"/>
      <c r="AY118" s="996"/>
      <c r="AZ118" s="1069" t="s">
        <v>464</v>
      </c>
      <c r="BA118" s="1060"/>
      <c r="BB118" s="1060"/>
      <c r="BC118" s="1060"/>
      <c r="BD118" s="1060"/>
      <c r="BE118" s="1060"/>
      <c r="BF118" s="1060"/>
      <c r="BG118" s="1060"/>
      <c r="BH118" s="1060"/>
      <c r="BI118" s="1060"/>
      <c r="BJ118" s="1060"/>
      <c r="BK118" s="1060"/>
      <c r="BL118" s="1060"/>
      <c r="BM118" s="1060"/>
      <c r="BN118" s="1060"/>
      <c r="BO118" s="1060"/>
      <c r="BP118" s="1061"/>
      <c r="BQ118" s="1092" t="s">
        <v>437</v>
      </c>
      <c r="BR118" s="1093"/>
      <c r="BS118" s="1093"/>
      <c r="BT118" s="1093"/>
      <c r="BU118" s="1093"/>
      <c r="BV118" s="1093" t="s">
        <v>437</v>
      </c>
      <c r="BW118" s="1093"/>
      <c r="BX118" s="1093"/>
      <c r="BY118" s="1093"/>
      <c r="BZ118" s="1093"/>
      <c r="CA118" s="1093" t="s">
        <v>437</v>
      </c>
      <c r="CB118" s="1093"/>
      <c r="CC118" s="1093"/>
      <c r="CD118" s="1093"/>
      <c r="CE118" s="1093"/>
      <c r="CF118" s="1009" t="s">
        <v>437</v>
      </c>
      <c r="CG118" s="1010"/>
      <c r="CH118" s="1010"/>
      <c r="CI118" s="1010"/>
      <c r="CJ118" s="1010"/>
      <c r="CK118" s="1040"/>
      <c r="CL118" s="1041"/>
      <c r="CM118" s="1011" t="s">
        <v>465</v>
      </c>
      <c r="CN118" s="1012"/>
      <c r="CO118" s="1012"/>
      <c r="CP118" s="1012"/>
      <c r="CQ118" s="1012"/>
      <c r="CR118" s="1012"/>
      <c r="CS118" s="1012"/>
      <c r="CT118" s="1012"/>
      <c r="CU118" s="1012"/>
      <c r="CV118" s="1012"/>
      <c r="CW118" s="1012"/>
      <c r="CX118" s="1012"/>
      <c r="CY118" s="1012"/>
      <c r="CZ118" s="1012"/>
      <c r="DA118" s="1012"/>
      <c r="DB118" s="1012"/>
      <c r="DC118" s="1012"/>
      <c r="DD118" s="1012"/>
      <c r="DE118" s="1012"/>
      <c r="DF118" s="1013"/>
      <c r="DG118" s="1053" t="s">
        <v>446</v>
      </c>
      <c r="DH118" s="1054"/>
      <c r="DI118" s="1054"/>
      <c r="DJ118" s="1054"/>
      <c r="DK118" s="1055"/>
      <c r="DL118" s="1056" t="s">
        <v>437</v>
      </c>
      <c r="DM118" s="1054"/>
      <c r="DN118" s="1054"/>
      <c r="DO118" s="1054"/>
      <c r="DP118" s="1055"/>
      <c r="DQ118" s="1056" t="s">
        <v>437</v>
      </c>
      <c r="DR118" s="1054"/>
      <c r="DS118" s="1054"/>
      <c r="DT118" s="1054"/>
      <c r="DU118" s="1055"/>
      <c r="DV118" s="1057" t="s">
        <v>437</v>
      </c>
      <c r="DW118" s="1058"/>
      <c r="DX118" s="1058"/>
      <c r="DY118" s="1058"/>
      <c r="DZ118" s="1059"/>
    </row>
    <row r="119" spans="1:130" s="248" customFormat="1" ht="26.25" customHeight="1" x14ac:dyDescent="0.15">
      <c r="A119" s="1153" t="s">
        <v>435</v>
      </c>
      <c r="B119" s="1039"/>
      <c r="C119" s="1018" t="s">
        <v>436</v>
      </c>
      <c r="D119" s="1019"/>
      <c r="E119" s="1019"/>
      <c r="F119" s="1019"/>
      <c r="G119" s="1019"/>
      <c r="H119" s="1019"/>
      <c r="I119" s="1019"/>
      <c r="J119" s="1019"/>
      <c r="K119" s="1019"/>
      <c r="L119" s="1019"/>
      <c r="M119" s="1019"/>
      <c r="N119" s="1019"/>
      <c r="O119" s="1019"/>
      <c r="P119" s="1019"/>
      <c r="Q119" s="1019"/>
      <c r="R119" s="1019"/>
      <c r="S119" s="1019"/>
      <c r="T119" s="1019"/>
      <c r="U119" s="1019"/>
      <c r="V119" s="1019"/>
      <c r="W119" s="1019"/>
      <c r="X119" s="1019"/>
      <c r="Y119" s="1019"/>
      <c r="Z119" s="1020"/>
      <c r="AA119" s="986" t="s">
        <v>446</v>
      </c>
      <c r="AB119" s="987"/>
      <c r="AC119" s="987"/>
      <c r="AD119" s="987"/>
      <c r="AE119" s="988"/>
      <c r="AF119" s="989" t="s">
        <v>437</v>
      </c>
      <c r="AG119" s="987"/>
      <c r="AH119" s="987"/>
      <c r="AI119" s="987"/>
      <c r="AJ119" s="988"/>
      <c r="AK119" s="989" t="s">
        <v>437</v>
      </c>
      <c r="AL119" s="987"/>
      <c r="AM119" s="987"/>
      <c r="AN119" s="987"/>
      <c r="AO119" s="988"/>
      <c r="AP119" s="990" t="s">
        <v>446</v>
      </c>
      <c r="AQ119" s="991"/>
      <c r="AR119" s="991"/>
      <c r="AS119" s="991"/>
      <c r="AT119" s="992"/>
      <c r="AU119" s="997"/>
      <c r="AV119" s="998"/>
      <c r="AW119" s="998"/>
      <c r="AX119" s="998"/>
      <c r="AY119" s="998"/>
      <c r="AZ119" s="279" t="s">
        <v>188</v>
      </c>
      <c r="BA119" s="279"/>
      <c r="BB119" s="279"/>
      <c r="BC119" s="279"/>
      <c r="BD119" s="279"/>
      <c r="BE119" s="279"/>
      <c r="BF119" s="279"/>
      <c r="BG119" s="279"/>
      <c r="BH119" s="279"/>
      <c r="BI119" s="279"/>
      <c r="BJ119" s="279"/>
      <c r="BK119" s="279"/>
      <c r="BL119" s="279"/>
      <c r="BM119" s="279"/>
      <c r="BN119" s="279"/>
      <c r="BO119" s="1070" t="s">
        <v>466</v>
      </c>
      <c r="BP119" s="1101"/>
      <c r="BQ119" s="1092">
        <v>8523126</v>
      </c>
      <c r="BR119" s="1093"/>
      <c r="BS119" s="1093"/>
      <c r="BT119" s="1093"/>
      <c r="BU119" s="1093"/>
      <c r="BV119" s="1093">
        <v>8777438</v>
      </c>
      <c r="BW119" s="1093"/>
      <c r="BX119" s="1093"/>
      <c r="BY119" s="1093"/>
      <c r="BZ119" s="1093"/>
      <c r="CA119" s="1093">
        <v>9374129</v>
      </c>
      <c r="CB119" s="1093"/>
      <c r="CC119" s="1093"/>
      <c r="CD119" s="1093"/>
      <c r="CE119" s="1093"/>
      <c r="CF119" s="1094"/>
      <c r="CG119" s="1095"/>
      <c r="CH119" s="1095"/>
      <c r="CI119" s="1095"/>
      <c r="CJ119" s="1096"/>
      <c r="CK119" s="1042"/>
      <c r="CL119" s="1043"/>
      <c r="CM119" s="1097" t="s">
        <v>467</v>
      </c>
      <c r="CN119" s="1098"/>
      <c r="CO119" s="1098"/>
      <c r="CP119" s="1098"/>
      <c r="CQ119" s="1098"/>
      <c r="CR119" s="1098"/>
      <c r="CS119" s="1098"/>
      <c r="CT119" s="1098"/>
      <c r="CU119" s="1098"/>
      <c r="CV119" s="1098"/>
      <c r="CW119" s="1098"/>
      <c r="CX119" s="1098"/>
      <c r="CY119" s="1098"/>
      <c r="CZ119" s="1098"/>
      <c r="DA119" s="1098"/>
      <c r="DB119" s="1098"/>
      <c r="DC119" s="1098"/>
      <c r="DD119" s="1098"/>
      <c r="DE119" s="1098"/>
      <c r="DF119" s="1099"/>
      <c r="DG119" s="1100" t="s">
        <v>437</v>
      </c>
      <c r="DH119" s="1079"/>
      <c r="DI119" s="1079"/>
      <c r="DJ119" s="1079"/>
      <c r="DK119" s="1080"/>
      <c r="DL119" s="1078" t="s">
        <v>437</v>
      </c>
      <c r="DM119" s="1079"/>
      <c r="DN119" s="1079"/>
      <c r="DO119" s="1079"/>
      <c r="DP119" s="1080"/>
      <c r="DQ119" s="1078" t="s">
        <v>437</v>
      </c>
      <c r="DR119" s="1079"/>
      <c r="DS119" s="1079"/>
      <c r="DT119" s="1079"/>
      <c r="DU119" s="1080"/>
      <c r="DV119" s="1081" t="s">
        <v>438</v>
      </c>
      <c r="DW119" s="1082"/>
      <c r="DX119" s="1082"/>
      <c r="DY119" s="1082"/>
      <c r="DZ119" s="1083"/>
    </row>
    <row r="120" spans="1:130" s="248" customFormat="1" ht="26.25" customHeight="1" x14ac:dyDescent="0.15">
      <c r="A120" s="1154"/>
      <c r="B120" s="1041"/>
      <c r="C120" s="1011" t="s">
        <v>442</v>
      </c>
      <c r="D120" s="1012"/>
      <c r="E120" s="1012"/>
      <c r="F120" s="1012"/>
      <c r="G120" s="1012"/>
      <c r="H120" s="1012"/>
      <c r="I120" s="1012"/>
      <c r="J120" s="1012"/>
      <c r="K120" s="1012"/>
      <c r="L120" s="1012"/>
      <c r="M120" s="1012"/>
      <c r="N120" s="1012"/>
      <c r="O120" s="1012"/>
      <c r="P120" s="1012"/>
      <c r="Q120" s="1012"/>
      <c r="R120" s="1012"/>
      <c r="S120" s="1012"/>
      <c r="T120" s="1012"/>
      <c r="U120" s="1012"/>
      <c r="V120" s="1012"/>
      <c r="W120" s="1012"/>
      <c r="X120" s="1012"/>
      <c r="Y120" s="1012"/>
      <c r="Z120" s="1013"/>
      <c r="AA120" s="1053" t="s">
        <v>437</v>
      </c>
      <c r="AB120" s="1054"/>
      <c r="AC120" s="1054"/>
      <c r="AD120" s="1054"/>
      <c r="AE120" s="1055"/>
      <c r="AF120" s="1056" t="s">
        <v>128</v>
      </c>
      <c r="AG120" s="1054"/>
      <c r="AH120" s="1054"/>
      <c r="AI120" s="1054"/>
      <c r="AJ120" s="1055"/>
      <c r="AK120" s="1056" t="s">
        <v>437</v>
      </c>
      <c r="AL120" s="1054"/>
      <c r="AM120" s="1054"/>
      <c r="AN120" s="1054"/>
      <c r="AO120" s="1055"/>
      <c r="AP120" s="1057" t="s">
        <v>437</v>
      </c>
      <c r="AQ120" s="1058"/>
      <c r="AR120" s="1058"/>
      <c r="AS120" s="1058"/>
      <c r="AT120" s="1059"/>
      <c r="AU120" s="1084" t="s">
        <v>468</v>
      </c>
      <c r="AV120" s="1085"/>
      <c r="AW120" s="1085"/>
      <c r="AX120" s="1085"/>
      <c r="AY120" s="1086"/>
      <c r="AZ120" s="1035" t="s">
        <v>469</v>
      </c>
      <c r="BA120" s="984"/>
      <c r="BB120" s="984"/>
      <c r="BC120" s="984"/>
      <c r="BD120" s="984"/>
      <c r="BE120" s="984"/>
      <c r="BF120" s="984"/>
      <c r="BG120" s="984"/>
      <c r="BH120" s="984"/>
      <c r="BI120" s="984"/>
      <c r="BJ120" s="984"/>
      <c r="BK120" s="984"/>
      <c r="BL120" s="984"/>
      <c r="BM120" s="984"/>
      <c r="BN120" s="984"/>
      <c r="BO120" s="984"/>
      <c r="BP120" s="985"/>
      <c r="BQ120" s="1021">
        <v>1605257</v>
      </c>
      <c r="BR120" s="1022"/>
      <c r="BS120" s="1022"/>
      <c r="BT120" s="1022"/>
      <c r="BU120" s="1022"/>
      <c r="BV120" s="1022">
        <v>1638972</v>
      </c>
      <c r="BW120" s="1022"/>
      <c r="BX120" s="1022"/>
      <c r="BY120" s="1022"/>
      <c r="BZ120" s="1022"/>
      <c r="CA120" s="1022">
        <v>1445588</v>
      </c>
      <c r="CB120" s="1022"/>
      <c r="CC120" s="1022"/>
      <c r="CD120" s="1022"/>
      <c r="CE120" s="1022"/>
      <c r="CF120" s="1036">
        <v>59.4</v>
      </c>
      <c r="CG120" s="1037"/>
      <c r="CH120" s="1037"/>
      <c r="CI120" s="1037"/>
      <c r="CJ120" s="1037"/>
      <c r="CK120" s="1102" t="s">
        <v>470</v>
      </c>
      <c r="CL120" s="1103"/>
      <c r="CM120" s="1103"/>
      <c r="CN120" s="1103"/>
      <c r="CO120" s="1104"/>
      <c r="CP120" s="1110" t="s">
        <v>471</v>
      </c>
      <c r="CQ120" s="1111"/>
      <c r="CR120" s="1111"/>
      <c r="CS120" s="1111"/>
      <c r="CT120" s="1111"/>
      <c r="CU120" s="1111"/>
      <c r="CV120" s="1111"/>
      <c r="CW120" s="1111"/>
      <c r="CX120" s="1111"/>
      <c r="CY120" s="1111"/>
      <c r="CZ120" s="1111"/>
      <c r="DA120" s="1111"/>
      <c r="DB120" s="1111"/>
      <c r="DC120" s="1111"/>
      <c r="DD120" s="1111"/>
      <c r="DE120" s="1111"/>
      <c r="DF120" s="1112"/>
      <c r="DG120" s="1021">
        <v>2260110</v>
      </c>
      <c r="DH120" s="1022"/>
      <c r="DI120" s="1022"/>
      <c r="DJ120" s="1022"/>
      <c r="DK120" s="1022"/>
      <c r="DL120" s="1022">
        <v>2202380</v>
      </c>
      <c r="DM120" s="1022"/>
      <c r="DN120" s="1022"/>
      <c r="DO120" s="1022"/>
      <c r="DP120" s="1022"/>
      <c r="DQ120" s="1022">
        <v>2116562</v>
      </c>
      <c r="DR120" s="1022"/>
      <c r="DS120" s="1022"/>
      <c r="DT120" s="1022"/>
      <c r="DU120" s="1022"/>
      <c r="DV120" s="1023">
        <v>86.9</v>
      </c>
      <c r="DW120" s="1023"/>
      <c r="DX120" s="1023"/>
      <c r="DY120" s="1023"/>
      <c r="DZ120" s="1024"/>
    </row>
    <row r="121" spans="1:130" s="248" customFormat="1" ht="26.25" customHeight="1" x14ac:dyDescent="0.15">
      <c r="A121" s="1154"/>
      <c r="B121" s="1041"/>
      <c r="C121" s="1062" t="s">
        <v>472</v>
      </c>
      <c r="D121" s="1063"/>
      <c r="E121" s="1063"/>
      <c r="F121" s="1063"/>
      <c r="G121" s="1063"/>
      <c r="H121" s="1063"/>
      <c r="I121" s="1063"/>
      <c r="J121" s="1063"/>
      <c r="K121" s="1063"/>
      <c r="L121" s="1063"/>
      <c r="M121" s="1063"/>
      <c r="N121" s="1063"/>
      <c r="O121" s="1063"/>
      <c r="P121" s="1063"/>
      <c r="Q121" s="1063"/>
      <c r="R121" s="1063"/>
      <c r="S121" s="1063"/>
      <c r="T121" s="1063"/>
      <c r="U121" s="1063"/>
      <c r="V121" s="1063"/>
      <c r="W121" s="1063"/>
      <c r="X121" s="1063"/>
      <c r="Y121" s="1063"/>
      <c r="Z121" s="1064"/>
      <c r="AA121" s="1053" t="s">
        <v>437</v>
      </c>
      <c r="AB121" s="1054"/>
      <c r="AC121" s="1054"/>
      <c r="AD121" s="1054"/>
      <c r="AE121" s="1055"/>
      <c r="AF121" s="1056" t="s">
        <v>446</v>
      </c>
      <c r="AG121" s="1054"/>
      <c r="AH121" s="1054"/>
      <c r="AI121" s="1054"/>
      <c r="AJ121" s="1055"/>
      <c r="AK121" s="1056" t="s">
        <v>446</v>
      </c>
      <c r="AL121" s="1054"/>
      <c r="AM121" s="1054"/>
      <c r="AN121" s="1054"/>
      <c r="AO121" s="1055"/>
      <c r="AP121" s="1057" t="s">
        <v>437</v>
      </c>
      <c r="AQ121" s="1058"/>
      <c r="AR121" s="1058"/>
      <c r="AS121" s="1058"/>
      <c r="AT121" s="1059"/>
      <c r="AU121" s="1087"/>
      <c r="AV121" s="1088"/>
      <c r="AW121" s="1088"/>
      <c r="AX121" s="1088"/>
      <c r="AY121" s="1089"/>
      <c r="AZ121" s="1044" t="s">
        <v>473</v>
      </c>
      <c r="BA121" s="1045"/>
      <c r="BB121" s="1045"/>
      <c r="BC121" s="1045"/>
      <c r="BD121" s="1045"/>
      <c r="BE121" s="1045"/>
      <c r="BF121" s="1045"/>
      <c r="BG121" s="1045"/>
      <c r="BH121" s="1045"/>
      <c r="BI121" s="1045"/>
      <c r="BJ121" s="1045"/>
      <c r="BK121" s="1045"/>
      <c r="BL121" s="1045"/>
      <c r="BM121" s="1045"/>
      <c r="BN121" s="1045"/>
      <c r="BO121" s="1045"/>
      <c r="BP121" s="1046"/>
      <c r="BQ121" s="1014">
        <v>49245</v>
      </c>
      <c r="BR121" s="1015"/>
      <c r="BS121" s="1015"/>
      <c r="BT121" s="1015"/>
      <c r="BU121" s="1015"/>
      <c r="BV121" s="1015">
        <v>42211</v>
      </c>
      <c r="BW121" s="1015"/>
      <c r="BX121" s="1015"/>
      <c r="BY121" s="1015"/>
      <c r="BZ121" s="1015"/>
      <c r="CA121" s="1015">
        <v>35177</v>
      </c>
      <c r="CB121" s="1015"/>
      <c r="CC121" s="1015"/>
      <c r="CD121" s="1015"/>
      <c r="CE121" s="1015"/>
      <c r="CF121" s="1009">
        <v>1.4</v>
      </c>
      <c r="CG121" s="1010"/>
      <c r="CH121" s="1010"/>
      <c r="CI121" s="1010"/>
      <c r="CJ121" s="1010"/>
      <c r="CK121" s="1105"/>
      <c r="CL121" s="1106"/>
      <c r="CM121" s="1106"/>
      <c r="CN121" s="1106"/>
      <c r="CO121" s="1107"/>
      <c r="CP121" s="1115" t="s">
        <v>474</v>
      </c>
      <c r="CQ121" s="1116"/>
      <c r="CR121" s="1116"/>
      <c r="CS121" s="1116"/>
      <c r="CT121" s="1116"/>
      <c r="CU121" s="1116"/>
      <c r="CV121" s="1116"/>
      <c r="CW121" s="1116"/>
      <c r="CX121" s="1116"/>
      <c r="CY121" s="1116"/>
      <c r="CZ121" s="1116"/>
      <c r="DA121" s="1116"/>
      <c r="DB121" s="1116"/>
      <c r="DC121" s="1116"/>
      <c r="DD121" s="1116"/>
      <c r="DE121" s="1116"/>
      <c r="DF121" s="1117"/>
      <c r="DG121" s="1014">
        <v>767817</v>
      </c>
      <c r="DH121" s="1015"/>
      <c r="DI121" s="1015"/>
      <c r="DJ121" s="1015"/>
      <c r="DK121" s="1015"/>
      <c r="DL121" s="1015">
        <v>743745</v>
      </c>
      <c r="DM121" s="1015"/>
      <c r="DN121" s="1015"/>
      <c r="DO121" s="1015"/>
      <c r="DP121" s="1015"/>
      <c r="DQ121" s="1015">
        <v>686977</v>
      </c>
      <c r="DR121" s="1015"/>
      <c r="DS121" s="1015"/>
      <c r="DT121" s="1015"/>
      <c r="DU121" s="1015"/>
      <c r="DV121" s="1016">
        <v>28.2</v>
      </c>
      <c r="DW121" s="1016"/>
      <c r="DX121" s="1016"/>
      <c r="DY121" s="1016"/>
      <c r="DZ121" s="1017"/>
    </row>
    <row r="122" spans="1:130" s="248" customFormat="1" ht="26.25" customHeight="1" x14ac:dyDescent="0.15">
      <c r="A122" s="1154"/>
      <c r="B122" s="1041"/>
      <c r="C122" s="1011" t="s">
        <v>454</v>
      </c>
      <c r="D122" s="1012"/>
      <c r="E122" s="1012"/>
      <c r="F122" s="1012"/>
      <c r="G122" s="1012"/>
      <c r="H122" s="1012"/>
      <c r="I122" s="1012"/>
      <c r="J122" s="1012"/>
      <c r="K122" s="1012"/>
      <c r="L122" s="1012"/>
      <c r="M122" s="1012"/>
      <c r="N122" s="1012"/>
      <c r="O122" s="1012"/>
      <c r="P122" s="1012"/>
      <c r="Q122" s="1012"/>
      <c r="R122" s="1012"/>
      <c r="S122" s="1012"/>
      <c r="T122" s="1012"/>
      <c r="U122" s="1012"/>
      <c r="V122" s="1012"/>
      <c r="W122" s="1012"/>
      <c r="X122" s="1012"/>
      <c r="Y122" s="1012"/>
      <c r="Z122" s="1013"/>
      <c r="AA122" s="1053" t="s">
        <v>437</v>
      </c>
      <c r="AB122" s="1054"/>
      <c r="AC122" s="1054"/>
      <c r="AD122" s="1054"/>
      <c r="AE122" s="1055"/>
      <c r="AF122" s="1056" t="s">
        <v>437</v>
      </c>
      <c r="AG122" s="1054"/>
      <c r="AH122" s="1054"/>
      <c r="AI122" s="1054"/>
      <c r="AJ122" s="1055"/>
      <c r="AK122" s="1056" t="s">
        <v>437</v>
      </c>
      <c r="AL122" s="1054"/>
      <c r="AM122" s="1054"/>
      <c r="AN122" s="1054"/>
      <c r="AO122" s="1055"/>
      <c r="AP122" s="1057" t="s">
        <v>437</v>
      </c>
      <c r="AQ122" s="1058"/>
      <c r="AR122" s="1058"/>
      <c r="AS122" s="1058"/>
      <c r="AT122" s="1059"/>
      <c r="AU122" s="1087"/>
      <c r="AV122" s="1088"/>
      <c r="AW122" s="1088"/>
      <c r="AX122" s="1088"/>
      <c r="AY122" s="1089"/>
      <c r="AZ122" s="1069" t="s">
        <v>475</v>
      </c>
      <c r="BA122" s="1060"/>
      <c r="BB122" s="1060"/>
      <c r="BC122" s="1060"/>
      <c r="BD122" s="1060"/>
      <c r="BE122" s="1060"/>
      <c r="BF122" s="1060"/>
      <c r="BG122" s="1060"/>
      <c r="BH122" s="1060"/>
      <c r="BI122" s="1060"/>
      <c r="BJ122" s="1060"/>
      <c r="BK122" s="1060"/>
      <c r="BL122" s="1060"/>
      <c r="BM122" s="1060"/>
      <c r="BN122" s="1060"/>
      <c r="BO122" s="1060"/>
      <c r="BP122" s="1061"/>
      <c r="BQ122" s="1092">
        <v>4851341</v>
      </c>
      <c r="BR122" s="1093"/>
      <c r="BS122" s="1093"/>
      <c r="BT122" s="1093"/>
      <c r="BU122" s="1093"/>
      <c r="BV122" s="1093">
        <v>4814825</v>
      </c>
      <c r="BW122" s="1093"/>
      <c r="BX122" s="1093"/>
      <c r="BY122" s="1093"/>
      <c r="BZ122" s="1093"/>
      <c r="CA122" s="1093">
        <v>5024068</v>
      </c>
      <c r="CB122" s="1093"/>
      <c r="CC122" s="1093"/>
      <c r="CD122" s="1093"/>
      <c r="CE122" s="1093"/>
      <c r="CF122" s="1113">
        <v>206.3</v>
      </c>
      <c r="CG122" s="1114"/>
      <c r="CH122" s="1114"/>
      <c r="CI122" s="1114"/>
      <c r="CJ122" s="1114"/>
      <c r="CK122" s="1105"/>
      <c r="CL122" s="1106"/>
      <c r="CM122" s="1106"/>
      <c r="CN122" s="1106"/>
      <c r="CO122" s="1107"/>
      <c r="CP122" s="1115" t="s">
        <v>476</v>
      </c>
      <c r="CQ122" s="1116"/>
      <c r="CR122" s="1116"/>
      <c r="CS122" s="1116"/>
      <c r="CT122" s="1116"/>
      <c r="CU122" s="1116"/>
      <c r="CV122" s="1116"/>
      <c r="CW122" s="1116"/>
      <c r="CX122" s="1116"/>
      <c r="CY122" s="1116"/>
      <c r="CZ122" s="1116"/>
      <c r="DA122" s="1116"/>
      <c r="DB122" s="1116"/>
      <c r="DC122" s="1116"/>
      <c r="DD122" s="1116"/>
      <c r="DE122" s="1116"/>
      <c r="DF122" s="1117"/>
      <c r="DG122" s="1014" t="s">
        <v>437</v>
      </c>
      <c r="DH122" s="1015"/>
      <c r="DI122" s="1015"/>
      <c r="DJ122" s="1015"/>
      <c r="DK122" s="1015"/>
      <c r="DL122" s="1015" t="s">
        <v>446</v>
      </c>
      <c r="DM122" s="1015"/>
      <c r="DN122" s="1015"/>
      <c r="DO122" s="1015"/>
      <c r="DP122" s="1015"/>
      <c r="DQ122" s="1015" t="s">
        <v>446</v>
      </c>
      <c r="DR122" s="1015"/>
      <c r="DS122" s="1015"/>
      <c r="DT122" s="1015"/>
      <c r="DU122" s="1015"/>
      <c r="DV122" s="1016" t="s">
        <v>437</v>
      </c>
      <c r="DW122" s="1016"/>
      <c r="DX122" s="1016"/>
      <c r="DY122" s="1016"/>
      <c r="DZ122" s="1017"/>
    </row>
    <row r="123" spans="1:130" s="248" customFormat="1" ht="26.25" customHeight="1" x14ac:dyDescent="0.15">
      <c r="A123" s="1154"/>
      <c r="B123" s="1041"/>
      <c r="C123" s="1011" t="s">
        <v>460</v>
      </c>
      <c r="D123" s="1012"/>
      <c r="E123" s="1012"/>
      <c r="F123" s="1012"/>
      <c r="G123" s="1012"/>
      <c r="H123" s="1012"/>
      <c r="I123" s="1012"/>
      <c r="J123" s="1012"/>
      <c r="K123" s="1012"/>
      <c r="L123" s="1012"/>
      <c r="M123" s="1012"/>
      <c r="N123" s="1012"/>
      <c r="O123" s="1012"/>
      <c r="P123" s="1012"/>
      <c r="Q123" s="1012"/>
      <c r="R123" s="1012"/>
      <c r="S123" s="1012"/>
      <c r="T123" s="1012"/>
      <c r="U123" s="1012"/>
      <c r="V123" s="1012"/>
      <c r="W123" s="1012"/>
      <c r="X123" s="1012"/>
      <c r="Y123" s="1012"/>
      <c r="Z123" s="1013"/>
      <c r="AA123" s="1053">
        <v>4170</v>
      </c>
      <c r="AB123" s="1054"/>
      <c r="AC123" s="1054"/>
      <c r="AD123" s="1054"/>
      <c r="AE123" s="1055"/>
      <c r="AF123" s="1056">
        <v>4170</v>
      </c>
      <c r="AG123" s="1054"/>
      <c r="AH123" s="1054"/>
      <c r="AI123" s="1054"/>
      <c r="AJ123" s="1055"/>
      <c r="AK123" s="1056">
        <v>4170</v>
      </c>
      <c r="AL123" s="1054"/>
      <c r="AM123" s="1054"/>
      <c r="AN123" s="1054"/>
      <c r="AO123" s="1055"/>
      <c r="AP123" s="1057">
        <v>0.2</v>
      </c>
      <c r="AQ123" s="1058"/>
      <c r="AR123" s="1058"/>
      <c r="AS123" s="1058"/>
      <c r="AT123" s="1059"/>
      <c r="AU123" s="1090"/>
      <c r="AV123" s="1091"/>
      <c r="AW123" s="1091"/>
      <c r="AX123" s="1091"/>
      <c r="AY123" s="1091"/>
      <c r="AZ123" s="279" t="s">
        <v>188</v>
      </c>
      <c r="BA123" s="279"/>
      <c r="BB123" s="279"/>
      <c r="BC123" s="279"/>
      <c r="BD123" s="279"/>
      <c r="BE123" s="279"/>
      <c r="BF123" s="279"/>
      <c r="BG123" s="279"/>
      <c r="BH123" s="279"/>
      <c r="BI123" s="279"/>
      <c r="BJ123" s="279"/>
      <c r="BK123" s="279"/>
      <c r="BL123" s="279"/>
      <c r="BM123" s="279"/>
      <c r="BN123" s="279"/>
      <c r="BO123" s="1070" t="s">
        <v>477</v>
      </c>
      <c r="BP123" s="1101"/>
      <c r="BQ123" s="1160">
        <v>6505843</v>
      </c>
      <c r="BR123" s="1161"/>
      <c r="BS123" s="1161"/>
      <c r="BT123" s="1161"/>
      <c r="BU123" s="1161"/>
      <c r="BV123" s="1161">
        <v>6496008</v>
      </c>
      <c r="BW123" s="1161"/>
      <c r="BX123" s="1161"/>
      <c r="BY123" s="1161"/>
      <c r="BZ123" s="1161"/>
      <c r="CA123" s="1161">
        <v>6504833</v>
      </c>
      <c r="CB123" s="1161"/>
      <c r="CC123" s="1161"/>
      <c r="CD123" s="1161"/>
      <c r="CE123" s="1161"/>
      <c r="CF123" s="1094"/>
      <c r="CG123" s="1095"/>
      <c r="CH123" s="1095"/>
      <c r="CI123" s="1095"/>
      <c r="CJ123" s="1096"/>
      <c r="CK123" s="1105"/>
      <c r="CL123" s="1106"/>
      <c r="CM123" s="1106"/>
      <c r="CN123" s="1106"/>
      <c r="CO123" s="1107"/>
      <c r="CP123" s="1115" t="s">
        <v>478</v>
      </c>
      <c r="CQ123" s="1116"/>
      <c r="CR123" s="1116"/>
      <c r="CS123" s="1116"/>
      <c r="CT123" s="1116"/>
      <c r="CU123" s="1116"/>
      <c r="CV123" s="1116"/>
      <c r="CW123" s="1116"/>
      <c r="CX123" s="1116"/>
      <c r="CY123" s="1116"/>
      <c r="CZ123" s="1116"/>
      <c r="DA123" s="1116"/>
      <c r="DB123" s="1116"/>
      <c r="DC123" s="1116"/>
      <c r="DD123" s="1116"/>
      <c r="DE123" s="1116"/>
      <c r="DF123" s="1117"/>
      <c r="DG123" s="1053" t="s">
        <v>437</v>
      </c>
      <c r="DH123" s="1054"/>
      <c r="DI123" s="1054"/>
      <c r="DJ123" s="1054"/>
      <c r="DK123" s="1055"/>
      <c r="DL123" s="1056" t="s">
        <v>437</v>
      </c>
      <c r="DM123" s="1054"/>
      <c r="DN123" s="1054"/>
      <c r="DO123" s="1054"/>
      <c r="DP123" s="1055"/>
      <c r="DQ123" s="1056" t="s">
        <v>437</v>
      </c>
      <c r="DR123" s="1054"/>
      <c r="DS123" s="1054"/>
      <c r="DT123" s="1054"/>
      <c r="DU123" s="1055"/>
      <c r="DV123" s="1057" t="s">
        <v>446</v>
      </c>
      <c r="DW123" s="1058"/>
      <c r="DX123" s="1058"/>
      <c r="DY123" s="1058"/>
      <c r="DZ123" s="1059"/>
    </row>
    <row r="124" spans="1:130" s="248" customFormat="1" ht="26.25" customHeight="1" thickBot="1" x14ac:dyDescent="0.2">
      <c r="A124" s="1154"/>
      <c r="B124" s="1041"/>
      <c r="C124" s="1011" t="s">
        <v>463</v>
      </c>
      <c r="D124" s="1012"/>
      <c r="E124" s="1012"/>
      <c r="F124" s="1012"/>
      <c r="G124" s="1012"/>
      <c r="H124" s="1012"/>
      <c r="I124" s="1012"/>
      <c r="J124" s="1012"/>
      <c r="K124" s="1012"/>
      <c r="L124" s="1012"/>
      <c r="M124" s="1012"/>
      <c r="N124" s="1012"/>
      <c r="O124" s="1012"/>
      <c r="P124" s="1012"/>
      <c r="Q124" s="1012"/>
      <c r="R124" s="1012"/>
      <c r="S124" s="1012"/>
      <c r="T124" s="1012"/>
      <c r="U124" s="1012"/>
      <c r="V124" s="1012"/>
      <c r="W124" s="1012"/>
      <c r="X124" s="1012"/>
      <c r="Y124" s="1012"/>
      <c r="Z124" s="1013"/>
      <c r="AA124" s="1053" t="s">
        <v>437</v>
      </c>
      <c r="AB124" s="1054"/>
      <c r="AC124" s="1054"/>
      <c r="AD124" s="1054"/>
      <c r="AE124" s="1055"/>
      <c r="AF124" s="1056" t="s">
        <v>446</v>
      </c>
      <c r="AG124" s="1054"/>
      <c r="AH124" s="1054"/>
      <c r="AI124" s="1054"/>
      <c r="AJ124" s="1055"/>
      <c r="AK124" s="1056" t="s">
        <v>437</v>
      </c>
      <c r="AL124" s="1054"/>
      <c r="AM124" s="1054"/>
      <c r="AN124" s="1054"/>
      <c r="AO124" s="1055"/>
      <c r="AP124" s="1057" t="s">
        <v>446</v>
      </c>
      <c r="AQ124" s="1058"/>
      <c r="AR124" s="1058"/>
      <c r="AS124" s="1058"/>
      <c r="AT124" s="1059"/>
      <c r="AU124" s="1156" t="s">
        <v>479</v>
      </c>
      <c r="AV124" s="1157"/>
      <c r="AW124" s="1157"/>
      <c r="AX124" s="1157"/>
      <c r="AY124" s="1157"/>
      <c r="AZ124" s="1157"/>
      <c r="BA124" s="1157"/>
      <c r="BB124" s="1157"/>
      <c r="BC124" s="1157"/>
      <c r="BD124" s="1157"/>
      <c r="BE124" s="1157"/>
      <c r="BF124" s="1157"/>
      <c r="BG124" s="1157"/>
      <c r="BH124" s="1157"/>
      <c r="BI124" s="1157"/>
      <c r="BJ124" s="1157"/>
      <c r="BK124" s="1157"/>
      <c r="BL124" s="1157"/>
      <c r="BM124" s="1157"/>
      <c r="BN124" s="1157"/>
      <c r="BO124" s="1157"/>
      <c r="BP124" s="1158"/>
      <c r="BQ124" s="1159">
        <v>89.5</v>
      </c>
      <c r="BR124" s="1123"/>
      <c r="BS124" s="1123"/>
      <c r="BT124" s="1123"/>
      <c r="BU124" s="1123"/>
      <c r="BV124" s="1123">
        <v>100.4</v>
      </c>
      <c r="BW124" s="1123"/>
      <c r="BX124" s="1123"/>
      <c r="BY124" s="1123"/>
      <c r="BZ124" s="1123"/>
      <c r="CA124" s="1123">
        <v>117.8</v>
      </c>
      <c r="CB124" s="1123"/>
      <c r="CC124" s="1123"/>
      <c r="CD124" s="1123"/>
      <c r="CE124" s="1123"/>
      <c r="CF124" s="1124"/>
      <c r="CG124" s="1125"/>
      <c r="CH124" s="1125"/>
      <c r="CI124" s="1125"/>
      <c r="CJ124" s="1126"/>
      <c r="CK124" s="1108"/>
      <c r="CL124" s="1108"/>
      <c r="CM124" s="1108"/>
      <c r="CN124" s="1108"/>
      <c r="CO124" s="1109"/>
      <c r="CP124" s="1115" t="s">
        <v>480</v>
      </c>
      <c r="CQ124" s="1116"/>
      <c r="CR124" s="1116"/>
      <c r="CS124" s="1116"/>
      <c r="CT124" s="1116"/>
      <c r="CU124" s="1116"/>
      <c r="CV124" s="1116"/>
      <c r="CW124" s="1116"/>
      <c r="CX124" s="1116"/>
      <c r="CY124" s="1116"/>
      <c r="CZ124" s="1116"/>
      <c r="DA124" s="1116"/>
      <c r="DB124" s="1116"/>
      <c r="DC124" s="1116"/>
      <c r="DD124" s="1116"/>
      <c r="DE124" s="1116"/>
      <c r="DF124" s="1117"/>
      <c r="DG124" s="1100" t="s">
        <v>128</v>
      </c>
      <c r="DH124" s="1079"/>
      <c r="DI124" s="1079"/>
      <c r="DJ124" s="1079"/>
      <c r="DK124" s="1080"/>
      <c r="DL124" s="1078" t="s">
        <v>437</v>
      </c>
      <c r="DM124" s="1079"/>
      <c r="DN124" s="1079"/>
      <c r="DO124" s="1079"/>
      <c r="DP124" s="1080"/>
      <c r="DQ124" s="1078" t="s">
        <v>437</v>
      </c>
      <c r="DR124" s="1079"/>
      <c r="DS124" s="1079"/>
      <c r="DT124" s="1079"/>
      <c r="DU124" s="1080"/>
      <c r="DV124" s="1081" t="s">
        <v>437</v>
      </c>
      <c r="DW124" s="1082"/>
      <c r="DX124" s="1082"/>
      <c r="DY124" s="1082"/>
      <c r="DZ124" s="1083"/>
    </row>
    <row r="125" spans="1:130" s="248" customFormat="1" ht="26.25" customHeight="1" x14ac:dyDescent="0.15">
      <c r="A125" s="1154"/>
      <c r="B125" s="1041"/>
      <c r="C125" s="1011" t="s">
        <v>465</v>
      </c>
      <c r="D125" s="1012"/>
      <c r="E125" s="1012"/>
      <c r="F125" s="1012"/>
      <c r="G125" s="1012"/>
      <c r="H125" s="1012"/>
      <c r="I125" s="1012"/>
      <c r="J125" s="1012"/>
      <c r="K125" s="1012"/>
      <c r="L125" s="1012"/>
      <c r="M125" s="1012"/>
      <c r="N125" s="1012"/>
      <c r="O125" s="1012"/>
      <c r="P125" s="1012"/>
      <c r="Q125" s="1012"/>
      <c r="R125" s="1012"/>
      <c r="S125" s="1012"/>
      <c r="T125" s="1012"/>
      <c r="U125" s="1012"/>
      <c r="V125" s="1012"/>
      <c r="W125" s="1012"/>
      <c r="X125" s="1012"/>
      <c r="Y125" s="1012"/>
      <c r="Z125" s="1013"/>
      <c r="AA125" s="1053" t="s">
        <v>437</v>
      </c>
      <c r="AB125" s="1054"/>
      <c r="AC125" s="1054"/>
      <c r="AD125" s="1054"/>
      <c r="AE125" s="1055"/>
      <c r="AF125" s="1056" t="s">
        <v>446</v>
      </c>
      <c r="AG125" s="1054"/>
      <c r="AH125" s="1054"/>
      <c r="AI125" s="1054"/>
      <c r="AJ125" s="1055"/>
      <c r="AK125" s="1056" t="s">
        <v>437</v>
      </c>
      <c r="AL125" s="1054"/>
      <c r="AM125" s="1054"/>
      <c r="AN125" s="1054"/>
      <c r="AO125" s="1055"/>
      <c r="AP125" s="1057" t="s">
        <v>437</v>
      </c>
      <c r="AQ125" s="1058"/>
      <c r="AR125" s="1058"/>
      <c r="AS125" s="1058"/>
      <c r="AT125" s="1059"/>
      <c r="AU125" s="280"/>
      <c r="AV125" s="281"/>
      <c r="AW125" s="281"/>
      <c r="AX125" s="281"/>
      <c r="AY125" s="281"/>
      <c r="AZ125" s="281"/>
      <c r="BA125" s="281"/>
      <c r="BB125" s="281"/>
      <c r="BC125" s="281"/>
      <c r="BD125" s="281"/>
      <c r="BE125" s="281"/>
      <c r="BF125" s="281"/>
      <c r="BG125" s="281"/>
      <c r="BH125" s="281"/>
      <c r="BI125" s="281"/>
      <c r="BJ125" s="281"/>
      <c r="BK125" s="281"/>
      <c r="BL125" s="281"/>
      <c r="BM125" s="281"/>
      <c r="BN125" s="281"/>
      <c r="BO125" s="281"/>
      <c r="BP125" s="281"/>
      <c r="BQ125" s="282"/>
      <c r="BR125" s="282"/>
      <c r="BS125" s="282"/>
      <c r="BT125" s="282"/>
      <c r="BU125" s="282"/>
      <c r="BV125" s="282"/>
      <c r="BW125" s="282"/>
      <c r="BX125" s="282"/>
      <c r="BY125" s="282"/>
      <c r="BZ125" s="282"/>
      <c r="CA125" s="282"/>
      <c r="CB125" s="282"/>
      <c r="CC125" s="282"/>
      <c r="CD125" s="282"/>
      <c r="CE125" s="282"/>
      <c r="CF125" s="282"/>
      <c r="CG125" s="282"/>
      <c r="CH125" s="282"/>
      <c r="CI125" s="282"/>
      <c r="CJ125" s="283"/>
      <c r="CK125" s="1118" t="s">
        <v>481</v>
      </c>
      <c r="CL125" s="1103"/>
      <c r="CM125" s="1103"/>
      <c r="CN125" s="1103"/>
      <c r="CO125" s="1104"/>
      <c r="CP125" s="1035" t="s">
        <v>482</v>
      </c>
      <c r="CQ125" s="984"/>
      <c r="CR125" s="984"/>
      <c r="CS125" s="984"/>
      <c r="CT125" s="984"/>
      <c r="CU125" s="984"/>
      <c r="CV125" s="984"/>
      <c r="CW125" s="984"/>
      <c r="CX125" s="984"/>
      <c r="CY125" s="984"/>
      <c r="CZ125" s="984"/>
      <c r="DA125" s="984"/>
      <c r="DB125" s="984"/>
      <c r="DC125" s="984"/>
      <c r="DD125" s="984"/>
      <c r="DE125" s="984"/>
      <c r="DF125" s="985"/>
      <c r="DG125" s="1021" t="s">
        <v>446</v>
      </c>
      <c r="DH125" s="1022"/>
      <c r="DI125" s="1022"/>
      <c r="DJ125" s="1022"/>
      <c r="DK125" s="1022"/>
      <c r="DL125" s="1022" t="s">
        <v>437</v>
      </c>
      <c r="DM125" s="1022"/>
      <c r="DN125" s="1022"/>
      <c r="DO125" s="1022"/>
      <c r="DP125" s="1022"/>
      <c r="DQ125" s="1022" t="s">
        <v>437</v>
      </c>
      <c r="DR125" s="1022"/>
      <c r="DS125" s="1022"/>
      <c r="DT125" s="1022"/>
      <c r="DU125" s="1022"/>
      <c r="DV125" s="1023" t="s">
        <v>437</v>
      </c>
      <c r="DW125" s="1023"/>
      <c r="DX125" s="1023"/>
      <c r="DY125" s="1023"/>
      <c r="DZ125" s="1024"/>
    </row>
    <row r="126" spans="1:130" s="248" customFormat="1" ht="26.25" customHeight="1" thickBot="1" x14ac:dyDescent="0.2">
      <c r="A126" s="1154"/>
      <c r="B126" s="1041"/>
      <c r="C126" s="1011" t="s">
        <v>467</v>
      </c>
      <c r="D126" s="1012"/>
      <c r="E126" s="1012"/>
      <c r="F126" s="1012"/>
      <c r="G126" s="1012"/>
      <c r="H126" s="1012"/>
      <c r="I126" s="1012"/>
      <c r="J126" s="1012"/>
      <c r="K126" s="1012"/>
      <c r="L126" s="1012"/>
      <c r="M126" s="1012"/>
      <c r="N126" s="1012"/>
      <c r="O126" s="1012"/>
      <c r="P126" s="1012"/>
      <c r="Q126" s="1012"/>
      <c r="R126" s="1012"/>
      <c r="S126" s="1012"/>
      <c r="T126" s="1012"/>
      <c r="U126" s="1012"/>
      <c r="V126" s="1012"/>
      <c r="W126" s="1012"/>
      <c r="X126" s="1012"/>
      <c r="Y126" s="1012"/>
      <c r="Z126" s="1013"/>
      <c r="AA126" s="1053" t="s">
        <v>437</v>
      </c>
      <c r="AB126" s="1054"/>
      <c r="AC126" s="1054"/>
      <c r="AD126" s="1054"/>
      <c r="AE126" s="1055"/>
      <c r="AF126" s="1056" t="s">
        <v>446</v>
      </c>
      <c r="AG126" s="1054"/>
      <c r="AH126" s="1054"/>
      <c r="AI126" s="1054"/>
      <c r="AJ126" s="1055"/>
      <c r="AK126" s="1056" t="s">
        <v>446</v>
      </c>
      <c r="AL126" s="1054"/>
      <c r="AM126" s="1054"/>
      <c r="AN126" s="1054"/>
      <c r="AO126" s="1055"/>
      <c r="AP126" s="1057" t="s">
        <v>437</v>
      </c>
      <c r="AQ126" s="1058"/>
      <c r="AR126" s="1058"/>
      <c r="AS126" s="1058"/>
      <c r="AT126" s="1059"/>
      <c r="AU126" s="284"/>
      <c r="AV126" s="284"/>
      <c r="AW126" s="284"/>
      <c r="AX126" s="284"/>
      <c r="AY126" s="284"/>
      <c r="AZ126" s="284"/>
      <c r="BA126" s="284"/>
      <c r="BB126" s="284"/>
      <c r="BC126" s="284"/>
      <c r="BD126" s="284"/>
      <c r="BE126" s="284"/>
      <c r="BF126" s="284"/>
      <c r="BG126" s="284"/>
      <c r="BH126" s="284"/>
      <c r="BI126" s="284"/>
      <c r="BJ126" s="284"/>
      <c r="BK126" s="284"/>
      <c r="BL126" s="284"/>
      <c r="BM126" s="284"/>
      <c r="BN126" s="284"/>
      <c r="BO126" s="284"/>
      <c r="BP126" s="284"/>
      <c r="BQ126" s="284"/>
      <c r="BR126" s="284"/>
      <c r="BS126" s="284"/>
      <c r="BT126" s="284"/>
      <c r="BU126" s="284"/>
      <c r="BV126" s="284"/>
      <c r="BW126" s="284"/>
      <c r="BX126" s="284"/>
      <c r="BY126" s="284"/>
      <c r="BZ126" s="284"/>
      <c r="CA126" s="284"/>
      <c r="CB126" s="284"/>
      <c r="CC126" s="284"/>
      <c r="CD126" s="285"/>
      <c r="CE126" s="285"/>
      <c r="CF126" s="285"/>
      <c r="CG126" s="282"/>
      <c r="CH126" s="282"/>
      <c r="CI126" s="282"/>
      <c r="CJ126" s="283"/>
      <c r="CK126" s="1119"/>
      <c r="CL126" s="1106"/>
      <c r="CM126" s="1106"/>
      <c r="CN126" s="1106"/>
      <c r="CO126" s="1107"/>
      <c r="CP126" s="1044" t="s">
        <v>483</v>
      </c>
      <c r="CQ126" s="1045"/>
      <c r="CR126" s="1045"/>
      <c r="CS126" s="1045"/>
      <c r="CT126" s="1045"/>
      <c r="CU126" s="1045"/>
      <c r="CV126" s="1045"/>
      <c r="CW126" s="1045"/>
      <c r="CX126" s="1045"/>
      <c r="CY126" s="1045"/>
      <c r="CZ126" s="1045"/>
      <c r="DA126" s="1045"/>
      <c r="DB126" s="1045"/>
      <c r="DC126" s="1045"/>
      <c r="DD126" s="1045"/>
      <c r="DE126" s="1045"/>
      <c r="DF126" s="1046"/>
      <c r="DG126" s="1014" t="s">
        <v>437</v>
      </c>
      <c r="DH126" s="1015"/>
      <c r="DI126" s="1015"/>
      <c r="DJ126" s="1015"/>
      <c r="DK126" s="1015"/>
      <c r="DL126" s="1015" t="s">
        <v>437</v>
      </c>
      <c r="DM126" s="1015"/>
      <c r="DN126" s="1015"/>
      <c r="DO126" s="1015"/>
      <c r="DP126" s="1015"/>
      <c r="DQ126" s="1015" t="s">
        <v>128</v>
      </c>
      <c r="DR126" s="1015"/>
      <c r="DS126" s="1015"/>
      <c r="DT126" s="1015"/>
      <c r="DU126" s="1015"/>
      <c r="DV126" s="1016" t="s">
        <v>437</v>
      </c>
      <c r="DW126" s="1016"/>
      <c r="DX126" s="1016"/>
      <c r="DY126" s="1016"/>
      <c r="DZ126" s="1017"/>
    </row>
    <row r="127" spans="1:130" s="248" customFormat="1" ht="26.25" customHeight="1" x14ac:dyDescent="0.15">
      <c r="A127" s="1155"/>
      <c r="B127" s="1043"/>
      <c r="C127" s="1097" t="s">
        <v>484</v>
      </c>
      <c r="D127" s="1098"/>
      <c r="E127" s="1098"/>
      <c r="F127" s="1098"/>
      <c r="G127" s="1098"/>
      <c r="H127" s="1098"/>
      <c r="I127" s="1098"/>
      <c r="J127" s="1098"/>
      <c r="K127" s="1098"/>
      <c r="L127" s="1098"/>
      <c r="M127" s="1098"/>
      <c r="N127" s="1098"/>
      <c r="O127" s="1098"/>
      <c r="P127" s="1098"/>
      <c r="Q127" s="1098"/>
      <c r="R127" s="1098"/>
      <c r="S127" s="1098"/>
      <c r="T127" s="1098"/>
      <c r="U127" s="1098"/>
      <c r="V127" s="1098"/>
      <c r="W127" s="1098"/>
      <c r="X127" s="1098"/>
      <c r="Y127" s="1098"/>
      <c r="Z127" s="1099"/>
      <c r="AA127" s="1053" t="s">
        <v>438</v>
      </c>
      <c r="AB127" s="1054"/>
      <c r="AC127" s="1054"/>
      <c r="AD127" s="1054"/>
      <c r="AE127" s="1055"/>
      <c r="AF127" s="1056" t="s">
        <v>437</v>
      </c>
      <c r="AG127" s="1054"/>
      <c r="AH127" s="1054"/>
      <c r="AI127" s="1054"/>
      <c r="AJ127" s="1055"/>
      <c r="AK127" s="1056" t="s">
        <v>437</v>
      </c>
      <c r="AL127" s="1054"/>
      <c r="AM127" s="1054"/>
      <c r="AN127" s="1054"/>
      <c r="AO127" s="1055"/>
      <c r="AP127" s="1057" t="s">
        <v>437</v>
      </c>
      <c r="AQ127" s="1058"/>
      <c r="AR127" s="1058"/>
      <c r="AS127" s="1058"/>
      <c r="AT127" s="1059"/>
      <c r="AU127" s="284"/>
      <c r="AV127" s="284"/>
      <c r="AW127" s="284"/>
      <c r="AX127" s="1127" t="s">
        <v>485</v>
      </c>
      <c r="AY127" s="1128"/>
      <c r="AZ127" s="1128"/>
      <c r="BA127" s="1128"/>
      <c r="BB127" s="1128"/>
      <c r="BC127" s="1128"/>
      <c r="BD127" s="1128"/>
      <c r="BE127" s="1129"/>
      <c r="BF127" s="1130" t="s">
        <v>486</v>
      </c>
      <c r="BG127" s="1128"/>
      <c r="BH127" s="1128"/>
      <c r="BI127" s="1128"/>
      <c r="BJ127" s="1128"/>
      <c r="BK127" s="1128"/>
      <c r="BL127" s="1129"/>
      <c r="BM127" s="1130" t="s">
        <v>487</v>
      </c>
      <c r="BN127" s="1128"/>
      <c r="BO127" s="1128"/>
      <c r="BP127" s="1128"/>
      <c r="BQ127" s="1128"/>
      <c r="BR127" s="1128"/>
      <c r="BS127" s="1129"/>
      <c r="BT127" s="1130" t="s">
        <v>488</v>
      </c>
      <c r="BU127" s="1128"/>
      <c r="BV127" s="1128"/>
      <c r="BW127" s="1128"/>
      <c r="BX127" s="1128"/>
      <c r="BY127" s="1128"/>
      <c r="BZ127" s="1152"/>
      <c r="CA127" s="284"/>
      <c r="CB127" s="284"/>
      <c r="CC127" s="284"/>
      <c r="CD127" s="285"/>
      <c r="CE127" s="285"/>
      <c r="CF127" s="285"/>
      <c r="CG127" s="282"/>
      <c r="CH127" s="282"/>
      <c r="CI127" s="282"/>
      <c r="CJ127" s="283"/>
      <c r="CK127" s="1119"/>
      <c r="CL127" s="1106"/>
      <c r="CM127" s="1106"/>
      <c r="CN127" s="1106"/>
      <c r="CO127" s="1107"/>
      <c r="CP127" s="1044" t="s">
        <v>489</v>
      </c>
      <c r="CQ127" s="1045"/>
      <c r="CR127" s="1045"/>
      <c r="CS127" s="1045"/>
      <c r="CT127" s="1045"/>
      <c r="CU127" s="1045"/>
      <c r="CV127" s="1045"/>
      <c r="CW127" s="1045"/>
      <c r="CX127" s="1045"/>
      <c r="CY127" s="1045"/>
      <c r="CZ127" s="1045"/>
      <c r="DA127" s="1045"/>
      <c r="DB127" s="1045"/>
      <c r="DC127" s="1045"/>
      <c r="DD127" s="1045"/>
      <c r="DE127" s="1045"/>
      <c r="DF127" s="1046"/>
      <c r="DG127" s="1014" t="s">
        <v>437</v>
      </c>
      <c r="DH127" s="1015"/>
      <c r="DI127" s="1015"/>
      <c r="DJ127" s="1015"/>
      <c r="DK127" s="1015"/>
      <c r="DL127" s="1015" t="s">
        <v>128</v>
      </c>
      <c r="DM127" s="1015"/>
      <c r="DN127" s="1015"/>
      <c r="DO127" s="1015"/>
      <c r="DP127" s="1015"/>
      <c r="DQ127" s="1015" t="s">
        <v>437</v>
      </c>
      <c r="DR127" s="1015"/>
      <c r="DS127" s="1015"/>
      <c r="DT127" s="1015"/>
      <c r="DU127" s="1015"/>
      <c r="DV127" s="1016" t="s">
        <v>446</v>
      </c>
      <c r="DW127" s="1016"/>
      <c r="DX127" s="1016"/>
      <c r="DY127" s="1016"/>
      <c r="DZ127" s="1017"/>
    </row>
    <row r="128" spans="1:130" s="248" customFormat="1" ht="26.25" customHeight="1" thickBot="1" x14ac:dyDescent="0.2">
      <c r="A128" s="1138" t="s">
        <v>490</v>
      </c>
      <c r="B128" s="1139"/>
      <c r="C128" s="1139"/>
      <c r="D128" s="1139"/>
      <c r="E128" s="1139"/>
      <c r="F128" s="1139"/>
      <c r="G128" s="1139"/>
      <c r="H128" s="1139"/>
      <c r="I128" s="1139"/>
      <c r="J128" s="1139"/>
      <c r="K128" s="1139"/>
      <c r="L128" s="1139"/>
      <c r="M128" s="1139"/>
      <c r="N128" s="1139"/>
      <c r="O128" s="1139"/>
      <c r="P128" s="1139"/>
      <c r="Q128" s="1139"/>
      <c r="R128" s="1139"/>
      <c r="S128" s="1139"/>
      <c r="T128" s="1139"/>
      <c r="U128" s="1139"/>
      <c r="V128" s="1139"/>
      <c r="W128" s="1140" t="s">
        <v>491</v>
      </c>
      <c r="X128" s="1140"/>
      <c r="Y128" s="1140"/>
      <c r="Z128" s="1141"/>
      <c r="AA128" s="1142">
        <v>7034</v>
      </c>
      <c r="AB128" s="1143"/>
      <c r="AC128" s="1143"/>
      <c r="AD128" s="1143"/>
      <c r="AE128" s="1144"/>
      <c r="AF128" s="1145">
        <v>7034</v>
      </c>
      <c r="AG128" s="1143"/>
      <c r="AH128" s="1143"/>
      <c r="AI128" s="1143"/>
      <c r="AJ128" s="1144"/>
      <c r="AK128" s="1145">
        <v>7034</v>
      </c>
      <c r="AL128" s="1143"/>
      <c r="AM128" s="1143"/>
      <c r="AN128" s="1143"/>
      <c r="AO128" s="1144"/>
      <c r="AP128" s="1146"/>
      <c r="AQ128" s="1147"/>
      <c r="AR128" s="1147"/>
      <c r="AS128" s="1147"/>
      <c r="AT128" s="1148"/>
      <c r="AU128" s="284"/>
      <c r="AV128" s="284"/>
      <c r="AW128" s="284"/>
      <c r="AX128" s="983" t="s">
        <v>492</v>
      </c>
      <c r="AY128" s="984"/>
      <c r="AZ128" s="984"/>
      <c r="BA128" s="984"/>
      <c r="BB128" s="984"/>
      <c r="BC128" s="984"/>
      <c r="BD128" s="984"/>
      <c r="BE128" s="985"/>
      <c r="BF128" s="1149" t="s">
        <v>437</v>
      </c>
      <c r="BG128" s="1150"/>
      <c r="BH128" s="1150"/>
      <c r="BI128" s="1150"/>
      <c r="BJ128" s="1150"/>
      <c r="BK128" s="1150"/>
      <c r="BL128" s="1151"/>
      <c r="BM128" s="1149">
        <v>15</v>
      </c>
      <c r="BN128" s="1150"/>
      <c r="BO128" s="1150"/>
      <c r="BP128" s="1150"/>
      <c r="BQ128" s="1150"/>
      <c r="BR128" s="1150"/>
      <c r="BS128" s="1151"/>
      <c r="BT128" s="1149">
        <v>20</v>
      </c>
      <c r="BU128" s="1150"/>
      <c r="BV128" s="1150"/>
      <c r="BW128" s="1150"/>
      <c r="BX128" s="1150"/>
      <c r="BY128" s="1150"/>
      <c r="BZ128" s="1174"/>
      <c r="CA128" s="285"/>
      <c r="CB128" s="285"/>
      <c r="CC128" s="285"/>
      <c r="CD128" s="285"/>
      <c r="CE128" s="285"/>
      <c r="CF128" s="285"/>
      <c r="CG128" s="282"/>
      <c r="CH128" s="282"/>
      <c r="CI128" s="282"/>
      <c r="CJ128" s="283"/>
      <c r="CK128" s="1120"/>
      <c r="CL128" s="1121"/>
      <c r="CM128" s="1121"/>
      <c r="CN128" s="1121"/>
      <c r="CO128" s="1122"/>
      <c r="CP128" s="1131" t="s">
        <v>493</v>
      </c>
      <c r="CQ128" s="1132"/>
      <c r="CR128" s="1132"/>
      <c r="CS128" s="1132"/>
      <c r="CT128" s="1132"/>
      <c r="CU128" s="1132"/>
      <c r="CV128" s="1132"/>
      <c r="CW128" s="1132"/>
      <c r="CX128" s="1132"/>
      <c r="CY128" s="1132"/>
      <c r="CZ128" s="1132"/>
      <c r="DA128" s="1132"/>
      <c r="DB128" s="1132"/>
      <c r="DC128" s="1132"/>
      <c r="DD128" s="1132"/>
      <c r="DE128" s="1132"/>
      <c r="DF128" s="1133"/>
      <c r="DG128" s="1134" t="s">
        <v>437</v>
      </c>
      <c r="DH128" s="1135"/>
      <c r="DI128" s="1135"/>
      <c r="DJ128" s="1135"/>
      <c r="DK128" s="1135"/>
      <c r="DL128" s="1135" t="s">
        <v>437</v>
      </c>
      <c r="DM128" s="1135"/>
      <c r="DN128" s="1135"/>
      <c r="DO128" s="1135"/>
      <c r="DP128" s="1135"/>
      <c r="DQ128" s="1135" t="s">
        <v>437</v>
      </c>
      <c r="DR128" s="1135"/>
      <c r="DS128" s="1135"/>
      <c r="DT128" s="1135"/>
      <c r="DU128" s="1135"/>
      <c r="DV128" s="1136" t="s">
        <v>437</v>
      </c>
      <c r="DW128" s="1136"/>
      <c r="DX128" s="1136"/>
      <c r="DY128" s="1136"/>
      <c r="DZ128" s="1137"/>
    </row>
    <row r="129" spans="1:131" s="248" customFormat="1" ht="26.25" customHeight="1" x14ac:dyDescent="0.15">
      <c r="A129" s="1025" t="s">
        <v>106</v>
      </c>
      <c r="B129" s="1026"/>
      <c r="C129" s="1026"/>
      <c r="D129" s="1026"/>
      <c r="E129" s="1026"/>
      <c r="F129" s="1026"/>
      <c r="G129" s="1026"/>
      <c r="H129" s="1026"/>
      <c r="I129" s="1026"/>
      <c r="J129" s="1026"/>
      <c r="K129" s="1026"/>
      <c r="L129" s="1026"/>
      <c r="M129" s="1026"/>
      <c r="N129" s="1026"/>
      <c r="O129" s="1026"/>
      <c r="P129" s="1026"/>
      <c r="Q129" s="1026"/>
      <c r="R129" s="1026"/>
      <c r="S129" s="1026"/>
      <c r="T129" s="1026"/>
      <c r="U129" s="1026"/>
      <c r="V129" s="1026"/>
      <c r="W129" s="1168" t="s">
        <v>494</v>
      </c>
      <c r="X129" s="1169"/>
      <c r="Y129" s="1169"/>
      <c r="Z129" s="1170"/>
      <c r="AA129" s="1053">
        <v>2665978</v>
      </c>
      <c r="AB129" s="1054"/>
      <c r="AC129" s="1054"/>
      <c r="AD129" s="1054"/>
      <c r="AE129" s="1055"/>
      <c r="AF129" s="1056">
        <v>2675280</v>
      </c>
      <c r="AG129" s="1054"/>
      <c r="AH129" s="1054"/>
      <c r="AI129" s="1054"/>
      <c r="AJ129" s="1055"/>
      <c r="AK129" s="1056">
        <v>2835822</v>
      </c>
      <c r="AL129" s="1054"/>
      <c r="AM129" s="1054"/>
      <c r="AN129" s="1054"/>
      <c r="AO129" s="1055"/>
      <c r="AP129" s="1171"/>
      <c r="AQ129" s="1172"/>
      <c r="AR129" s="1172"/>
      <c r="AS129" s="1172"/>
      <c r="AT129" s="1173"/>
      <c r="AU129" s="286"/>
      <c r="AV129" s="286"/>
      <c r="AW129" s="286"/>
      <c r="AX129" s="1162" t="s">
        <v>495</v>
      </c>
      <c r="AY129" s="1045"/>
      <c r="AZ129" s="1045"/>
      <c r="BA129" s="1045"/>
      <c r="BB129" s="1045"/>
      <c r="BC129" s="1045"/>
      <c r="BD129" s="1045"/>
      <c r="BE129" s="1046"/>
      <c r="BF129" s="1163" t="s">
        <v>446</v>
      </c>
      <c r="BG129" s="1164"/>
      <c r="BH129" s="1164"/>
      <c r="BI129" s="1164"/>
      <c r="BJ129" s="1164"/>
      <c r="BK129" s="1164"/>
      <c r="BL129" s="1165"/>
      <c r="BM129" s="1163">
        <v>20</v>
      </c>
      <c r="BN129" s="1164"/>
      <c r="BO129" s="1164"/>
      <c r="BP129" s="1164"/>
      <c r="BQ129" s="1164"/>
      <c r="BR129" s="1164"/>
      <c r="BS129" s="1165"/>
      <c r="BT129" s="1163">
        <v>30</v>
      </c>
      <c r="BU129" s="1166"/>
      <c r="BV129" s="1166"/>
      <c r="BW129" s="1166"/>
      <c r="BX129" s="1166"/>
      <c r="BY129" s="1166"/>
      <c r="BZ129" s="1167"/>
      <c r="CA129" s="287"/>
      <c r="CB129" s="287"/>
      <c r="CC129" s="287"/>
      <c r="CD129" s="287"/>
      <c r="CE129" s="287"/>
      <c r="CF129" s="287"/>
      <c r="CG129" s="287"/>
      <c r="CH129" s="287"/>
      <c r="CI129" s="287"/>
      <c r="CJ129" s="287"/>
      <c r="CK129" s="287"/>
      <c r="CL129" s="287"/>
      <c r="CM129" s="287"/>
      <c r="CN129" s="287"/>
      <c r="CO129" s="287"/>
      <c r="CP129" s="287"/>
      <c r="CQ129" s="287"/>
      <c r="CR129" s="287"/>
      <c r="CS129" s="287"/>
      <c r="CT129" s="287"/>
      <c r="CU129" s="287"/>
      <c r="CV129" s="287"/>
      <c r="CW129" s="287"/>
      <c r="CX129" s="287"/>
      <c r="CY129" s="287"/>
      <c r="CZ129" s="287"/>
      <c r="DA129" s="287"/>
      <c r="DB129" s="287"/>
      <c r="DC129" s="287"/>
      <c r="DD129" s="287"/>
      <c r="DE129" s="287"/>
      <c r="DF129" s="287"/>
      <c r="DG129" s="287"/>
      <c r="DH129" s="287"/>
      <c r="DI129" s="287"/>
      <c r="DJ129" s="287"/>
      <c r="DK129" s="287"/>
      <c r="DL129" s="287"/>
      <c r="DM129" s="287"/>
      <c r="DN129" s="287"/>
      <c r="DO129" s="287"/>
      <c r="DP129" s="255"/>
      <c r="DQ129" s="255"/>
      <c r="DR129" s="255"/>
      <c r="DS129" s="255"/>
      <c r="DT129" s="255"/>
      <c r="DU129" s="255"/>
      <c r="DV129" s="255"/>
      <c r="DW129" s="255"/>
      <c r="DX129" s="255"/>
      <c r="DY129" s="255"/>
      <c r="DZ129" s="259"/>
    </row>
    <row r="130" spans="1:131" s="248" customFormat="1" ht="26.25" customHeight="1" x14ac:dyDescent="0.15">
      <c r="A130" s="1025" t="s">
        <v>496</v>
      </c>
      <c r="B130" s="1026"/>
      <c r="C130" s="1026"/>
      <c r="D130" s="1026"/>
      <c r="E130" s="1026"/>
      <c r="F130" s="1026"/>
      <c r="G130" s="1026"/>
      <c r="H130" s="1026"/>
      <c r="I130" s="1026"/>
      <c r="J130" s="1026"/>
      <c r="K130" s="1026"/>
      <c r="L130" s="1026"/>
      <c r="M130" s="1026"/>
      <c r="N130" s="1026"/>
      <c r="O130" s="1026"/>
      <c r="P130" s="1026"/>
      <c r="Q130" s="1026"/>
      <c r="R130" s="1026"/>
      <c r="S130" s="1026"/>
      <c r="T130" s="1026"/>
      <c r="U130" s="1026"/>
      <c r="V130" s="1026"/>
      <c r="W130" s="1168" t="s">
        <v>497</v>
      </c>
      <c r="X130" s="1169"/>
      <c r="Y130" s="1169"/>
      <c r="Z130" s="1170"/>
      <c r="AA130" s="1053">
        <v>412448</v>
      </c>
      <c r="AB130" s="1054"/>
      <c r="AC130" s="1054"/>
      <c r="AD130" s="1054"/>
      <c r="AE130" s="1055"/>
      <c r="AF130" s="1056">
        <v>404499</v>
      </c>
      <c r="AG130" s="1054"/>
      <c r="AH130" s="1054"/>
      <c r="AI130" s="1054"/>
      <c r="AJ130" s="1055"/>
      <c r="AK130" s="1056">
        <v>400474</v>
      </c>
      <c r="AL130" s="1054"/>
      <c r="AM130" s="1054"/>
      <c r="AN130" s="1054"/>
      <c r="AO130" s="1055"/>
      <c r="AP130" s="1171"/>
      <c r="AQ130" s="1172"/>
      <c r="AR130" s="1172"/>
      <c r="AS130" s="1172"/>
      <c r="AT130" s="1173"/>
      <c r="AU130" s="286"/>
      <c r="AV130" s="286"/>
      <c r="AW130" s="286"/>
      <c r="AX130" s="1162" t="s">
        <v>498</v>
      </c>
      <c r="AY130" s="1045"/>
      <c r="AZ130" s="1045"/>
      <c r="BA130" s="1045"/>
      <c r="BB130" s="1045"/>
      <c r="BC130" s="1045"/>
      <c r="BD130" s="1045"/>
      <c r="BE130" s="1046"/>
      <c r="BF130" s="1199">
        <v>11.4</v>
      </c>
      <c r="BG130" s="1200"/>
      <c r="BH130" s="1200"/>
      <c r="BI130" s="1200"/>
      <c r="BJ130" s="1200"/>
      <c r="BK130" s="1200"/>
      <c r="BL130" s="1201"/>
      <c r="BM130" s="1199">
        <v>25</v>
      </c>
      <c r="BN130" s="1200"/>
      <c r="BO130" s="1200"/>
      <c r="BP130" s="1200"/>
      <c r="BQ130" s="1200"/>
      <c r="BR130" s="1200"/>
      <c r="BS130" s="1201"/>
      <c r="BT130" s="1199">
        <v>35</v>
      </c>
      <c r="BU130" s="1202"/>
      <c r="BV130" s="1202"/>
      <c r="BW130" s="1202"/>
      <c r="BX130" s="1202"/>
      <c r="BY130" s="1202"/>
      <c r="BZ130" s="1203"/>
      <c r="CA130" s="287"/>
      <c r="CB130" s="287"/>
      <c r="CC130" s="287"/>
      <c r="CD130" s="287"/>
      <c r="CE130" s="287"/>
      <c r="CF130" s="287"/>
      <c r="CG130" s="287"/>
      <c r="CH130" s="287"/>
      <c r="CI130" s="287"/>
      <c r="CJ130" s="287"/>
      <c r="CK130" s="287"/>
      <c r="CL130" s="287"/>
      <c r="CM130" s="287"/>
      <c r="CN130" s="287"/>
      <c r="CO130" s="287"/>
      <c r="CP130" s="287"/>
      <c r="CQ130" s="287"/>
      <c r="CR130" s="287"/>
      <c r="CS130" s="287"/>
      <c r="CT130" s="287"/>
      <c r="CU130" s="287"/>
      <c r="CV130" s="287"/>
      <c r="CW130" s="287"/>
      <c r="CX130" s="287"/>
      <c r="CY130" s="287"/>
      <c r="CZ130" s="287"/>
      <c r="DA130" s="287"/>
      <c r="DB130" s="287"/>
      <c r="DC130" s="287"/>
      <c r="DD130" s="287"/>
      <c r="DE130" s="287"/>
      <c r="DF130" s="287"/>
      <c r="DG130" s="287"/>
      <c r="DH130" s="287"/>
      <c r="DI130" s="287"/>
      <c r="DJ130" s="287"/>
      <c r="DK130" s="287"/>
      <c r="DL130" s="287"/>
      <c r="DM130" s="287"/>
      <c r="DN130" s="287"/>
      <c r="DO130" s="287"/>
      <c r="DP130" s="255"/>
      <c r="DQ130" s="255"/>
      <c r="DR130" s="255"/>
      <c r="DS130" s="255"/>
      <c r="DT130" s="255"/>
      <c r="DU130" s="255"/>
      <c r="DV130" s="255"/>
      <c r="DW130" s="255"/>
      <c r="DX130" s="255"/>
      <c r="DY130" s="255"/>
      <c r="DZ130" s="259"/>
    </row>
    <row r="131" spans="1:131" s="248" customFormat="1" ht="26.25" customHeight="1" thickBot="1" x14ac:dyDescent="0.2">
      <c r="A131" s="1204"/>
      <c r="B131" s="1205"/>
      <c r="C131" s="1205"/>
      <c r="D131" s="1205"/>
      <c r="E131" s="1205"/>
      <c r="F131" s="1205"/>
      <c r="G131" s="1205"/>
      <c r="H131" s="1205"/>
      <c r="I131" s="1205"/>
      <c r="J131" s="1205"/>
      <c r="K131" s="1205"/>
      <c r="L131" s="1205"/>
      <c r="M131" s="1205"/>
      <c r="N131" s="1205"/>
      <c r="O131" s="1205"/>
      <c r="P131" s="1205"/>
      <c r="Q131" s="1205"/>
      <c r="R131" s="1205"/>
      <c r="S131" s="1205"/>
      <c r="T131" s="1205"/>
      <c r="U131" s="1205"/>
      <c r="V131" s="1205"/>
      <c r="W131" s="1206" t="s">
        <v>499</v>
      </c>
      <c r="X131" s="1207"/>
      <c r="Y131" s="1207"/>
      <c r="Z131" s="1208"/>
      <c r="AA131" s="1100">
        <v>2253530</v>
      </c>
      <c r="AB131" s="1079"/>
      <c r="AC131" s="1079"/>
      <c r="AD131" s="1079"/>
      <c r="AE131" s="1080"/>
      <c r="AF131" s="1078">
        <v>2270781</v>
      </c>
      <c r="AG131" s="1079"/>
      <c r="AH131" s="1079"/>
      <c r="AI131" s="1079"/>
      <c r="AJ131" s="1080"/>
      <c r="AK131" s="1078">
        <v>2435348</v>
      </c>
      <c r="AL131" s="1079"/>
      <c r="AM131" s="1079"/>
      <c r="AN131" s="1079"/>
      <c r="AO131" s="1080"/>
      <c r="AP131" s="1209"/>
      <c r="AQ131" s="1210"/>
      <c r="AR131" s="1210"/>
      <c r="AS131" s="1210"/>
      <c r="AT131" s="1211"/>
      <c r="AU131" s="286"/>
      <c r="AV131" s="286"/>
      <c r="AW131" s="286"/>
      <c r="AX131" s="1181" t="s">
        <v>500</v>
      </c>
      <c r="AY131" s="1132"/>
      <c r="AZ131" s="1132"/>
      <c r="BA131" s="1132"/>
      <c r="BB131" s="1132"/>
      <c r="BC131" s="1132"/>
      <c r="BD131" s="1132"/>
      <c r="BE131" s="1133"/>
      <c r="BF131" s="1182">
        <v>117.8</v>
      </c>
      <c r="BG131" s="1183"/>
      <c r="BH131" s="1183"/>
      <c r="BI131" s="1183"/>
      <c r="BJ131" s="1183"/>
      <c r="BK131" s="1183"/>
      <c r="BL131" s="1184"/>
      <c r="BM131" s="1182">
        <v>350</v>
      </c>
      <c r="BN131" s="1183"/>
      <c r="BO131" s="1183"/>
      <c r="BP131" s="1183"/>
      <c r="BQ131" s="1183"/>
      <c r="BR131" s="1183"/>
      <c r="BS131" s="1184"/>
      <c r="BT131" s="1185"/>
      <c r="BU131" s="1186"/>
      <c r="BV131" s="1186"/>
      <c r="BW131" s="1186"/>
      <c r="BX131" s="1186"/>
      <c r="BY131" s="1186"/>
      <c r="BZ131" s="1187"/>
      <c r="CA131" s="287"/>
      <c r="CB131" s="287"/>
      <c r="CC131" s="287"/>
      <c r="CD131" s="287"/>
      <c r="CE131" s="287"/>
      <c r="CF131" s="287"/>
      <c r="CG131" s="287"/>
      <c r="CH131" s="287"/>
      <c r="CI131" s="287"/>
      <c r="CJ131" s="287"/>
      <c r="CK131" s="287"/>
      <c r="CL131" s="287"/>
      <c r="CM131" s="287"/>
      <c r="CN131" s="287"/>
      <c r="CO131" s="287"/>
      <c r="CP131" s="287"/>
      <c r="CQ131" s="287"/>
      <c r="CR131" s="287"/>
      <c r="CS131" s="287"/>
      <c r="CT131" s="287"/>
      <c r="CU131" s="287"/>
      <c r="CV131" s="287"/>
      <c r="CW131" s="287"/>
      <c r="CX131" s="287"/>
      <c r="CY131" s="287"/>
      <c r="CZ131" s="287"/>
      <c r="DA131" s="287"/>
      <c r="DB131" s="287"/>
      <c r="DC131" s="287"/>
      <c r="DD131" s="287"/>
      <c r="DE131" s="287"/>
      <c r="DF131" s="287"/>
      <c r="DG131" s="287"/>
      <c r="DH131" s="287"/>
      <c r="DI131" s="287"/>
      <c r="DJ131" s="287"/>
      <c r="DK131" s="287"/>
      <c r="DL131" s="287"/>
      <c r="DM131" s="287"/>
      <c r="DN131" s="287"/>
      <c r="DO131" s="287"/>
      <c r="DP131" s="255"/>
      <c r="DQ131" s="255"/>
      <c r="DR131" s="255"/>
      <c r="DS131" s="255"/>
      <c r="DT131" s="255"/>
      <c r="DU131" s="255"/>
      <c r="DV131" s="255"/>
      <c r="DW131" s="255"/>
      <c r="DX131" s="255"/>
      <c r="DY131" s="255"/>
      <c r="DZ131" s="259"/>
    </row>
    <row r="132" spans="1:131" s="248" customFormat="1" ht="26.25" customHeight="1" x14ac:dyDescent="0.15">
      <c r="A132" s="1188" t="s">
        <v>501</v>
      </c>
      <c r="B132" s="1189"/>
      <c r="C132" s="1189"/>
      <c r="D132" s="1189"/>
      <c r="E132" s="1189"/>
      <c r="F132" s="1189"/>
      <c r="G132" s="1189"/>
      <c r="H132" s="1189"/>
      <c r="I132" s="1189"/>
      <c r="J132" s="1189"/>
      <c r="K132" s="1189"/>
      <c r="L132" s="1189"/>
      <c r="M132" s="1189"/>
      <c r="N132" s="1189"/>
      <c r="O132" s="1189"/>
      <c r="P132" s="1189"/>
      <c r="Q132" s="1189"/>
      <c r="R132" s="1189"/>
      <c r="S132" s="1189"/>
      <c r="T132" s="1189"/>
      <c r="U132" s="1189"/>
      <c r="V132" s="1192" t="s">
        <v>502</v>
      </c>
      <c r="W132" s="1192"/>
      <c r="X132" s="1192"/>
      <c r="Y132" s="1192"/>
      <c r="Z132" s="1193"/>
      <c r="AA132" s="1194">
        <v>11.938247990000001</v>
      </c>
      <c r="AB132" s="1195"/>
      <c r="AC132" s="1195"/>
      <c r="AD132" s="1195"/>
      <c r="AE132" s="1196"/>
      <c r="AF132" s="1197">
        <v>12.66040186</v>
      </c>
      <c r="AG132" s="1195"/>
      <c r="AH132" s="1195"/>
      <c r="AI132" s="1195"/>
      <c r="AJ132" s="1196"/>
      <c r="AK132" s="1197">
        <v>9.8830639399999995</v>
      </c>
      <c r="AL132" s="1195"/>
      <c r="AM132" s="1195"/>
      <c r="AN132" s="1195"/>
      <c r="AO132" s="1196"/>
      <c r="AP132" s="1094"/>
      <c r="AQ132" s="1095"/>
      <c r="AR132" s="1095"/>
      <c r="AS132" s="1095"/>
      <c r="AT132" s="1198"/>
      <c r="AU132" s="288"/>
      <c r="AV132" s="289"/>
      <c r="AW132" s="289"/>
      <c r="AX132" s="255"/>
      <c r="AY132" s="255"/>
      <c r="AZ132" s="255"/>
      <c r="BA132" s="255"/>
      <c r="BB132" s="255"/>
      <c r="BC132" s="255"/>
      <c r="BD132" s="255"/>
      <c r="BE132" s="255"/>
      <c r="BF132" s="255"/>
      <c r="BG132" s="255"/>
      <c r="BH132" s="255"/>
      <c r="BI132" s="255"/>
      <c r="BJ132" s="255"/>
      <c r="BK132" s="255"/>
      <c r="BL132" s="255"/>
      <c r="BM132" s="255"/>
      <c r="BN132" s="255"/>
      <c r="BO132" s="255"/>
      <c r="BP132" s="255"/>
      <c r="BQ132" s="255"/>
      <c r="BR132" s="255"/>
      <c r="BS132" s="256"/>
      <c r="BT132" s="255"/>
      <c r="BU132" s="255"/>
      <c r="BV132" s="255"/>
      <c r="BW132" s="255"/>
      <c r="BX132" s="255"/>
      <c r="BY132" s="255"/>
      <c r="BZ132" s="255"/>
      <c r="CA132" s="287"/>
      <c r="CB132" s="287"/>
      <c r="CC132" s="287"/>
      <c r="CD132" s="287"/>
      <c r="CE132" s="287"/>
      <c r="CF132" s="287"/>
      <c r="CG132" s="287"/>
      <c r="CH132" s="287"/>
      <c r="CI132" s="287"/>
      <c r="CJ132" s="287"/>
      <c r="CK132" s="287"/>
      <c r="CL132" s="287"/>
      <c r="CM132" s="287"/>
      <c r="CN132" s="287"/>
      <c r="CO132" s="287"/>
      <c r="CP132" s="287"/>
      <c r="CQ132" s="287"/>
      <c r="CR132" s="287"/>
      <c r="CS132" s="287"/>
      <c r="CT132" s="287"/>
      <c r="CU132" s="287"/>
      <c r="CV132" s="287"/>
      <c r="CW132" s="287"/>
      <c r="CX132" s="287"/>
      <c r="CY132" s="287"/>
      <c r="CZ132" s="287"/>
      <c r="DA132" s="287"/>
      <c r="DB132" s="287"/>
      <c r="DC132" s="287"/>
      <c r="DD132" s="287"/>
      <c r="DE132" s="287"/>
      <c r="DF132" s="287"/>
      <c r="DG132" s="287"/>
      <c r="DH132" s="287"/>
      <c r="DI132" s="287"/>
      <c r="DJ132" s="287"/>
      <c r="DK132" s="287"/>
      <c r="DL132" s="287"/>
      <c r="DM132" s="287"/>
      <c r="DN132" s="287"/>
      <c r="DO132" s="287"/>
      <c r="DP132" s="259"/>
      <c r="DQ132" s="259"/>
      <c r="DR132" s="259"/>
      <c r="DS132" s="259"/>
      <c r="DT132" s="259"/>
      <c r="DU132" s="259"/>
      <c r="DV132" s="259"/>
      <c r="DW132" s="259"/>
      <c r="DX132" s="259"/>
      <c r="DY132" s="259"/>
      <c r="DZ132" s="259"/>
    </row>
    <row r="133" spans="1:131" s="248" customFormat="1" ht="26.25" customHeight="1" thickBot="1" x14ac:dyDescent="0.2">
      <c r="A133" s="1190"/>
      <c r="B133" s="1191"/>
      <c r="C133" s="1191"/>
      <c r="D133" s="1191"/>
      <c r="E133" s="1191"/>
      <c r="F133" s="1191"/>
      <c r="G133" s="1191"/>
      <c r="H133" s="1191"/>
      <c r="I133" s="1191"/>
      <c r="J133" s="1191"/>
      <c r="K133" s="1191"/>
      <c r="L133" s="1191"/>
      <c r="M133" s="1191"/>
      <c r="N133" s="1191"/>
      <c r="O133" s="1191"/>
      <c r="P133" s="1191"/>
      <c r="Q133" s="1191"/>
      <c r="R133" s="1191"/>
      <c r="S133" s="1191"/>
      <c r="T133" s="1191"/>
      <c r="U133" s="1191"/>
      <c r="V133" s="1175" t="s">
        <v>503</v>
      </c>
      <c r="W133" s="1175"/>
      <c r="X133" s="1175"/>
      <c r="Y133" s="1175"/>
      <c r="Z133" s="1176"/>
      <c r="AA133" s="1177">
        <v>11.5</v>
      </c>
      <c r="AB133" s="1178"/>
      <c r="AC133" s="1178"/>
      <c r="AD133" s="1178"/>
      <c r="AE133" s="1179"/>
      <c r="AF133" s="1177">
        <v>12</v>
      </c>
      <c r="AG133" s="1178"/>
      <c r="AH133" s="1178"/>
      <c r="AI133" s="1178"/>
      <c r="AJ133" s="1179"/>
      <c r="AK133" s="1177">
        <v>11.4</v>
      </c>
      <c r="AL133" s="1178"/>
      <c r="AM133" s="1178"/>
      <c r="AN133" s="1178"/>
      <c r="AO133" s="1179"/>
      <c r="AP133" s="1124"/>
      <c r="AQ133" s="1125"/>
      <c r="AR133" s="1125"/>
      <c r="AS133" s="1125"/>
      <c r="AT133" s="1180"/>
      <c r="AU133" s="289"/>
      <c r="AV133" s="289"/>
      <c r="AW133" s="289"/>
      <c r="AX133" s="289"/>
      <c r="AY133" s="289"/>
      <c r="AZ133" s="289"/>
      <c r="BA133" s="289"/>
      <c r="BB133" s="289"/>
      <c r="BC133" s="289"/>
      <c r="BD133" s="289"/>
      <c r="BE133" s="289"/>
      <c r="BF133" s="289"/>
      <c r="BG133" s="289"/>
      <c r="BH133" s="289"/>
      <c r="BI133" s="289"/>
      <c r="BJ133" s="289"/>
      <c r="BK133" s="289"/>
      <c r="BL133" s="289"/>
      <c r="BM133" s="289"/>
      <c r="BN133" s="287"/>
      <c r="BO133" s="287"/>
      <c r="BP133" s="287"/>
      <c r="BQ133" s="287"/>
      <c r="BR133" s="287"/>
      <c r="BS133" s="287"/>
      <c r="BT133" s="287"/>
      <c r="BU133" s="287"/>
      <c r="BV133" s="287"/>
      <c r="BW133" s="287"/>
      <c r="BX133" s="287"/>
      <c r="BY133" s="287"/>
      <c r="BZ133" s="287"/>
      <c r="CA133" s="287"/>
      <c r="CB133" s="287"/>
      <c r="CC133" s="287"/>
      <c r="CD133" s="287"/>
      <c r="CE133" s="287"/>
      <c r="CF133" s="287"/>
      <c r="CG133" s="287"/>
      <c r="CH133" s="287"/>
      <c r="CI133" s="287"/>
      <c r="CJ133" s="287"/>
      <c r="CK133" s="287"/>
      <c r="CL133" s="287"/>
      <c r="CM133" s="287"/>
      <c r="CN133" s="287"/>
      <c r="CO133" s="287"/>
      <c r="CP133" s="287"/>
      <c r="CQ133" s="287"/>
      <c r="CR133" s="287"/>
      <c r="CS133" s="287"/>
      <c r="CT133" s="287"/>
      <c r="CU133" s="287"/>
      <c r="CV133" s="287"/>
      <c r="CW133" s="287"/>
      <c r="CX133" s="287"/>
      <c r="CY133" s="287"/>
      <c r="CZ133" s="287"/>
      <c r="DA133" s="287"/>
      <c r="DB133" s="287"/>
      <c r="DC133" s="287"/>
      <c r="DD133" s="287"/>
      <c r="DE133" s="287"/>
      <c r="DF133" s="287"/>
      <c r="DG133" s="287"/>
      <c r="DH133" s="287"/>
      <c r="DI133" s="287"/>
      <c r="DJ133" s="287"/>
      <c r="DK133" s="287"/>
      <c r="DL133" s="287"/>
      <c r="DM133" s="287"/>
      <c r="DN133" s="287"/>
      <c r="DO133" s="287"/>
      <c r="DP133" s="259"/>
      <c r="DQ133" s="259"/>
      <c r="DR133" s="259"/>
      <c r="DS133" s="259"/>
      <c r="DT133" s="259"/>
      <c r="DU133" s="259"/>
      <c r="DV133" s="259"/>
      <c r="DW133" s="259"/>
      <c r="DX133" s="259"/>
      <c r="DY133" s="259"/>
      <c r="DZ133" s="259"/>
    </row>
    <row r="134" spans="1:131" s="249" customFormat="1" ht="11.25" customHeight="1" x14ac:dyDescent="0.15">
      <c r="A134" s="290"/>
      <c r="B134" s="290"/>
      <c r="C134" s="290"/>
      <c r="D134" s="290"/>
      <c r="E134" s="290"/>
      <c r="F134" s="290"/>
      <c r="G134" s="290"/>
      <c r="H134" s="290"/>
      <c r="I134" s="290"/>
      <c r="J134" s="290"/>
      <c r="K134" s="290"/>
      <c r="L134" s="290"/>
      <c r="M134" s="290"/>
      <c r="N134" s="290"/>
      <c r="O134" s="290"/>
      <c r="P134" s="290"/>
      <c r="Q134" s="290"/>
      <c r="R134" s="290"/>
      <c r="S134" s="290"/>
      <c r="T134" s="290"/>
      <c r="U134" s="290"/>
      <c r="V134" s="290"/>
      <c r="W134" s="290"/>
      <c r="X134" s="290"/>
      <c r="Y134" s="290"/>
      <c r="Z134" s="290"/>
      <c r="AA134" s="290"/>
      <c r="AB134" s="290"/>
      <c r="AC134" s="290"/>
      <c r="AD134" s="290"/>
      <c r="AE134" s="290"/>
      <c r="AF134" s="290"/>
      <c r="AG134" s="290"/>
      <c r="AH134" s="290"/>
      <c r="AI134" s="290"/>
      <c r="AJ134" s="290"/>
      <c r="AK134" s="290"/>
      <c r="AL134" s="290"/>
      <c r="AM134" s="290"/>
      <c r="AN134" s="290"/>
      <c r="AO134" s="290"/>
      <c r="AP134" s="290"/>
      <c r="AQ134" s="290"/>
      <c r="AR134" s="290"/>
      <c r="AS134" s="290"/>
      <c r="AT134" s="290"/>
      <c r="AU134" s="289"/>
      <c r="AV134" s="289"/>
      <c r="AW134" s="289"/>
      <c r="AX134" s="289"/>
      <c r="AY134" s="289"/>
      <c r="AZ134" s="289"/>
      <c r="BA134" s="289"/>
      <c r="BB134" s="289"/>
      <c r="BC134" s="289"/>
      <c r="BD134" s="289"/>
      <c r="BE134" s="289"/>
      <c r="BF134" s="289"/>
      <c r="BG134" s="289"/>
      <c r="BH134" s="289"/>
      <c r="BI134" s="289"/>
      <c r="BJ134" s="289"/>
      <c r="BK134" s="289"/>
      <c r="BL134" s="289"/>
      <c r="BM134" s="289"/>
      <c r="BN134" s="287"/>
      <c r="BO134" s="287"/>
      <c r="BP134" s="287"/>
      <c r="BQ134" s="287"/>
      <c r="BR134" s="287"/>
      <c r="BS134" s="287"/>
      <c r="BT134" s="287"/>
      <c r="BU134" s="287"/>
      <c r="BV134" s="287"/>
      <c r="BW134" s="287"/>
      <c r="BX134" s="287"/>
      <c r="BY134" s="287"/>
      <c r="BZ134" s="287"/>
      <c r="CA134" s="287"/>
      <c r="CB134" s="287"/>
      <c r="CC134" s="287"/>
      <c r="CD134" s="287"/>
      <c r="CE134" s="287"/>
      <c r="CF134" s="287"/>
      <c r="CG134" s="287"/>
      <c r="CH134" s="287"/>
      <c r="CI134" s="287"/>
      <c r="CJ134" s="287"/>
      <c r="CK134" s="287"/>
      <c r="CL134" s="287"/>
      <c r="CM134" s="287"/>
      <c r="CN134" s="287"/>
      <c r="CO134" s="287"/>
      <c r="CP134" s="287"/>
      <c r="CQ134" s="287"/>
      <c r="CR134" s="287"/>
      <c r="CS134" s="287"/>
      <c r="CT134" s="287"/>
      <c r="CU134" s="287"/>
      <c r="CV134" s="287"/>
      <c r="CW134" s="287"/>
      <c r="CX134" s="287"/>
      <c r="CY134" s="287"/>
      <c r="CZ134" s="287"/>
      <c r="DA134" s="287"/>
      <c r="DB134" s="287"/>
      <c r="DC134" s="287"/>
      <c r="DD134" s="287"/>
      <c r="DE134" s="287"/>
      <c r="DF134" s="287"/>
      <c r="DG134" s="287"/>
      <c r="DH134" s="287"/>
      <c r="DI134" s="287"/>
      <c r="DJ134" s="287"/>
      <c r="DK134" s="287"/>
      <c r="DL134" s="287"/>
      <c r="DM134" s="287"/>
      <c r="DN134" s="287"/>
      <c r="DO134" s="287"/>
      <c r="DP134" s="259"/>
      <c r="DQ134" s="259"/>
      <c r="DR134" s="259"/>
      <c r="DS134" s="259"/>
      <c r="DT134" s="259"/>
      <c r="DU134" s="259"/>
      <c r="DV134" s="259"/>
      <c r="DW134" s="259"/>
      <c r="DX134" s="259"/>
      <c r="DY134" s="259"/>
      <c r="DZ134" s="259"/>
      <c r="EA134" s="248"/>
    </row>
    <row r="135" spans="1:131" ht="14.25" hidden="1" x14ac:dyDescent="0.15">
      <c r="AU135" s="290"/>
      <c r="AV135" s="290"/>
      <c r="AW135" s="290"/>
      <c r="AX135" s="290"/>
      <c r="AY135" s="290"/>
      <c r="AZ135" s="290"/>
      <c r="BA135" s="290"/>
      <c r="BB135" s="290"/>
      <c r="BC135" s="290"/>
      <c r="BD135" s="290"/>
      <c r="BE135" s="290"/>
      <c r="BF135" s="290"/>
      <c r="BG135" s="290"/>
      <c r="BH135" s="290"/>
      <c r="BI135" s="290"/>
      <c r="BJ135" s="290"/>
      <c r="BK135" s="290"/>
      <c r="BL135" s="290"/>
      <c r="BM135" s="290"/>
      <c r="BN135" s="290"/>
      <c r="BO135" s="290"/>
      <c r="BP135" s="290"/>
      <c r="BQ135" s="290"/>
      <c r="BR135" s="290"/>
      <c r="BS135" s="290"/>
      <c r="BT135" s="290"/>
      <c r="BU135" s="290"/>
      <c r="BV135" s="290"/>
      <c r="BW135" s="290"/>
      <c r="BX135" s="290"/>
      <c r="BY135" s="290"/>
      <c r="BZ135" s="290"/>
      <c r="CA135" s="290"/>
      <c r="CB135" s="290"/>
      <c r="CC135" s="290"/>
      <c r="CD135" s="290"/>
      <c r="CE135" s="290"/>
      <c r="CF135" s="290"/>
      <c r="CG135" s="290"/>
      <c r="CH135" s="290"/>
      <c r="CI135" s="290"/>
      <c r="CJ135" s="290"/>
      <c r="CK135" s="290"/>
      <c r="CL135" s="290"/>
      <c r="CM135" s="290"/>
      <c r="CN135" s="290"/>
      <c r="CO135" s="290"/>
      <c r="CP135" s="290"/>
      <c r="CQ135" s="290"/>
      <c r="CR135" s="290"/>
      <c r="CS135" s="290"/>
      <c r="CT135" s="290"/>
      <c r="CU135" s="290"/>
      <c r="CV135" s="290"/>
      <c r="CW135" s="290"/>
      <c r="CX135" s="290"/>
      <c r="CY135" s="290"/>
      <c r="CZ135" s="290"/>
      <c r="DA135" s="290"/>
      <c r="DB135" s="290"/>
      <c r="DC135" s="290"/>
      <c r="DD135" s="290"/>
      <c r="DE135" s="290"/>
      <c r="DF135" s="290"/>
      <c r="DG135" s="290"/>
      <c r="DH135" s="290"/>
      <c r="DI135" s="290"/>
      <c r="DJ135" s="290"/>
      <c r="DK135" s="290"/>
      <c r="DL135" s="290"/>
      <c r="DM135" s="290"/>
      <c r="DN135" s="290"/>
      <c r="DO135" s="290"/>
      <c r="DP135" s="290"/>
      <c r="DQ135" s="290"/>
      <c r="DR135" s="290"/>
      <c r="DS135" s="290"/>
      <c r="DT135" s="290"/>
      <c r="DU135" s="290"/>
      <c r="DV135" s="290"/>
      <c r="DW135" s="290"/>
      <c r="DX135" s="290"/>
      <c r="DY135" s="290"/>
      <c r="DZ135" s="290"/>
    </row>
  </sheetData>
  <sheetProtection algorithmName="SHA-512" hashValue="fZTmYcC6/1sMF4TjAOvQgUBAijM600oMNAeG9a2uLn8cQgUAjdDFJRe3g3XpUOEsefj7ZgHcxyrHsFUtfa9Vdg==" saltValue="23rSPX7u6a26NnL1sUrqtw==" spinCount="100000"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rintOptions horizontalCentered="1"/>
  <pageMargins left="0" right="0" top="0.39370078740157483" bottom="0.39370078740157483" header="0.19685039370078741" footer="0.19685039370078741"/>
  <pageSetup paperSize="8" scale="38" orientation="portrait" cellComments="asDisplayed" horizontalDpi="300" verticalDpi="300" r:id="rId1"/>
  <headerFooter>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93" customWidth="1"/>
    <col min="121" max="121" width="0" style="292" hidden="1" customWidth="1"/>
    <col min="122" max="16384" width="9" style="292" hidden="1"/>
  </cols>
  <sheetData>
    <row r="1" spans="1:120" x14ac:dyDescent="0.15">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92"/>
    </row>
    <row r="17" spans="119:120" x14ac:dyDescent="0.15">
      <c r="DP17" s="292"/>
    </row>
    <row r="18" spans="119:120" x14ac:dyDescent="0.15"/>
    <row r="19" spans="119:120" x14ac:dyDescent="0.15"/>
    <row r="20" spans="119:120" x14ac:dyDescent="0.15">
      <c r="DO20" s="292"/>
      <c r="DP20" s="292"/>
    </row>
    <row r="21" spans="119:120" x14ac:dyDescent="0.15">
      <c r="DP21" s="292"/>
    </row>
    <row r="22" spans="119:120" x14ac:dyDescent="0.15"/>
    <row r="23" spans="119:120" x14ac:dyDescent="0.15">
      <c r="DO23" s="292"/>
      <c r="DP23" s="292"/>
    </row>
    <row r="24" spans="119:120" x14ac:dyDescent="0.15">
      <c r="DP24" s="292"/>
    </row>
    <row r="25" spans="119:120" x14ac:dyDescent="0.15">
      <c r="DP25" s="292"/>
    </row>
    <row r="26" spans="119:120" x14ac:dyDescent="0.15">
      <c r="DO26" s="292"/>
      <c r="DP26" s="292"/>
    </row>
    <row r="27" spans="119:120" x14ac:dyDescent="0.15"/>
    <row r="28" spans="119:120" x14ac:dyDescent="0.15">
      <c r="DO28" s="292"/>
      <c r="DP28" s="292"/>
    </row>
    <row r="29" spans="119:120" x14ac:dyDescent="0.15">
      <c r="DP29" s="292"/>
    </row>
    <row r="30" spans="119:120" x14ac:dyDescent="0.15"/>
    <row r="31" spans="119:120" x14ac:dyDescent="0.15">
      <c r="DO31" s="292"/>
      <c r="DP31" s="292"/>
    </row>
    <row r="32" spans="119:120" x14ac:dyDescent="0.15"/>
    <row r="33" spans="98:120" x14ac:dyDescent="0.15">
      <c r="DO33" s="292"/>
      <c r="DP33" s="292"/>
    </row>
    <row r="34" spans="98:120" x14ac:dyDescent="0.15">
      <c r="DM34" s="292"/>
    </row>
    <row r="35" spans="98:120" x14ac:dyDescent="0.15">
      <c r="CT35" s="292"/>
      <c r="CU35" s="292"/>
      <c r="CV35" s="292"/>
      <c r="CY35" s="292"/>
      <c r="CZ35" s="292"/>
      <c r="DA35" s="292"/>
      <c r="DD35" s="292"/>
      <c r="DE35" s="292"/>
      <c r="DF35" s="292"/>
      <c r="DI35" s="292"/>
      <c r="DJ35" s="292"/>
      <c r="DK35" s="292"/>
      <c r="DM35" s="292"/>
      <c r="DN35" s="292"/>
      <c r="DO35" s="292"/>
      <c r="DP35" s="292"/>
    </row>
    <row r="36" spans="98:120" x14ac:dyDescent="0.15"/>
    <row r="37" spans="98:120" x14ac:dyDescent="0.15">
      <c r="CW37" s="292"/>
      <c r="DB37" s="292"/>
      <c r="DG37" s="292"/>
      <c r="DL37" s="292"/>
      <c r="DP37" s="292"/>
    </row>
    <row r="38" spans="98:120" x14ac:dyDescent="0.15">
      <c r="CT38" s="292"/>
      <c r="CU38" s="292"/>
      <c r="CV38" s="292"/>
      <c r="CW38" s="292"/>
      <c r="CY38" s="292"/>
      <c r="CZ38" s="292"/>
      <c r="DA38" s="292"/>
      <c r="DB38" s="292"/>
      <c r="DD38" s="292"/>
      <c r="DE38" s="292"/>
      <c r="DF38" s="292"/>
      <c r="DG38" s="292"/>
      <c r="DI38" s="292"/>
      <c r="DJ38" s="292"/>
      <c r="DK38" s="292"/>
      <c r="DL38" s="292"/>
      <c r="DN38" s="292"/>
      <c r="DO38" s="292"/>
      <c r="DP38" s="292"/>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92"/>
      <c r="DO49" s="292"/>
      <c r="DP49" s="292"/>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92"/>
      <c r="CS63" s="292"/>
      <c r="CX63" s="292"/>
      <c r="DC63" s="292"/>
      <c r="DH63" s="292"/>
    </row>
    <row r="64" spans="22:120" x14ac:dyDescent="0.15">
      <c r="V64" s="292"/>
    </row>
    <row r="65" spans="15:120" x14ac:dyDescent="0.15">
      <c r="X65" s="292"/>
      <c r="Z65" s="292"/>
      <c r="AA65" s="292"/>
      <c r="AB65" s="292"/>
      <c r="AC65" s="292"/>
      <c r="AD65" s="292"/>
      <c r="AE65" s="292"/>
      <c r="AF65" s="292"/>
      <c r="AG65" s="292"/>
      <c r="AH65" s="292"/>
      <c r="AI65" s="292"/>
      <c r="AJ65" s="292"/>
      <c r="AK65" s="292"/>
      <c r="AL65" s="292"/>
      <c r="AM65" s="292"/>
      <c r="AN65" s="292"/>
      <c r="AO65" s="292"/>
      <c r="AP65" s="292"/>
      <c r="AQ65" s="292"/>
      <c r="AR65" s="292"/>
      <c r="AS65" s="292"/>
      <c r="AT65" s="292"/>
      <c r="AU65" s="292"/>
      <c r="AV65" s="292"/>
      <c r="AW65" s="292"/>
      <c r="AX65" s="292"/>
      <c r="AY65" s="292"/>
      <c r="AZ65" s="292"/>
      <c r="BA65" s="292"/>
      <c r="BB65" s="292"/>
      <c r="BC65" s="292"/>
      <c r="BD65" s="292"/>
      <c r="BE65" s="292"/>
      <c r="BF65" s="292"/>
      <c r="BG65" s="292"/>
      <c r="BH65" s="292"/>
      <c r="BI65" s="292"/>
      <c r="BJ65" s="292"/>
      <c r="BK65" s="292"/>
      <c r="BL65" s="292"/>
      <c r="BM65" s="292"/>
      <c r="BN65" s="292"/>
      <c r="BO65" s="292"/>
      <c r="BP65" s="292"/>
      <c r="BQ65" s="292"/>
      <c r="BR65" s="292"/>
      <c r="BS65" s="292"/>
      <c r="BT65" s="292"/>
      <c r="BU65" s="292"/>
      <c r="BV65" s="292"/>
      <c r="BW65" s="292"/>
      <c r="BX65" s="292"/>
      <c r="BY65" s="292"/>
      <c r="BZ65" s="292"/>
      <c r="CA65" s="292"/>
      <c r="CB65" s="292"/>
      <c r="CC65" s="292"/>
      <c r="CD65" s="292"/>
      <c r="CE65" s="292"/>
      <c r="CF65" s="292"/>
      <c r="CG65" s="292"/>
      <c r="CH65" s="292"/>
      <c r="CI65" s="292"/>
      <c r="CJ65" s="292"/>
      <c r="CK65" s="292"/>
      <c r="CL65" s="292"/>
      <c r="CM65" s="292"/>
      <c r="CN65" s="292"/>
      <c r="CO65" s="292"/>
      <c r="CP65" s="292"/>
      <c r="CQ65" s="292"/>
      <c r="CR65" s="292"/>
      <c r="CU65" s="292"/>
      <c r="CZ65" s="292"/>
      <c r="DE65" s="292"/>
      <c r="DJ65" s="292"/>
    </row>
    <row r="66" spans="15:120" x14ac:dyDescent="0.15">
      <c r="Q66" s="292"/>
      <c r="S66" s="292"/>
      <c r="U66" s="292"/>
      <c r="DM66" s="292"/>
    </row>
    <row r="67" spans="15:120" x14ac:dyDescent="0.15">
      <c r="O67" s="292"/>
      <c r="P67" s="292"/>
      <c r="R67" s="292"/>
      <c r="T67" s="292"/>
      <c r="Y67" s="292"/>
      <c r="CT67" s="292"/>
      <c r="CV67" s="292"/>
      <c r="CW67" s="292"/>
      <c r="CY67" s="292"/>
      <c r="DA67" s="292"/>
      <c r="DB67" s="292"/>
      <c r="DD67" s="292"/>
      <c r="DF67" s="292"/>
      <c r="DG67" s="292"/>
      <c r="DI67" s="292"/>
      <c r="DK67" s="292"/>
      <c r="DL67" s="292"/>
      <c r="DN67" s="292"/>
      <c r="DO67" s="292"/>
      <c r="DP67" s="292"/>
    </row>
    <row r="68" spans="15:120" x14ac:dyDescent="0.15"/>
    <row r="69" spans="15:120" x14ac:dyDescent="0.15"/>
    <row r="70" spans="15:120" x14ac:dyDescent="0.15"/>
    <row r="71" spans="15:120" x14ac:dyDescent="0.15"/>
    <row r="72" spans="15:120" x14ac:dyDescent="0.15">
      <c r="DP72" s="292"/>
    </row>
    <row r="73" spans="15:120" x14ac:dyDescent="0.15">
      <c r="DP73" s="292"/>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92"/>
      <c r="CX96" s="292"/>
      <c r="DC96" s="292"/>
      <c r="DH96" s="292"/>
    </row>
    <row r="97" spans="24:120" x14ac:dyDescent="0.15">
      <c r="CS97" s="292"/>
      <c r="CX97" s="292"/>
      <c r="DC97" s="292"/>
      <c r="DH97" s="292"/>
      <c r="DP97" s="293" t="s">
        <v>504</v>
      </c>
    </row>
    <row r="98" spans="24:120" hidden="1" x14ac:dyDescent="0.15">
      <c r="CS98" s="292"/>
      <c r="CX98" s="292"/>
      <c r="DC98" s="292"/>
      <c r="DH98" s="292"/>
    </row>
    <row r="99" spans="24:120" hidden="1" x14ac:dyDescent="0.15">
      <c r="CS99" s="292"/>
      <c r="CX99" s="292"/>
      <c r="DC99" s="292"/>
      <c r="DH99" s="292"/>
    </row>
    <row r="101" spans="24:120" ht="12" hidden="1" customHeight="1" x14ac:dyDescent="0.15">
      <c r="X101" s="292"/>
      <c r="Y101" s="292"/>
      <c r="Z101" s="292"/>
      <c r="AA101" s="292"/>
      <c r="AB101" s="292"/>
      <c r="AC101" s="292"/>
      <c r="AD101" s="292"/>
      <c r="AE101" s="292"/>
      <c r="AF101" s="292"/>
      <c r="AG101" s="292"/>
      <c r="AH101" s="292"/>
      <c r="AI101" s="292"/>
      <c r="AJ101" s="292"/>
      <c r="AK101" s="292"/>
      <c r="AL101" s="292"/>
      <c r="AM101" s="292"/>
      <c r="AN101" s="292"/>
      <c r="AO101" s="292"/>
      <c r="AP101" s="292"/>
      <c r="AQ101" s="292"/>
      <c r="AR101" s="292"/>
      <c r="AS101" s="292"/>
      <c r="AT101" s="292"/>
      <c r="AU101" s="292"/>
      <c r="AV101" s="292"/>
      <c r="AW101" s="292"/>
      <c r="AX101" s="292"/>
      <c r="AY101" s="292"/>
      <c r="AZ101" s="292"/>
      <c r="BA101" s="292"/>
      <c r="BB101" s="292"/>
      <c r="BC101" s="292"/>
      <c r="BD101" s="292"/>
      <c r="BE101" s="292"/>
      <c r="BF101" s="292"/>
      <c r="BG101" s="292"/>
      <c r="BH101" s="292"/>
      <c r="BI101" s="292"/>
      <c r="BJ101" s="292"/>
      <c r="BK101" s="292"/>
      <c r="BL101" s="292"/>
      <c r="BM101" s="292"/>
      <c r="BN101" s="292"/>
      <c r="BO101" s="292"/>
      <c r="BP101" s="292"/>
      <c r="BQ101" s="292"/>
      <c r="BR101" s="292"/>
      <c r="BS101" s="292"/>
      <c r="BT101" s="292"/>
      <c r="BU101" s="292"/>
      <c r="BV101" s="292"/>
      <c r="BW101" s="292"/>
      <c r="BX101" s="292"/>
      <c r="BY101" s="292"/>
      <c r="BZ101" s="292"/>
      <c r="CA101" s="292"/>
      <c r="CB101" s="292"/>
      <c r="CC101" s="292"/>
      <c r="CD101" s="292"/>
      <c r="CE101" s="292"/>
      <c r="CF101" s="292"/>
      <c r="CG101" s="292"/>
      <c r="CH101" s="292"/>
      <c r="CI101" s="292"/>
      <c r="CJ101" s="292"/>
      <c r="CK101" s="292"/>
      <c r="CL101" s="292"/>
      <c r="CM101" s="292"/>
      <c r="CN101" s="292"/>
      <c r="CO101" s="292"/>
      <c r="CP101" s="292"/>
      <c r="CQ101" s="292"/>
      <c r="CR101" s="292"/>
      <c r="CU101" s="292"/>
      <c r="CZ101" s="292"/>
      <c r="DE101" s="292"/>
      <c r="DJ101" s="292"/>
    </row>
    <row r="102" spans="24:120" ht="1.5" hidden="1" customHeight="1" x14ac:dyDescent="0.15">
      <c r="CU102" s="292"/>
      <c r="CZ102" s="292"/>
      <c r="DE102" s="292"/>
      <c r="DJ102" s="292"/>
      <c r="DM102" s="292"/>
    </row>
    <row r="103" spans="24:120" hidden="1" x14ac:dyDescent="0.15">
      <c r="CT103" s="292"/>
      <c r="CV103" s="292"/>
      <c r="CW103" s="292"/>
      <c r="CY103" s="292"/>
      <c r="DA103" s="292"/>
      <c r="DB103" s="292"/>
      <c r="DD103" s="292"/>
      <c r="DF103" s="292"/>
      <c r="DG103" s="292"/>
      <c r="DI103" s="292"/>
      <c r="DK103" s="292"/>
      <c r="DL103" s="292"/>
      <c r="DM103" s="292"/>
      <c r="DN103" s="292"/>
      <c r="DO103" s="292"/>
      <c r="DP103" s="292"/>
    </row>
    <row r="104" spans="24:120" hidden="1" x14ac:dyDescent="0.15">
      <c r="CV104" s="292"/>
      <c r="CW104" s="292"/>
      <c r="DA104" s="292"/>
      <c r="DB104" s="292"/>
      <c r="DF104" s="292"/>
      <c r="DG104" s="292"/>
      <c r="DK104" s="292"/>
      <c r="DL104" s="292"/>
      <c r="DN104" s="292"/>
      <c r="DO104" s="292"/>
      <c r="DP104" s="292"/>
    </row>
    <row r="105" spans="24:120" ht="12.75" hidden="1" customHeight="1" x14ac:dyDescent="0.15"/>
  </sheetData>
  <sheetProtection algorithmName="SHA-512" hashValue="jYx1yOFxpXqxWWIC4h8Qrt48w7yB7sYTqDPCR/xhp8/8Xw3cjjY++GeM1nq+uBXXkYtclcyhC+dN2PkcVteJgA==" saltValue="bhAYzl20YQQEPx+EbuLPKw==" spinCount="100000" sheet="1" objects="1" scenarios="1"/>
  <dataConsolidate/>
  <phoneticPr fontId="2"/>
  <printOptions horizontalCentered="1"/>
  <pageMargins left="0" right="0" top="0.39370078740157483" bottom="0.39370078740157483" header="0.19685039370078741" footer="0.19685039370078741"/>
  <pageSetup paperSize="9" scale="44" orientation="landscape" cellComments="asDisplayed" horizontalDpi="300" verticalDpi="300" r:id="rId1"/>
  <headerFooter>
    <oddFooter>&amp;C&amp;P/&amp;N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93" customWidth="1"/>
    <col min="117" max="16384" width="9" style="292" hidden="1"/>
  </cols>
  <sheetData>
    <row r="1" spans="2:116" x14ac:dyDescent="0.15">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row>
    <row r="2" spans="2:116" x14ac:dyDescent="0.15"/>
    <row r="3" spans="2:116" x14ac:dyDescent="0.15"/>
    <row r="4" spans="2:116" x14ac:dyDescent="0.15">
      <c r="R4" s="292"/>
      <c r="S4" s="292"/>
      <c r="T4" s="292"/>
      <c r="U4" s="292"/>
      <c r="V4" s="292"/>
      <c r="W4" s="292"/>
      <c r="X4" s="292"/>
      <c r="Y4" s="292"/>
      <c r="Z4" s="292"/>
      <c r="AA4" s="292"/>
      <c r="AB4" s="292"/>
      <c r="AC4" s="292"/>
      <c r="AD4" s="292"/>
      <c r="AE4" s="292"/>
      <c r="AF4" s="292"/>
      <c r="AG4" s="292"/>
      <c r="AH4" s="292"/>
      <c r="AI4" s="292"/>
      <c r="AJ4" s="292"/>
      <c r="AK4" s="292"/>
      <c r="AL4" s="292"/>
      <c r="AM4" s="292"/>
      <c r="AN4" s="292"/>
      <c r="AO4" s="292"/>
      <c r="AP4" s="292"/>
      <c r="AQ4" s="292"/>
      <c r="AR4" s="292"/>
      <c r="AS4" s="292"/>
      <c r="AT4" s="292"/>
      <c r="AU4" s="292"/>
      <c r="AV4" s="292"/>
      <c r="AW4" s="292"/>
      <c r="AX4" s="292"/>
      <c r="AY4" s="292"/>
      <c r="AZ4" s="292"/>
      <c r="BA4" s="292"/>
      <c r="BB4" s="292"/>
      <c r="BC4" s="292"/>
      <c r="BD4" s="292"/>
      <c r="BE4" s="292"/>
      <c r="BF4" s="292"/>
      <c r="BG4" s="292"/>
      <c r="BH4" s="292"/>
      <c r="BI4" s="292"/>
      <c r="BJ4" s="292"/>
      <c r="BK4" s="292"/>
      <c r="BL4" s="292"/>
      <c r="BM4" s="292"/>
      <c r="BN4" s="292"/>
      <c r="BO4" s="292"/>
      <c r="BP4" s="292"/>
      <c r="BQ4" s="292"/>
      <c r="BR4" s="292"/>
      <c r="BS4" s="292"/>
      <c r="BT4" s="292"/>
      <c r="BU4" s="292"/>
      <c r="BV4" s="292"/>
      <c r="BW4" s="292"/>
      <c r="BX4" s="292"/>
      <c r="BY4" s="292"/>
      <c r="BZ4" s="292"/>
      <c r="CA4" s="292"/>
      <c r="CB4" s="292"/>
      <c r="CC4" s="292"/>
      <c r="CD4" s="292"/>
      <c r="CE4" s="292"/>
      <c r="CF4" s="292"/>
      <c r="CG4" s="292"/>
      <c r="CH4" s="292"/>
      <c r="CI4" s="292"/>
      <c r="CJ4" s="292"/>
      <c r="CK4" s="292"/>
      <c r="CL4" s="292"/>
      <c r="CM4" s="292"/>
      <c r="CN4" s="292"/>
      <c r="CO4" s="292"/>
      <c r="CP4" s="292"/>
      <c r="CQ4" s="292"/>
      <c r="CR4" s="292"/>
      <c r="CS4" s="292"/>
      <c r="CT4" s="292"/>
      <c r="CU4" s="292"/>
      <c r="CV4" s="292"/>
      <c r="CW4" s="292"/>
      <c r="CX4" s="292"/>
      <c r="CY4" s="292"/>
      <c r="CZ4" s="292"/>
      <c r="DA4" s="292"/>
      <c r="DB4" s="292"/>
      <c r="DC4" s="292"/>
      <c r="DD4" s="292"/>
      <c r="DE4" s="292"/>
      <c r="DF4" s="292"/>
      <c r="DG4" s="292"/>
      <c r="DH4" s="292"/>
      <c r="DI4" s="292"/>
      <c r="DJ4" s="292"/>
      <c r="DK4" s="292"/>
      <c r="DL4" s="292"/>
    </row>
    <row r="5" spans="2:116" x14ac:dyDescent="0.15">
      <c r="R5" s="292"/>
      <c r="S5" s="292"/>
      <c r="T5" s="292"/>
      <c r="U5" s="292"/>
      <c r="V5" s="292"/>
      <c r="W5" s="292"/>
      <c r="X5" s="292"/>
      <c r="Y5" s="292"/>
      <c r="Z5" s="292"/>
      <c r="AA5" s="292"/>
      <c r="AB5" s="292"/>
      <c r="AC5" s="292"/>
      <c r="AD5" s="292"/>
      <c r="AE5" s="292"/>
      <c r="AF5" s="292"/>
      <c r="AG5" s="292"/>
      <c r="AH5" s="292"/>
      <c r="AI5" s="292"/>
      <c r="AJ5" s="292"/>
      <c r="AK5" s="292"/>
      <c r="AL5" s="292"/>
      <c r="AM5" s="292"/>
      <c r="AN5" s="292"/>
      <c r="AO5" s="292"/>
      <c r="AP5" s="292"/>
      <c r="AQ5" s="292"/>
      <c r="AR5" s="292"/>
      <c r="AS5" s="292"/>
      <c r="AT5" s="292"/>
      <c r="AU5" s="292"/>
      <c r="AV5" s="292"/>
      <c r="AW5" s="292"/>
      <c r="AX5" s="292"/>
      <c r="AY5" s="292"/>
      <c r="AZ5" s="292"/>
      <c r="BA5" s="292"/>
      <c r="BB5" s="292"/>
      <c r="BC5" s="292"/>
      <c r="BD5" s="292"/>
      <c r="BE5" s="292"/>
      <c r="BF5" s="292"/>
      <c r="BG5" s="292"/>
      <c r="BH5" s="292"/>
      <c r="BI5" s="292"/>
      <c r="BJ5" s="292"/>
      <c r="BK5" s="292"/>
      <c r="BL5" s="292"/>
      <c r="BM5" s="292"/>
      <c r="BN5" s="292"/>
      <c r="BO5" s="292"/>
      <c r="BP5" s="292"/>
      <c r="BQ5" s="292"/>
      <c r="BR5" s="292"/>
      <c r="BS5" s="292"/>
      <c r="BT5" s="292"/>
      <c r="BU5" s="292"/>
      <c r="BV5" s="292"/>
      <c r="BW5" s="292"/>
      <c r="BX5" s="292"/>
      <c r="BY5" s="292"/>
      <c r="BZ5" s="292"/>
      <c r="CA5" s="292"/>
      <c r="CB5" s="292"/>
      <c r="CC5" s="292"/>
      <c r="CD5" s="292"/>
      <c r="CE5" s="292"/>
      <c r="CF5" s="292"/>
      <c r="CG5" s="292"/>
      <c r="CH5" s="292"/>
      <c r="CI5" s="292"/>
      <c r="CJ5" s="292"/>
      <c r="CK5" s="292"/>
      <c r="CL5" s="292"/>
      <c r="CM5" s="292"/>
      <c r="CN5" s="292"/>
      <c r="CO5" s="292"/>
      <c r="CP5" s="292"/>
      <c r="CQ5" s="292"/>
      <c r="CR5" s="292"/>
      <c r="CS5" s="292"/>
      <c r="CT5" s="292"/>
      <c r="CU5" s="292"/>
      <c r="CV5" s="292"/>
      <c r="CW5" s="292"/>
      <c r="CX5" s="292"/>
      <c r="CY5" s="292"/>
      <c r="CZ5" s="292"/>
      <c r="DA5" s="292"/>
      <c r="DB5" s="292"/>
      <c r="DC5" s="292"/>
      <c r="DD5" s="292"/>
      <c r="DE5" s="292"/>
      <c r="DF5" s="292"/>
      <c r="DG5" s="292"/>
      <c r="DH5" s="292"/>
      <c r="DI5" s="292"/>
      <c r="DJ5" s="292"/>
      <c r="DK5" s="292"/>
      <c r="DL5" s="292"/>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92"/>
      <c r="J18" s="292"/>
      <c r="K18" s="292"/>
      <c r="L18" s="292"/>
      <c r="M18" s="292"/>
      <c r="N18" s="292"/>
      <c r="O18" s="292"/>
      <c r="P18" s="292"/>
      <c r="Q18" s="292"/>
      <c r="R18" s="292"/>
      <c r="S18" s="292"/>
      <c r="T18" s="292"/>
      <c r="U18" s="292"/>
      <c r="V18" s="292"/>
      <c r="W18" s="292"/>
      <c r="X18" s="292"/>
      <c r="Y18" s="292"/>
      <c r="Z18" s="292"/>
      <c r="AA18" s="292"/>
      <c r="AB18" s="292"/>
      <c r="AC18" s="292"/>
      <c r="AD18" s="292"/>
      <c r="AE18" s="292"/>
      <c r="AF18" s="292"/>
      <c r="AG18" s="292"/>
      <c r="AH18" s="292"/>
      <c r="AI18" s="292"/>
      <c r="AJ18" s="292"/>
      <c r="AK18" s="292"/>
      <c r="AL18" s="292"/>
      <c r="AM18" s="292"/>
      <c r="AN18" s="292"/>
      <c r="AO18" s="292"/>
      <c r="AP18" s="292"/>
      <c r="AQ18" s="292"/>
      <c r="AR18" s="292"/>
      <c r="AS18" s="292"/>
      <c r="AT18" s="292"/>
      <c r="AU18" s="292"/>
      <c r="AV18" s="292"/>
      <c r="AW18" s="292"/>
      <c r="AX18" s="292"/>
      <c r="AY18" s="292"/>
      <c r="AZ18" s="292"/>
      <c r="BA18" s="292"/>
      <c r="BB18" s="292"/>
      <c r="BC18" s="292"/>
      <c r="BD18" s="292"/>
      <c r="BE18" s="292"/>
      <c r="BF18" s="292"/>
      <c r="BG18" s="292"/>
      <c r="BH18" s="292"/>
      <c r="BI18" s="292"/>
      <c r="BJ18" s="292"/>
      <c r="BK18" s="292"/>
      <c r="BL18" s="292"/>
      <c r="BM18" s="292"/>
      <c r="BN18" s="292"/>
      <c r="BO18" s="292"/>
      <c r="BP18" s="292"/>
      <c r="BQ18" s="292"/>
      <c r="BR18" s="292"/>
      <c r="BS18" s="292"/>
      <c r="BT18" s="292"/>
      <c r="BU18" s="292"/>
      <c r="BV18" s="292"/>
      <c r="BW18" s="292"/>
      <c r="BX18" s="292"/>
      <c r="BY18" s="292"/>
      <c r="BZ18" s="292"/>
      <c r="CA18" s="292"/>
      <c r="CB18" s="292"/>
      <c r="CC18" s="292"/>
      <c r="CD18" s="292"/>
      <c r="CE18" s="292"/>
      <c r="CF18" s="292"/>
      <c r="CG18" s="292"/>
      <c r="CH18" s="292"/>
      <c r="CI18" s="292"/>
      <c r="CJ18" s="292"/>
      <c r="CK18" s="292"/>
      <c r="CL18" s="292"/>
      <c r="CM18" s="292"/>
      <c r="CN18" s="292"/>
      <c r="CO18" s="292"/>
      <c r="CP18" s="292"/>
      <c r="CQ18" s="292"/>
      <c r="CR18" s="292"/>
      <c r="CS18" s="292"/>
      <c r="CT18" s="292"/>
      <c r="CU18" s="292"/>
      <c r="CV18" s="292"/>
      <c r="CW18" s="292"/>
      <c r="CX18" s="292"/>
      <c r="CY18" s="292"/>
      <c r="CZ18" s="292"/>
      <c r="DA18" s="292"/>
      <c r="DB18" s="292"/>
      <c r="DC18" s="292"/>
      <c r="DD18" s="292"/>
      <c r="DE18" s="292"/>
      <c r="DF18" s="292"/>
      <c r="DG18" s="292"/>
      <c r="DH18" s="292"/>
      <c r="DI18" s="292"/>
      <c r="DJ18" s="292"/>
      <c r="DK18" s="292"/>
      <c r="DL18" s="292"/>
    </row>
    <row r="19" spans="9:116" x14ac:dyDescent="0.15"/>
    <row r="20" spans="9:116" x14ac:dyDescent="0.15"/>
    <row r="21" spans="9:116" x14ac:dyDescent="0.15">
      <c r="DL21" s="292"/>
    </row>
    <row r="22" spans="9:116" x14ac:dyDescent="0.15">
      <c r="DI22" s="292"/>
      <c r="DJ22" s="292"/>
      <c r="DK22" s="292"/>
      <c r="DL22" s="292"/>
    </row>
    <row r="23" spans="9:116" x14ac:dyDescent="0.15">
      <c r="CY23" s="292"/>
      <c r="CZ23" s="292"/>
      <c r="DA23" s="292"/>
      <c r="DB23" s="292"/>
      <c r="DC23" s="292"/>
      <c r="DD23" s="292"/>
      <c r="DE23" s="292"/>
      <c r="DF23" s="292"/>
      <c r="DG23" s="292"/>
      <c r="DH23" s="292"/>
      <c r="DI23" s="292"/>
      <c r="DJ23" s="292"/>
      <c r="DK23" s="292"/>
      <c r="DL23" s="292"/>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92"/>
      <c r="DA35" s="292"/>
      <c r="DB35" s="292"/>
      <c r="DC35" s="292"/>
      <c r="DD35" s="292"/>
      <c r="DE35" s="292"/>
      <c r="DF35" s="292"/>
      <c r="DG35" s="292"/>
      <c r="DH35" s="292"/>
      <c r="DI35" s="292"/>
      <c r="DJ35" s="292"/>
      <c r="DK35" s="292"/>
      <c r="DL35" s="292"/>
    </row>
    <row r="36" spans="15:116" x14ac:dyDescent="0.15"/>
    <row r="37" spans="15:116" x14ac:dyDescent="0.15">
      <c r="DL37" s="292"/>
    </row>
    <row r="38" spans="15:116" x14ac:dyDescent="0.15">
      <c r="DI38" s="292"/>
      <c r="DJ38" s="292"/>
      <c r="DK38" s="292"/>
      <c r="DL38" s="292"/>
    </row>
    <row r="39" spans="15:116" x14ac:dyDescent="0.15"/>
    <row r="40" spans="15:116" x14ac:dyDescent="0.15"/>
    <row r="41" spans="15:116" x14ac:dyDescent="0.15"/>
    <row r="42" spans="15:116" x14ac:dyDescent="0.15"/>
    <row r="43" spans="15:116" x14ac:dyDescent="0.15">
      <c r="O43" s="292"/>
      <c r="P43" s="292"/>
      <c r="Q43" s="292"/>
      <c r="R43" s="292"/>
      <c r="S43" s="292"/>
      <c r="T43" s="292"/>
      <c r="U43" s="292"/>
      <c r="V43" s="292"/>
      <c r="W43" s="292"/>
      <c r="X43" s="292"/>
      <c r="Y43" s="292"/>
      <c r="Z43" s="292"/>
      <c r="AA43" s="292"/>
      <c r="AB43" s="292"/>
      <c r="AC43" s="292"/>
      <c r="AD43" s="292"/>
      <c r="AE43" s="292"/>
      <c r="AF43" s="292"/>
      <c r="AG43" s="292"/>
      <c r="AH43" s="292"/>
      <c r="AI43" s="292"/>
      <c r="AJ43" s="292"/>
      <c r="AK43" s="292"/>
      <c r="AL43" s="292"/>
      <c r="AM43" s="292"/>
      <c r="AN43" s="292"/>
      <c r="AO43" s="292"/>
      <c r="AP43" s="292"/>
      <c r="AQ43" s="292"/>
      <c r="AR43" s="292"/>
      <c r="AS43" s="292"/>
      <c r="AT43" s="292"/>
      <c r="AU43" s="292"/>
      <c r="AV43" s="292"/>
      <c r="AW43" s="292"/>
      <c r="AX43" s="292"/>
      <c r="AY43" s="292"/>
      <c r="AZ43" s="292"/>
      <c r="BA43" s="292"/>
      <c r="BB43" s="292"/>
      <c r="BC43" s="292"/>
      <c r="BD43" s="292"/>
      <c r="BE43" s="292"/>
      <c r="BF43" s="292"/>
      <c r="BG43" s="292"/>
      <c r="BH43" s="292"/>
      <c r="BI43" s="292"/>
      <c r="BJ43" s="292"/>
      <c r="BK43" s="292"/>
      <c r="BL43" s="292"/>
      <c r="BM43" s="292"/>
      <c r="BN43" s="292"/>
      <c r="BO43" s="292"/>
      <c r="BP43" s="292"/>
      <c r="BQ43" s="292"/>
      <c r="BR43" s="292"/>
      <c r="BS43" s="292"/>
      <c r="BT43" s="292"/>
      <c r="BU43" s="292"/>
      <c r="BV43" s="292"/>
      <c r="BW43" s="292"/>
      <c r="BX43" s="292"/>
      <c r="BY43" s="292"/>
      <c r="BZ43" s="292"/>
      <c r="CA43" s="292"/>
      <c r="CB43" s="292"/>
      <c r="CC43" s="292"/>
      <c r="CD43" s="292"/>
      <c r="CE43" s="292"/>
      <c r="CF43" s="292"/>
      <c r="CG43" s="292"/>
      <c r="CH43" s="292"/>
      <c r="CI43" s="292"/>
      <c r="CJ43" s="292"/>
      <c r="CK43" s="292"/>
      <c r="CL43" s="292"/>
      <c r="CM43" s="292"/>
      <c r="CN43" s="292"/>
      <c r="CO43" s="292"/>
      <c r="CP43" s="292"/>
      <c r="CQ43" s="292"/>
      <c r="CR43" s="292"/>
      <c r="CS43" s="292"/>
      <c r="CT43" s="292"/>
      <c r="CU43" s="292"/>
      <c r="CV43" s="292"/>
      <c r="CW43" s="292"/>
      <c r="CX43" s="292"/>
      <c r="CY43" s="292"/>
      <c r="CZ43" s="292"/>
      <c r="DA43" s="292"/>
      <c r="DB43" s="292"/>
      <c r="DC43" s="292"/>
      <c r="DD43" s="292"/>
      <c r="DE43" s="292"/>
      <c r="DF43" s="292"/>
      <c r="DG43" s="292"/>
      <c r="DH43" s="292"/>
      <c r="DI43" s="292"/>
      <c r="DJ43" s="292"/>
      <c r="DK43" s="292"/>
      <c r="DL43" s="292"/>
    </row>
    <row r="44" spans="15:116" x14ac:dyDescent="0.15">
      <c r="DL44" s="292"/>
    </row>
    <row r="45" spans="15:116" x14ac:dyDescent="0.15"/>
    <row r="46" spans="15:116" x14ac:dyDescent="0.15">
      <c r="DA46" s="292"/>
      <c r="DB46" s="292"/>
      <c r="DC46" s="292"/>
      <c r="DD46" s="292"/>
      <c r="DE46" s="292"/>
      <c r="DF46" s="292"/>
      <c r="DG46" s="292"/>
      <c r="DH46" s="292"/>
      <c r="DI46" s="292"/>
      <c r="DJ46" s="292"/>
      <c r="DK46" s="292"/>
      <c r="DL46" s="292"/>
    </row>
    <row r="47" spans="15:116" x14ac:dyDescent="0.15"/>
    <row r="48" spans="15:116" x14ac:dyDescent="0.15"/>
    <row r="49" spans="104:116" x14ac:dyDescent="0.15"/>
    <row r="50" spans="104:116" x14ac:dyDescent="0.15">
      <c r="CZ50" s="292"/>
      <c r="DA50" s="292"/>
      <c r="DB50" s="292"/>
      <c r="DC50" s="292"/>
      <c r="DD50" s="292"/>
      <c r="DE50" s="292"/>
      <c r="DF50" s="292"/>
      <c r="DG50" s="292"/>
      <c r="DH50" s="292"/>
      <c r="DI50" s="292"/>
      <c r="DJ50" s="292"/>
      <c r="DK50" s="292"/>
      <c r="DL50" s="292"/>
    </row>
    <row r="51" spans="104:116" x14ac:dyDescent="0.15"/>
    <row r="52" spans="104:116" x14ac:dyDescent="0.15"/>
    <row r="53" spans="104:116" x14ac:dyDescent="0.15">
      <c r="DL53" s="292"/>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92"/>
      <c r="DD67" s="292"/>
      <c r="DE67" s="292"/>
      <c r="DF67" s="292"/>
      <c r="DG67" s="292"/>
      <c r="DH67" s="292"/>
      <c r="DI67" s="292"/>
      <c r="DJ67" s="292"/>
      <c r="DK67" s="292"/>
      <c r="DL67" s="292"/>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C13yJDNHE+5fdbckn1qKfl+WJFI78X2jA40Pn59sCJheRjyfS7mtO5kLU1mS2gANANfkQbxdhc/PzGHt7LZsBQ==" saltValue="/+tIRS7GV79gcWeVqRvBQQ==" spinCount="100000" sheet="1" objects="1" scenarios="1"/>
  <dataConsolidate/>
  <phoneticPr fontId="2"/>
  <printOptions horizontalCentered="1"/>
  <pageMargins left="0" right="0" top="0.39370078740157483" bottom="0.39370078740157483" header="0.19685039370078741" footer="0.19685039370078741"/>
  <pageSetup paperSize="9" scale="47" orientation="landscape" cellComments="asDisplayed" horizontalDpi="300" verticalDpi="300" r:id="rId1"/>
  <headerFooter>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294" customWidth="1"/>
    <col min="37" max="44" width="17" style="294" customWidth="1"/>
    <col min="45" max="45" width="6.125" style="301" customWidth="1"/>
    <col min="46" max="46" width="3" style="299" customWidth="1"/>
    <col min="47" max="47" width="19.125" style="294" hidden="1" customWidth="1"/>
    <col min="48" max="52" width="12.625" style="294" hidden="1" customWidth="1"/>
    <col min="53" max="16384" width="8.625" style="294" hidden="1"/>
  </cols>
  <sheetData>
    <row r="1" spans="1:46" x14ac:dyDescent="0.15">
      <c r="AS1" s="295"/>
      <c r="AT1" s="295"/>
    </row>
    <row r="2" spans="1:46" x14ac:dyDescent="0.15">
      <c r="AS2" s="295"/>
      <c r="AT2" s="295"/>
    </row>
    <row r="3" spans="1:46" x14ac:dyDescent="0.15">
      <c r="AS3" s="295"/>
      <c r="AT3" s="295"/>
    </row>
    <row r="4" spans="1:46" x14ac:dyDescent="0.15">
      <c r="AS4" s="295"/>
      <c r="AT4" s="295"/>
    </row>
    <row r="5" spans="1:46" ht="17.25" x14ac:dyDescent="0.15">
      <c r="A5" s="296" t="s">
        <v>505</v>
      </c>
      <c r="B5" s="297"/>
      <c r="C5" s="297"/>
      <c r="D5" s="297"/>
      <c r="E5" s="297"/>
      <c r="F5" s="297"/>
      <c r="G5" s="297"/>
      <c r="H5" s="297"/>
      <c r="I5" s="297"/>
      <c r="J5" s="297"/>
      <c r="K5" s="297"/>
      <c r="L5" s="297"/>
      <c r="M5" s="297"/>
      <c r="N5" s="297"/>
      <c r="O5" s="297"/>
      <c r="P5" s="297"/>
      <c r="Q5" s="297"/>
      <c r="R5" s="297"/>
      <c r="S5" s="297"/>
      <c r="T5" s="297"/>
      <c r="U5" s="297"/>
      <c r="V5" s="297"/>
      <c r="W5" s="297"/>
      <c r="X5" s="297"/>
      <c r="Y5" s="297"/>
      <c r="Z5" s="297"/>
      <c r="AA5" s="297"/>
      <c r="AB5" s="297"/>
      <c r="AC5" s="297"/>
      <c r="AD5" s="297"/>
      <c r="AE5" s="297"/>
      <c r="AF5" s="297"/>
      <c r="AG5" s="297"/>
      <c r="AH5" s="297"/>
      <c r="AI5" s="297"/>
      <c r="AJ5" s="297"/>
      <c r="AK5" s="297"/>
      <c r="AL5" s="297"/>
      <c r="AM5" s="297"/>
      <c r="AN5" s="297"/>
      <c r="AO5" s="297"/>
      <c r="AP5" s="297"/>
      <c r="AQ5" s="297"/>
      <c r="AR5" s="297"/>
      <c r="AS5" s="298"/>
    </row>
    <row r="6" spans="1:46" x14ac:dyDescent="0.15">
      <c r="A6" s="299"/>
      <c r="B6" s="295"/>
      <c r="C6" s="295"/>
      <c r="D6" s="295"/>
      <c r="E6" s="295"/>
      <c r="F6" s="295"/>
      <c r="G6" s="295"/>
      <c r="H6" s="295"/>
      <c r="I6" s="295"/>
      <c r="J6" s="295"/>
      <c r="K6" s="295"/>
      <c r="L6" s="295"/>
      <c r="M6" s="295"/>
      <c r="N6" s="295"/>
      <c r="O6" s="295"/>
      <c r="P6" s="295"/>
      <c r="Q6" s="295"/>
      <c r="R6" s="295"/>
      <c r="S6" s="295"/>
      <c r="T6" s="295"/>
      <c r="U6" s="295"/>
      <c r="V6" s="295"/>
      <c r="W6" s="295"/>
      <c r="X6" s="295"/>
      <c r="Y6" s="295"/>
      <c r="Z6" s="295"/>
      <c r="AA6" s="295"/>
      <c r="AB6" s="295"/>
      <c r="AC6" s="295"/>
      <c r="AD6" s="295"/>
      <c r="AE6" s="295"/>
      <c r="AF6" s="295"/>
      <c r="AG6" s="295"/>
      <c r="AH6" s="295"/>
      <c r="AI6" s="295"/>
      <c r="AJ6" s="295"/>
      <c r="AK6" s="300" t="s">
        <v>506</v>
      </c>
      <c r="AL6" s="300"/>
      <c r="AM6" s="300"/>
      <c r="AN6" s="300"/>
      <c r="AO6" s="295"/>
      <c r="AP6" s="295"/>
      <c r="AQ6" s="295"/>
      <c r="AR6" s="295"/>
    </row>
    <row r="7" spans="1:46" ht="13.5" customHeight="1" x14ac:dyDescent="0.15">
      <c r="A7" s="299"/>
      <c r="B7" s="295"/>
      <c r="C7" s="295"/>
      <c r="D7" s="295"/>
      <c r="E7" s="295"/>
      <c r="F7" s="295"/>
      <c r="G7" s="295"/>
      <c r="H7" s="295"/>
      <c r="I7" s="295"/>
      <c r="J7" s="295"/>
      <c r="K7" s="295"/>
      <c r="L7" s="295"/>
      <c r="M7" s="295"/>
      <c r="N7" s="295"/>
      <c r="O7" s="295"/>
      <c r="P7" s="295"/>
      <c r="Q7" s="295"/>
      <c r="R7" s="295"/>
      <c r="S7" s="295"/>
      <c r="T7" s="295"/>
      <c r="U7" s="295"/>
      <c r="V7" s="295"/>
      <c r="W7" s="295"/>
      <c r="X7" s="295"/>
      <c r="Y7" s="295"/>
      <c r="Z7" s="295"/>
      <c r="AA7" s="295"/>
      <c r="AB7" s="295"/>
      <c r="AC7" s="295"/>
      <c r="AD7" s="295"/>
      <c r="AE7" s="295"/>
      <c r="AF7" s="295"/>
      <c r="AG7" s="295"/>
      <c r="AH7" s="295"/>
      <c r="AI7" s="295"/>
      <c r="AJ7" s="295"/>
      <c r="AK7" s="302"/>
      <c r="AL7" s="303"/>
      <c r="AM7" s="303"/>
      <c r="AN7" s="304"/>
      <c r="AO7" s="1212" t="s">
        <v>507</v>
      </c>
      <c r="AP7" s="305"/>
      <c r="AQ7" s="306" t="s">
        <v>508</v>
      </c>
      <c r="AR7" s="307"/>
    </row>
    <row r="8" spans="1:46" x14ac:dyDescent="0.15">
      <c r="A8" s="299"/>
      <c r="B8" s="295"/>
      <c r="C8" s="295"/>
      <c r="D8" s="295"/>
      <c r="E8" s="295"/>
      <c r="F8" s="295"/>
      <c r="G8" s="295"/>
      <c r="H8" s="295"/>
      <c r="I8" s="295"/>
      <c r="J8" s="295"/>
      <c r="K8" s="295"/>
      <c r="L8" s="295"/>
      <c r="M8" s="295"/>
      <c r="N8" s="295"/>
      <c r="O8" s="295"/>
      <c r="P8" s="295"/>
      <c r="Q8" s="295"/>
      <c r="R8" s="295"/>
      <c r="S8" s="295"/>
      <c r="T8" s="295"/>
      <c r="U8" s="295"/>
      <c r="V8" s="295"/>
      <c r="W8" s="295"/>
      <c r="X8" s="295"/>
      <c r="Y8" s="295"/>
      <c r="Z8" s="295"/>
      <c r="AA8" s="295"/>
      <c r="AB8" s="295"/>
      <c r="AC8" s="295"/>
      <c r="AD8" s="295"/>
      <c r="AE8" s="295"/>
      <c r="AF8" s="295"/>
      <c r="AG8" s="295"/>
      <c r="AH8" s="295"/>
      <c r="AI8" s="295"/>
      <c r="AJ8" s="295"/>
      <c r="AK8" s="308"/>
      <c r="AL8" s="309"/>
      <c r="AM8" s="309"/>
      <c r="AN8" s="310"/>
      <c r="AO8" s="1213"/>
      <c r="AP8" s="311" t="s">
        <v>509</v>
      </c>
      <c r="AQ8" s="312" t="s">
        <v>510</v>
      </c>
      <c r="AR8" s="313" t="s">
        <v>511</v>
      </c>
    </row>
    <row r="9" spans="1:46" x14ac:dyDescent="0.15">
      <c r="A9" s="299"/>
      <c r="B9" s="295"/>
      <c r="C9" s="295"/>
      <c r="D9" s="295"/>
      <c r="E9" s="295"/>
      <c r="F9" s="295"/>
      <c r="G9" s="295"/>
      <c r="H9" s="295"/>
      <c r="I9" s="295"/>
      <c r="J9" s="295"/>
      <c r="K9" s="295"/>
      <c r="L9" s="295"/>
      <c r="M9" s="295"/>
      <c r="N9" s="295"/>
      <c r="O9" s="295"/>
      <c r="P9" s="295"/>
      <c r="Q9" s="295"/>
      <c r="R9" s="295"/>
      <c r="S9" s="295"/>
      <c r="T9" s="295"/>
      <c r="U9" s="295"/>
      <c r="V9" s="295"/>
      <c r="W9" s="295"/>
      <c r="X9" s="295"/>
      <c r="Y9" s="295"/>
      <c r="Z9" s="295"/>
      <c r="AA9" s="295"/>
      <c r="AB9" s="295"/>
      <c r="AC9" s="295"/>
      <c r="AD9" s="295"/>
      <c r="AE9" s="295"/>
      <c r="AF9" s="295"/>
      <c r="AG9" s="295"/>
      <c r="AH9" s="295"/>
      <c r="AI9" s="295"/>
      <c r="AJ9" s="295"/>
      <c r="AK9" s="1214" t="s">
        <v>512</v>
      </c>
      <c r="AL9" s="1215"/>
      <c r="AM9" s="1215"/>
      <c r="AN9" s="1216"/>
      <c r="AO9" s="314">
        <v>916533</v>
      </c>
      <c r="AP9" s="314">
        <v>124242</v>
      </c>
      <c r="AQ9" s="315">
        <v>131552</v>
      </c>
      <c r="AR9" s="316">
        <v>-5.6</v>
      </c>
    </row>
    <row r="10" spans="1:46" ht="13.5" customHeight="1" x14ac:dyDescent="0.15">
      <c r="A10" s="299"/>
      <c r="B10" s="295"/>
      <c r="C10" s="295"/>
      <c r="D10" s="295"/>
      <c r="E10" s="295"/>
      <c r="F10" s="295"/>
      <c r="G10" s="295"/>
      <c r="H10" s="295"/>
      <c r="I10" s="295"/>
      <c r="J10" s="295"/>
      <c r="K10" s="295"/>
      <c r="L10" s="295"/>
      <c r="M10" s="295"/>
      <c r="N10" s="295"/>
      <c r="O10" s="295"/>
      <c r="P10" s="295"/>
      <c r="Q10" s="295"/>
      <c r="R10" s="295"/>
      <c r="S10" s="295"/>
      <c r="T10" s="295"/>
      <c r="U10" s="295"/>
      <c r="V10" s="295"/>
      <c r="W10" s="295"/>
      <c r="X10" s="295"/>
      <c r="Y10" s="295"/>
      <c r="Z10" s="295"/>
      <c r="AA10" s="295"/>
      <c r="AB10" s="295"/>
      <c r="AC10" s="295"/>
      <c r="AD10" s="295"/>
      <c r="AE10" s="295"/>
      <c r="AF10" s="295"/>
      <c r="AG10" s="295"/>
      <c r="AH10" s="295"/>
      <c r="AI10" s="295"/>
      <c r="AJ10" s="295"/>
      <c r="AK10" s="1214" t="s">
        <v>513</v>
      </c>
      <c r="AL10" s="1215"/>
      <c r="AM10" s="1215"/>
      <c r="AN10" s="1216"/>
      <c r="AO10" s="317">
        <v>351</v>
      </c>
      <c r="AP10" s="317">
        <v>48</v>
      </c>
      <c r="AQ10" s="318">
        <v>15222</v>
      </c>
      <c r="AR10" s="319">
        <v>-99.7</v>
      </c>
    </row>
    <row r="11" spans="1:46" ht="13.5" customHeight="1" x14ac:dyDescent="0.15">
      <c r="A11" s="299"/>
      <c r="B11" s="295"/>
      <c r="C11" s="295"/>
      <c r="D11" s="295"/>
      <c r="E11" s="295"/>
      <c r="F11" s="295"/>
      <c r="G11" s="295"/>
      <c r="H11" s="295"/>
      <c r="I11" s="295"/>
      <c r="J11" s="295"/>
      <c r="K11" s="295"/>
      <c r="L11" s="295"/>
      <c r="M11" s="295"/>
      <c r="N11" s="295"/>
      <c r="O11" s="295"/>
      <c r="P11" s="295"/>
      <c r="Q11" s="295"/>
      <c r="R11" s="295"/>
      <c r="S11" s="295"/>
      <c r="T11" s="295"/>
      <c r="U11" s="295"/>
      <c r="V11" s="295"/>
      <c r="W11" s="295"/>
      <c r="X11" s="295"/>
      <c r="Y11" s="295"/>
      <c r="Z11" s="295"/>
      <c r="AA11" s="295"/>
      <c r="AB11" s="295"/>
      <c r="AC11" s="295"/>
      <c r="AD11" s="295"/>
      <c r="AE11" s="295"/>
      <c r="AF11" s="295"/>
      <c r="AG11" s="295"/>
      <c r="AH11" s="295"/>
      <c r="AI11" s="295"/>
      <c r="AJ11" s="295"/>
      <c r="AK11" s="1214" t="s">
        <v>514</v>
      </c>
      <c r="AL11" s="1215"/>
      <c r="AM11" s="1215"/>
      <c r="AN11" s="1216"/>
      <c r="AO11" s="317" t="s">
        <v>515</v>
      </c>
      <c r="AP11" s="317" t="s">
        <v>515</v>
      </c>
      <c r="AQ11" s="318">
        <v>927</v>
      </c>
      <c r="AR11" s="319" t="s">
        <v>515</v>
      </c>
    </row>
    <row r="12" spans="1:46" ht="13.5" customHeight="1" x14ac:dyDescent="0.15">
      <c r="A12" s="299"/>
      <c r="B12" s="295"/>
      <c r="C12" s="295"/>
      <c r="D12" s="295"/>
      <c r="E12" s="295"/>
      <c r="F12" s="295"/>
      <c r="G12" s="295"/>
      <c r="H12" s="295"/>
      <c r="I12" s="295"/>
      <c r="J12" s="295"/>
      <c r="K12" s="295"/>
      <c r="L12" s="295"/>
      <c r="M12" s="295"/>
      <c r="N12" s="295"/>
      <c r="O12" s="295"/>
      <c r="P12" s="295"/>
      <c r="Q12" s="295"/>
      <c r="R12" s="295"/>
      <c r="S12" s="295"/>
      <c r="T12" s="295"/>
      <c r="U12" s="295"/>
      <c r="V12" s="295"/>
      <c r="W12" s="295"/>
      <c r="X12" s="295"/>
      <c r="Y12" s="295"/>
      <c r="Z12" s="295"/>
      <c r="AA12" s="295"/>
      <c r="AB12" s="295"/>
      <c r="AC12" s="295"/>
      <c r="AD12" s="295"/>
      <c r="AE12" s="295"/>
      <c r="AF12" s="295"/>
      <c r="AG12" s="295"/>
      <c r="AH12" s="295"/>
      <c r="AI12" s="295"/>
      <c r="AJ12" s="295"/>
      <c r="AK12" s="1214" t="s">
        <v>516</v>
      </c>
      <c r="AL12" s="1215"/>
      <c r="AM12" s="1215"/>
      <c r="AN12" s="1216"/>
      <c r="AO12" s="317" t="s">
        <v>515</v>
      </c>
      <c r="AP12" s="317" t="s">
        <v>515</v>
      </c>
      <c r="AQ12" s="318" t="s">
        <v>515</v>
      </c>
      <c r="AR12" s="319" t="s">
        <v>515</v>
      </c>
    </row>
    <row r="13" spans="1:46" ht="13.5" customHeight="1" x14ac:dyDescent="0.15">
      <c r="A13" s="299"/>
      <c r="B13" s="295"/>
      <c r="C13" s="295"/>
      <c r="D13" s="295"/>
      <c r="E13" s="295"/>
      <c r="F13" s="295"/>
      <c r="G13" s="295"/>
      <c r="H13" s="295"/>
      <c r="I13" s="295"/>
      <c r="J13" s="295"/>
      <c r="K13" s="295"/>
      <c r="L13" s="295"/>
      <c r="M13" s="295"/>
      <c r="N13" s="295"/>
      <c r="O13" s="295"/>
      <c r="P13" s="295"/>
      <c r="Q13" s="295"/>
      <c r="R13" s="295"/>
      <c r="S13" s="295"/>
      <c r="T13" s="295"/>
      <c r="U13" s="295"/>
      <c r="V13" s="295"/>
      <c r="W13" s="295"/>
      <c r="X13" s="295"/>
      <c r="Y13" s="295"/>
      <c r="Z13" s="295"/>
      <c r="AA13" s="295"/>
      <c r="AB13" s="295"/>
      <c r="AC13" s="295"/>
      <c r="AD13" s="295"/>
      <c r="AE13" s="295"/>
      <c r="AF13" s="295"/>
      <c r="AG13" s="295"/>
      <c r="AH13" s="295"/>
      <c r="AI13" s="295"/>
      <c r="AJ13" s="295"/>
      <c r="AK13" s="1214" t="s">
        <v>517</v>
      </c>
      <c r="AL13" s="1215"/>
      <c r="AM13" s="1215"/>
      <c r="AN13" s="1216"/>
      <c r="AO13" s="317">
        <v>24383</v>
      </c>
      <c r="AP13" s="317">
        <v>3305</v>
      </c>
      <c r="AQ13" s="318">
        <v>5186</v>
      </c>
      <c r="AR13" s="319">
        <v>-36.299999999999997</v>
      </c>
    </row>
    <row r="14" spans="1:46" ht="13.5" customHeight="1" x14ac:dyDescent="0.15">
      <c r="A14" s="299"/>
      <c r="B14" s="295"/>
      <c r="C14" s="295"/>
      <c r="D14" s="295"/>
      <c r="E14" s="295"/>
      <c r="F14" s="295"/>
      <c r="G14" s="295"/>
      <c r="H14" s="295"/>
      <c r="I14" s="295"/>
      <c r="J14" s="295"/>
      <c r="K14" s="295"/>
      <c r="L14" s="295"/>
      <c r="M14" s="295"/>
      <c r="N14" s="295"/>
      <c r="O14" s="295"/>
      <c r="P14" s="295"/>
      <c r="Q14" s="295"/>
      <c r="R14" s="295"/>
      <c r="S14" s="295"/>
      <c r="T14" s="295"/>
      <c r="U14" s="295"/>
      <c r="V14" s="295"/>
      <c r="W14" s="295"/>
      <c r="X14" s="295"/>
      <c r="Y14" s="295"/>
      <c r="Z14" s="295"/>
      <c r="AA14" s="295"/>
      <c r="AB14" s="295"/>
      <c r="AC14" s="295"/>
      <c r="AD14" s="295"/>
      <c r="AE14" s="295"/>
      <c r="AF14" s="295"/>
      <c r="AG14" s="295"/>
      <c r="AH14" s="295"/>
      <c r="AI14" s="295"/>
      <c r="AJ14" s="295"/>
      <c r="AK14" s="1214" t="s">
        <v>518</v>
      </c>
      <c r="AL14" s="1215"/>
      <c r="AM14" s="1215"/>
      <c r="AN14" s="1216"/>
      <c r="AO14" s="317">
        <v>32663</v>
      </c>
      <c r="AP14" s="317">
        <v>4428</v>
      </c>
      <c r="AQ14" s="318">
        <v>3097</v>
      </c>
      <c r="AR14" s="319">
        <v>43</v>
      </c>
    </row>
    <row r="15" spans="1:46" ht="13.5" customHeight="1" x14ac:dyDescent="0.15">
      <c r="A15" s="299"/>
      <c r="B15" s="295"/>
      <c r="C15" s="295"/>
      <c r="D15" s="295"/>
      <c r="E15" s="295"/>
      <c r="F15" s="295"/>
      <c r="G15" s="295"/>
      <c r="H15" s="295"/>
      <c r="I15" s="295"/>
      <c r="J15" s="295"/>
      <c r="K15" s="295"/>
      <c r="L15" s="295"/>
      <c r="M15" s="295"/>
      <c r="N15" s="295"/>
      <c r="O15" s="295"/>
      <c r="P15" s="295"/>
      <c r="Q15" s="295"/>
      <c r="R15" s="295"/>
      <c r="S15" s="295"/>
      <c r="T15" s="295"/>
      <c r="U15" s="295"/>
      <c r="V15" s="295"/>
      <c r="W15" s="295"/>
      <c r="X15" s="295"/>
      <c r="Y15" s="295"/>
      <c r="Z15" s="295"/>
      <c r="AA15" s="295"/>
      <c r="AB15" s="295"/>
      <c r="AC15" s="295"/>
      <c r="AD15" s="295"/>
      <c r="AE15" s="295"/>
      <c r="AF15" s="295"/>
      <c r="AG15" s="295"/>
      <c r="AH15" s="295"/>
      <c r="AI15" s="295"/>
      <c r="AJ15" s="295"/>
      <c r="AK15" s="1220" t="s">
        <v>519</v>
      </c>
      <c r="AL15" s="1221"/>
      <c r="AM15" s="1221"/>
      <c r="AN15" s="1222"/>
      <c r="AO15" s="317">
        <v>-60402</v>
      </c>
      <c r="AP15" s="317">
        <v>-8188</v>
      </c>
      <c r="AQ15" s="318">
        <v>-10369</v>
      </c>
      <c r="AR15" s="319">
        <v>-21</v>
      </c>
    </row>
    <row r="16" spans="1:46" x14ac:dyDescent="0.15">
      <c r="A16" s="299"/>
      <c r="B16" s="295"/>
      <c r="C16" s="295"/>
      <c r="D16" s="295"/>
      <c r="E16" s="295"/>
      <c r="F16" s="295"/>
      <c r="G16" s="295"/>
      <c r="H16" s="295"/>
      <c r="I16" s="295"/>
      <c r="J16" s="295"/>
      <c r="K16" s="295"/>
      <c r="L16" s="295"/>
      <c r="M16" s="295"/>
      <c r="N16" s="295"/>
      <c r="O16" s="295"/>
      <c r="P16" s="295"/>
      <c r="Q16" s="295"/>
      <c r="R16" s="295"/>
      <c r="S16" s="295"/>
      <c r="T16" s="295"/>
      <c r="U16" s="295"/>
      <c r="V16" s="295"/>
      <c r="W16" s="295"/>
      <c r="X16" s="295"/>
      <c r="Y16" s="295"/>
      <c r="Z16" s="295"/>
      <c r="AA16" s="295"/>
      <c r="AB16" s="295"/>
      <c r="AC16" s="295"/>
      <c r="AD16" s="295"/>
      <c r="AE16" s="295"/>
      <c r="AF16" s="295"/>
      <c r="AG16" s="295"/>
      <c r="AH16" s="295"/>
      <c r="AI16" s="295"/>
      <c r="AJ16" s="295"/>
      <c r="AK16" s="1220" t="s">
        <v>188</v>
      </c>
      <c r="AL16" s="1221"/>
      <c r="AM16" s="1221"/>
      <c r="AN16" s="1222"/>
      <c r="AO16" s="317">
        <v>913528</v>
      </c>
      <c r="AP16" s="317">
        <v>123835</v>
      </c>
      <c r="AQ16" s="318">
        <v>145615</v>
      </c>
      <c r="AR16" s="319">
        <v>-15</v>
      </c>
    </row>
    <row r="17" spans="1:46" x14ac:dyDescent="0.15">
      <c r="A17" s="299"/>
      <c r="B17" s="295"/>
      <c r="C17" s="295"/>
      <c r="D17" s="295"/>
      <c r="E17" s="295"/>
      <c r="F17" s="295"/>
      <c r="G17" s="295"/>
      <c r="H17" s="295"/>
      <c r="I17" s="295"/>
      <c r="J17" s="295"/>
      <c r="K17" s="295"/>
      <c r="L17" s="295"/>
      <c r="M17" s="295"/>
      <c r="N17" s="295"/>
      <c r="O17" s="295"/>
      <c r="P17" s="295"/>
      <c r="Q17" s="295"/>
      <c r="R17" s="295"/>
      <c r="S17" s="295"/>
      <c r="T17" s="295"/>
      <c r="U17" s="295"/>
      <c r="V17" s="295"/>
      <c r="W17" s="295"/>
      <c r="X17" s="295"/>
      <c r="Y17" s="295"/>
      <c r="Z17" s="295"/>
      <c r="AA17" s="295"/>
      <c r="AB17" s="295"/>
      <c r="AC17" s="295"/>
      <c r="AD17" s="295"/>
      <c r="AE17" s="295"/>
      <c r="AF17" s="295"/>
      <c r="AG17" s="295"/>
      <c r="AH17" s="295"/>
      <c r="AI17" s="295"/>
      <c r="AJ17" s="295"/>
      <c r="AK17" s="295"/>
      <c r="AL17" s="295"/>
      <c r="AM17" s="295"/>
      <c r="AN17" s="295"/>
      <c r="AO17" s="295"/>
      <c r="AP17" s="295"/>
      <c r="AQ17" s="295"/>
      <c r="AR17" s="320"/>
    </row>
    <row r="18" spans="1:46" x14ac:dyDescent="0.15">
      <c r="A18" s="299"/>
      <c r="B18" s="295"/>
      <c r="C18" s="295"/>
      <c r="D18" s="295"/>
      <c r="E18" s="295"/>
      <c r="F18" s="295"/>
      <c r="G18" s="295"/>
      <c r="H18" s="295"/>
      <c r="I18" s="295"/>
      <c r="J18" s="295"/>
      <c r="K18" s="295"/>
      <c r="L18" s="295"/>
      <c r="M18" s="295"/>
      <c r="N18" s="295"/>
      <c r="O18" s="295"/>
      <c r="P18" s="295"/>
      <c r="Q18" s="295"/>
      <c r="R18" s="295"/>
      <c r="S18" s="295"/>
      <c r="T18" s="295"/>
      <c r="U18" s="295"/>
      <c r="V18" s="295"/>
      <c r="W18" s="295"/>
      <c r="X18" s="295"/>
      <c r="Y18" s="295"/>
      <c r="Z18" s="295"/>
      <c r="AA18" s="295"/>
      <c r="AB18" s="295"/>
      <c r="AC18" s="295"/>
      <c r="AD18" s="295"/>
      <c r="AE18" s="295"/>
      <c r="AF18" s="295"/>
      <c r="AG18" s="295"/>
      <c r="AH18" s="295"/>
      <c r="AI18" s="295"/>
      <c r="AJ18" s="295"/>
      <c r="AK18" s="295"/>
      <c r="AL18" s="295"/>
      <c r="AM18" s="295"/>
      <c r="AN18" s="295"/>
      <c r="AO18" s="295"/>
      <c r="AP18" s="295"/>
      <c r="AQ18" s="321"/>
      <c r="AR18" s="321"/>
    </row>
    <row r="19" spans="1:46" x14ac:dyDescent="0.15">
      <c r="A19" s="299"/>
      <c r="B19" s="295"/>
      <c r="C19" s="295"/>
      <c r="D19" s="295"/>
      <c r="E19" s="295"/>
      <c r="F19" s="295"/>
      <c r="G19" s="295"/>
      <c r="H19" s="295"/>
      <c r="I19" s="295"/>
      <c r="J19" s="295"/>
      <c r="K19" s="295"/>
      <c r="L19" s="295"/>
      <c r="M19" s="295"/>
      <c r="N19" s="295"/>
      <c r="O19" s="295"/>
      <c r="P19" s="295"/>
      <c r="Q19" s="295"/>
      <c r="R19" s="295"/>
      <c r="S19" s="295"/>
      <c r="T19" s="295"/>
      <c r="U19" s="295"/>
      <c r="V19" s="295"/>
      <c r="W19" s="295"/>
      <c r="X19" s="295"/>
      <c r="Y19" s="295"/>
      <c r="Z19" s="295"/>
      <c r="AA19" s="295"/>
      <c r="AB19" s="295"/>
      <c r="AC19" s="295"/>
      <c r="AD19" s="295"/>
      <c r="AE19" s="295"/>
      <c r="AF19" s="295"/>
      <c r="AG19" s="295"/>
      <c r="AH19" s="295"/>
      <c r="AI19" s="295"/>
      <c r="AJ19" s="295"/>
      <c r="AK19" s="295" t="s">
        <v>520</v>
      </c>
      <c r="AL19" s="295"/>
      <c r="AM19" s="295"/>
      <c r="AN19" s="295"/>
      <c r="AO19" s="295"/>
      <c r="AP19" s="295"/>
      <c r="AQ19" s="295"/>
      <c r="AR19" s="295"/>
    </row>
    <row r="20" spans="1:46" x14ac:dyDescent="0.15">
      <c r="A20" s="299"/>
      <c r="B20" s="295"/>
      <c r="C20" s="295"/>
      <c r="D20" s="295"/>
      <c r="E20" s="295"/>
      <c r="F20" s="295"/>
      <c r="G20" s="295"/>
      <c r="H20" s="295"/>
      <c r="I20" s="295"/>
      <c r="J20" s="295"/>
      <c r="K20" s="295"/>
      <c r="L20" s="295"/>
      <c r="M20" s="295"/>
      <c r="N20" s="295"/>
      <c r="O20" s="295"/>
      <c r="P20" s="295"/>
      <c r="Q20" s="295"/>
      <c r="R20" s="295"/>
      <c r="S20" s="295"/>
      <c r="T20" s="295"/>
      <c r="U20" s="295"/>
      <c r="V20" s="295"/>
      <c r="W20" s="295"/>
      <c r="X20" s="295"/>
      <c r="Y20" s="295"/>
      <c r="Z20" s="295"/>
      <c r="AA20" s="295"/>
      <c r="AB20" s="295"/>
      <c r="AC20" s="295"/>
      <c r="AD20" s="295"/>
      <c r="AE20" s="295"/>
      <c r="AF20" s="295"/>
      <c r="AG20" s="295"/>
      <c r="AH20" s="295"/>
      <c r="AI20" s="295"/>
      <c r="AJ20" s="295"/>
      <c r="AK20" s="322"/>
      <c r="AL20" s="323"/>
      <c r="AM20" s="323"/>
      <c r="AN20" s="324"/>
      <c r="AO20" s="325" t="s">
        <v>521</v>
      </c>
      <c r="AP20" s="326" t="s">
        <v>522</v>
      </c>
      <c r="AQ20" s="327" t="s">
        <v>523</v>
      </c>
      <c r="AR20" s="328"/>
    </row>
    <row r="21" spans="1:46" s="334" customFormat="1" x14ac:dyDescent="0.15">
      <c r="A21" s="329"/>
      <c r="B21" s="300"/>
      <c r="C21" s="300"/>
      <c r="D21" s="300"/>
      <c r="E21" s="300"/>
      <c r="F21" s="300"/>
      <c r="G21" s="300"/>
      <c r="H21" s="300"/>
      <c r="I21" s="300"/>
      <c r="J21" s="300"/>
      <c r="K21" s="300"/>
      <c r="L21" s="300"/>
      <c r="M21" s="300"/>
      <c r="N21" s="300"/>
      <c r="O21" s="300"/>
      <c r="P21" s="300"/>
      <c r="Q21" s="300"/>
      <c r="R21" s="300"/>
      <c r="S21" s="300"/>
      <c r="T21" s="300"/>
      <c r="U21" s="300"/>
      <c r="V21" s="300"/>
      <c r="W21" s="300"/>
      <c r="X21" s="300"/>
      <c r="Y21" s="300"/>
      <c r="Z21" s="300"/>
      <c r="AA21" s="300"/>
      <c r="AB21" s="300"/>
      <c r="AC21" s="300"/>
      <c r="AD21" s="300"/>
      <c r="AE21" s="300"/>
      <c r="AF21" s="300"/>
      <c r="AG21" s="300"/>
      <c r="AH21" s="300"/>
      <c r="AI21" s="300"/>
      <c r="AJ21" s="300"/>
      <c r="AK21" s="1223" t="s">
        <v>524</v>
      </c>
      <c r="AL21" s="1224"/>
      <c r="AM21" s="1224"/>
      <c r="AN21" s="1225"/>
      <c r="AO21" s="330">
        <v>11.52</v>
      </c>
      <c r="AP21" s="331">
        <v>13.36</v>
      </c>
      <c r="AQ21" s="332">
        <v>-1.84</v>
      </c>
      <c r="AR21" s="300"/>
      <c r="AS21" s="333"/>
      <c r="AT21" s="329"/>
    </row>
    <row r="22" spans="1:46" s="334" customFormat="1" x14ac:dyDescent="0.15">
      <c r="A22" s="329"/>
      <c r="B22" s="300"/>
      <c r="C22" s="300"/>
      <c r="D22" s="300"/>
      <c r="E22" s="300"/>
      <c r="F22" s="300"/>
      <c r="G22" s="300"/>
      <c r="H22" s="300"/>
      <c r="I22" s="300"/>
      <c r="J22" s="300"/>
      <c r="K22" s="300"/>
      <c r="L22" s="300"/>
      <c r="M22" s="300"/>
      <c r="N22" s="300"/>
      <c r="O22" s="300"/>
      <c r="P22" s="300"/>
      <c r="Q22" s="300"/>
      <c r="R22" s="300"/>
      <c r="S22" s="300"/>
      <c r="T22" s="300"/>
      <c r="U22" s="300"/>
      <c r="V22" s="300"/>
      <c r="W22" s="300"/>
      <c r="X22" s="300"/>
      <c r="Y22" s="300"/>
      <c r="Z22" s="300"/>
      <c r="AA22" s="300"/>
      <c r="AB22" s="300"/>
      <c r="AC22" s="300"/>
      <c r="AD22" s="300"/>
      <c r="AE22" s="300"/>
      <c r="AF22" s="300"/>
      <c r="AG22" s="300"/>
      <c r="AH22" s="300"/>
      <c r="AI22" s="300"/>
      <c r="AJ22" s="300"/>
      <c r="AK22" s="1223" t="s">
        <v>525</v>
      </c>
      <c r="AL22" s="1224"/>
      <c r="AM22" s="1224"/>
      <c r="AN22" s="1225"/>
      <c r="AO22" s="335">
        <v>96.6</v>
      </c>
      <c r="AP22" s="336">
        <v>95.8</v>
      </c>
      <c r="AQ22" s="337">
        <v>0.8</v>
      </c>
      <c r="AR22" s="321"/>
      <c r="AS22" s="333"/>
      <c r="AT22" s="329"/>
    </row>
    <row r="23" spans="1:46" s="334" customFormat="1" x14ac:dyDescent="0.15">
      <c r="A23" s="329"/>
      <c r="B23" s="300"/>
      <c r="C23" s="300"/>
      <c r="D23" s="300"/>
      <c r="E23" s="300"/>
      <c r="F23" s="300"/>
      <c r="G23" s="300"/>
      <c r="H23" s="300"/>
      <c r="I23" s="300"/>
      <c r="J23" s="300"/>
      <c r="K23" s="300"/>
      <c r="L23" s="300"/>
      <c r="M23" s="300"/>
      <c r="N23" s="300"/>
      <c r="O23" s="300"/>
      <c r="P23" s="300"/>
      <c r="Q23" s="300"/>
      <c r="R23" s="300"/>
      <c r="S23" s="300"/>
      <c r="T23" s="300"/>
      <c r="U23" s="300"/>
      <c r="V23" s="300"/>
      <c r="W23" s="300"/>
      <c r="X23" s="300"/>
      <c r="Y23" s="300"/>
      <c r="Z23" s="300"/>
      <c r="AA23" s="300"/>
      <c r="AB23" s="300"/>
      <c r="AC23" s="300"/>
      <c r="AD23" s="300"/>
      <c r="AE23" s="300"/>
      <c r="AF23" s="300"/>
      <c r="AG23" s="300"/>
      <c r="AH23" s="300"/>
      <c r="AI23" s="300"/>
      <c r="AJ23" s="300"/>
      <c r="AK23" s="300"/>
      <c r="AL23" s="300"/>
      <c r="AM23" s="300"/>
      <c r="AN23" s="300"/>
      <c r="AO23" s="300"/>
      <c r="AP23" s="321"/>
      <c r="AQ23" s="321"/>
      <c r="AR23" s="321"/>
      <c r="AS23" s="333"/>
      <c r="AT23" s="329"/>
    </row>
    <row r="24" spans="1:46" s="334" customFormat="1" x14ac:dyDescent="0.15">
      <c r="A24" s="329"/>
      <c r="B24" s="300"/>
      <c r="C24" s="300"/>
      <c r="D24" s="300"/>
      <c r="E24" s="300"/>
      <c r="F24" s="300"/>
      <c r="G24" s="300"/>
      <c r="H24" s="300"/>
      <c r="I24" s="300"/>
      <c r="J24" s="300"/>
      <c r="K24" s="300"/>
      <c r="L24" s="300"/>
      <c r="M24" s="300"/>
      <c r="N24" s="300"/>
      <c r="O24" s="300"/>
      <c r="P24" s="300"/>
      <c r="Q24" s="300"/>
      <c r="R24" s="300"/>
      <c r="S24" s="300"/>
      <c r="T24" s="300"/>
      <c r="U24" s="300"/>
      <c r="V24" s="300"/>
      <c r="W24" s="300"/>
      <c r="X24" s="300"/>
      <c r="Y24" s="300"/>
      <c r="Z24" s="300"/>
      <c r="AA24" s="300"/>
      <c r="AB24" s="300"/>
      <c r="AC24" s="300"/>
      <c r="AD24" s="300"/>
      <c r="AE24" s="300"/>
      <c r="AF24" s="300"/>
      <c r="AG24" s="300"/>
      <c r="AH24" s="300"/>
      <c r="AI24" s="300"/>
      <c r="AJ24" s="300"/>
      <c r="AK24" s="300"/>
      <c r="AL24" s="300"/>
      <c r="AM24" s="300"/>
      <c r="AN24" s="300"/>
      <c r="AO24" s="300"/>
      <c r="AP24" s="321"/>
      <c r="AQ24" s="321"/>
      <c r="AR24" s="321"/>
      <c r="AS24" s="333"/>
      <c r="AT24" s="329"/>
    </row>
    <row r="25" spans="1:46" s="334" customFormat="1" x14ac:dyDescent="0.15">
      <c r="A25" s="338"/>
      <c r="B25" s="339"/>
      <c r="C25" s="339"/>
      <c r="D25" s="339"/>
      <c r="E25" s="339"/>
      <c r="F25" s="339"/>
      <c r="G25" s="339"/>
      <c r="H25" s="339"/>
      <c r="I25" s="339"/>
      <c r="J25" s="339"/>
      <c r="K25" s="339"/>
      <c r="L25" s="339"/>
      <c r="M25" s="339"/>
      <c r="N25" s="339"/>
      <c r="O25" s="339"/>
      <c r="P25" s="339"/>
      <c r="Q25" s="339"/>
      <c r="R25" s="339"/>
      <c r="S25" s="339"/>
      <c r="T25" s="339"/>
      <c r="U25" s="339"/>
      <c r="V25" s="339"/>
      <c r="W25" s="339"/>
      <c r="X25" s="339"/>
      <c r="Y25" s="339"/>
      <c r="Z25" s="339"/>
      <c r="AA25" s="339"/>
      <c r="AB25" s="339"/>
      <c r="AC25" s="339"/>
      <c r="AD25" s="339"/>
      <c r="AE25" s="339"/>
      <c r="AF25" s="339"/>
      <c r="AG25" s="339"/>
      <c r="AH25" s="339"/>
      <c r="AI25" s="339"/>
      <c r="AJ25" s="339"/>
      <c r="AK25" s="339"/>
      <c r="AL25" s="339"/>
      <c r="AM25" s="339"/>
      <c r="AN25" s="339"/>
      <c r="AO25" s="339"/>
      <c r="AP25" s="340"/>
      <c r="AQ25" s="340"/>
      <c r="AR25" s="340"/>
      <c r="AS25" s="341"/>
      <c r="AT25" s="329"/>
    </row>
    <row r="26" spans="1:46" s="334" customFormat="1" x14ac:dyDescent="0.15">
      <c r="A26" s="300" t="s">
        <v>526</v>
      </c>
      <c r="B26" s="300"/>
      <c r="C26" s="300"/>
      <c r="D26" s="300"/>
      <c r="E26" s="300"/>
      <c r="F26" s="300"/>
      <c r="G26" s="300"/>
      <c r="H26" s="300"/>
      <c r="I26" s="300"/>
      <c r="J26" s="300"/>
      <c r="K26" s="300"/>
      <c r="L26" s="300"/>
      <c r="M26" s="300"/>
      <c r="N26" s="300"/>
      <c r="O26" s="300"/>
      <c r="P26" s="300"/>
      <c r="Q26" s="300"/>
      <c r="R26" s="300"/>
      <c r="S26" s="300"/>
      <c r="T26" s="300"/>
      <c r="U26" s="300"/>
      <c r="V26" s="300"/>
      <c r="W26" s="300"/>
      <c r="X26" s="300"/>
      <c r="Y26" s="300"/>
      <c r="Z26" s="300"/>
      <c r="AA26" s="300"/>
      <c r="AB26" s="300"/>
      <c r="AC26" s="300"/>
      <c r="AD26" s="300"/>
      <c r="AE26" s="300"/>
      <c r="AF26" s="300"/>
      <c r="AG26" s="300"/>
      <c r="AH26" s="300"/>
      <c r="AI26" s="300"/>
      <c r="AJ26" s="300"/>
      <c r="AK26" s="300"/>
      <c r="AL26" s="300"/>
      <c r="AM26" s="300"/>
      <c r="AN26" s="300"/>
      <c r="AO26" s="300"/>
      <c r="AP26" s="321"/>
      <c r="AQ26" s="321"/>
      <c r="AR26" s="321"/>
      <c r="AS26" s="300"/>
      <c r="AT26" s="300"/>
    </row>
    <row r="27" spans="1:46" x14ac:dyDescent="0.15">
      <c r="A27" s="342"/>
      <c r="AO27" s="295"/>
      <c r="AP27" s="295"/>
      <c r="AQ27" s="295"/>
      <c r="AR27" s="295"/>
      <c r="AS27" s="295"/>
      <c r="AT27" s="295"/>
    </row>
    <row r="28" spans="1:46" ht="17.25" x14ac:dyDescent="0.15">
      <c r="A28" s="296" t="s">
        <v>527</v>
      </c>
      <c r="B28" s="297"/>
      <c r="C28" s="297"/>
      <c r="D28" s="297"/>
      <c r="E28" s="297"/>
      <c r="F28" s="297"/>
      <c r="G28" s="297"/>
      <c r="H28" s="297"/>
      <c r="I28" s="297"/>
      <c r="J28" s="297"/>
      <c r="K28" s="297"/>
      <c r="L28" s="297"/>
      <c r="M28" s="297"/>
      <c r="N28" s="297"/>
      <c r="O28" s="297"/>
      <c r="P28" s="297"/>
      <c r="Q28" s="297"/>
      <c r="R28" s="297"/>
      <c r="S28" s="297"/>
      <c r="T28" s="297"/>
      <c r="U28" s="297"/>
      <c r="V28" s="297"/>
      <c r="W28" s="297"/>
      <c r="X28" s="297"/>
      <c r="Y28" s="297"/>
      <c r="Z28" s="297"/>
      <c r="AA28" s="297"/>
      <c r="AB28" s="297"/>
      <c r="AC28" s="297"/>
      <c r="AD28" s="297"/>
      <c r="AE28" s="297"/>
      <c r="AF28" s="297"/>
      <c r="AG28" s="297"/>
      <c r="AH28" s="297"/>
      <c r="AI28" s="297"/>
      <c r="AJ28" s="297"/>
      <c r="AK28" s="297"/>
      <c r="AL28" s="297"/>
      <c r="AM28" s="297"/>
      <c r="AN28" s="297"/>
      <c r="AO28" s="297"/>
      <c r="AP28" s="297"/>
      <c r="AQ28" s="297"/>
      <c r="AR28" s="297"/>
      <c r="AS28" s="343"/>
    </row>
    <row r="29" spans="1:46" x14ac:dyDescent="0.15">
      <c r="A29" s="299"/>
      <c r="B29" s="295"/>
      <c r="C29" s="295"/>
      <c r="D29" s="295"/>
      <c r="E29" s="295"/>
      <c r="F29" s="295"/>
      <c r="G29" s="295"/>
      <c r="H29" s="295"/>
      <c r="I29" s="295"/>
      <c r="J29" s="295"/>
      <c r="K29" s="295"/>
      <c r="L29" s="295"/>
      <c r="M29" s="295"/>
      <c r="N29" s="295"/>
      <c r="O29" s="295"/>
      <c r="P29" s="295"/>
      <c r="Q29" s="295"/>
      <c r="R29" s="295"/>
      <c r="S29" s="295"/>
      <c r="T29" s="295"/>
      <c r="U29" s="295"/>
      <c r="V29" s="295"/>
      <c r="W29" s="295"/>
      <c r="X29" s="295"/>
      <c r="Y29" s="295"/>
      <c r="Z29" s="295"/>
      <c r="AA29" s="295"/>
      <c r="AB29" s="295"/>
      <c r="AC29" s="295"/>
      <c r="AD29" s="295"/>
      <c r="AE29" s="295"/>
      <c r="AF29" s="295"/>
      <c r="AG29" s="295"/>
      <c r="AH29" s="295"/>
      <c r="AI29" s="295"/>
      <c r="AJ29" s="295"/>
      <c r="AK29" s="300" t="s">
        <v>528</v>
      </c>
      <c r="AL29" s="300"/>
      <c r="AM29" s="300"/>
      <c r="AN29" s="300"/>
      <c r="AO29" s="295"/>
      <c r="AP29" s="295"/>
      <c r="AQ29" s="295"/>
      <c r="AR29" s="295"/>
      <c r="AS29" s="344"/>
    </row>
    <row r="30" spans="1:46" ht="13.5" customHeight="1" x14ac:dyDescent="0.15">
      <c r="A30" s="299"/>
      <c r="B30" s="295"/>
      <c r="C30" s="295"/>
      <c r="D30" s="295"/>
      <c r="E30" s="295"/>
      <c r="F30" s="295"/>
      <c r="G30" s="295"/>
      <c r="H30" s="295"/>
      <c r="I30" s="295"/>
      <c r="J30" s="295"/>
      <c r="K30" s="295"/>
      <c r="L30" s="295"/>
      <c r="M30" s="295"/>
      <c r="N30" s="295"/>
      <c r="O30" s="295"/>
      <c r="P30" s="295"/>
      <c r="Q30" s="295"/>
      <c r="R30" s="295"/>
      <c r="S30" s="295"/>
      <c r="T30" s="295"/>
      <c r="U30" s="295"/>
      <c r="V30" s="295"/>
      <c r="W30" s="295"/>
      <c r="X30" s="295"/>
      <c r="Y30" s="295"/>
      <c r="Z30" s="295"/>
      <c r="AA30" s="295"/>
      <c r="AB30" s="295"/>
      <c r="AC30" s="295"/>
      <c r="AD30" s="295"/>
      <c r="AE30" s="295"/>
      <c r="AF30" s="295"/>
      <c r="AG30" s="295"/>
      <c r="AH30" s="295"/>
      <c r="AI30" s="295"/>
      <c r="AJ30" s="295"/>
      <c r="AK30" s="302"/>
      <c r="AL30" s="303"/>
      <c r="AM30" s="303"/>
      <c r="AN30" s="304"/>
      <c r="AO30" s="1212" t="s">
        <v>507</v>
      </c>
      <c r="AP30" s="305"/>
      <c r="AQ30" s="306" t="s">
        <v>508</v>
      </c>
      <c r="AR30" s="307"/>
    </row>
    <row r="31" spans="1:46" x14ac:dyDescent="0.15">
      <c r="A31" s="299"/>
      <c r="B31" s="295"/>
      <c r="C31" s="295"/>
      <c r="D31" s="295"/>
      <c r="E31" s="295"/>
      <c r="F31" s="295"/>
      <c r="G31" s="295"/>
      <c r="H31" s="295"/>
      <c r="I31" s="295"/>
      <c r="J31" s="295"/>
      <c r="K31" s="295"/>
      <c r="L31" s="295"/>
      <c r="M31" s="295"/>
      <c r="N31" s="295"/>
      <c r="O31" s="295"/>
      <c r="P31" s="295"/>
      <c r="Q31" s="295"/>
      <c r="R31" s="295"/>
      <c r="S31" s="295"/>
      <c r="T31" s="295"/>
      <c r="U31" s="295"/>
      <c r="V31" s="295"/>
      <c r="W31" s="295"/>
      <c r="X31" s="295"/>
      <c r="Y31" s="295"/>
      <c r="Z31" s="295"/>
      <c r="AA31" s="295"/>
      <c r="AB31" s="295"/>
      <c r="AC31" s="295"/>
      <c r="AD31" s="295"/>
      <c r="AE31" s="295"/>
      <c r="AF31" s="295"/>
      <c r="AG31" s="295"/>
      <c r="AH31" s="295"/>
      <c r="AI31" s="295"/>
      <c r="AJ31" s="295"/>
      <c r="AK31" s="308"/>
      <c r="AL31" s="309"/>
      <c r="AM31" s="309"/>
      <c r="AN31" s="310"/>
      <c r="AO31" s="1213"/>
      <c r="AP31" s="311" t="s">
        <v>509</v>
      </c>
      <c r="AQ31" s="312" t="s">
        <v>510</v>
      </c>
      <c r="AR31" s="313" t="s">
        <v>511</v>
      </c>
    </row>
    <row r="32" spans="1:46" ht="27" customHeight="1" x14ac:dyDescent="0.15">
      <c r="A32" s="299"/>
      <c r="B32" s="295"/>
      <c r="C32" s="295"/>
      <c r="D32" s="295"/>
      <c r="E32" s="295"/>
      <c r="F32" s="295"/>
      <c r="G32" s="295"/>
      <c r="H32" s="295"/>
      <c r="I32" s="295"/>
      <c r="J32" s="295"/>
      <c r="K32" s="295"/>
      <c r="L32" s="295"/>
      <c r="M32" s="295"/>
      <c r="N32" s="295"/>
      <c r="O32" s="295"/>
      <c r="P32" s="295"/>
      <c r="Q32" s="295"/>
      <c r="R32" s="295"/>
      <c r="S32" s="295"/>
      <c r="T32" s="295"/>
      <c r="U32" s="295"/>
      <c r="V32" s="295"/>
      <c r="W32" s="295"/>
      <c r="X32" s="295"/>
      <c r="Y32" s="295"/>
      <c r="Z32" s="295"/>
      <c r="AA32" s="295"/>
      <c r="AB32" s="295"/>
      <c r="AC32" s="295"/>
      <c r="AD32" s="295"/>
      <c r="AE32" s="295"/>
      <c r="AF32" s="295"/>
      <c r="AG32" s="295"/>
      <c r="AH32" s="295"/>
      <c r="AI32" s="295"/>
      <c r="AJ32" s="295"/>
      <c r="AK32" s="1217" t="s">
        <v>529</v>
      </c>
      <c r="AL32" s="1218"/>
      <c r="AM32" s="1218"/>
      <c r="AN32" s="1219"/>
      <c r="AO32" s="345">
        <v>439863</v>
      </c>
      <c r="AP32" s="345">
        <v>59626</v>
      </c>
      <c r="AQ32" s="346">
        <v>74764</v>
      </c>
      <c r="AR32" s="347">
        <v>-20.2</v>
      </c>
    </row>
    <row r="33" spans="1:46" ht="13.5" customHeight="1" x14ac:dyDescent="0.15">
      <c r="A33" s="299"/>
      <c r="B33" s="295"/>
      <c r="C33" s="295"/>
      <c r="D33" s="295"/>
      <c r="E33" s="295"/>
      <c r="F33" s="295"/>
      <c r="G33" s="295"/>
      <c r="H33" s="295"/>
      <c r="I33" s="295"/>
      <c r="J33" s="295"/>
      <c r="K33" s="295"/>
      <c r="L33" s="295"/>
      <c r="M33" s="295"/>
      <c r="N33" s="295"/>
      <c r="O33" s="295"/>
      <c r="P33" s="295"/>
      <c r="Q33" s="295"/>
      <c r="R33" s="295"/>
      <c r="S33" s="295"/>
      <c r="T33" s="295"/>
      <c r="U33" s="295"/>
      <c r="V33" s="295"/>
      <c r="W33" s="295"/>
      <c r="X33" s="295"/>
      <c r="Y33" s="295"/>
      <c r="Z33" s="295"/>
      <c r="AA33" s="295"/>
      <c r="AB33" s="295"/>
      <c r="AC33" s="295"/>
      <c r="AD33" s="295"/>
      <c r="AE33" s="295"/>
      <c r="AF33" s="295"/>
      <c r="AG33" s="295"/>
      <c r="AH33" s="295"/>
      <c r="AI33" s="295"/>
      <c r="AJ33" s="295"/>
      <c r="AK33" s="1217" t="s">
        <v>530</v>
      </c>
      <c r="AL33" s="1218"/>
      <c r="AM33" s="1218"/>
      <c r="AN33" s="1219"/>
      <c r="AO33" s="345" t="s">
        <v>515</v>
      </c>
      <c r="AP33" s="345" t="s">
        <v>515</v>
      </c>
      <c r="AQ33" s="346" t="s">
        <v>515</v>
      </c>
      <c r="AR33" s="347" t="s">
        <v>515</v>
      </c>
    </row>
    <row r="34" spans="1:46" ht="27" customHeight="1" x14ac:dyDescent="0.15">
      <c r="A34" s="299"/>
      <c r="B34" s="295"/>
      <c r="C34" s="295"/>
      <c r="D34" s="295"/>
      <c r="E34" s="295"/>
      <c r="F34" s="295"/>
      <c r="G34" s="295"/>
      <c r="H34" s="295"/>
      <c r="I34" s="295"/>
      <c r="J34" s="295"/>
      <c r="K34" s="295"/>
      <c r="L34" s="295"/>
      <c r="M34" s="295"/>
      <c r="N34" s="295"/>
      <c r="O34" s="295"/>
      <c r="P34" s="295"/>
      <c r="Q34" s="295"/>
      <c r="R34" s="295"/>
      <c r="S34" s="295"/>
      <c r="T34" s="295"/>
      <c r="U34" s="295"/>
      <c r="V34" s="295"/>
      <c r="W34" s="295"/>
      <c r="X34" s="295"/>
      <c r="Y34" s="295"/>
      <c r="Z34" s="295"/>
      <c r="AA34" s="295"/>
      <c r="AB34" s="295"/>
      <c r="AC34" s="295"/>
      <c r="AD34" s="295"/>
      <c r="AE34" s="295"/>
      <c r="AF34" s="295"/>
      <c r="AG34" s="295"/>
      <c r="AH34" s="295"/>
      <c r="AI34" s="295"/>
      <c r="AJ34" s="295"/>
      <c r="AK34" s="1217" t="s">
        <v>531</v>
      </c>
      <c r="AL34" s="1218"/>
      <c r="AM34" s="1218"/>
      <c r="AN34" s="1219"/>
      <c r="AO34" s="345" t="s">
        <v>515</v>
      </c>
      <c r="AP34" s="345" t="s">
        <v>515</v>
      </c>
      <c r="AQ34" s="346" t="s">
        <v>515</v>
      </c>
      <c r="AR34" s="347" t="s">
        <v>515</v>
      </c>
    </row>
    <row r="35" spans="1:46" ht="27" customHeight="1" x14ac:dyDescent="0.15">
      <c r="A35" s="299"/>
      <c r="B35" s="295"/>
      <c r="C35" s="295"/>
      <c r="D35" s="295"/>
      <c r="E35" s="295"/>
      <c r="F35" s="295"/>
      <c r="G35" s="295"/>
      <c r="H35" s="295"/>
      <c r="I35" s="295"/>
      <c r="J35" s="295"/>
      <c r="K35" s="295"/>
      <c r="L35" s="295"/>
      <c r="M35" s="295"/>
      <c r="N35" s="295"/>
      <c r="O35" s="295"/>
      <c r="P35" s="295"/>
      <c r="Q35" s="295"/>
      <c r="R35" s="295"/>
      <c r="S35" s="295"/>
      <c r="T35" s="295"/>
      <c r="U35" s="295"/>
      <c r="V35" s="295"/>
      <c r="W35" s="295"/>
      <c r="X35" s="295"/>
      <c r="Y35" s="295"/>
      <c r="Z35" s="295"/>
      <c r="AA35" s="295"/>
      <c r="AB35" s="295"/>
      <c r="AC35" s="295"/>
      <c r="AD35" s="295"/>
      <c r="AE35" s="295"/>
      <c r="AF35" s="295"/>
      <c r="AG35" s="295"/>
      <c r="AH35" s="295"/>
      <c r="AI35" s="295"/>
      <c r="AJ35" s="295"/>
      <c r="AK35" s="1217" t="s">
        <v>532</v>
      </c>
      <c r="AL35" s="1218"/>
      <c r="AM35" s="1218"/>
      <c r="AN35" s="1219"/>
      <c r="AO35" s="345">
        <v>203661</v>
      </c>
      <c r="AP35" s="345">
        <v>27608</v>
      </c>
      <c r="AQ35" s="346">
        <v>25584</v>
      </c>
      <c r="AR35" s="347">
        <v>7.9</v>
      </c>
    </row>
    <row r="36" spans="1:46" ht="27" customHeight="1" x14ac:dyDescent="0.15">
      <c r="A36" s="299"/>
      <c r="B36" s="295"/>
      <c r="C36" s="295"/>
      <c r="D36" s="295"/>
      <c r="E36" s="295"/>
      <c r="F36" s="295"/>
      <c r="G36" s="295"/>
      <c r="H36" s="295"/>
      <c r="I36" s="295"/>
      <c r="J36" s="295"/>
      <c r="K36" s="295"/>
      <c r="L36" s="295"/>
      <c r="M36" s="295"/>
      <c r="N36" s="295"/>
      <c r="O36" s="295"/>
      <c r="P36" s="295"/>
      <c r="Q36" s="295"/>
      <c r="R36" s="295"/>
      <c r="S36" s="295"/>
      <c r="T36" s="295"/>
      <c r="U36" s="295"/>
      <c r="V36" s="295"/>
      <c r="W36" s="295"/>
      <c r="X36" s="295"/>
      <c r="Y36" s="295"/>
      <c r="Z36" s="295"/>
      <c r="AA36" s="295"/>
      <c r="AB36" s="295"/>
      <c r="AC36" s="295"/>
      <c r="AD36" s="295"/>
      <c r="AE36" s="295"/>
      <c r="AF36" s="295"/>
      <c r="AG36" s="295"/>
      <c r="AH36" s="295"/>
      <c r="AI36" s="295"/>
      <c r="AJ36" s="295"/>
      <c r="AK36" s="1217" t="s">
        <v>533</v>
      </c>
      <c r="AL36" s="1218"/>
      <c r="AM36" s="1218"/>
      <c r="AN36" s="1219"/>
      <c r="AO36" s="345">
        <v>462</v>
      </c>
      <c r="AP36" s="345">
        <v>63</v>
      </c>
      <c r="AQ36" s="346">
        <v>3670</v>
      </c>
      <c r="AR36" s="347">
        <v>-98.3</v>
      </c>
    </row>
    <row r="37" spans="1:46" ht="13.5" customHeight="1" x14ac:dyDescent="0.15">
      <c r="A37" s="299"/>
      <c r="B37" s="295"/>
      <c r="C37" s="295"/>
      <c r="D37" s="295"/>
      <c r="E37" s="295"/>
      <c r="F37" s="295"/>
      <c r="G37" s="295"/>
      <c r="H37" s="295"/>
      <c r="I37" s="295"/>
      <c r="J37" s="295"/>
      <c r="K37" s="295"/>
      <c r="L37" s="295"/>
      <c r="M37" s="295"/>
      <c r="N37" s="295"/>
      <c r="O37" s="295"/>
      <c r="P37" s="295"/>
      <c r="Q37" s="295"/>
      <c r="R37" s="295"/>
      <c r="S37" s="295"/>
      <c r="T37" s="295"/>
      <c r="U37" s="295"/>
      <c r="V37" s="295"/>
      <c r="W37" s="295"/>
      <c r="X37" s="295"/>
      <c r="Y37" s="295"/>
      <c r="Z37" s="295"/>
      <c r="AA37" s="295"/>
      <c r="AB37" s="295"/>
      <c r="AC37" s="295"/>
      <c r="AD37" s="295"/>
      <c r="AE37" s="295"/>
      <c r="AF37" s="295"/>
      <c r="AG37" s="295"/>
      <c r="AH37" s="295"/>
      <c r="AI37" s="295"/>
      <c r="AJ37" s="295"/>
      <c r="AK37" s="1217" t="s">
        <v>534</v>
      </c>
      <c r="AL37" s="1218"/>
      <c r="AM37" s="1218"/>
      <c r="AN37" s="1219"/>
      <c r="AO37" s="345">
        <v>4170</v>
      </c>
      <c r="AP37" s="345">
        <v>565</v>
      </c>
      <c r="AQ37" s="346">
        <v>420</v>
      </c>
      <c r="AR37" s="347">
        <v>34.5</v>
      </c>
    </row>
    <row r="38" spans="1:46" ht="27" customHeight="1" x14ac:dyDescent="0.15">
      <c r="A38" s="299"/>
      <c r="B38" s="295"/>
      <c r="C38" s="295"/>
      <c r="D38" s="295"/>
      <c r="E38" s="295"/>
      <c r="F38" s="295"/>
      <c r="G38" s="295"/>
      <c r="H38" s="295"/>
      <c r="I38" s="295"/>
      <c r="J38" s="295"/>
      <c r="K38" s="295"/>
      <c r="L38" s="295"/>
      <c r="M38" s="295"/>
      <c r="N38" s="295"/>
      <c r="O38" s="295"/>
      <c r="P38" s="295"/>
      <c r="Q38" s="295"/>
      <c r="R38" s="295"/>
      <c r="S38" s="295"/>
      <c r="T38" s="295"/>
      <c r="U38" s="295"/>
      <c r="V38" s="295"/>
      <c r="W38" s="295"/>
      <c r="X38" s="295"/>
      <c r="Y38" s="295"/>
      <c r="Z38" s="295"/>
      <c r="AA38" s="295"/>
      <c r="AB38" s="295"/>
      <c r="AC38" s="295"/>
      <c r="AD38" s="295"/>
      <c r="AE38" s="295"/>
      <c r="AF38" s="295"/>
      <c r="AG38" s="295"/>
      <c r="AH38" s="295"/>
      <c r="AI38" s="295"/>
      <c r="AJ38" s="295"/>
      <c r="AK38" s="1226" t="s">
        <v>535</v>
      </c>
      <c r="AL38" s="1227"/>
      <c r="AM38" s="1227"/>
      <c r="AN38" s="1228"/>
      <c r="AO38" s="348">
        <v>39</v>
      </c>
      <c r="AP38" s="348">
        <v>5</v>
      </c>
      <c r="AQ38" s="349">
        <v>9</v>
      </c>
      <c r="AR38" s="337">
        <v>-44.4</v>
      </c>
      <c r="AS38" s="344"/>
    </row>
    <row r="39" spans="1:46" x14ac:dyDescent="0.15">
      <c r="A39" s="299"/>
      <c r="B39" s="295"/>
      <c r="C39" s="295"/>
      <c r="D39" s="295"/>
      <c r="E39" s="295"/>
      <c r="F39" s="295"/>
      <c r="G39" s="295"/>
      <c r="H39" s="295"/>
      <c r="I39" s="295"/>
      <c r="J39" s="295"/>
      <c r="K39" s="295"/>
      <c r="L39" s="295"/>
      <c r="M39" s="295"/>
      <c r="N39" s="295"/>
      <c r="O39" s="295"/>
      <c r="P39" s="295"/>
      <c r="Q39" s="295"/>
      <c r="R39" s="295"/>
      <c r="S39" s="295"/>
      <c r="T39" s="295"/>
      <c r="U39" s="295"/>
      <c r="V39" s="295"/>
      <c r="W39" s="295"/>
      <c r="X39" s="295"/>
      <c r="Y39" s="295"/>
      <c r="Z39" s="295"/>
      <c r="AA39" s="295"/>
      <c r="AB39" s="295"/>
      <c r="AC39" s="295"/>
      <c r="AD39" s="295"/>
      <c r="AE39" s="295"/>
      <c r="AF39" s="295"/>
      <c r="AG39" s="295"/>
      <c r="AH39" s="295"/>
      <c r="AI39" s="295"/>
      <c r="AJ39" s="295"/>
      <c r="AK39" s="1226" t="s">
        <v>536</v>
      </c>
      <c r="AL39" s="1227"/>
      <c r="AM39" s="1227"/>
      <c r="AN39" s="1228"/>
      <c r="AO39" s="345">
        <v>-7034</v>
      </c>
      <c r="AP39" s="345">
        <v>-954</v>
      </c>
      <c r="AQ39" s="346">
        <v>-2239</v>
      </c>
      <c r="AR39" s="347">
        <v>-57.4</v>
      </c>
      <c r="AS39" s="344"/>
    </row>
    <row r="40" spans="1:46" ht="27" customHeight="1" x14ac:dyDescent="0.15">
      <c r="A40" s="299"/>
      <c r="B40" s="295"/>
      <c r="C40" s="295"/>
      <c r="D40" s="295"/>
      <c r="E40" s="295"/>
      <c r="F40" s="295"/>
      <c r="G40" s="295"/>
      <c r="H40" s="295"/>
      <c r="I40" s="295"/>
      <c r="J40" s="295"/>
      <c r="K40" s="295"/>
      <c r="L40" s="295"/>
      <c r="M40" s="295"/>
      <c r="N40" s="295"/>
      <c r="O40" s="295"/>
      <c r="P40" s="295"/>
      <c r="Q40" s="295"/>
      <c r="R40" s="295"/>
      <c r="S40" s="295"/>
      <c r="T40" s="295"/>
      <c r="U40" s="295"/>
      <c r="V40" s="295"/>
      <c r="W40" s="295"/>
      <c r="X40" s="295"/>
      <c r="Y40" s="295"/>
      <c r="Z40" s="295"/>
      <c r="AA40" s="295"/>
      <c r="AB40" s="295"/>
      <c r="AC40" s="295"/>
      <c r="AD40" s="295"/>
      <c r="AE40" s="295"/>
      <c r="AF40" s="295"/>
      <c r="AG40" s="295"/>
      <c r="AH40" s="295"/>
      <c r="AI40" s="295"/>
      <c r="AJ40" s="295"/>
      <c r="AK40" s="1217" t="s">
        <v>537</v>
      </c>
      <c r="AL40" s="1218"/>
      <c r="AM40" s="1218"/>
      <c r="AN40" s="1219"/>
      <c r="AO40" s="345">
        <v>-400474</v>
      </c>
      <c r="AP40" s="345">
        <v>-54287</v>
      </c>
      <c r="AQ40" s="346">
        <v>-71783</v>
      </c>
      <c r="AR40" s="347">
        <v>-24.4</v>
      </c>
      <c r="AS40" s="344"/>
    </row>
    <row r="41" spans="1:46" x14ac:dyDescent="0.15">
      <c r="A41" s="299"/>
      <c r="B41" s="295"/>
      <c r="C41" s="295"/>
      <c r="D41" s="295"/>
      <c r="E41" s="295"/>
      <c r="F41" s="295"/>
      <c r="G41" s="295"/>
      <c r="H41" s="295"/>
      <c r="I41" s="295"/>
      <c r="J41" s="295"/>
      <c r="K41" s="295"/>
      <c r="L41" s="295"/>
      <c r="M41" s="295"/>
      <c r="N41" s="295"/>
      <c r="O41" s="295"/>
      <c r="P41" s="295"/>
      <c r="Q41" s="295"/>
      <c r="R41" s="295"/>
      <c r="S41" s="295"/>
      <c r="T41" s="295"/>
      <c r="U41" s="295"/>
      <c r="V41" s="295"/>
      <c r="W41" s="295"/>
      <c r="X41" s="295"/>
      <c r="Y41" s="295"/>
      <c r="Z41" s="295"/>
      <c r="AA41" s="295"/>
      <c r="AB41" s="295"/>
      <c r="AC41" s="295"/>
      <c r="AD41" s="295"/>
      <c r="AE41" s="295"/>
      <c r="AF41" s="295"/>
      <c r="AG41" s="295"/>
      <c r="AH41" s="295"/>
      <c r="AI41" s="295"/>
      <c r="AJ41" s="295"/>
      <c r="AK41" s="1229" t="s">
        <v>300</v>
      </c>
      <c r="AL41" s="1230"/>
      <c r="AM41" s="1230"/>
      <c r="AN41" s="1231"/>
      <c r="AO41" s="345">
        <v>240687</v>
      </c>
      <c r="AP41" s="345">
        <v>32627</v>
      </c>
      <c r="AQ41" s="346">
        <v>30425</v>
      </c>
      <c r="AR41" s="347">
        <v>7.2</v>
      </c>
      <c r="AS41" s="344"/>
    </row>
    <row r="42" spans="1:46" x14ac:dyDescent="0.15">
      <c r="A42" s="299"/>
      <c r="B42" s="295"/>
      <c r="C42" s="295"/>
      <c r="D42" s="295"/>
      <c r="E42" s="295"/>
      <c r="F42" s="295"/>
      <c r="G42" s="295"/>
      <c r="H42" s="295"/>
      <c r="I42" s="295"/>
      <c r="J42" s="295"/>
      <c r="K42" s="295"/>
      <c r="L42" s="295"/>
      <c r="M42" s="295"/>
      <c r="N42" s="295"/>
      <c r="O42" s="295"/>
      <c r="P42" s="295"/>
      <c r="Q42" s="295"/>
      <c r="R42" s="295"/>
      <c r="S42" s="295"/>
      <c r="T42" s="295"/>
      <c r="U42" s="295"/>
      <c r="V42" s="295"/>
      <c r="W42" s="295"/>
      <c r="X42" s="295"/>
      <c r="Y42" s="295"/>
      <c r="Z42" s="295"/>
      <c r="AA42" s="295"/>
      <c r="AB42" s="295"/>
      <c r="AC42" s="295"/>
      <c r="AD42" s="295"/>
      <c r="AE42" s="295"/>
      <c r="AF42" s="295"/>
      <c r="AG42" s="295"/>
      <c r="AH42" s="295"/>
      <c r="AI42" s="295"/>
      <c r="AJ42" s="295"/>
      <c r="AK42" s="350" t="s">
        <v>538</v>
      </c>
      <c r="AL42" s="295"/>
      <c r="AM42" s="295"/>
      <c r="AN42" s="295"/>
      <c r="AO42" s="295"/>
      <c r="AP42" s="295"/>
      <c r="AQ42" s="321"/>
      <c r="AR42" s="321"/>
      <c r="AS42" s="344"/>
    </row>
    <row r="43" spans="1:46" x14ac:dyDescent="0.15">
      <c r="A43" s="299"/>
      <c r="B43" s="295"/>
      <c r="C43" s="295"/>
      <c r="D43" s="295"/>
      <c r="E43" s="295"/>
      <c r="F43" s="295"/>
      <c r="G43" s="295"/>
      <c r="H43" s="295"/>
      <c r="I43" s="295"/>
      <c r="J43" s="295"/>
      <c r="K43" s="295"/>
      <c r="L43" s="295"/>
      <c r="M43" s="295"/>
      <c r="N43" s="295"/>
      <c r="O43" s="295"/>
      <c r="P43" s="295"/>
      <c r="Q43" s="295"/>
      <c r="R43" s="295"/>
      <c r="S43" s="295"/>
      <c r="T43" s="295"/>
      <c r="U43" s="295"/>
      <c r="V43" s="295"/>
      <c r="W43" s="295"/>
      <c r="X43" s="295"/>
      <c r="Y43" s="295"/>
      <c r="Z43" s="295"/>
      <c r="AA43" s="295"/>
      <c r="AB43" s="295"/>
      <c r="AC43" s="295"/>
      <c r="AD43" s="295"/>
      <c r="AE43" s="295"/>
      <c r="AF43" s="295"/>
      <c r="AG43" s="295"/>
      <c r="AH43" s="295"/>
      <c r="AI43" s="295"/>
      <c r="AJ43" s="295"/>
      <c r="AK43" s="295"/>
      <c r="AL43" s="295"/>
      <c r="AM43" s="295"/>
      <c r="AN43" s="295"/>
      <c r="AO43" s="295"/>
      <c r="AP43" s="351"/>
      <c r="AQ43" s="321"/>
      <c r="AR43" s="295"/>
      <c r="AS43" s="344"/>
    </row>
    <row r="44" spans="1:46" x14ac:dyDescent="0.15">
      <c r="A44" s="299"/>
      <c r="B44" s="295"/>
      <c r="C44" s="295"/>
      <c r="D44" s="295"/>
      <c r="E44" s="295"/>
      <c r="F44" s="295"/>
      <c r="G44" s="295"/>
      <c r="H44" s="295"/>
      <c r="I44" s="295"/>
      <c r="J44" s="295"/>
      <c r="K44" s="295"/>
      <c r="L44" s="295"/>
      <c r="M44" s="295"/>
      <c r="N44" s="295"/>
      <c r="O44" s="295"/>
      <c r="P44" s="295"/>
      <c r="Q44" s="295"/>
      <c r="R44" s="295"/>
      <c r="S44" s="295"/>
      <c r="T44" s="295"/>
      <c r="U44" s="295"/>
      <c r="V44" s="295"/>
      <c r="W44" s="295"/>
      <c r="X44" s="295"/>
      <c r="Y44" s="295"/>
      <c r="Z44" s="295"/>
      <c r="AA44" s="295"/>
      <c r="AB44" s="295"/>
      <c r="AC44" s="295"/>
      <c r="AD44" s="295"/>
      <c r="AE44" s="295"/>
      <c r="AF44" s="295"/>
      <c r="AG44" s="295"/>
      <c r="AH44" s="295"/>
      <c r="AI44" s="295"/>
      <c r="AJ44" s="295"/>
      <c r="AK44" s="295"/>
      <c r="AL44" s="295"/>
      <c r="AM44" s="295"/>
      <c r="AN44" s="295"/>
      <c r="AO44" s="295"/>
      <c r="AP44" s="295"/>
      <c r="AQ44" s="321"/>
      <c r="AR44" s="295"/>
    </row>
    <row r="45" spans="1:46" x14ac:dyDescent="0.15">
      <c r="A45" s="297"/>
      <c r="B45" s="297"/>
      <c r="C45" s="297"/>
      <c r="D45" s="297"/>
      <c r="E45" s="297"/>
      <c r="F45" s="297"/>
      <c r="G45" s="297"/>
      <c r="H45" s="297"/>
      <c r="I45" s="297"/>
      <c r="J45" s="297"/>
      <c r="K45" s="297"/>
      <c r="L45" s="297"/>
      <c r="M45" s="297"/>
      <c r="N45" s="297"/>
      <c r="O45" s="297"/>
      <c r="P45" s="297"/>
      <c r="Q45" s="297"/>
      <c r="R45" s="297"/>
      <c r="S45" s="297"/>
      <c r="T45" s="297"/>
      <c r="U45" s="297"/>
      <c r="V45" s="297"/>
      <c r="W45" s="297"/>
      <c r="X45" s="297"/>
      <c r="Y45" s="297"/>
      <c r="Z45" s="297"/>
      <c r="AA45" s="297"/>
      <c r="AB45" s="297"/>
      <c r="AC45" s="297"/>
      <c r="AD45" s="297"/>
      <c r="AE45" s="297"/>
      <c r="AF45" s="297"/>
      <c r="AG45" s="297"/>
      <c r="AH45" s="297"/>
      <c r="AI45" s="297"/>
      <c r="AJ45" s="297"/>
      <c r="AK45" s="297"/>
      <c r="AL45" s="297"/>
      <c r="AM45" s="297"/>
      <c r="AN45" s="297"/>
      <c r="AO45" s="297"/>
      <c r="AP45" s="297"/>
      <c r="AQ45" s="352"/>
      <c r="AR45" s="297"/>
      <c r="AS45" s="297"/>
      <c r="AT45" s="295"/>
    </row>
    <row r="46" spans="1:46" x14ac:dyDescent="0.15">
      <c r="A46" s="353"/>
      <c r="B46" s="353"/>
      <c r="C46" s="353"/>
      <c r="D46" s="353"/>
      <c r="E46" s="353"/>
      <c r="F46" s="353"/>
      <c r="G46" s="353"/>
      <c r="H46" s="353"/>
      <c r="I46" s="353"/>
      <c r="J46" s="353"/>
      <c r="K46" s="353"/>
      <c r="L46" s="353"/>
      <c r="M46" s="353"/>
      <c r="N46" s="353"/>
      <c r="O46" s="353"/>
      <c r="P46" s="353"/>
      <c r="Q46" s="353"/>
      <c r="R46" s="353"/>
      <c r="S46" s="353"/>
      <c r="T46" s="353"/>
      <c r="U46" s="353"/>
      <c r="V46" s="353"/>
      <c r="W46" s="353"/>
      <c r="X46" s="353"/>
      <c r="Y46" s="353"/>
      <c r="Z46" s="353"/>
      <c r="AA46" s="353"/>
      <c r="AB46" s="353"/>
      <c r="AC46" s="353"/>
      <c r="AD46" s="353"/>
      <c r="AE46" s="353"/>
      <c r="AF46" s="353"/>
      <c r="AG46" s="353"/>
      <c r="AH46" s="353"/>
      <c r="AI46" s="353"/>
      <c r="AJ46" s="353"/>
      <c r="AK46" s="353"/>
      <c r="AL46" s="353"/>
      <c r="AM46" s="353"/>
      <c r="AN46" s="353"/>
      <c r="AO46" s="353"/>
      <c r="AP46" s="353"/>
      <c r="AQ46" s="353"/>
      <c r="AR46" s="353"/>
      <c r="AS46" s="353"/>
      <c r="AT46" s="295"/>
    </row>
    <row r="47" spans="1:46" ht="17.25" customHeight="1" x14ac:dyDescent="0.15">
      <c r="A47" s="354" t="s">
        <v>539</v>
      </c>
      <c r="B47" s="295"/>
      <c r="C47" s="295"/>
      <c r="D47" s="295"/>
      <c r="E47" s="295"/>
      <c r="F47" s="295"/>
      <c r="G47" s="295"/>
      <c r="H47" s="295"/>
      <c r="I47" s="295"/>
      <c r="J47" s="295"/>
      <c r="K47" s="295"/>
      <c r="L47" s="295"/>
      <c r="M47" s="295"/>
      <c r="N47" s="295"/>
      <c r="O47" s="295"/>
      <c r="P47" s="295"/>
      <c r="Q47" s="295"/>
      <c r="R47" s="295"/>
      <c r="S47" s="295"/>
      <c r="T47" s="295"/>
      <c r="U47" s="295"/>
      <c r="V47" s="295"/>
      <c r="W47" s="295"/>
      <c r="X47" s="295"/>
      <c r="Y47" s="295"/>
      <c r="Z47" s="295"/>
      <c r="AA47" s="295"/>
      <c r="AB47" s="295"/>
      <c r="AC47" s="295"/>
      <c r="AD47" s="295"/>
      <c r="AE47" s="295"/>
      <c r="AF47" s="295"/>
      <c r="AG47" s="295"/>
      <c r="AH47" s="295"/>
      <c r="AI47" s="295"/>
      <c r="AJ47" s="295"/>
      <c r="AK47" s="295"/>
      <c r="AL47" s="295"/>
      <c r="AM47" s="295"/>
      <c r="AN47" s="295"/>
      <c r="AO47" s="295"/>
      <c r="AP47" s="295"/>
      <c r="AQ47" s="295"/>
      <c r="AR47" s="295"/>
    </row>
    <row r="48" spans="1:46" x14ac:dyDescent="0.15">
      <c r="A48" s="299"/>
      <c r="B48" s="295"/>
      <c r="C48" s="295"/>
      <c r="D48" s="295"/>
      <c r="E48" s="295"/>
      <c r="F48" s="295"/>
      <c r="G48" s="295"/>
      <c r="H48" s="295"/>
      <c r="I48" s="295"/>
      <c r="J48" s="295"/>
      <c r="K48" s="295"/>
      <c r="L48" s="295"/>
      <c r="M48" s="295"/>
      <c r="N48" s="295"/>
      <c r="O48" s="295"/>
      <c r="P48" s="295"/>
      <c r="Q48" s="295"/>
      <c r="R48" s="295"/>
      <c r="S48" s="295"/>
      <c r="T48" s="295"/>
      <c r="U48" s="295"/>
      <c r="V48" s="295"/>
      <c r="W48" s="295"/>
      <c r="X48" s="295"/>
      <c r="Y48" s="295"/>
      <c r="Z48" s="295"/>
      <c r="AA48" s="295"/>
      <c r="AB48" s="295"/>
      <c r="AC48" s="295"/>
      <c r="AD48" s="295"/>
      <c r="AE48" s="295"/>
      <c r="AF48" s="295"/>
      <c r="AG48" s="295"/>
      <c r="AH48" s="295"/>
      <c r="AI48" s="295"/>
      <c r="AJ48" s="295"/>
      <c r="AK48" s="355" t="s">
        <v>540</v>
      </c>
      <c r="AL48" s="355"/>
      <c r="AM48" s="355"/>
      <c r="AN48" s="355"/>
      <c r="AO48" s="355"/>
      <c r="AP48" s="355"/>
      <c r="AQ48" s="356"/>
      <c r="AR48" s="355"/>
    </row>
    <row r="49" spans="1:44" ht="13.5" customHeight="1" x14ac:dyDescent="0.15">
      <c r="A49" s="299"/>
      <c r="B49" s="295"/>
      <c r="C49" s="295"/>
      <c r="D49" s="295"/>
      <c r="E49" s="295"/>
      <c r="F49" s="295"/>
      <c r="G49" s="295"/>
      <c r="H49" s="295"/>
      <c r="I49" s="295"/>
      <c r="J49" s="295"/>
      <c r="K49" s="295"/>
      <c r="L49" s="295"/>
      <c r="M49" s="295"/>
      <c r="N49" s="295"/>
      <c r="O49" s="295"/>
      <c r="P49" s="295"/>
      <c r="Q49" s="295"/>
      <c r="R49" s="295"/>
      <c r="S49" s="295"/>
      <c r="T49" s="295"/>
      <c r="U49" s="295"/>
      <c r="V49" s="295"/>
      <c r="W49" s="295"/>
      <c r="X49" s="295"/>
      <c r="Y49" s="295"/>
      <c r="Z49" s="295"/>
      <c r="AA49" s="295"/>
      <c r="AB49" s="295"/>
      <c r="AC49" s="295"/>
      <c r="AD49" s="295"/>
      <c r="AE49" s="295"/>
      <c r="AF49" s="295"/>
      <c r="AG49" s="295"/>
      <c r="AH49" s="295"/>
      <c r="AI49" s="295"/>
      <c r="AJ49" s="295"/>
      <c r="AK49" s="357"/>
      <c r="AL49" s="358"/>
      <c r="AM49" s="1232" t="s">
        <v>507</v>
      </c>
      <c r="AN49" s="1234" t="s">
        <v>541</v>
      </c>
      <c r="AO49" s="1235"/>
      <c r="AP49" s="1235"/>
      <c r="AQ49" s="1235"/>
      <c r="AR49" s="1236"/>
    </row>
    <row r="50" spans="1:44" x14ac:dyDescent="0.15">
      <c r="A50" s="299"/>
      <c r="B50" s="295"/>
      <c r="C50" s="295"/>
      <c r="D50" s="295"/>
      <c r="E50" s="295"/>
      <c r="F50" s="295"/>
      <c r="G50" s="295"/>
      <c r="H50" s="295"/>
      <c r="I50" s="295"/>
      <c r="J50" s="295"/>
      <c r="K50" s="295"/>
      <c r="L50" s="295"/>
      <c r="M50" s="295"/>
      <c r="N50" s="295"/>
      <c r="O50" s="295"/>
      <c r="P50" s="295"/>
      <c r="Q50" s="295"/>
      <c r="R50" s="295"/>
      <c r="S50" s="295"/>
      <c r="T50" s="295"/>
      <c r="U50" s="295"/>
      <c r="V50" s="295"/>
      <c r="W50" s="295"/>
      <c r="X50" s="295"/>
      <c r="Y50" s="295"/>
      <c r="Z50" s="295"/>
      <c r="AA50" s="295"/>
      <c r="AB50" s="295"/>
      <c r="AC50" s="295"/>
      <c r="AD50" s="295"/>
      <c r="AE50" s="295"/>
      <c r="AF50" s="295"/>
      <c r="AG50" s="295"/>
      <c r="AH50" s="295"/>
      <c r="AI50" s="295"/>
      <c r="AJ50" s="295"/>
      <c r="AK50" s="359"/>
      <c r="AL50" s="360"/>
      <c r="AM50" s="1233"/>
      <c r="AN50" s="361" t="s">
        <v>542</v>
      </c>
      <c r="AO50" s="362" t="s">
        <v>543</v>
      </c>
      <c r="AP50" s="363" t="s">
        <v>544</v>
      </c>
      <c r="AQ50" s="364" t="s">
        <v>545</v>
      </c>
      <c r="AR50" s="365" t="s">
        <v>546</v>
      </c>
    </row>
    <row r="51" spans="1:44" x14ac:dyDescent="0.15">
      <c r="A51" s="299"/>
      <c r="B51" s="295"/>
      <c r="C51" s="295"/>
      <c r="D51" s="295"/>
      <c r="E51" s="295"/>
      <c r="F51" s="295"/>
      <c r="G51" s="295"/>
      <c r="H51" s="295"/>
      <c r="I51" s="295"/>
      <c r="J51" s="295"/>
      <c r="K51" s="295"/>
      <c r="L51" s="295"/>
      <c r="M51" s="295"/>
      <c r="N51" s="295"/>
      <c r="O51" s="295"/>
      <c r="P51" s="295"/>
      <c r="Q51" s="295"/>
      <c r="R51" s="295"/>
      <c r="S51" s="295"/>
      <c r="T51" s="295"/>
      <c r="U51" s="295"/>
      <c r="V51" s="295"/>
      <c r="W51" s="295"/>
      <c r="X51" s="295"/>
      <c r="Y51" s="295"/>
      <c r="Z51" s="295"/>
      <c r="AA51" s="295"/>
      <c r="AB51" s="295"/>
      <c r="AC51" s="295"/>
      <c r="AD51" s="295"/>
      <c r="AE51" s="295"/>
      <c r="AF51" s="295"/>
      <c r="AG51" s="295"/>
      <c r="AH51" s="295"/>
      <c r="AI51" s="295"/>
      <c r="AJ51" s="295"/>
      <c r="AK51" s="357" t="s">
        <v>547</v>
      </c>
      <c r="AL51" s="358"/>
      <c r="AM51" s="366">
        <v>703212</v>
      </c>
      <c r="AN51" s="367">
        <v>93215</v>
      </c>
      <c r="AO51" s="368">
        <v>11.3</v>
      </c>
      <c r="AP51" s="369">
        <v>138651</v>
      </c>
      <c r="AQ51" s="370">
        <v>7.8</v>
      </c>
      <c r="AR51" s="371">
        <v>3.5</v>
      </c>
    </row>
    <row r="52" spans="1:44" x14ac:dyDescent="0.15">
      <c r="A52" s="299"/>
      <c r="B52" s="295"/>
      <c r="C52" s="295"/>
      <c r="D52" s="295"/>
      <c r="E52" s="295"/>
      <c r="F52" s="295"/>
      <c r="G52" s="295"/>
      <c r="H52" s="295"/>
      <c r="I52" s="295"/>
      <c r="J52" s="295"/>
      <c r="K52" s="295"/>
      <c r="L52" s="295"/>
      <c r="M52" s="295"/>
      <c r="N52" s="295"/>
      <c r="O52" s="295"/>
      <c r="P52" s="295"/>
      <c r="Q52" s="295"/>
      <c r="R52" s="295"/>
      <c r="S52" s="295"/>
      <c r="T52" s="295"/>
      <c r="U52" s="295"/>
      <c r="V52" s="295"/>
      <c r="W52" s="295"/>
      <c r="X52" s="295"/>
      <c r="Y52" s="295"/>
      <c r="Z52" s="295"/>
      <c r="AA52" s="295"/>
      <c r="AB52" s="295"/>
      <c r="AC52" s="295"/>
      <c r="AD52" s="295"/>
      <c r="AE52" s="295"/>
      <c r="AF52" s="295"/>
      <c r="AG52" s="295"/>
      <c r="AH52" s="295"/>
      <c r="AI52" s="295"/>
      <c r="AJ52" s="295"/>
      <c r="AK52" s="372"/>
      <c r="AL52" s="373" t="s">
        <v>548</v>
      </c>
      <c r="AM52" s="374">
        <v>574086</v>
      </c>
      <c r="AN52" s="375">
        <v>76098</v>
      </c>
      <c r="AO52" s="376">
        <v>47.6</v>
      </c>
      <c r="AP52" s="377">
        <v>71211</v>
      </c>
      <c r="AQ52" s="378">
        <v>15.7</v>
      </c>
      <c r="AR52" s="379">
        <v>31.9</v>
      </c>
    </row>
    <row r="53" spans="1:44" x14ac:dyDescent="0.15">
      <c r="A53" s="299"/>
      <c r="B53" s="295"/>
      <c r="C53" s="295"/>
      <c r="D53" s="295"/>
      <c r="E53" s="295"/>
      <c r="F53" s="295"/>
      <c r="G53" s="295"/>
      <c r="H53" s="295"/>
      <c r="I53" s="295"/>
      <c r="J53" s="295"/>
      <c r="K53" s="295"/>
      <c r="L53" s="295"/>
      <c r="M53" s="295"/>
      <c r="N53" s="295"/>
      <c r="O53" s="295"/>
      <c r="P53" s="295"/>
      <c r="Q53" s="295"/>
      <c r="R53" s="295"/>
      <c r="S53" s="295"/>
      <c r="T53" s="295"/>
      <c r="U53" s="295"/>
      <c r="V53" s="295"/>
      <c r="W53" s="295"/>
      <c r="X53" s="295"/>
      <c r="Y53" s="295"/>
      <c r="Z53" s="295"/>
      <c r="AA53" s="295"/>
      <c r="AB53" s="295"/>
      <c r="AC53" s="295"/>
      <c r="AD53" s="295"/>
      <c r="AE53" s="295"/>
      <c r="AF53" s="295"/>
      <c r="AG53" s="295"/>
      <c r="AH53" s="295"/>
      <c r="AI53" s="295"/>
      <c r="AJ53" s="295"/>
      <c r="AK53" s="357" t="s">
        <v>549</v>
      </c>
      <c r="AL53" s="358"/>
      <c r="AM53" s="366">
        <v>499965</v>
      </c>
      <c r="AN53" s="367">
        <v>66894</v>
      </c>
      <c r="AO53" s="368">
        <v>-28.2</v>
      </c>
      <c r="AP53" s="369">
        <v>122882</v>
      </c>
      <c r="AQ53" s="370">
        <v>-11.4</v>
      </c>
      <c r="AR53" s="371">
        <v>-16.8</v>
      </c>
    </row>
    <row r="54" spans="1:44" x14ac:dyDescent="0.15">
      <c r="A54" s="299"/>
      <c r="B54" s="295"/>
      <c r="C54" s="295"/>
      <c r="D54" s="295"/>
      <c r="E54" s="295"/>
      <c r="F54" s="295"/>
      <c r="G54" s="295"/>
      <c r="H54" s="295"/>
      <c r="I54" s="295"/>
      <c r="J54" s="295"/>
      <c r="K54" s="295"/>
      <c r="L54" s="295"/>
      <c r="M54" s="295"/>
      <c r="N54" s="295"/>
      <c r="O54" s="295"/>
      <c r="P54" s="295"/>
      <c r="Q54" s="295"/>
      <c r="R54" s="295"/>
      <c r="S54" s="295"/>
      <c r="T54" s="295"/>
      <c r="U54" s="295"/>
      <c r="V54" s="295"/>
      <c r="W54" s="295"/>
      <c r="X54" s="295"/>
      <c r="Y54" s="295"/>
      <c r="Z54" s="295"/>
      <c r="AA54" s="295"/>
      <c r="AB54" s="295"/>
      <c r="AC54" s="295"/>
      <c r="AD54" s="295"/>
      <c r="AE54" s="295"/>
      <c r="AF54" s="295"/>
      <c r="AG54" s="295"/>
      <c r="AH54" s="295"/>
      <c r="AI54" s="295"/>
      <c r="AJ54" s="295"/>
      <c r="AK54" s="372"/>
      <c r="AL54" s="373" t="s">
        <v>548</v>
      </c>
      <c r="AM54" s="374">
        <v>414847</v>
      </c>
      <c r="AN54" s="375">
        <v>55505</v>
      </c>
      <c r="AO54" s="376">
        <v>-27.1</v>
      </c>
      <c r="AP54" s="377">
        <v>65785</v>
      </c>
      <c r="AQ54" s="378">
        <v>-7.6</v>
      </c>
      <c r="AR54" s="379">
        <v>-19.5</v>
      </c>
    </row>
    <row r="55" spans="1:44" x14ac:dyDescent="0.15">
      <c r="A55" s="299"/>
      <c r="B55" s="295"/>
      <c r="C55" s="295"/>
      <c r="D55" s="295"/>
      <c r="E55" s="295"/>
      <c r="F55" s="295"/>
      <c r="G55" s="295"/>
      <c r="H55" s="295"/>
      <c r="I55" s="295"/>
      <c r="J55" s="295"/>
      <c r="K55" s="295"/>
      <c r="L55" s="295"/>
      <c r="M55" s="295"/>
      <c r="N55" s="295"/>
      <c r="O55" s="295"/>
      <c r="P55" s="295"/>
      <c r="Q55" s="295"/>
      <c r="R55" s="295"/>
      <c r="S55" s="295"/>
      <c r="T55" s="295"/>
      <c r="U55" s="295"/>
      <c r="V55" s="295"/>
      <c r="W55" s="295"/>
      <c r="X55" s="295"/>
      <c r="Y55" s="295"/>
      <c r="Z55" s="295"/>
      <c r="AA55" s="295"/>
      <c r="AB55" s="295"/>
      <c r="AC55" s="295"/>
      <c r="AD55" s="295"/>
      <c r="AE55" s="295"/>
      <c r="AF55" s="295"/>
      <c r="AG55" s="295"/>
      <c r="AH55" s="295"/>
      <c r="AI55" s="295"/>
      <c r="AJ55" s="295"/>
      <c r="AK55" s="357" t="s">
        <v>550</v>
      </c>
      <c r="AL55" s="358"/>
      <c r="AM55" s="366">
        <v>578006</v>
      </c>
      <c r="AN55" s="367">
        <v>78109</v>
      </c>
      <c r="AO55" s="368">
        <v>16.8</v>
      </c>
      <c r="AP55" s="369">
        <v>114790</v>
      </c>
      <c r="AQ55" s="370">
        <v>-6.6</v>
      </c>
      <c r="AR55" s="371">
        <v>23.4</v>
      </c>
    </row>
    <row r="56" spans="1:44" x14ac:dyDescent="0.15">
      <c r="A56" s="299"/>
      <c r="B56" s="295"/>
      <c r="C56" s="295"/>
      <c r="D56" s="295"/>
      <c r="E56" s="295"/>
      <c r="F56" s="295"/>
      <c r="G56" s="295"/>
      <c r="H56" s="295"/>
      <c r="I56" s="295"/>
      <c r="J56" s="295"/>
      <c r="K56" s="295"/>
      <c r="L56" s="295"/>
      <c r="M56" s="295"/>
      <c r="N56" s="295"/>
      <c r="O56" s="295"/>
      <c r="P56" s="295"/>
      <c r="Q56" s="295"/>
      <c r="R56" s="295"/>
      <c r="S56" s="295"/>
      <c r="T56" s="295"/>
      <c r="U56" s="295"/>
      <c r="V56" s="295"/>
      <c r="W56" s="295"/>
      <c r="X56" s="295"/>
      <c r="Y56" s="295"/>
      <c r="Z56" s="295"/>
      <c r="AA56" s="295"/>
      <c r="AB56" s="295"/>
      <c r="AC56" s="295"/>
      <c r="AD56" s="295"/>
      <c r="AE56" s="295"/>
      <c r="AF56" s="295"/>
      <c r="AG56" s="295"/>
      <c r="AH56" s="295"/>
      <c r="AI56" s="295"/>
      <c r="AJ56" s="295"/>
      <c r="AK56" s="372"/>
      <c r="AL56" s="373" t="s">
        <v>548</v>
      </c>
      <c r="AM56" s="374">
        <v>371313</v>
      </c>
      <c r="AN56" s="375">
        <v>50177</v>
      </c>
      <c r="AO56" s="376">
        <v>-9.6</v>
      </c>
      <c r="AP56" s="377">
        <v>55601</v>
      </c>
      <c r="AQ56" s="378">
        <v>-15.5</v>
      </c>
      <c r="AR56" s="379">
        <v>5.9</v>
      </c>
    </row>
    <row r="57" spans="1:44" x14ac:dyDescent="0.15">
      <c r="A57" s="299"/>
      <c r="B57" s="295"/>
      <c r="C57" s="295"/>
      <c r="D57" s="295"/>
      <c r="E57" s="295"/>
      <c r="F57" s="295"/>
      <c r="G57" s="295"/>
      <c r="H57" s="295"/>
      <c r="I57" s="295"/>
      <c r="J57" s="295"/>
      <c r="K57" s="295"/>
      <c r="L57" s="295"/>
      <c r="M57" s="295"/>
      <c r="N57" s="295"/>
      <c r="O57" s="295"/>
      <c r="P57" s="295"/>
      <c r="Q57" s="295"/>
      <c r="R57" s="295"/>
      <c r="S57" s="295"/>
      <c r="T57" s="295"/>
      <c r="U57" s="295"/>
      <c r="V57" s="295"/>
      <c r="W57" s="295"/>
      <c r="X57" s="295"/>
      <c r="Y57" s="295"/>
      <c r="Z57" s="295"/>
      <c r="AA57" s="295"/>
      <c r="AB57" s="295"/>
      <c r="AC57" s="295"/>
      <c r="AD57" s="295"/>
      <c r="AE57" s="295"/>
      <c r="AF57" s="295"/>
      <c r="AG57" s="295"/>
      <c r="AH57" s="295"/>
      <c r="AI57" s="295"/>
      <c r="AJ57" s="295"/>
      <c r="AK57" s="357" t="s">
        <v>551</v>
      </c>
      <c r="AL57" s="358"/>
      <c r="AM57" s="366">
        <v>1612582</v>
      </c>
      <c r="AN57" s="367">
        <v>217622</v>
      </c>
      <c r="AO57" s="368">
        <v>178.6</v>
      </c>
      <c r="AP57" s="369">
        <v>126262</v>
      </c>
      <c r="AQ57" s="370">
        <v>10</v>
      </c>
      <c r="AR57" s="371">
        <v>168.6</v>
      </c>
    </row>
    <row r="58" spans="1:44" x14ac:dyDescent="0.15">
      <c r="A58" s="299"/>
      <c r="B58" s="295"/>
      <c r="C58" s="295"/>
      <c r="D58" s="295"/>
      <c r="E58" s="295"/>
      <c r="F58" s="295"/>
      <c r="G58" s="295"/>
      <c r="H58" s="295"/>
      <c r="I58" s="295"/>
      <c r="J58" s="295"/>
      <c r="K58" s="295"/>
      <c r="L58" s="295"/>
      <c r="M58" s="295"/>
      <c r="N58" s="295"/>
      <c r="O58" s="295"/>
      <c r="P58" s="295"/>
      <c r="Q58" s="295"/>
      <c r="R58" s="295"/>
      <c r="S58" s="295"/>
      <c r="T58" s="295"/>
      <c r="U58" s="295"/>
      <c r="V58" s="295"/>
      <c r="W58" s="295"/>
      <c r="X58" s="295"/>
      <c r="Y58" s="295"/>
      <c r="Z58" s="295"/>
      <c r="AA58" s="295"/>
      <c r="AB58" s="295"/>
      <c r="AC58" s="295"/>
      <c r="AD58" s="295"/>
      <c r="AE58" s="295"/>
      <c r="AF58" s="295"/>
      <c r="AG58" s="295"/>
      <c r="AH58" s="295"/>
      <c r="AI58" s="295"/>
      <c r="AJ58" s="295"/>
      <c r="AK58" s="372"/>
      <c r="AL58" s="373" t="s">
        <v>548</v>
      </c>
      <c r="AM58" s="374">
        <v>173963</v>
      </c>
      <c r="AN58" s="375">
        <v>23477</v>
      </c>
      <c r="AO58" s="376">
        <v>-53.2</v>
      </c>
      <c r="AP58" s="377">
        <v>56769</v>
      </c>
      <c r="AQ58" s="378">
        <v>2.1</v>
      </c>
      <c r="AR58" s="379">
        <v>-55.3</v>
      </c>
    </row>
    <row r="59" spans="1:44" x14ac:dyDescent="0.15">
      <c r="A59" s="299"/>
      <c r="B59" s="295"/>
      <c r="C59" s="295"/>
      <c r="D59" s="295"/>
      <c r="E59" s="295"/>
      <c r="F59" s="295"/>
      <c r="G59" s="295"/>
      <c r="H59" s="295"/>
      <c r="I59" s="295"/>
      <c r="J59" s="295"/>
      <c r="K59" s="295"/>
      <c r="L59" s="295"/>
      <c r="M59" s="295"/>
      <c r="N59" s="295"/>
      <c r="O59" s="295"/>
      <c r="P59" s="295"/>
      <c r="Q59" s="295"/>
      <c r="R59" s="295"/>
      <c r="S59" s="295"/>
      <c r="T59" s="295"/>
      <c r="U59" s="295"/>
      <c r="V59" s="295"/>
      <c r="W59" s="295"/>
      <c r="X59" s="295"/>
      <c r="Y59" s="295"/>
      <c r="Z59" s="295"/>
      <c r="AA59" s="295"/>
      <c r="AB59" s="295"/>
      <c r="AC59" s="295"/>
      <c r="AD59" s="295"/>
      <c r="AE59" s="295"/>
      <c r="AF59" s="295"/>
      <c r="AG59" s="295"/>
      <c r="AH59" s="295"/>
      <c r="AI59" s="295"/>
      <c r="AJ59" s="295"/>
      <c r="AK59" s="357" t="s">
        <v>552</v>
      </c>
      <c r="AL59" s="358"/>
      <c r="AM59" s="366">
        <v>2101211</v>
      </c>
      <c r="AN59" s="367">
        <v>284833</v>
      </c>
      <c r="AO59" s="368">
        <v>30.9</v>
      </c>
      <c r="AP59" s="369">
        <v>126525</v>
      </c>
      <c r="AQ59" s="370">
        <v>0.2</v>
      </c>
      <c r="AR59" s="371">
        <v>30.7</v>
      </c>
    </row>
    <row r="60" spans="1:44" x14ac:dyDescent="0.15">
      <c r="A60" s="299"/>
      <c r="B60" s="295"/>
      <c r="C60" s="295"/>
      <c r="D60" s="295"/>
      <c r="E60" s="295"/>
      <c r="F60" s="295"/>
      <c r="G60" s="295"/>
      <c r="H60" s="295"/>
      <c r="I60" s="295"/>
      <c r="J60" s="295"/>
      <c r="K60" s="295"/>
      <c r="L60" s="295"/>
      <c r="M60" s="295"/>
      <c r="N60" s="295"/>
      <c r="O60" s="295"/>
      <c r="P60" s="295"/>
      <c r="Q60" s="295"/>
      <c r="R60" s="295"/>
      <c r="S60" s="295"/>
      <c r="T60" s="295"/>
      <c r="U60" s="295"/>
      <c r="V60" s="295"/>
      <c r="W60" s="295"/>
      <c r="X60" s="295"/>
      <c r="Y60" s="295"/>
      <c r="Z60" s="295"/>
      <c r="AA60" s="295"/>
      <c r="AB60" s="295"/>
      <c r="AC60" s="295"/>
      <c r="AD60" s="295"/>
      <c r="AE60" s="295"/>
      <c r="AF60" s="295"/>
      <c r="AG60" s="295"/>
      <c r="AH60" s="295"/>
      <c r="AI60" s="295"/>
      <c r="AJ60" s="295"/>
      <c r="AK60" s="372"/>
      <c r="AL60" s="373" t="s">
        <v>548</v>
      </c>
      <c r="AM60" s="374">
        <v>1413190</v>
      </c>
      <c r="AN60" s="375">
        <v>191567</v>
      </c>
      <c r="AO60" s="376">
        <v>716</v>
      </c>
      <c r="AP60" s="377">
        <v>67052</v>
      </c>
      <c r="AQ60" s="378">
        <v>18.100000000000001</v>
      </c>
      <c r="AR60" s="379">
        <v>697.9</v>
      </c>
    </row>
    <row r="61" spans="1:44" x14ac:dyDescent="0.15">
      <c r="A61" s="299"/>
      <c r="B61" s="295"/>
      <c r="C61" s="295"/>
      <c r="D61" s="295"/>
      <c r="E61" s="295"/>
      <c r="F61" s="295"/>
      <c r="G61" s="295"/>
      <c r="H61" s="295"/>
      <c r="I61" s="295"/>
      <c r="J61" s="295"/>
      <c r="K61" s="295"/>
      <c r="L61" s="295"/>
      <c r="M61" s="295"/>
      <c r="N61" s="295"/>
      <c r="O61" s="295"/>
      <c r="P61" s="295"/>
      <c r="Q61" s="295"/>
      <c r="R61" s="295"/>
      <c r="S61" s="295"/>
      <c r="T61" s="295"/>
      <c r="U61" s="295"/>
      <c r="V61" s="295"/>
      <c r="W61" s="295"/>
      <c r="X61" s="295"/>
      <c r="Y61" s="295"/>
      <c r="Z61" s="295"/>
      <c r="AA61" s="295"/>
      <c r="AB61" s="295"/>
      <c r="AC61" s="295"/>
      <c r="AD61" s="295"/>
      <c r="AE61" s="295"/>
      <c r="AF61" s="295"/>
      <c r="AG61" s="295"/>
      <c r="AH61" s="295"/>
      <c r="AI61" s="295"/>
      <c r="AJ61" s="295"/>
      <c r="AK61" s="357" t="s">
        <v>553</v>
      </c>
      <c r="AL61" s="380"/>
      <c r="AM61" s="381">
        <v>1098995</v>
      </c>
      <c r="AN61" s="382">
        <v>148135</v>
      </c>
      <c r="AO61" s="383">
        <v>41.9</v>
      </c>
      <c r="AP61" s="384">
        <v>125822</v>
      </c>
      <c r="AQ61" s="385">
        <v>0</v>
      </c>
      <c r="AR61" s="371">
        <v>41.9</v>
      </c>
    </row>
    <row r="62" spans="1:44" x14ac:dyDescent="0.15">
      <c r="A62" s="299"/>
      <c r="B62" s="295"/>
      <c r="C62" s="295"/>
      <c r="D62" s="295"/>
      <c r="E62" s="295"/>
      <c r="F62" s="295"/>
      <c r="G62" s="295"/>
      <c r="H62" s="295"/>
      <c r="I62" s="295"/>
      <c r="J62" s="295"/>
      <c r="K62" s="295"/>
      <c r="L62" s="295"/>
      <c r="M62" s="295"/>
      <c r="N62" s="295"/>
      <c r="O62" s="295"/>
      <c r="P62" s="295"/>
      <c r="Q62" s="295"/>
      <c r="R62" s="295"/>
      <c r="S62" s="295"/>
      <c r="T62" s="295"/>
      <c r="U62" s="295"/>
      <c r="V62" s="295"/>
      <c r="W62" s="295"/>
      <c r="X62" s="295"/>
      <c r="Y62" s="295"/>
      <c r="Z62" s="295"/>
      <c r="AA62" s="295"/>
      <c r="AB62" s="295"/>
      <c r="AC62" s="295"/>
      <c r="AD62" s="295"/>
      <c r="AE62" s="295"/>
      <c r="AF62" s="295"/>
      <c r="AG62" s="295"/>
      <c r="AH62" s="295"/>
      <c r="AI62" s="295"/>
      <c r="AJ62" s="295"/>
      <c r="AK62" s="372"/>
      <c r="AL62" s="373" t="s">
        <v>548</v>
      </c>
      <c r="AM62" s="374">
        <v>589480</v>
      </c>
      <c r="AN62" s="375">
        <v>79365</v>
      </c>
      <c r="AO62" s="376">
        <v>134.69999999999999</v>
      </c>
      <c r="AP62" s="377">
        <v>63284</v>
      </c>
      <c r="AQ62" s="378">
        <v>2.6</v>
      </c>
      <c r="AR62" s="379">
        <v>132.1</v>
      </c>
    </row>
    <row r="63" spans="1:44" x14ac:dyDescent="0.15">
      <c r="A63" s="299"/>
      <c r="B63" s="295"/>
      <c r="C63" s="295"/>
      <c r="D63" s="295"/>
      <c r="E63" s="295"/>
      <c r="F63" s="295"/>
      <c r="G63" s="295"/>
      <c r="H63" s="295"/>
      <c r="I63" s="295"/>
      <c r="J63" s="295"/>
      <c r="K63" s="295"/>
      <c r="L63" s="295"/>
      <c r="M63" s="295"/>
      <c r="N63" s="295"/>
      <c r="O63" s="295"/>
      <c r="P63" s="295"/>
      <c r="Q63" s="295"/>
      <c r="R63" s="295"/>
      <c r="S63" s="295"/>
      <c r="T63" s="295"/>
      <c r="U63" s="295"/>
      <c r="V63" s="295"/>
      <c r="W63" s="295"/>
      <c r="X63" s="295"/>
      <c r="Y63" s="295"/>
      <c r="Z63" s="295"/>
      <c r="AA63" s="295"/>
      <c r="AB63" s="295"/>
      <c r="AC63" s="295"/>
      <c r="AD63" s="295"/>
      <c r="AE63" s="295"/>
      <c r="AF63" s="295"/>
      <c r="AG63" s="295"/>
      <c r="AH63" s="295"/>
      <c r="AI63" s="295"/>
      <c r="AJ63" s="295"/>
      <c r="AK63" s="295"/>
      <c r="AL63" s="295"/>
      <c r="AM63" s="295"/>
      <c r="AN63" s="295"/>
      <c r="AO63" s="295"/>
      <c r="AP63" s="295"/>
      <c r="AQ63" s="295"/>
      <c r="AR63" s="295"/>
    </row>
    <row r="64" spans="1:44" x14ac:dyDescent="0.15">
      <c r="A64" s="299"/>
      <c r="B64" s="295"/>
      <c r="C64" s="295"/>
      <c r="D64" s="295"/>
      <c r="E64" s="295"/>
      <c r="F64" s="295"/>
      <c r="G64" s="295"/>
      <c r="H64" s="295"/>
      <c r="I64" s="295"/>
      <c r="J64" s="295"/>
      <c r="K64" s="295"/>
      <c r="L64" s="295"/>
      <c r="M64" s="295"/>
      <c r="N64" s="295"/>
      <c r="O64" s="295"/>
      <c r="P64" s="295"/>
      <c r="Q64" s="295"/>
      <c r="R64" s="295"/>
      <c r="S64" s="295"/>
      <c r="T64" s="295"/>
      <c r="U64" s="295"/>
      <c r="V64" s="295"/>
      <c r="W64" s="295"/>
      <c r="X64" s="295"/>
      <c r="Y64" s="295"/>
      <c r="Z64" s="295"/>
      <c r="AA64" s="295"/>
      <c r="AB64" s="295"/>
      <c r="AC64" s="295"/>
      <c r="AD64" s="295"/>
      <c r="AE64" s="295"/>
      <c r="AF64" s="295"/>
      <c r="AG64" s="295"/>
      <c r="AH64" s="295"/>
      <c r="AI64" s="295"/>
      <c r="AJ64" s="295"/>
      <c r="AK64" s="295"/>
      <c r="AL64" s="295"/>
      <c r="AM64" s="295"/>
      <c r="AN64" s="295"/>
      <c r="AO64" s="295"/>
      <c r="AP64" s="295"/>
      <c r="AQ64" s="295"/>
      <c r="AR64" s="295"/>
    </row>
    <row r="65" spans="1:46" x14ac:dyDescent="0.15">
      <c r="A65" s="299"/>
      <c r="B65" s="295"/>
      <c r="C65" s="295"/>
      <c r="D65" s="295"/>
      <c r="E65" s="295"/>
      <c r="F65" s="295"/>
      <c r="G65" s="295"/>
      <c r="H65" s="295"/>
      <c r="I65" s="295"/>
      <c r="J65" s="295"/>
      <c r="K65" s="295"/>
      <c r="L65" s="295"/>
      <c r="M65" s="295"/>
      <c r="N65" s="295"/>
      <c r="O65" s="295"/>
      <c r="P65" s="295"/>
      <c r="Q65" s="295"/>
      <c r="R65" s="295"/>
      <c r="S65" s="295"/>
      <c r="T65" s="295"/>
      <c r="U65" s="295"/>
      <c r="V65" s="295"/>
      <c r="W65" s="295"/>
      <c r="X65" s="295"/>
      <c r="Y65" s="295"/>
      <c r="Z65" s="295"/>
      <c r="AA65" s="295"/>
      <c r="AB65" s="295"/>
      <c r="AC65" s="295"/>
      <c r="AD65" s="295"/>
      <c r="AE65" s="295"/>
      <c r="AF65" s="295"/>
      <c r="AG65" s="295"/>
      <c r="AH65" s="295"/>
      <c r="AI65" s="295"/>
      <c r="AJ65" s="295"/>
      <c r="AK65" s="295"/>
      <c r="AL65" s="295"/>
      <c r="AM65" s="295"/>
      <c r="AN65" s="295"/>
      <c r="AO65" s="295"/>
      <c r="AP65" s="295"/>
      <c r="AQ65" s="295"/>
      <c r="AR65" s="295"/>
    </row>
    <row r="66" spans="1:46" x14ac:dyDescent="0.15">
      <c r="A66" s="386"/>
      <c r="B66" s="353"/>
      <c r="C66" s="353"/>
      <c r="D66" s="353"/>
      <c r="E66" s="353"/>
      <c r="F66" s="353"/>
      <c r="G66" s="353"/>
      <c r="H66" s="353"/>
      <c r="I66" s="353"/>
      <c r="J66" s="353"/>
      <c r="K66" s="353"/>
      <c r="L66" s="353"/>
      <c r="M66" s="353"/>
      <c r="N66" s="353"/>
      <c r="O66" s="353"/>
      <c r="P66" s="353"/>
      <c r="Q66" s="353"/>
      <c r="R66" s="353"/>
      <c r="S66" s="353"/>
      <c r="T66" s="353"/>
      <c r="U66" s="353"/>
      <c r="V66" s="353"/>
      <c r="W66" s="353"/>
      <c r="X66" s="353"/>
      <c r="Y66" s="353"/>
      <c r="Z66" s="353"/>
      <c r="AA66" s="353"/>
      <c r="AB66" s="353"/>
      <c r="AC66" s="353"/>
      <c r="AD66" s="353"/>
      <c r="AE66" s="353"/>
      <c r="AF66" s="353"/>
      <c r="AG66" s="353"/>
      <c r="AH66" s="353"/>
      <c r="AI66" s="353"/>
      <c r="AJ66" s="353"/>
      <c r="AK66" s="353"/>
      <c r="AL66" s="353"/>
      <c r="AM66" s="353"/>
      <c r="AN66" s="353"/>
      <c r="AO66" s="353"/>
      <c r="AP66" s="353"/>
      <c r="AQ66" s="353"/>
      <c r="AR66" s="353"/>
      <c r="AS66" s="387"/>
    </row>
    <row r="67" spans="1:46" ht="13.5" hidden="1" customHeight="1" x14ac:dyDescent="0.15">
      <c r="AK67" s="295"/>
      <c r="AL67" s="295"/>
      <c r="AM67" s="295"/>
      <c r="AN67" s="295"/>
      <c r="AO67" s="295"/>
      <c r="AP67" s="295"/>
      <c r="AQ67" s="295"/>
      <c r="AR67" s="295"/>
      <c r="AS67" s="295"/>
      <c r="AT67" s="295"/>
    </row>
    <row r="68" spans="1:46" ht="13.5" hidden="1" customHeight="1" x14ac:dyDescent="0.15">
      <c r="AK68" s="295"/>
      <c r="AL68" s="295"/>
      <c r="AM68" s="295"/>
      <c r="AN68" s="295"/>
      <c r="AO68" s="295"/>
      <c r="AP68" s="295"/>
      <c r="AQ68" s="295"/>
      <c r="AR68" s="295"/>
    </row>
    <row r="69" spans="1:46" ht="13.5" hidden="1" customHeight="1" x14ac:dyDescent="0.15">
      <c r="AK69" s="295"/>
      <c r="AL69" s="295"/>
      <c r="AM69" s="295"/>
      <c r="AN69" s="295"/>
      <c r="AO69" s="295"/>
      <c r="AP69" s="295"/>
      <c r="AQ69" s="295"/>
      <c r="AR69" s="295"/>
    </row>
    <row r="70" spans="1:46" hidden="1" x14ac:dyDescent="0.15">
      <c r="AK70" s="295"/>
      <c r="AL70" s="295"/>
      <c r="AM70" s="295"/>
      <c r="AN70" s="295"/>
      <c r="AO70" s="295"/>
      <c r="AP70" s="295"/>
      <c r="AQ70" s="295"/>
      <c r="AR70" s="295"/>
    </row>
    <row r="71" spans="1:46" hidden="1" x14ac:dyDescent="0.15">
      <c r="AK71" s="295"/>
      <c r="AL71" s="295"/>
      <c r="AM71" s="295"/>
      <c r="AN71" s="295"/>
      <c r="AO71" s="295"/>
      <c r="AP71" s="295"/>
      <c r="AQ71" s="295"/>
      <c r="AR71" s="295"/>
    </row>
    <row r="72" spans="1:46" hidden="1" x14ac:dyDescent="0.15">
      <c r="AK72" s="295"/>
      <c r="AL72" s="295"/>
      <c r="AM72" s="295"/>
      <c r="AN72" s="295"/>
      <c r="AO72" s="295"/>
      <c r="AP72" s="295"/>
      <c r="AQ72" s="295"/>
      <c r="AR72" s="295"/>
    </row>
    <row r="73" spans="1:46" hidden="1" x14ac:dyDescent="0.15">
      <c r="AK73" s="295"/>
      <c r="AL73" s="295"/>
      <c r="AM73" s="295"/>
      <c r="AN73" s="295"/>
      <c r="AO73" s="295"/>
      <c r="AP73" s="295"/>
      <c r="AQ73" s="295"/>
      <c r="AR73" s="295"/>
    </row>
  </sheetData>
  <sheetProtection algorithmName="SHA-512" hashValue="uScuHBGV6dCLMXPAH3AlczOsoToLElGKtAwtI7RQlOHbZwRUMJyOahodooKA45NYfpJKDT3H9IsE7id82SZ1pg==" saltValue="LWWtn1zizu47uwdQKSZ4uA==" spinCount="100000" sheet="1" objects="1" scenarios="1"/>
  <mergeCells count="24">
    <mergeCell ref="AK38:AN38"/>
    <mergeCell ref="AK39:AN39"/>
    <mergeCell ref="AK40:AN40"/>
    <mergeCell ref="AK41:AN41"/>
    <mergeCell ref="AM49:AM50"/>
    <mergeCell ref="AN49:AR49"/>
    <mergeCell ref="AK37:AN37"/>
    <mergeCell ref="AK14:AN14"/>
    <mergeCell ref="AK15:AN15"/>
    <mergeCell ref="AK16:AN16"/>
    <mergeCell ref="AK21:AN21"/>
    <mergeCell ref="AK22:AN22"/>
    <mergeCell ref="AK32:AN32"/>
    <mergeCell ref="AK33:AN33"/>
    <mergeCell ref="AK34:AN34"/>
    <mergeCell ref="AK35:AN35"/>
    <mergeCell ref="AK36:AN36"/>
    <mergeCell ref="AO30:AO31"/>
    <mergeCell ref="AO7:AO8"/>
    <mergeCell ref="AK9:AN9"/>
    <mergeCell ref="AK10:AN10"/>
    <mergeCell ref="AK11:AN11"/>
    <mergeCell ref="AK12:AN12"/>
    <mergeCell ref="AK13:AN13"/>
  </mergeCells>
  <phoneticPr fontId="2"/>
  <printOptions horizontalCentered="1"/>
  <pageMargins left="0" right="0" top="0.39370078740157483" bottom="0.39370078740157483" header="0.19685039370078741" footer="0.19685039370078741"/>
  <pageSetup paperSize="9" scale="57" orientation="landscape" cellComments="asDisplayed" horizontalDpi="300" verticalDpi="300" r:id="rId1"/>
  <headerFooter>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topLeftCell="A103" zoomScale="85" zoomScaleNormal="85" zoomScaleSheetLayoutView="55" workbookViewId="0"/>
  </sheetViews>
  <sheetFormatPr defaultColWidth="0" defaultRowHeight="13.5" customHeight="1" zeroHeight="1" x14ac:dyDescent="0.15"/>
  <cols>
    <col min="1" max="125" width="2.5" style="293" customWidth="1"/>
    <col min="126" max="16384" width="9" style="292" hidden="1"/>
  </cols>
  <sheetData>
    <row r="1" spans="2:125" ht="13.5" customHeight="1" x14ac:dyDescent="0.15">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c r="DQ1" s="292"/>
      <c r="DR1" s="292"/>
      <c r="DS1" s="292"/>
      <c r="DT1" s="292"/>
      <c r="DU1" s="292"/>
    </row>
    <row r="2" spans="2:125" x14ac:dyDescent="0.15">
      <c r="B2" s="292"/>
      <c r="DG2" s="292"/>
    </row>
    <row r="3" spans="2:125" x14ac:dyDescent="0.15">
      <c r="C3" s="292"/>
      <c r="D3" s="292"/>
      <c r="E3" s="292"/>
      <c r="F3" s="292"/>
      <c r="G3" s="292"/>
      <c r="H3" s="292"/>
      <c r="I3" s="292"/>
      <c r="J3" s="292"/>
      <c r="K3" s="292"/>
      <c r="L3" s="292"/>
      <c r="M3" s="292"/>
      <c r="N3" s="292"/>
      <c r="O3" s="292"/>
      <c r="P3" s="292"/>
      <c r="Q3" s="292"/>
      <c r="R3" s="292"/>
      <c r="S3" s="292"/>
      <c r="T3" s="292"/>
      <c r="U3" s="292"/>
      <c r="V3" s="292"/>
      <c r="W3" s="292"/>
      <c r="X3" s="292"/>
      <c r="Y3" s="292"/>
      <c r="Z3" s="292"/>
      <c r="AA3" s="292"/>
      <c r="AB3" s="292"/>
      <c r="AC3" s="292"/>
      <c r="AD3" s="292"/>
      <c r="AE3" s="292"/>
      <c r="AF3" s="292"/>
      <c r="AG3" s="292"/>
      <c r="AH3" s="292"/>
      <c r="AI3" s="292"/>
      <c r="AJ3" s="292"/>
      <c r="AK3" s="292"/>
      <c r="AL3" s="292"/>
      <c r="AM3" s="292"/>
      <c r="AN3" s="292"/>
      <c r="AO3" s="292"/>
      <c r="AP3" s="292"/>
      <c r="AQ3" s="292"/>
      <c r="AR3" s="292"/>
      <c r="AS3" s="292"/>
      <c r="AT3" s="292"/>
      <c r="AU3" s="292"/>
      <c r="AV3" s="292"/>
      <c r="AW3" s="292"/>
      <c r="AX3" s="292"/>
      <c r="AY3" s="292"/>
      <c r="AZ3" s="292"/>
      <c r="BA3" s="292"/>
      <c r="BB3" s="292"/>
      <c r="BC3" s="292"/>
      <c r="BD3" s="292"/>
      <c r="BE3" s="292"/>
      <c r="BF3" s="292"/>
      <c r="BG3" s="292"/>
      <c r="BH3" s="292"/>
      <c r="BI3" s="292"/>
      <c r="BJ3" s="292"/>
      <c r="BK3" s="292"/>
      <c r="BL3" s="292"/>
      <c r="BM3" s="292"/>
      <c r="BN3" s="292"/>
      <c r="BO3" s="292"/>
      <c r="BP3" s="292"/>
      <c r="BQ3" s="292"/>
      <c r="BR3" s="292"/>
      <c r="BS3" s="292"/>
      <c r="BT3" s="292"/>
      <c r="BU3" s="292"/>
      <c r="BV3" s="292"/>
      <c r="BW3" s="292"/>
      <c r="BX3" s="292"/>
      <c r="BY3" s="292"/>
      <c r="BZ3" s="292"/>
      <c r="CA3" s="292"/>
      <c r="CB3" s="292"/>
      <c r="CC3" s="292"/>
      <c r="CD3" s="292"/>
      <c r="CE3" s="292"/>
      <c r="CF3" s="292"/>
      <c r="CG3" s="292"/>
      <c r="CH3" s="292"/>
      <c r="CI3" s="292"/>
      <c r="CJ3" s="292"/>
      <c r="CK3" s="292"/>
      <c r="CL3" s="292"/>
      <c r="CM3" s="292"/>
      <c r="CN3" s="292"/>
      <c r="CO3" s="292"/>
      <c r="CP3" s="292"/>
      <c r="CQ3" s="292"/>
      <c r="CR3" s="292"/>
      <c r="CS3" s="292"/>
      <c r="CT3" s="292"/>
      <c r="CU3" s="292"/>
      <c r="CV3" s="292"/>
      <c r="CW3" s="292"/>
      <c r="CX3" s="292"/>
      <c r="CY3" s="292"/>
      <c r="CZ3" s="292"/>
      <c r="DA3" s="292"/>
      <c r="DB3" s="292"/>
      <c r="DC3" s="292"/>
      <c r="DD3" s="292"/>
      <c r="DE3" s="292"/>
      <c r="DF3" s="292"/>
      <c r="DH3" s="292"/>
      <c r="DI3" s="292"/>
      <c r="DJ3" s="292"/>
      <c r="DK3" s="292"/>
      <c r="DL3" s="292"/>
      <c r="DM3" s="292"/>
      <c r="DN3" s="292"/>
      <c r="DO3" s="292"/>
      <c r="DP3" s="292"/>
      <c r="DQ3" s="292"/>
      <c r="DR3" s="292"/>
      <c r="DS3" s="292"/>
      <c r="DT3" s="292"/>
      <c r="DU3" s="292"/>
    </row>
    <row r="4" spans="2:125" x14ac:dyDescent="0.15"/>
    <row r="5" spans="2:125" x14ac:dyDescent="0.15"/>
    <row r="6" spans="2:125" x14ac:dyDescent="0.15"/>
    <row r="7" spans="2:125" x14ac:dyDescent="0.15"/>
    <row r="8" spans="2:125" x14ac:dyDescent="0.15"/>
    <row r="9" spans="2:125" x14ac:dyDescent="0.15">
      <c r="DU9" s="292"/>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92"/>
    </row>
    <row r="18" spans="125:125" x14ac:dyDescent="0.15"/>
    <row r="19" spans="125:125" x14ac:dyDescent="0.15"/>
    <row r="20" spans="125:125" x14ac:dyDescent="0.15">
      <c r="DU20" s="292"/>
    </row>
    <row r="21" spans="125:125" x14ac:dyDescent="0.15">
      <c r="DU21" s="292"/>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92"/>
    </row>
    <row r="29" spans="125:125" x14ac:dyDescent="0.15"/>
    <row r="30" spans="125:125" x14ac:dyDescent="0.15"/>
    <row r="31" spans="125:125" x14ac:dyDescent="0.15"/>
    <row r="32" spans="125:125" x14ac:dyDescent="0.15"/>
    <row r="33" spans="2:125" x14ac:dyDescent="0.15">
      <c r="B33" s="292"/>
      <c r="G33" s="292"/>
      <c r="I33" s="292"/>
    </row>
    <row r="34" spans="2:125" x14ac:dyDescent="0.15">
      <c r="C34" s="292"/>
      <c r="P34" s="292"/>
      <c r="DE34" s="292"/>
      <c r="DH34" s="292"/>
    </row>
    <row r="35" spans="2:125" x14ac:dyDescent="0.15">
      <c r="D35" s="292"/>
      <c r="E35" s="292"/>
      <c r="DG35" s="292"/>
      <c r="DJ35" s="292"/>
      <c r="DP35" s="292"/>
      <c r="DQ35" s="292"/>
      <c r="DR35" s="292"/>
      <c r="DS35" s="292"/>
      <c r="DT35" s="292"/>
      <c r="DU35" s="292"/>
    </row>
    <row r="36" spans="2:125" x14ac:dyDescent="0.15">
      <c r="F36" s="292"/>
      <c r="H36" s="292"/>
      <c r="J36" s="292"/>
      <c r="K36" s="292"/>
      <c r="L36" s="292"/>
      <c r="M36" s="292"/>
      <c r="N36" s="292"/>
      <c r="O36" s="292"/>
      <c r="Q36" s="292"/>
      <c r="R36" s="292"/>
      <c r="S36" s="292"/>
      <c r="T36" s="292"/>
      <c r="U36" s="292"/>
      <c r="V36" s="292"/>
      <c r="W36" s="292"/>
      <c r="X36" s="292"/>
      <c r="Y36" s="292"/>
      <c r="Z36" s="292"/>
      <c r="AA36" s="292"/>
      <c r="AB36" s="292"/>
      <c r="AC36" s="292"/>
      <c r="AD36" s="292"/>
      <c r="AE36" s="292"/>
      <c r="AF36" s="292"/>
      <c r="AG36" s="292"/>
      <c r="AH36" s="292"/>
      <c r="AI36" s="292"/>
      <c r="AJ36" s="292"/>
      <c r="AK36" s="292"/>
      <c r="AL36" s="292"/>
      <c r="AM36" s="292"/>
      <c r="AN36" s="292"/>
      <c r="AO36" s="292"/>
      <c r="AP36" s="292"/>
      <c r="AQ36" s="292"/>
      <c r="AR36" s="292"/>
      <c r="AS36" s="292"/>
      <c r="AT36" s="292"/>
      <c r="AU36" s="292"/>
      <c r="AV36" s="292"/>
      <c r="AW36" s="292"/>
      <c r="AX36" s="292"/>
      <c r="AY36" s="292"/>
      <c r="AZ36" s="292"/>
      <c r="BA36" s="292"/>
      <c r="BB36" s="292"/>
      <c r="BC36" s="292"/>
      <c r="BD36" s="292"/>
      <c r="BE36" s="292"/>
      <c r="BF36" s="292"/>
      <c r="BG36" s="292"/>
      <c r="BH36" s="292"/>
      <c r="BI36" s="292"/>
      <c r="BJ36" s="292"/>
      <c r="BK36" s="292"/>
      <c r="BL36" s="292"/>
      <c r="BM36" s="292"/>
      <c r="BN36" s="292"/>
      <c r="BO36" s="292"/>
      <c r="BP36" s="292"/>
      <c r="BQ36" s="292"/>
      <c r="BR36" s="292"/>
      <c r="BS36" s="292"/>
      <c r="BT36" s="292"/>
      <c r="BU36" s="292"/>
      <c r="BV36" s="292"/>
      <c r="BW36" s="292"/>
      <c r="BX36" s="292"/>
      <c r="BY36" s="292"/>
      <c r="BZ36" s="292"/>
      <c r="CA36" s="292"/>
      <c r="CB36" s="292"/>
      <c r="CC36" s="292"/>
      <c r="CD36" s="292"/>
      <c r="CE36" s="292"/>
      <c r="CF36" s="292"/>
      <c r="CG36" s="292"/>
      <c r="CH36" s="292"/>
      <c r="CI36" s="292"/>
      <c r="CJ36" s="292"/>
      <c r="CK36" s="292"/>
      <c r="CL36" s="292"/>
      <c r="CM36" s="292"/>
      <c r="CN36" s="292"/>
      <c r="CO36" s="292"/>
      <c r="CP36" s="292"/>
      <c r="CQ36" s="292"/>
      <c r="CR36" s="292"/>
      <c r="CS36" s="292"/>
      <c r="CT36" s="292"/>
      <c r="CU36" s="292"/>
      <c r="CV36" s="292"/>
      <c r="CW36" s="292"/>
      <c r="CX36" s="292"/>
      <c r="CY36" s="292"/>
      <c r="CZ36" s="292"/>
      <c r="DA36" s="292"/>
      <c r="DB36" s="292"/>
      <c r="DC36" s="292"/>
      <c r="DD36" s="292"/>
      <c r="DF36" s="292"/>
      <c r="DI36" s="292"/>
      <c r="DK36" s="292"/>
      <c r="DL36" s="292"/>
      <c r="DM36" s="292"/>
      <c r="DN36" s="292"/>
      <c r="DO36" s="292"/>
      <c r="DP36" s="292"/>
      <c r="DQ36" s="292"/>
      <c r="DR36" s="292"/>
      <c r="DS36" s="292"/>
      <c r="DT36" s="292"/>
      <c r="DU36" s="292"/>
    </row>
    <row r="37" spans="2:125" x14ac:dyDescent="0.15">
      <c r="DU37" s="292"/>
    </row>
    <row r="38" spans="2:125" x14ac:dyDescent="0.15">
      <c r="DT38" s="292"/>
      <c r="DU38" s="292"/>
    </row>
    <row r="39" spans="2:125" x14ac:dyDescent="0.15"/>
    <row r="40" spans="2:125" x14ac:dyDescent="0.15">
      <c r="DH40" s="292"/>
    </row>
    <row r="41" spans="2:125" x14ac:dyDescent="0.15">
      <c r="DE41" s="292"/>
    </row>
    <row r="42" spans="2:125" x14ac:dyDescent="0.15">
      <c r="DG42" s="292"/>
      <c r="DJ42" s="292"/>
    </row>
    <row r="43" spans="2:125" x14ac:dyDescent="0.15">
      <c r="Q43" s="292"/>
      <c r="R43" s="292"/>
      <c r="S43" s="292"/>
      <c r="T43" s="292"/>
      <c r="U43" s="292"/>
      <c r="V43" s="292"/>
      <c r="W43" s="292"/>
      <c r="X43" s="292"/>
      <c r="Y43" s="292"/>
      <c r="Z43" s="292"/>
      <c r="AA43" s="292"/>
      <c r="AB43" s="292"/>
      <c r="AC43" s="292"/>
      <c r="AD43" s="292"/>
      <c r="AE43" s="292"/>
      <c r="AF43" s="292"/>
      <c r="AG43" s="292"/>
      <c r="AH43" s="292"/>
      <c r="AI43" s="292"/>
      <c r="AJ43" s="292"/>
      <c r="AK43" s="292"/>
      <c r="AL43" s="292"/>
      <c r="AM43" s="292"/>
      <c r="AN43" s="292"/>
      <c r="AO43" s="292"/>
      <c r="AP43" s="292"/>
      <c r="AQ43" s="292"/>
      <c r="AR43" s="292"/>
      <c r="AS43" s="292"/>
      <c r="AT43" s="292"/>
      <c r="AU43" s="292"/>
      <c r="AV43" s="292"/>
      <c r="AW43" s="292"/>
      <c r="AX43" s="292"/>
      <c r="AY43" s="292"/>
      <c r="AZ43" s="292"/>
      <c r="BA43" s="292"/>
      <c r="BB43" s="292"/>
      <c r="BC43" s="292"/>
      <c r="BD43" s="292"/>
      <c r="BE43" s="292"/>
      <c r="BF43" s="292"/>
      <c r="BG43" s="292"/>
      <c r="BH43" s="292"/>
      <c r="BI43" s="292"/>
      <c r="BJ43" s="292"/>
      <c r="BK43" s="292"/>
      <c r="BL43" s="292"/>
      <c r="BM43" s="292"/>
      <c r="BN43" s="292"/>
      <c r="BO43" s="292"/>
      <c r="BP43" s="292"/>
      <c r="BQ43" s="292"/>
      <c r="BR43" s="292"/>
      <c r="BS43" s="292"/>
      <c r="BT43" s="292"/>
      <c r="BU43" s="292"/>
      <c r="BV43" s="292"/>
      <c r="BW43" s="292"/>
      <c r="BX43" s="292"/>
      <c r="BY43" s="292"/>
      <c r="BZ43" s="292"/>
      <c r="CA43" s="292"/>
      <c r="CB43" s="292"/>
      <c r="CC43" s="292"/>
      <c r="CD43" s="292"/>
      <c r="CE43" s="292"/>
      <c r="CF43" s="292"/>
      <c r="CG43" s="292"/>
      <c r="CH43" s="292"/>
      <c r="CI43" s="292"/>
      <c r="CJ43" s="292"/>
      <c r="CK43" s="292"/>
      <c r="CL43" s="292"/>
      <c r="CM43" s="292"/>
      <c r="CN43" s="292"/>
      <c r="CO43" s="292"/>
      <c r="CP43" s="292"/>
      <c r="CQ43" s="292"/>
      <c r="CR43" s="292"/>
      <c r="CS43" s="292"/>
      <c r="CT43" s="292"/>
      <c r="CU43" s="292"/>
      <c r="CV43" s="292"/>
      <c r="CW43" s="292"/>
      <c r="CX43" s="292"/>
      <c r="CY43" s="292"/>
      <c r="CZ43" s="292"/>
      <c r="DA43" s="292"/>
      <c r="DB43" s="292"/>
      <c r="DC43" s="292"/>
      <c r="DD43" s="292"/>
      <c r="DF43" s="292"/>
      <c r="DI43" s="292"/>
      <c r="DK43" s="292"/>
      <c r="DL43" s="292"/>
      <c r="DM43" s="292"/>
      <c r="DN43" s="292"/>
      <c r="DO43" s="292"/>
      <c r="DP43" s="292"/>
      <c r="DQ43" s="292"/>
      <c r="DR43" s="292"/>
      <c r="DS43" s="292"/>
      <c r="DT43" s="292"/>
      <c r="DU43" s="292"/>
    </row>
    <row r="44" spans="2:125" x14ac:dyDescent="0.15">
      <c r="DU44" s="292"/>
    </row>
    <row r="45" spans="2:125" x14ac:dyDescent="0.15"/>
    <row r="46" spans="2:125" x14ac:dyDescent="0.15"/>
    <row r="47" spans="2:125" x14ac:dyDescent="0.15"/>
    <row r="48" spans="2:125" x14ac:dyDescent="0.15">
      <c r="DT48" s="292"/>
      <c r="DU48" s="292"/>
    </row>
    <row r="49" spans="120:125" x14ac:dyDescent="0.15">
      <c r="DU49" s="292"/>
    </row>
    <row r="50" spans="120:125" x14ac:dyDescent="0.15">
      <c r="DU50" s="292"/>
    </row>
    <row r="51" spans="120:125" x14ac:dyDescent="0.15">
      <c r="DP51" s="292"/>
      <c r="DQ51" s="292"/>
      <c r="DR51" s="292"/>
      <c r="DS51" s="292"/>
      <c r="DT51" s="292"/>
      <c r="DU51" s="292"/>
    </row>
    <row r="52" spans="120:125" x14ac:dyDescent="0.15"/>
    <row r="53" spans="120:125" x14ac:dyDescent="0.15"/>
    <row r="54" spans="120:125" x14ac:dyDescent="0.15">
      <c r="DU54" s="292"/>
    </row>
    <row r="55" spans="120:125" x14ac:dyDescent="0.15"/>
    <row r="56" spans="120:125" x14ac:dyDescent="0.15"/>
    <row r="57" spans="120:125" x14ac:dyDescent="0.15"/>
    <row r="58" spans="120:125" x14ac:dyDescent="0.15">
      <c r="DU58" s="292"/>
    </row>
    <row r="59" spans="120:125" x14ac:dyDescent="0.15"/>
    <row r="60" spans="120:125" x14ac:dyDescent="0.15"/>
    <row r="61" spans="120:125" x14ac:dyDescent="0.15"/>
    <row r="62" spans="120:125" x14ac:dyDescent="0.15"/>
    <row r="63" spans="120:125" x14ac:dyDescent="0.15">
      <c r="DU63" s="292"/>
    </row>
    <row r="64" spans="120:125" x14ac:dyDescent="0.15">
      <c r="DT64" s="292"/>
      <c r="DU64" s="292"/>
    </row>
    <row r="65" spans="123:125" x14ac:dyDescent="0.15"/>
    <row r="66" spans="123:125" x14ac:dyDescent="0.15"/>
    <row r="67" spans="123:125" x14ac:dyDescent="0.15"/>
    <row r="68" spans="123:125" x14ac:dyDescent="0.15"/>
    <row r="69" spans="123:125" x14ac:dyDescent="0.15">
      <c r="DS69" s="292"/>
      <c r="DT69" s="292"/>
      <c r="DU69" s="292"/>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92"/>
    </row>
    <row r="83" spans="116:125" x14ac:dyDescent="0.15">
      <c r="DM83" s="292"/>
      <c r="DN83" s="292"/>
      <c r="DO83" s="292"/>
      <c r="DP83" s="292"/>
      <c r="DQ83" s="292"/>
      <c r="DR83" s="292"/>
      <c r="DS83" s="292"/>
      <c r="DT83" s="292"/>
      <c r="DU83" s="292"/>
    </row>
    <row r="84" spans="116:125" x14ac:dyDescent="0.15"/>
    <row r="85" spans="116:125" x14ac:dyDescent="0.15"/>
    <row r="86" spans="116:125" x14ac:dyDescent="0.15"/>
    <row r="87" spans="116:125" x14ac:dyDescent="0.15"/>
    <row r="88" spans="116:125" x14ac:dyDescent="0.15">
      <c r="DU88" s="292"/>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92"/>
      <c r="DT94" s="292"/>
      <c r="DU94" s="292"/>
    </row>
    <row r="95" spans="116:125" ht="13.5" customHeight="1" x14ac:dyDescent="0.15">
      <c r="DU95" s="292"/>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92"/>
    </row>
    <row r="102" spans="124:125" ht="13.5" customHeight="1" x14ac:dyDescent="0.15"/>
    <row r="103" spans="124:125" ht="13.5" customHeight="1" x14ac:dyDescent="0.15"/>
    <row r="104" spans="124:125" ht="13.5" customHeight="1" x14ac:dyDescent="0.15">
      <c r="DT104" s="292"/>
      <c r="DU104" s="292"/>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2" t="s">
        <v>555</v>
      </c>
    </row>
    <row r="120" spans="125:125" ht="13.5" hidden="1" customHeight="1" x14ac:dyDescent="0.15"/>
    <row r="121" spans="125:125" ht="13.5" hidden="1" customHeight="1" x14ac:dyDescent="0.15">
      <c r="DU121" s="292"/>
    </row>
  </sheetData>
  <sheetProtection algorithmName="SHA-512" hashValue="5F0VelWxXba/T03gzNDbvhWf/ySNymDi9BQvBQo67kVcYUnPLoCTSMXhUdIGE3rG9rlY0aaIm4VJWD7L2Z5VxQ==" saltValue="PR5KwKykPN/hY1yyfy2giQ==" spinCount="100000" sheet="1" objects="1" scenarios="1"/>
  <dataConsolidate/>
  <phoneticPr fontId="2"/>
  <printOptions horizontalCentered="1"/>
  <pageMargins left="0" right="0" top="0.39370078740157483" bottom="0.39370078740157483" header="0.19685039370078741" footer="0.19685039370078741"/>
  <pageSetup paperSize="9" scale="35" orientation="landscape" cellComments="asDisplayed" horizontalDpi="300" verticalDpi="300" r:id="rId1"/>
  <headerFooter>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93" customWidth="1"/>
    <col min="126" max="142" width="0" style="292" hidden="1" customWidth="1"/>
    <col min="143" max="16384" width="9" style="292" hidden="1"/>
  </cols>
  <sheetData>
    <row r="1" spans="1:125" ht="13.5" customHeight="1" x14ac:dyDescent="0.15">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c r="DQ1" s="292"/>
      <c r="DR1" s="292"/>
      <c r="DS1" s="292"/>
      <c r="DT1" s="292"/>
      <c r="DU1" s="292"/>
    </row>
    <row r="2" spans="1:125" x14ac:dyDescent="0.15">
      <c r="B2" s="292"/>
      <c r="T2" s="292"/>
    </row>
    <row r="3" spans="1:125" x14ac:dyDescent="0.15">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c r="AI3" s="292"/>
      <c r="AJ3" s="292"/>
      <c r="AK3" s="292"/>
      <c r="AL3" s="292"/>
      <c r="AM3" s="292"/>
      <c r="AN3" s="292"/>
      <c r="AO3" s="292"/>
      <c r="AP3" s="292"/>
      <c r="AQ3" s="292"/>
      <c r="AR3" s="292"/>
      <c r="AS3" s="292"/>
      <c r="AT3" s="292"/>
      <c r="AU3" s="292"/>
      <c r="AV3" s="292"/>
      <c r="AW3" s="292"/>
      <c r="AX3" s="292"/>
      <c r="AY3" s="292"/>
      <c r="AZ3" s="292"/>
      <c r="BA3" s="292"/>
      <c r="BB3" s="292"/>
      <c r="BC3" s="292"/>
      <c r="BD3" s="292"/>
      <c r="BE3" s="292"/>
      <c r="BF3" s="292"/>
      <c r="BG3" s="292"/>
      <c r="BH3" s="292"/>
      <c r="BI3" s="292"/>
      <c r="BJ3" s="292"/>
      <c r="BK3" s="292"/>
      <c r="BL3" s="292"/>
      <c r="BM3" s="292"/>
      <c r="BN3" s="292"/>
      <c r="BO3" s="292"/>
      <c r="BP3" s="292"/>
      <c r="BQ3" s="292"/>
      <c r="BR3" s="292"/>
      <c r="BS3" s="292"/>
      <c r="BT3" s="292"/>
      <c r="BU3" s="292"/>
      <c r="BV3" s="292"/>
      <c r="BW3" s="292"/>
      <c r="BX3" s="292"/>
      <c r="BY3" s="292"/>
      <c r="BZ3" s="292"/>
      <c r="CA3" s="292"/>
      <c r="CB3" s="292"/>
      <c r="CC3" s="292"/>
      <c r="CD3" s="292"/>
      <c r="CE3" s="292"/>
      <c r="CF3" s="292"/>
      <c r="CG3" s="292"/>
      <c r="CH3" s="292"/>
      <c r="CI3" s="292"/>
      <c r="CJ3" s="292"/>
      <c r="CK3" s="292"/>
      <c r="CL3" s="292"/>
      <c r="CM3" s="292"/>
      <c r="CN3" s="292"/>
      <c r="CO3" s="292"/>
      <c r="CP3" s="292"/>
      <c r="CQ3" s="292"/>
      <c r="CR3" s="292"/>
      <c r="CS3" s="292"/>
      <c r="CT3" s="292"/>
      <c r="CU3" s="292"/>
      <c r="CV3" s="292"/>
      <c r="CW3" s="292"/>
      <c r="CX3" s="292"/>
      <c r="CY3" s="292"/>
      <c r="CZ3" s="292"/>
      <c r="DA3" s="292"/>
      <c r="DB3" s="292"/>
      <c r="DC3" s="292"/>
      <c r="DD3" s="292"/>
      <c r="DE3" s="292"/>
      <c r="DF3" s="292"/>
      <c r="DG3" s="292"/>
      <c r="DH3" s="292"/>
      <c r="DI3" s="292"/>
      <c r="DJ3" s="292"/>
      <c r="DK3" s="292"/>
      <c r="DL3" s="292"/>
      <c r="DM3" s="292"/>
      <c r="DN3" s="292"/>
      <c r="DO3" s="292"/>
      <c r="DP3" s="292"/>
      <c r="DQ3" s="292"/>
      <c r="DR3" s="292"/>
      <c r="DS3" s="292"/>
      <c r="DT3" s="292"/>
      <c r="DU3" s="292"/>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92"/>
      <c r="G33" s="292"/>
      <c r="I33" s="292"/>
    </row>
    <row r="34" spans="2:125" x14ac:dyDescent="0.15">
      <c r="C34" s="292"/>
      <c r="P34" s="292"/>
      <c r="R34" s="292"/>
      <c r="U34" s="292"/>
    </row>
    <row r="35" spans="2:125" x14ac:dyDescent="0.15">
      <c r="D35" s="292"/>
      <c r="E35" s="292"/>
      <c r="T35" s="292"/>
      <c r="W35" s="292"/>
      <c r="X35" s="292"/>
      <c r="Y35" s="292"/>
      <c r="Z35" s="292"/>
      <c r="AA35" s="292"/>
      <c r="AB35" s="292"/>
      <c r="AC35" s="292"/>
      <c r="AD35" s="292"/>
      <c r="AE35" s="292"/>
      <c r="AF35" s="292"/>
      <c r="AG35" s="292"/>
      <c r="AH35" s="292"/>
      <c r="AI35" s="292"/>
      <c r="AJ35" s="292"/>
      <c r="AK35" s="292"/>
      <c r="AL35" s="292"/>
      <c r="AM35" s="292"/>
      <c r="AN35" s="292"/>
      <c r="AO35" s="292"/>
      <c r="AP35" s="292"/>
      <c r="AQ35" s="292"/>
      <c r="AR35" s="292"/>
      <c r="AS35" s="292"/>
      <c r="AT35" s="292"/>
      <c r="AU35" s="292"/>
      <c r="AV35" s="292"/>
      <c r="AW35" s="292"/>
      <c r="AX35" s="292"/>
      <c r="AY35" s="292"/>
      <c r="AZ35" s="292"/>
      <c r="BA35" s="292"/>
      <c r="BB35" s="292"/>
      <c r="BC35" s="292"/>
      <c r="BD35" s="292"/>
      <c r="BE35" s="292"/>
      <c r="BF35" s="292"/>
      <c r="BG35" s="292"/>
      <c r="BH35" s="292"/>
      <c r="BI35" s="292"/>
      <c r="BJ35" s="292"/>
      <c r="BK35" s="292"/>
      <c r="BL35" s="292"/>
      <c r="BM35" s="292"/>
      <c r="BN35" s="292"/>
      <c r="BO35" s="292"/>
      <c r="BP35" s="292"/>
      <c r="BQ35" s="292"/>
      <c r="BR35" s="292"/>
      <c r="BS35" s="292"/>
      <c r="BT35" s="292"/>
      <c r="BU35" s="292"/>
      <c r="BV35" s="292"/>
      <c r="BW35" s="292"/>
      <c r="BX35" s="292"/>
      <c r="BY35" s="292"/>
      <c r="BZ35" s="292"/>
      <c r="CA35" s="292"/>
      <c r="CB35" s="292"/>
      <c r="CC35" s="292"/>
      <c r="CD35" s="292"/>
      <c r="CE35" s="292"/>
      <c r="CF35" s="292"/>
      <c r="CG35" s="292"/>
      <c r="CH35" s="292"/>
      <c r="CI35" s="292"/>
      <c r="CJ35" s="292"/>
      <c r="CK35" s="292"/>
      <c r="CL35" s="292"/>
      <c r="CM35" s="292"/>
      <c r="CN35" s="292"/>
      <c r="CO35" s="292"/>
      <c r="CP35" s="292"/>
      <c r="CQ35" s="292"/>
      <c r="CR35" s="292"/>
      <c r="CS35" s="292"/>
      <c r="CT35" s="292"/>
      <c r="CU35" s="292"/>
      <c r="CV35" s="292"/>
      <c r="CW35" s="292"/>
      <c r="CX35" s="292"/>
      <c r="CY35" s="292"/>
      <c r="CZ35" s="292"/>
      <c r="DA35" s="292"/>
      <c r="DB35" s="292"/>
      <c r="DC35" s="292"/>
      <c r="DD35" s="292"/>
      <c r="DE35" s="292"/>
      <c r="DF35" s="292"/>
      <c r="DG35" s="292"/>
      <c r="DH35" s="292"/>
      <c r="DI35" s="292"/>
      <c r="DJ35" s="292"/>
      <c r="DK35" s="292"/>
      <c r="DL35" s="292"/>
      <c r="DM35" s="292"/>
      <c r="DN35" s="292"/>
      <c r="DO35" s="292"/>
      <c r="DP35" s="292"/>
      <c r="DQ35" s="292"/>
      <c r="DR35" s="292"/>
      <c r="DS35" s="292"/>
      <c r="DT35" s="292"/>
      <c r="DU35" s="292"/>
    </row>
    <row r="36" spans="2:125" x14ac:dyDescent="0.15">
      <c r="F36" s="292"/>
      <c r="H36" s="292"/>
      <c r="J36" s="292"/>
      <c r="K36" s="292"/>
      <c r="L36" s="292"/>
      <c r="M36" s="292"/>
      <c r="N36" s="292"/>
      <c r="O36" s="292"/>
      <c r="Q36" s="292"/>
      <c r="S36" s="292"/>
      <c r="V36" s="292"/>
    </row>
    <row r="37" spans="2:125" x14ac:dyDescent="0.15"/>
    <row r="38" spans="2:125" x14ac:dyDescent="0.15"/>
    <row r="39" spans="2:125" x14ac:dyDescent="0.15"/>
    <row r="40" spans="2:125" x14ac:dyDescent="0.15">
      <c r="U40" s="292"/>
    </row>
    <row r="41" spans="2:125" x14ac:dyDescent="0.15">
      <c r="R41" s="292"/>
    </row>
    <row r="42" spans="2:125" x14ac:dyDescent="0.15">
      <c r="T42" s="292"/>
      <c r="W42" s="292"/>
      <c r="X42" s="292"/>
      <c r="Y42" s="292"/>
      <c r="Z42" s="292"/>
      <c r="AA42" s="292"/>
      <c r="AB42" s="292"/>
      <c r="AC42" s="292"/>
      <c r="AD42" s="292"/>
      <c r="AE42" s="292"/>
      <c r="AF42" s="292"/>
      <c r="AG42" s="292"/>
      <c r="AH42" s="292"/>
      <c r="AI42" s="292"/>
      <c r="AJ42" s="292"/>
      <c r="AK42" s="292"/>
      <c r="AL42" s="292"/>
      <c r="AM42" s="292"/>
      <c r="AN42" s="292"/>
      <c r="AO42" s="292"/>
      <c r="AP42" s="292"/>
      <c r="AQ42" s="292"/>
      <c r="AR42" s="292"/>
      <c r="AS42" s="292"/>
      <c r="AT42" s="292"/>
      <c r="AU42" s="292"/>
      <c r="AV42" s="292"/>
      <c r="AW42" s="292"/>
      <c r="AX42" s="292"/>
      <c r="AY42" s="292"/>
      <c r="AZ42" s="292"/>
      <c r="BA42" s="292"/>
      <c r="BB42" s="292"/>
      <c r="BC42" s="292"/>
      <c r="BD42" s="292"/>
      <c r="BE42" s="292"/>
      <c r="BF42" s="292"/>
      <c r="BG42" s="292"/>
      <c r="BH42" s="292"/>
      <c r="BI42" s="292"/>
      <c r="BJ42" s="292"/>
      <c r="BK42" s="292"/>
      <c r="BL42" s="292"/>
      <c r="BM42" s="292"/>
      <c r="BN42" s="292"/>
      <c r="BO42" s="292"/>
      <c r="BP42" s="292"/>
      <c r="BQ42" s="292"/>
      <c r="BR42" s="292"/>
      <c r="BS42" s="292"/>
      <c r="BT42" s="292"/>
      <c r="BU42" s="292"/>
      <c r="BV42" s="292"/>
      <c r="BW42" s="292"/>
      <c r="BX42" s="292"/>
      <c r="BY42" s="292"/>
      <c r="BZ42" s="292"/>
      <c r="CA42" s="292"/>
      <c r="CB42" s="292"/>
      <c r="CC42" s="292"/>
      <c r="CD42" s="292"/>
      <c r="CE42" s="292"/>
      <c r="CF42" s="292"/>
      <c r="CG42" s="292"/>
      <c r="CH42" s="292"/>
      <c r="CI42" s="292"/>
      <c r="CJ42" s="292"/>
      <c r="CK42" s="292"/>
      <c r="CL42" s="292"/>
      <c r="CM42" s="292"/>
      <c r="CN42" s="292"/>
      <c r="CO42" s="292"/>
      <c r="CP42" s="292"/>
      <c r="CQ42" s="292"/>
      <c r="CR42" s="292"/>
      <c r="CS42" s="292"/>
      <c r="CT42" s="292"/>
      <c r="CU42" s="292"/>
      <c r="CV42" s="292"/>
      <c r="CW42" s="292"/>
      <c r="CX42" s="292"/>
      <c r="CY42" s="292"/>
      <c r="CZ42" s="292"/>
      <c r="DA42" s="292"/>
      <c r="DB42" s="292"/>
      <c r="DC42" s="292"/>
      <c r="DD42" s="292"/>
      <c r="DE42" s="292"/>
      <c r="DF42" s="292"/>
      <c r="DG42" s="292"/>
      <c r="DH42" s="292"/>
      <c r="DI42" s="292"/>
      <c r="DJ42" s="292"/>
      <c r="DK42" s="292"/>
      <c r="DL42" s="292"/>
      <c r="DM42" s="292"/>
      <c r="DN42" s="292"/>
      <c r="DO42" s="292"/>
      <c r="DP42" s="292"/>
      <c r="DQ42" s="292"/>
      <c r="DR42" s="292"/>
      <c r="DS42" s="292"/>
      <c r="DT42" s="292"/>
      <c r="DU42" s="292"/>
    </row>
    <row r="43" spans="2:125" x14ac:dyDescent="0.15">
      <c r="Q43" s="292"/>
      <c r="S43" s="292"/>
      <c r="V43" s="292"/>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3" t="s">
        <v>556</v>
      </c>
    </row>
  </sheetData>
  <sheetProtection algorithmName="SHA-512" hashValue="NG74ewg89dWVghmZ2vy4bfy9pRyFQZeWrqyJbvpDdK/hqfQa/0/WqaChREQjt8R1LorC9hvsS+sV0RwLLwV8WQ==" saltValue="lpN9x+bqZABDlwchX038JA==" spinCount="100000" sheet="1" objects="1" scenarios="1"/>
  <dataConsolidate/>
  <phoneticPr fontId="2"/>
  <printOptions horizontalCentered="1"/>
  <pageMargins left="0" right="0" top="0.39370078740157483" bottom="0.39370078740157483" header="0.19685039370078741" footer="0.19685039370078741"/>
  <pageSetup paperSize="9" scale="35" orientation="landscape" cellComments="asDisplayed" horizontalDpi="300" verticalDpi="300" r:id="rId1"/>
  <headerFooter>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557</v>
      </c>
      <c r="G46" s="8" t="s">
        <v>558</v>
      </c>
      <c r="H46" s="8" t="s">
        <v>559</v>
      </c>
      <c r="I46" s="8" t="s">
        <v>560</v>
      </c>
      <c r="J46" s="9" t="s">
        <v>561</v>
      </c>
    </row>
    <row r="47" spans="2:10" ht="57.75" customHeight="1" x14ac:dyDescent="0.15">
      <c r="B47" s="10"/>
      <c r="C47" s="1237" t="s">
        <v>3</v>
      </c>
      <c r="D47" s="1237"/>
      <c r="E47" s="1238"/>
      <c r="F47" s="11">
        <v>24.3</v>
      </c>
      <c r="G47" s="12">
        <v>22.97</v>
      </c>
      <c r="H47" s="12">
        <v>22.33</v>
      </c>
      <c r="I47" s="12">
        <v>20.03</v>
      </c>
      <c r="J47" s="13">
        <v>20.07</v>
      </c>
    </row>
    <row r="48" spans="2:10" ht="57.75" customHeight="1" x14ac:dyDescent="0.15">
      <c r="B48" s="14"/>
      <c r="C48" s="1239" t="s">
        <v>4</v>
      </c>
      <c r="D48" s="1239"/>
      <c r="E48" s="1240"/>
      <c r="F48" s="15">
        <v>6.74</v>
      </c>
      <c r="G48" s="16">
        <v>6.87</v>
      </c>
      <c r="H48" s="16">
        <v>7.96</v>
      </c>
      <c r="I48" s="16">
        <v>9.6199999999999992</v>
      </c>
      <c r="J48" s="17">
        <v>8.48</v>
      </c>
    </row>
    <row r="49" spans="2:10" ht="57.75" customHeight="1" thickBot="1" x14ac:dyDescent="0.2">
      <c r="B49" s="18"/>
      <c r="C49" s="1241" t="s">
        <v>5</v>
      </c>
      <c r="D49" s="1241"/>
      <c r="E49" s="1242"/>
      <c r="F49" s="19" t="s">
        <v>562</v>
      </c>
      <c r="G49" s="20" t="s">
        <v>563</v>
      </c>
      <c r="H49" s="20">
        <v>2.29</v>
      </c>
      <c r="I49" s="20" t="s">
        <v>564</v>
      </c>
      <c r="J49" s="21">
        <v>0.57999999999999996</v>
      </c>
    </row>
    <row r="50" spans="2:10" ht="13.5" customHeight="1" x14ac:dyDescent="0.15"/>
  </sheetData>
  <sheetProtection algorithmName="SHA-512" hashValue="mLpKzpkWDROMu++Rv2cuQmyl7viMe8HdsMKDMc2MiAKhs+FX6KPqmc/5ZIxtoUFULAA9RyFzVm8ktDnrsulBTA==" saltValue="piLe1HHSHbMzR3Ur76NMrw==" spinCount="100000" sheet="1" objects="1" scenarios="1"/>
  <mergeCells count="3">
    <mergeCell ref="C47:E47"/>
    <mergeCell ref="C48:E48"/>
    <mergeCell ref="C49:E49"/>
  </mergeCells>
  <phoneticPr fontId="2"/>
  <printOptions horizontalCentered="1"/>
  <pageMargins left="0" right="0" top="0.39370078740157483" bottom="0.39370078740157483" header="0.19685039370078741" footer="0.19685039370078741"/>
  <pageSetup paperSize="9" scale="59" orientation="landscape" cellComments="asDisplayed" horizontalDpi="300" verticalDpi="300" r:id="rId1"/>
  <headerFooter>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85" zoomScaleNormal="85" zoomScaleSheetLayoutView="100" workbookViewId="0"/>
  </sheetViews>
  <sheetFormatPr defaultColWidth="0" defaultRowHeight="12.9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557</v>
      </c>
      <c r="G33" s="29" t="s">
        <v>558</v>
      </c>
      <c r="H33" s="29" t="s">
        <v>559</v>
      </c>
      <c r="I33" s="29" t="s">
        <v>560</v>
      </c>
      <c r="J33" s="30" t="s">
        <v>561</v>
      </c>
      <c r="K33" s="22"/>
      <c r="L33" s="22"/>
      <c r="M33" s="22"/>
      <c r="N33" s="22"/>
      <c r="O33" s="22"/>
      <c r="P33" s="22"/>
    </row>
    <row r="34" spans="1:16" ht="39" customHeight="1" x14ac:dyDescent="0.15">
      <c r="A34" s="22"/>
      <c r="B34" s="31"/>
      <c r="C34" s="1249" t="s">
        <v>565</v>
      </c>
      <c r="D34" s="1249"/>
      <c r="E34" s="1250"/>
      <c r="F34" s="32">
        <v>6.74</v>
      </c>
      <c r="G34" s="33">
        <v>6.86</v>
      </c>
      <c r="H34" s="33">
        <v>7.95</v>
      </c>
      <c r="I34" s="33">
        <v>9.6199999999999992</v>
      </c>
      <c r="J34" s="34">
        <v>8.4700000000000006</v>
      </c>
      <c r="K34" s="22"/>
      <c r="L34" s="22"/>
      <c r="M34" s="22"/>
      <c r="N34" s="22"/>
      <c r="O34" s="22"/>
      <c r="P34" s="22"/>
    </row>
    <row r="35" spans="1:16" ht="39" customHeight="1" x14ac:dyDescent="0.15">
      <c r="A35" s="22"/>
      <c r="B35" s="35"/>
      <c r="C35" s="1243" t="s">
        <v>566</v>
      </c>
      <c r="D35" s="1244"/>
      <c r="E35" s="1245"/>
      <c r="F35" s="36">
        <v>1.61</v>
      </c>
      <c r="G35" s="37">
        <v>1.36</v>
      </c>
      <c r="H35" s="37">
        <v>0.65</v>
      </c>
      <c r="I35" s="37">
        <v>1.1100000000000001</v>
      </c>
      <c r="J35" s="38">
        <v>1.19</v>
      </c>
      <c r="K35" s="22"/>
      <c r="L35" s="22"/>
      <c r="M35" s="22"/>
      <c r="N35" s="22"/>
      <c r="O35" s="22"/>
      <c r="P35" s="22"/>
    </row>
    <row r="36" spans="1:16" ht="39" customHeight="1" x14ac:dyDescent="0.15">
      <c r="A36" s="22"/>
      <c r="B36" s="35"/>
      <c r="C36" s="1243" t="s">
        <v>567</v>
      </c>
      <c r="D36" s="1244"/>
      <c r="E36" s="1245"/>
      <c r="F36" s="36">
        <v>0.7</v>
      </c>
      <c r="G36" s="37">
        <v>0.35</v>
      </c>
      <c r="H36" s="37">
        <v>0.48</v>
      </c>
      <c r="I36" s="37">
        <v>7.0000000000000007E-2</v>
      </c>
      <c r="J36" s="38">
        <v>0.55000000000000004</v>
      </c>
      <c r="K36" s="22"/>
      <c r="L36" s="22"/>
      <c r="M36" s="22"/>
      <c r="N36" s="22"/>
      <c r="O36" s="22"/>
      <c r="P36" s="22"/>
    </row>
    <row r="37" spans="1:16" ht="39" customHeight="1" x14ac:dyDescent="0.15">
      <c r="A37" s="22"/>
      <c r="B37" s="35"/>
      <c r="C37" s="1243" t="s">
        <v>568</v>
      </c>
      <c r="D37" s="1244"/>
      <c r="E37" s="1245"/>
      <c r="F37" s="36">
        <v>0.05</v>
      </c>
      <c r="G37" s="37">
        <v>0.06</v>
      </c>
      <c r="H37" s="37">
        <v>0.09</v>
      </c>
      <c r="I37" s="37">
        <v>0.43</v>
      </c>
      <c r="J37" s="38">
        <v>0.09</v>
      </c>
      <c r="K37" s="22"/>
      <c r="L37" s="22"/>
      <c r="M37" s="22"/>
      <c r="N37" s="22"/>
      <c r="O37" s="22"/>
      <c r="P37" s="22"/>
    </row>
    <row r="38" spans="1:16" ht="39" customHeight="1" x14ac:dyDescent="0.15">
      <c r="A38" s="22"/>
      <c r="B38" s="35"/>
      <c r="C38" s="1243" t="s">
        <v>569</v>
      </c>
      <c r="D38" s="1244"/>
      <c r="E38" s="1245"/>
      <c r="F38" s="36">
        <v>0</v>
      </c>
      <c r="G38" s="37">
        <v>0</v>
      </c>
      <c r="H38" s="37">
        <v>0</v>
      </c>
      <c r="I38" s="37">
        <v>0</v>
      </c>
      <c r="J38" s="38">
        <v>0</v>
      </c>
      <c r="K38" s="22"/>
      <c r="L38" s="22"/>
      <c r="M38" s="22"/>
      <c r="N38" s="22"/>
      <c r="O38" s="22"/>
      <c r="P38" s="22"/>
    </row>
    <row r="39" spans="1:16" ht="39" customHeight="1" x14ac:dyDescent="0.15">
      <c r="A39" s="22"/>
      <c r="B39" s="35"/>
      <c r="C39" s="1243" t="s">
        <v>570</v>
      </c>
      <c r="D39" s="1244"/>
      <c r="E39" s="1245"/>
      <c r="F39" s="36">
        <v>0</v>
      </c>
      <c r="G39" s="37">
        <v>0</v>
      </c>
      <c r="H39" s="37">
        <v>0</v>
      </c>
      <c r="I39" s="37">
        <v>0</v>
      </c>
      <c r="J39" s="38">
        <v>0</v>
      </c>
      <c r="K39" s="22"/>
      <c r="L39" s="22"/>
      <c r="M39" s="22"/>
      <c r="N39" s="22"/>
      <c r="O39" s="22"/>
      <c r="P39" s="22"/>
    </row>
    <row r="40" spans="1:16" ht="39" customHeight="1" x14ac:dyDescent="0.15">
      <c r="A40" s="22"/>
      <c r="B40" s="35"/>
      <c r="C40" s="1243"/>
      <c r="D40" s="1244"/>
      <c r="E40" s="1245"/>
      <c r="F40" s="36"/>
      <c r="G40" s="37"/>
      <c r="H40" s="37"/>
      <c r="I40" s="37"/>
      <c r="J40" s="38"/>
      <c r="K40" s="22"/>
      <c r="L40" s="22"/>
      <c r="M40" s="22"/>
      <c r="N40" s="22"/>
      <c r="O40" s="22"/>
      <c r="P40" s="22"/>
    </row>
    <row r="41" spans="1:16" ht="39" customHeight="1" x14ac:dyDescent="0.15">
      <c r="A41" s="22"/>
      <c r="B41" s="35"/>
      <c r="C41" s="1243"/>
      <c r="D41" s="1244"/>
      <c r="E41" s="1245"/>
      <c r="F41" s="36"/>
      <c r="G41" s="37"/>
      <c r="H41" s="37"/>
      <c r="I41" s="37"/>
      <c r="J41" s="38"/>
      <c r="K41" s="22"/>
      <c r="L41" s="22"/>
      <c r="M41" s="22"/>
      <c r="N41" s="22"/>
      <c r="O41" s="22"/>
      <c r="P41" s="22"/>
    </row>
    <row r="42" spans="1:16" ht="39" customHeight="1" x14ac:dyDescent="0.15">
      <c r="A42" s="22"/>
      <c r="B42" s="39"/>
      <c r="C42" s="1243" t="s">
        <v>571</v>
      </c>
      <c r="D42" s="1244"/>
      <c r="E42" s="1245"/>
      <c r="F42" s="36" t="s">
        <v>515</v>
      </c>
      <c r="G42" s="37" t="s">
        <v>515</v>
      </c>
      <c r="H42" s="37" t="s">
        <v>515</v>
      </c>
      <c r="I42" s="37" t="s">
        <v>515</v>
      </c>
      <c r="J42" s="38" t="s">
        <v>515</v>
      </c>
      <c r="K42" s="22"/>
      <c r="L42" s="22"/>
      <c r="M42" s="22"/>
      <c r="N42" s="22"/>
      <c r="O42" s="22"/>
      <c r="P42" s="22"/>
    </row>
    <row r="43" spans="1:16" ht="39" customHeight="1" thickBot="1" x14ac:dyDescent="0.2">
      <c r="A43" s="22"/>
      <c r="B43" s="40"/>
      <c r="C43" s="1246" t="s">
        <v>572</v>
      </c>
      <c r="D43" s="1247"/>
      <c r="E43" s="1248"/>
      <c r="F43" s="41" t="s">
        <v>515</v>
      </c>
      <c r="G43" s="42" t="s">
        <v>515</v>
      </c>
      <c r="H43" s="42" t="s">
        <v>515</v>
      </c>
      <c r="I43" s="42" t="s">
        <v>515</v>
      </c>
      <c r="J43" s="43" t="s">
        <v>515</v>
      </c>
      <c r="K43" s="22"/>
      <c r="L43" s="22"/>
      <c r="M43" s="22"/>
      <c r="N43" s="22"/>
      <c r="O43" s="22"/>
      <c r="P43" s="22"/>
    </row>
    <row r="44" spans="1:16" ht="39" customHeight="1" x14ac:dyDescent="0.15">
      <c r="A44" s="22"/>
      <c r="B44" s="44" t="s">
        <v>8</v>
      </c>
      <c r="C44" s="45"/>
      <c r="D44" s="46"/>
      <c r="E44" s="46"/>
      <c r="F44" s="47"/>
      <c r="G44" s="47"/>
      <c r="H44" s="47"/>
      <c r="I44" s="47"/>
      <c r="J44" s="47"/>
      <c r="K44" s="22"/>
      <c r="L44" s="22"/>
      <c r="M44" s="22"/>
      <c r="N44" s="22"/>
      <c r="O44" s="22"/>
      <c r="P44" s="22"/>
    </row>
    <row r="45" spans="1:16" ht="18" customHeight="1" x14ac:dyDescent="0.15">
      <c r="A45" s="22"/>
      <c r="B45" s="22"/>
      <c r="C45" s="22"/>
      <c r="D45" s="22"/>
      <c r="E45" s="22"/>
      <c r="F45" s="22"/>
      <c r="G45" s="22"/>
      <c r="H45" s="22"/>
      <c r="I45" s="22"/>
      <c r="J45" s="22"/>
      <c r="K45" s="22"/>
      <c r="L45" s="22"/>
      <c r="M45" s="22"/>
      <c r="N45" s="22"/>
      <c r="O45" s="22"/>
      <c r="P45" s="22"/>
    </row>
  </sheetData>
  <sheetProtection algorithmName="SHA-512" hashValue="OuzEgnPDl28Z/nwKLROKni4s+v1+1eSrlfV96IwP11RVuZ3FRi0CUOwPF+c00V3Jf9rCZtC2boWWSfU3eNdTjg==" saltValue="mGp0blgdgwEz3EGJEc979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topLeftCell="F37" zoomScale="85" zoomScaleNormal="85"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
      <c r="A44" s="48"/>
      <c r="B44" s="51" t="s">
        <v>10</v>
      </c>
      <c r="C44" s="52"/>
      <c r="D44" s="52"/>
      <c r="E44" s="53"/>
      <c r="F44" s="53"/>
      <c r="G44" s="53"/>
      <c r="H44" s="53"/>
      <c r="I44" s="53"/>
      <c r="J44" s="54" t="s">
        <v>2</v>
      </c>
      <c r="K44" s="55" t="s">
        <v>557</v>
      </c>
      <c r="L44" s="56" t="s">
        <v>558</v>
      </c>
      <c r="M44" s="56" t="s">
        <v>559</v>
      </c>
      <c r="N44" s="56" t="s">
        <v>560</v>
      </c>
      <c r="O44" s="57" t="s">
        <v>561</v>
      </c>
      <c r="P44" s="48"/>
      <c r="Q44" s="48"/>
      <c r="R44" s="48"/>
      <c r="S44" s="48"/>
      <c r="T44" s="48"/>
      <c r="U44" s="48"/>
    </row>
    <row r="45" spans="1:21" ht="30.75" customHeight="1" x14ac:dyDescent="0.15">
      <c r="A45" s="48"/>
      <c r="B45" s="1251" t="s">
        <v>11</v>
      </c>
      <c r="C45" s="1252"/>
      <c r="D45" s="58"/>
      <c r="E45" s="1257" t="s">
        <v>12</v>
      </c>
      <c r="F45" s="1257"/>
      <c r="G45" s="1257"/>
      <c r="H45" s="1257"/>
      <c r="I45" s="1257"/>
      <c r="J45" s="1258"/>
      <c r="K45" s="59">
        <v>475</v>
      </c>
      <c r="L45" s="60">
        <v>469</v>
      </c>
      <c r="M45" s="60">
        <v>477</v>
      </c>
      <c r="N45" s="60">
        <v>478</v>
      </c>
      <c r="O45" s="61">
        <v>440</v>
      </c>
      <c r="P45" s="48"/>
      <c r="Q45" s="48"/>
      <c r="R45" s="48"/>
      <c r="S45" s="48"/>
      <c r="T45" s="48"/>
      <c r="U45" s="48"/>
    </row>
    <row r="46" spans="1:21" ht="30.75" customHeight="1" x14ac:dyDescent="0.15">
      <c r="A46" s="48"/>
      <c r="B46" s="1253"/>
      <c r="C46" s="1254"/>
      <c r="D46" s="62"/>
      <c r="E46" s="1259" t="s">
        <v>13</v>
      </c>
      <c r="F46" s="1259"/>
      <c r="G46" s="1259"/>
      <c r="H46" s="1259"/>
      <c r="I46" s="1259"/>
      <c r="J46" s="1260"/>
      <c r="K46" s="63" t="s">
        <v>515</v>
      </c>
      <c r="L46" s="64" t="s">
        <v>515</v>
      </c>
      <c r="M46" s="64" t="s">
        <v>515</v>
      </c>
      <c r="N46" s="64" t="s">
        <v>515</v>
      </c>
      <c r="O46" s="65" t="s">
        <v>515</v>
      </c>
      <c r="P46" s="48"/>
      <c r="Q46" s="48"/>
      <c r="R46" s="48"/>
      <c r="S46" s="48"/>
      <c r="T46" s="48"/>
      <c r="U46" s="48"/>
    </row>
    <row r="47" spans="1:21" ht="30.75" customHeight="1" x14ac:dyDescent="0.15">
      <c r="A47" s="48"/>
      <c r="B47" s="1253"/>
      <c r="C47" s="1254"/>
      <c r="D47" s="62"/>
      <c r="E47" s="1259" t="s">
        <v>14</v>
      </c>
      <c r="F47" s="1259"/>
      <c r="G47" s="1259"/>
      <c r="H47" s="1259"/>
      <c r="I47" s="1259"/>
      <c r="J47" s="1260"/>
      <c r="K47" s="63" t="s">
        <v>515</v>
      </c>
      <c r="L47" s="64" t="s">
        <v>515</v>
      </c>
      <c r="M47" s="64" t="s">
        <v>515</v>
      </c>
      <c r="N47" s="64" t="s">
        <v>515</v>
      </c>
      <c r="O47" s="65" t="s">
        <v>515</v>
      </c>
      <c r="P47" s="48"/>
      <c r="Q47" s="48"/>
      <c r="R47" s="48"/>
      <c r="S47" s="48"/>
      <c r="T47" s="48"/>
      <c r="U47" s="48"/>
    </row>
    <row r="48" spans="1:21" ht="30.75" customHeight="1" x14ac:dyDescent="0.15">
      <c r="A48" s="48"/>
      <c r="B48" s="1253"/>
      <c r="C48" s="1254"/>
      <c r="D48" s="62"/>
      <c r="E48" s="1259" t="s">
        <v>15</v>
      </c>
      <c r="F48" s="1259"/>
      <c r="G48" s="1259"/>
      <c r="H48" s="1259"/>
      <c r="I48" s="1259"/>
      <c r="J48" s="1260"/>
      <c r="K48" s="63">
        <v>199</v>
      </c>
      <c r="L48" s="64">
        <v>204</v>
      </c>
      <c r="M48" s="64">
        <v>206</v>
      </c>
      <c r="N48" s="64">
        <v>216</v>
      </c>
      <c r="O48" s="65">
        <v>204</v>
      </c>
      <c r="P48" s="48"/>
      <c r="Q48" s="48"/>
      <c r="R48" s="48"/>
      <c r="S48" s="48"/>
      <c r="T48" s="48"/>
      <c r="U48" s="48"/>
    </row>
    <row r="49" spans="1:21" ht="30.75" customHeight="1" x14ac:dyDescent="0.15">
      <c r="A49" s="48"/>
      <c r="B49" s="1253"/>
      <c r="C49" s="1254"/>
      <c r="D49" s="62"/>
      <c r="E49" s="1259" t="s">
        <v>16</v>
      </c>
      <c r="F49" s="1259"/>
      <c r="G49" s="1259"/>
      <c r="H49" s="1259"/>
      <c r="I49" s="1259"/>
      <c r="J49" s="1260"/>
      <c r="K49" s="63">
        <v>1</v>
      </c>
      <c r="L49" s="64">
        <v>1</v>
      </c>
      <c r="M49" s="64">
        <v>1</v>
      </c>
      <c r="N49" s="64">
        <v>1</v>
      </c>
      <c r="O49" s="65">
        <v>0</v>
      </c>
      <c r="P49" s="48"/>
      <c r="Q49" s="48"/>
      <c r="R49" s="48"/>
      <c r="S49" s="48"/>
      <c r="T49" s="48"/>
      <c r="U49" s="48"/>
    </row>
    <row r="50" spans="1:21" ht="30.75" customHeight="1" x14ac:dyDescent="0.15">
      <c r="A50" s="48"/>
      <c r="B50" s="1253"/>
      <c r="C50" s="1254"/>
      <c r="D50" s="62"/>
      <c r="E50" s="1259" t="s">
        <v>17</v>
      </c>
      <c r="F50" s="1259"/>
      <c r="G50" s="1259"/>
      <c r="H50" s="1259"/>
      <c r="I50" s="1259"/>
      <c r="J50" s="1260"/>
      <c r="K50" s="63">
        <v>4</v>
      </c>
      <c r="L50" s="64">
        <v>4</v>
      </c>
      <c r="M50" s="64">
        <v>4</v>
      </c>
      <c r="N50" s="64">
        <v>4</v>
      </c>
      <c r="O50" s="65">
        <v>4</v>
      </c>
      <c r="P50" s="48"/>
      <c r="Q50" s="48"/>
      <c r="R50" s="48"/>
      <c r="S50" s="48"/>
      <c r="T50" s="48"/>
      <c r="U50" s="48"/>
    </row>
    <row r="51" spans="1:21" ht="30.75" customHeight="1" x14ac:dyDescent="0.15">
      <c r="A51" s="48"/>
      <c r="B51" s="1255"/>
      <c r="C51" s="1256"/>
      <c r="D51" s="66"/>
      <c r="E51" s="1259" t="s">
        <v>18</v>
      </c>
      <c r="F51" s="1259"/>
      <c r="G51" s="1259"/>
      <c r="H51" s="1259"/>
      <c r="I51" s="1259"/>
      <c r="J51" s="1260"/>
      <c r="K51" s="63">
        <v>0</v>
      </c>
      <c r="L51" s="64">
        <v>0</v>
      </c>
      <c r="M51" s="64">
        <v>0</v>
      </c>
      <c r="N51" s="64">
        <v>0</v>
      </c>
      <c r="O51" s="65">
        <v>0</v>
      </c>
      <c r="P51" s="48"/>
      <c r="Q51" s="48"/>
      <c r="R51" s="48"/>
      <c r="S51" s="48"/>
      <c r="T51" s="48"/>
      <c r="U51" s="48"/>
    </row>
    <row r="52" spans="1:21" ht="30.75" customHeight="1" x14ac:dyDescent="0.15">
      <c r="A52" s="48"/>
      <c r="B52" s="1261" t="s">
        <v>19</v>
      </c>
      <c r="C52" s="1262"/>
      <c r="D52" s="66"/>
      <c r="E52" s="1259" t="s">
        <v>20</v>
      </c>
      <c r="F52" s="1259"/>
      <c r="G52" s="1259"/>
      <c r="H52" s="1259"/>
      <c r="I52" s="1259"/>
      <c r="J52" s="1260"/>
      <c r="K52" s="63">
        <v>431</v>
      </c>
      <c r="L52" s="64">
        <v>420</v>
      </c>
      <c r="M52" s="64">
        <v>419</v>
      </c>
      <c r="N52" s="64">
        <v>411</v>
      </c>
      <c r="O52" s="65">
        <v>407</v>
      </c>
      <c r="P52" s="48"/>
      <c r="Q52" s="48"/>
      <c r="R52" s="48"/>
      <c r="S52" s="48"/>
      <c r="T52" s="48"/>
      <c r="U52" s="48"/>
    </row>
    <row r="53" spans="1:21" ht="30.75" customHeight="1" thickBot="1" x14ac:dyDescent="0.2">
      <c r="A53" s="48"/>
      <c r="B53" s="1263" t="s">
        <v>21</v>
      </c>
      <c r="C53" s="1264"/>
      <c r="D53" s="67"/>
      <c r="E53" s="1265" t="s">
        <v>22</v>
      </c>
      <c r="F53" s="1265"/>
      <c r="G53" s="1265"/>
      <c r="H53" s="1265"/>
      <c r="I53" s="1265"/>
      <c r="J53" s="1266"/>
      <c r="K53" s="68">
        <v>248</v>
      </c>
      <c r="L53" s="69">
        <v>258</v>
      </c>
      <c r="M53" s="69">
        <v>269</v>
      </c>
      <c r="N53" s="69">
        <v>288</v>
      </c>
      <c r="O53" s="70">
        <v>241</v>
      </c>
      <c r="P53" s="48"/>
      <c r="Q53" s="48"/>
      <c r="R53" s="48"/>
      <c r="S53" s="48"/>
      <c r="T53" s="48"/>
      <c r="U53" s="48"/>
    </row>
    <row r="54" spans="1:21" ht="24" customHeight="1" x14ac:dyDescent="0.15">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x14ac:dyDescent="0.2">
      <c r="A55" s="48"/>
      <c r="B55" s="72" t="s">
        <v>24</v>
      </c>
      <c r="C55" s="73"/>
      <c r="D55" s="73"/>
      <c r="E55" s="73"/>
      <c r="F55" s="73"/>
      <c r="G55" s="73"/>
      <c r="H55" s="73"/>
      <c r="I55" s="73"/>
      <c r="J55" s="73"/>
      <c r="K55" s="74"/>
      <c r="L55" s="74"/>
      <c r="M55" s="74"/>
      <c r="N55" s="74"/>
      <c r="O55" s="75" t="s">
        <v>573</v>
      </c>
      <c r="P55" s="48"/>
      <c r="Q55" s="48"/>
      <c r="R55" s="48"/>
      <c r="S55" s="48"/>
      <c r="T55" s="48"/>
      <c r="U55" s="48"/>
    </row>
    <row r="56" spans="1:21" ht="31.5" customHeight="1" thickBot="1" x14ac:dyDescent="0.2">
      <c r="A56" s="48"/>
      <c r="B56" s="76"/>
      <c r="C56" s="77"/>
      <c r="D56" s="77"/>
      <c r="E56" s="78"/>
      <c r="F56" s="78"/>
      <c r="G56" s="78"/>
      <c r="H56" s="78"/>
      <c r="I56" s="78"/>
      <c r="J56" s="79" t="s">
        <v>2</v>
      </c>
      <c r="K56" s="80" t="s">
        <v>574</v>
      </c>
      <c r="L56" s="81" t="s">
        <v>575</v>
      </c>
      <c r="M56" s="81" t="s">
        <v>576</v>
      </c>
      <c r="N56" s="81" t="s">
        <v>577</v>
      </c>
      <c r="O56" s="82" t="s">
        <v>578</v>
      </c>
      <c r="P56" s="48"/>
      <c r="Q56" s="48"/>
      <c r="R56" s="48"/>
      <c r="S56" s="48"/>
      <c r="T56" s="48"/>
      <c r="U56" s="48"/>
    </row>
    <row r="57" spans="1:21" ht="31.5" customHeight="1" x14ac:dyDescent="0.15">
      <c r="B57" s="1267" t="s">
        <v>25</v>
      </c>
      <c r="C57" s="1268"/>
      <c r="D57" s="1271" t="s">
        <v>26</v>
      </c>
      <c r="E57" s="1272"/>
      <c r="F57" s="1272"/>
      <c r="G57" s="1272"/>
      <c r="H57" s="1272"/>
      <c r="I57" s="1272"/>
      <c r="J57" s="1273"/>
      <c r="K57" s="83" t="s">
        <v>515</v>
      </c>
      <c r="L57" s="84" t="s">
        <v>515</v>
      </c>
      <c r="M57" s="84" t="s">
        <v>515</v>
      </c>
      <c r="N57" s="84" t="s">
        <v>515</v>
      </c>
      <c r="O57" s="85" t="s">
        <v>515</v>
      </c>
    </row>
    <row r="58" spans="1:21" ht="31.5" customHeight="1" thickBot="1" x14ac:dyDescent="0.2">
      <c r="B58" s="1269"/>
      <c r="C58" s="1270"/>
      <c r="D58" s="1274" t="s">
        <v>27</v>
      </c>
      <c r="E58" s="1275"/>
      <c r="F58" s="1275"/>
      <c r="G58" s="1275"/>
      <c r="H58" s="1275"/>
      <c r="I58" s="1275"/>
      <c r="J58" s="1276"/>
      <c r="K58" s="86" t="s">
        <v>515</v>
      </c>
      <c r="L58" s="87" t="s">
        <v>515</v>
      </c>
      <c r="M58" s="87" t="s">
        <v>515</v>
      </c>
      <c r="N58" s="87" t="s">
        <v>515</v>
      </c>
      <c r="O58" s="88" t="s">
        <v>515</v>
      </c>
    </row>
    <row r="59" spans="1:21" ht="24" customHeight="1" x14ac:dyDescent="0.15">
      <c r="B59" s="89"/>
      <c r="C59" s="89"/>
      <c r="D59" s="90" t="s">
        <v>28</v>
      </c>
      <c r="E59" s="91"/>
      <c r="F59" s="91"/>
      <c r="G59" s="91"/>
      <c r="H59" s="91"/>
      <c r="I59" s="91"/>
      <c r="J59" s="91"/>
      <c r="K59" s="91"/>
      <c r="L59" s="91"/>
      <c r="M59" s="91"/>
      <c r="N59" s="91"/>
      <c r="O59" s="91"/>
    </row>
    <row r="60" spans="1:21" ht="24" customHeight="1" x14ac:dyDescent="0.15">
      <c r="B60" s="92"/>
      <c r="C60" s="92"/>
      <c r="D60" s="90" t="s">
        <v>29</v>
      </c>
      <c r="E60" s="91"/>
      <c r="F60" s="91"/>
      <c r="G60" s="91"/>
      <c r="H60" s="91"/>
      <c r="I60" s="91"/>
      <c r="J60" s="91"/>
      <c r="K60" s="91"/>
      <c r="L60" s="91"/>
      <c r="M60" s="91"/>
      <c r="N60" s="91"/>
      <c r="O60" s="91"/>
    </row>
    <row r="61" spans="1:21" ht="24" customHeight="1" x14ac:dyDescent="0.15">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15">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cTTcM6ug3Oyfe+ORWfxOkssMGANjf82b9oBriIsmuzPa0Y1SKvHzgcqtIRTwlTft29dY0/kBf2BFSnUF15eY+w==" saltValue="Z1LQLIK3Dk5rxs1cKRNPvw==" spinCount="100000" sheet="1" objects="1" scenarios="1"/>
  <mergeCells count="15">
    <mergeCell ref="B52:C52"/>
    <mergeCell ref="E52:J52"/>
    <mergeCell ref="B53:C53"/>
    <mergeCell ref="E53:J53"/>
    <mergeCell ref="B57:C58"/>
    <mergeCell ref="D57:J57"/>
    <mergeCell ref="D58:J58"/>
    <mergeCell ref="B45:C51"/>
    <mergeCell ref="E45:J45"/>
    <mergeCell ref="E46:J46"/>
    <mergeCell ref="E47:J47"/>
    <mergeCell ref="E48:J48"/>
    <mergeCell ref="E49:J49"/>
    <mergeCell ref="E50:J50"/>
    <mergeCell ref="E51:J51"/>
  </mergeCells>
  <phoneticPr fontId="2"/>
  <printOptions horizontalCentered="1"/>
  <pageMargins left="0" right="0" top="0.39370078740157483" bottom="0.39370078740157483" header="0.19685039370078741" footer="0.19685039370078741"/>
  <pageSetup paperSize="9" scale="51" orientation="landscape" cellComments="asDisplayed" horizontalDpi="300" verticalDpi="300" r:id="rId1"/>
  <headerFooter>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topLeftCell="F37" zoomScale="85" zoomScaleNormal="85" zoomScaleSheetLayoutView="100" workbookViewId="0"/>
  </sheetViews>
  <sheetFormatPr defaultColWidth="0" defaultRowHeight="13.5" customHeight="1" zeroHeight="1" x14ac:dyDescent="0.15"/>
  <cols>
    <col min="1" max="1" width="6.625" style="93" customWidth="1"/>
    <col min="2" max="3" width="12.625" style="93" customWidth="1"/>
    <col min="4" max="4" width="11.625" style="93" customWidth="1"/>
    <col min="5" max="8" width="10.375" style="93" customWidth="1"/>
    <col min="9" max="13" width="16.375" style="93" customWidth="1"/>
    <col min="14" max="19" width="12.625" style="93" customWidth="1"/>
    <col min="20" max="16384" width="0" style="93"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4" t="s">
        <v>9</v>
      </c>
    </row>
    <row r="40" spans="2:13" ht="27.75" customHeight="1" thickBot="1" x14ac:dyDescent="0.2">
      <c r="B40" s="95" t="s">
        <v>10</v>
      </c>
      <c r="C40" s="96"/>
      <c r="D40" s="96"/>
      <c r="E40" s="97"/>
      <c r="F40" s="97"/>
      <c r="G40" s="97"/>
      <c r="H40" s="98" t="s">
        <v>2</v>
      </c>
      <c r="I40" s="99" t="s">
        <v>557</v>
      </c>
      <c r="J40" s="100" t="s">
        <v>558</v>
      </c>
      <c r="K40" s="100" t="s">
        <v>559</v>
      </c>
      <c r="L40" s="100" t="s">
        <v>560</v>
      </c>
      <c r="M40" s="101" t="s">
        <v>561</v>
      </c>
    </row>
    <row r="41" spans="2:13" ht="27.75" customHeight="1" x14ac:dyDescent="0.15">
      <c r="B41" s="1277" t="s">
        <v>30</v>
      </c>
      <c r="C41" s="1278"/>
      <c r="D41" s="102"/>
      <c r="E41" s="1283" t="s">
        <v>31</v>
      </c>
      <c r="F41" s="1283"/>
      <c r="G41" s="1283"/>
      <c r="H41" s="1284"/>
      <c r="I41" s="103">
        <v>5040</v>
      </c>
      <c r="J41" s="104">
        <v>4972</v>
      </c>
      <c r="K41" s="104">
        <v>4889</v>
      </c>
      <c r="L41" s="104">
        <v>5225</v>
      </c>
      <c r="M41" s="105">
        <v>5953</v>
      </c>
    </row>
    <row r="42" spans="2:13" ht="27.75" customHeight="1" x14ac:dyDescent="0.15">
      <c r="B42" s="1279"/>
      <c r="C42" s="1280"/>
      <c r="D42" s="106"/>
      <c r="E42" s="1285" t="s">
        <v>32</v>
      </c>
      <c r="F42" s="1285"/>
      <c r="G42" s="1285"/>
      <c r="H42" s="1286"/>
      <c r="I42" s="107">
        <v>25</v>
      </c>
      <c r="J42" s="108">
        <v>17</v>
      </c>
      <c r="K42" s="108">
        <v>13</v>
      </c>
      <c r="L42" s="108">
        <v>8</v>
      </c>
      <c r="M42" s="109">
        <v>4</v>
      </c>
    </row>
    <row r="43" spans="2:13" ht="27.75" customHeight="1" x14ac:dyDescent="0.15">
      <c r="B43" s="1279"/>
      <c r="C43" s="1280"/>
      <c r="D43" s="106"/>
      <c r="E43" s="1285" t="s">
        <v>33</v>
      </c>
      <c r="F43" s="1285"/>
      <c r="G43" s="1285"/>
      <c r="H43" s="1286"/>
      <c r="I43" s="107">
        <v>3416</v>
      </c>
      <c r="J43" s="108">
        <v>3202</v>
      </c>
      <c r="K43" s="108">
        <v>3028</v>
      </c>
      <c r="L43" s="108">
        <v>2946</v>
      </c>
      <c r="M43" s="109">
        <v>2804</v>
      </c>
    </row>
    <row r="44" spans="2:13" ht="27.75" customHeight="1" x14ac:dyDescent="0.15">
      <c r="B44" s="1279"/>
      <c r="C44" s="1280"/>
      <c r="D44" s="106"/>
      <c r="E44" s="1285" t="s">
        <v>34</v>
      </c>
      <c r="F44" s="1285"/>
      <c r="G44" s="1285"/>
      <c r="H44" s="1286"/>
      <c r="I44" s="107">
        <v>3</v>
      </c>
      <c r="J44" s="108">
        <v>2</v>
      </c>
      <c r="K44" s="108">
        <v>2</v>
      </c>
      <c r="L44" s="108">
        <v>1</v>
      </c>
      <c r="M44" s="109">
        <v>1</v>
      </c>
    </row>
    <row r="45" spans="2:13" ht="27.75" customHeight="1" x14ac:dyDescent="0.15">
      <c r="B45" s="1279"/>
      <c r="C45" s="1280"/>
      <c r="D45" s="106"/>
      <c r="E45" s="1285" t="s">
        <v>35</v>
      </c>
      <c r="F45" s="1285"/>
      <c r="G45" s="1285"/>
      <c r="H45" s="1286"/>
      <c r="I45" s="107">
        <v>630</v>
      </c>
      <c r="J45" s="108">
        <v>615</v>
      </c>
      <c r="K45" s="108">
        <v>592</v>
      </c>
      <c r="L45" s="108">
        <v>597</v>
      </c>
      <c r="M45" s="109">
        <v>612</v>
      </c>
    </row>
    <row r="46" spans="2:13" ht="27.75" customHeight="1" x14ac:dyDescent="0.15">
      <c r="B46" s="1279"/>
      <c r="C46" s="1280"/>
      <c r="D46" s="110"/>
      <c r="E46" s="1285" t="s">
        <v>36</v>
      </c>
      <c r="F46" s="1285"/>
      <c r="G46" s="1285"/>
      <c r="H46" s="1286"/>
      <c r="I46" s="107" t="s">
        <v>515</v>
      </c>
      <c r="J46" s="108" t="s">
        <v>515</v>
      </c>
      <c r="K46" s="108" t="s">
        <v>515</v>
      </c>
      <c r="L46" s="108" t="s">
        <v>515</v>
      </c>
      <c r="M46" s="109" t="s">
        <v>515</v>
      </c>
    </row>
    <row r="47" spans="2:13" ht="27.75" customHeight="1" x14ac:dyDescent="0.15">
      <c r="B47" s="1279"/>
      <c r="C47" s="1280"/>
      <c r="D47" s="111"/>
      <c r="E47" s="1287" t="s">
        <v>37</v>
      </c>
      <c r="F47" s="1288"/>
      <c r="G47" s="1288"/>
      <c r="H47" s="1289"/>
      <c r="I47" s="107" t="s">
        <v>515</v>
      </c>
      <c r="J47" s="108" t="s">
        <v>515</v>
      </c>
      <c r="K47" s="108" t="s">
        <v>515</v>
      </c>
      <c r="L47" s="108" t="s">
        <v>515</v>
      </c>
      <c r="M47" s="109" t="s">
        <v>515</v>
      </c>
    </row>
    <row r="48" spans="2:13" ht="27.75" customHeight="1" x14ac:dyDescent="0.15">
      <c r="B48" s="1279"/>
      <c r="C48" s="1280"/>
      <c r="D48" s="106"/>
      <c r="E48" s="1285" t="s">
        <v>38</v>
      </c>
      <c r="F48" s="1285"/>
      <c r="G48" s="1285"/>
      <c r="H48" s="1286"/>
      <c r="I48" s="107" t="s">
        <v>515</v>
      </c>
      <c r="J48" s="108" t="s">
        <v>515</v>
      </c>
      <c r="K48" s="108" t="s">
        <v>515</v>
      </c>
      <c r="L48" s="108" t="s">
        <v>515</v>
      </c>
      <c r="M48" s="109" t="s">
        <v>515</v>
      </c>
    </row>
    <row r="49" spans="2:13" ht="27.75" customHeight="1" x14ac:dyDescent="0.15">
      <c r="B49" s="1281"/>
      <c r="C49" s="1282"/>
      <c r="D49" s="106"/>
      <c r="E49" s="1285" t="s">
        <v>39</v>
      </c>
      <c r="F49" s="1285"/>
      <c r="G49" s="1285"/>
      <c r="H49" s="1286"/>
      <c r="I49" s="107" t="s">
        <v>515</v>
      </c>
      <c r="J49" s="108" t="s">
        <v>515</v>
      </c>
      <c r="K49" s="108" t="s">
        <v>515</v>
      </c>
      <c r="L49" s="108" t="s">
        <v>515</v>
      </c>
      <c r="M49" s="109" t="s">
        <v>515</v>
      </c>
    </row>
    <row r="50" spans="2:13" ht="27.75" customHeight="1" x14ac:dyDescent="0.15">
      <c r="B50" s="1290" t="s">
        <v>40</v>
      </c>
      <c r="C50" s="1291"/>
      <c r="D50" s="112"/>
      <c r="E50" s="1285" t="s">
        <v>41</v>
      </c>
      <c r="F50" s="1285"/>
      <c r="G50" s="1285"/>
      <c r="H50" s="1286"/>
      <c r="I50" s="107">
        <v>1493</v>
      </c>
      <c r="J50" s="108">
        <v>1527</v>
      </c>
      <c r="K50" s="108">
        <v>1605</v>
      </c>
      <c r="L50" s="108">
        <v>1639</v>
      </c>
      <c r="M50" s="109">
        <v>1446</v>
      </c>
    </row>
    <row r="51" spans="2:13" ht="27.75" customHeight="1" x14ac:dyDescent="0.15">
      <c r="B51" s="1279"/>
      <c r="C51" s="1280"/>
      <c r="D51" s="106"/>
      <c r="E51" s="1285" t="s">
        <v>42</v>
      </c>
      <c r="F51" s="1285"/>
      <c r="G51" s="1285"/>
      <c r="H51" s="1286"/>
      <c r="I51" s="107">
        <v>63</v>
      </c>
      <c r="J51" s="108">
        <v>56</v>
      </c>
      <c r="K51" s="108">
        <v>49</v>
      </c>
      <c r="L51" s="108">
        <v>42</v>
      </c>
      <c r="M51" s="109">
        <v>35</v>
      </c>
    </row>
    <row r="52" spans="2:13" ht="27.75" customHeight="1" x14ac:dyDescent="0.15">
      <c r="B52" s="1281"/>
      <c r="C52" s="1282"/>
      <c r="D52" s="106"/>
      <c r="E52" s="1285" t="s">
        <v>43</v>
      </c>
      <c r="F52" s="1285"/>
      <c r="G52" s="1285"/>
      <c r="H52" s="1286"/>
      <c r="I52" s="107">
        <v>4913</v>
      </c>
      <c r="J52" s="108">
        <v>4618</v>
      </c>
      <c r="K52" s="108">
        <v>4851</v>
      </c>
      <c r="L52" s="108">
        <v>4815</v>
      </c>
      <c r="M52" s="109">
        <v>5024</v>
      </c>
    </row>
    <row r="53" spans="2:13" ht="27.75" customHeight="1" thickBot="1" x14ac:dyDescent="0.2">
      <c r="B53" s="1292" t="s">
        <v>44</v>
      </c>
      <c r="C53" s="1293"/>
      <c r="D53" s="113"/>
      <c r="E53" s="1294" t="s">
        <v>45</v>
      </c>
      <c r="F53" s="1294"/>
      <c r="G53" s="1294"/>
      <c r="H53" s="1295"/>
      <c r="I53" s="114">
        <v>2644</v>
      </c>
      <c r="J53" s="115">
        <v>2606</v>
      </c>
      <c r="K53" s="115">
        <v>2017</v>
      </c>
      <c r="L53" s="115">
        <v>2281</v>
      </c>
      <c r="M53" s="116">
        <v>2869</v>
      </c>
    </row>
    <row r="54" spans="2:13" ht="27.75" customHeight="1" x14ac:dyDescent="0.15">
      <c r="B54" s="117" t="s">
        <v>46</v>
      </c>
      <c r="C54" s="118"/>
      <c r="D54" s="118"/>
      <c r="E54" s="119"/>
      <c r="F54" s="119"/>
      <c r="G54" s="119"/>
      <c r="H54" s="119"/>
      <c r="I54" s="120"/>
      <c r="J54" s="120"/>
      <c r="K54" s="120"/>
      <c r="L54" s="120"/>
      <c r="M54" s="120"/>
    </row>
    <row r="55" spans="2:13" ht="12.75" customHeight="1" x14ac:dyDescent="0.15"/>
    <row r="56" spans="2:13" ht="12.75" hidden="1" customHeight="1" x14ac:dyDescent="0.15"/>
    <row r="57" spans="2:13" ht="12.75" hidden="1" customHeight="1" x14ac:dyDescent="0.15"/>
    <row r="58" spans="2:13" ht="12.75" hidden="1" customHeight="1" x14ac:dyDescent="0.15"/>
    <row r="66" ht="13.5" hidden="1" customHeight="1" x14ac:dyDescent="0.15"/>
    <row r="67" ht="13.5" hidden="1" customHeight="1" x14ac:dyDescent="0.15"/>
    <row r="68" ht="13.5" hidden="1" customHeight="1" x14ac:dyDescent="0.15"/>
    <row r="69" ht="13.5" hidden="1" customHeight="1" x14ac:dyDescent="0.15"/>
    <row r="70" ht="13.5" hidden="1" customHeight="1" x14ac:dyDescent="0.15"/>
    <row r="71" ht="13.5" hidden="1" customHeight="1" x14ac:dyDescent="0.15"/>
    <row r="72" ht="13.5" hidden="1" customHeight="1" x14ac:dyDescent="0.15"/>
    <row r="73" ht="13.5" hidden="1" customHeight="1" x14ac:dyDescent="0.15"/>
    <row r="74" ht="13.5" hidden="1" customHeight="1" x14ac:dyDescent="0.15"/>
    <row r="75" ht="13.5" hidden="1" customHeight="1" x14ac:dyDescent="0.15"/>
    <row r="76" ht="13.5" hidden="1" customHeight="1" x14ac:dyDescent="0.15"/>
    <row r="77" ht="13.5" hidden="1" customHeight="1" x14ac:dyDescent="0.15"/>
    <row r="78" ht="13.5" hidden="1" customHeight="1" x14ac:dyDescent="0.15"/>
    <row r="79" ht="13.5" hidden="1" customHeight="1" x14ac:dyDescent="0.15"/>
    <row r="80" ht="13.5" hidden="1" customHeight="1" x14ac:dyDescent="0.15"/>
    <row r="81" ht="13.5" hidden="1" customHeight="1" x14ac:dyDescent="0.15"/>
    <row r="82" ht="13.5" hidden="1" customHeight="1" x14ac:dyDescent="0.15"/>
    <row r="83" ht="13.5" hidden="1" customHeight="1" x14ac:dyDescent="0.15"/>
    <row r="84" ht="13.5" hidden="1" customHeight="1" x14ac:dyDescent="0.15"/>
    <row r="85" ht="13.5" hidden="1" customHeight="1" x14ac:dyDescent="0.15"/>
    <row r="86" ht="13.5" hidden="1" customHeight="1" x14ac:dyDescent="0.15"/>
  </sheetData>
  <sheetProtection algorithmName="SHA-512" hashValue="u0uMNhw5uD2OVgnekvUyQZTCPOzFsW9M0HlSGDRLS4nvS3vBZmhLoiIj3dIegx1CwEVAbzaVXZieBYCCLdYvQw==" saltValue="c/YXJnlRpmgoNqkAocikf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39370078740157483" bottom="0.39370078740157483" header="0.19685039370078741" footer="0.19685039370078741"/>
  <pageSetup paperSize="9" scale="57" orientation="landscape" cellComments="asDisplayed" horizontalDpi="300" verticalDpi="300" r:id="rId1"/>
  <headerFooter>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85" zoomScaleNormal="85" zoomScaleSheetLayoutView="100" workbookViewId="0"/>
  </sheetViews>
  <sheetFormatPr defaultColWidth="0" defaultRowHeight="0"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21" t="s">
        <v>47</v>
      </c>
    </row>
    <row r="54" spans="2:8" ht="29.25" customHeight="1" thickBot="1" x14ac:dyDescent="0.25">
      <c r="B54" s="122" t="s">
        <v>1</v>
      </c>
      <c r="C54" s="123"/>
      <c r="D54" s="123"/>
      <c r="E54" s="124" t="s">
        <v>2</v>
      </c>
      <c r="F54" s="125" t="s">
        <v>559</v>
      </c>
      <c r="G54" s="125" t="s">
        <v>560</v>
      </c>
      <c r="H54" s="126" t="s">
        <v>561</v>
      </c>
    </row>
    <row r="55" spans="2:8" ht="52.5" customHeight="1" x14ac:dyDescent="0.15">
      <c r="B55" s="127"/>
      <c r="C55" s="1304" t="s">
        <v>48</v>
      </c>
      <c r="D55" s="1304"/>
      <c r="E55" s="1305"/>
      <c r="F55" s="128">
        <v>595</v>
      </c>
      <c r="G55" s="128">
        <v>536</v>
      </c>
      <c r="H55" s="129">
        <v>569</v>
      </c>
    </row>
    <row r="56" spans="2:8" ht="52.5" customHeight="1" x14ac:dyDescent="0.15">
      <c r="B56" s="130"/>
      <c r="C56" s="1306" t="s">
        <v>49</v>
      </c>
      <c r="D56" s="1306"/>
      <c r="E56" s="1307"/>
      <c r="F56" s="131">
        <v>62</v>
      </c>
      <c r="G56" s="131">
        <v>68</v>
      </c>
      <c r="H56" s="132">
        <v>68</v>
      </c>
    </row>
    <row r="57" spans="2:8" ht="53.25" customHeight="1" x14ac:dyDescent="0.15">
      <c r="B57" s="130"/>
      <c r="C57" s="1308" t="s">
        <v>50</v>
      </c>
      <c r="D57" s="1308"/>
      <c r="E57" s="1309"/>
      <c r="F57" s="133">
        <v>785</v>
      </c>
      <c r="G57" s="133">
        <v>897</v>
      </c>
      <c r="H57" s="134">
        <v>658</v>
      </c>
    </row>
    <row r="58" spans="2:8" ht="45.75" customHeight="1" x14ac:dyDescent="0.15">
      <c r="B58" s="135"/>
      <c r="C58" s="1296" t="s">
        <v>579</v>
      </c>
      <c r="D58" s="1297"/>
      <c r="E58" s="1298"/>
      <c r="F58" s="136">
        <v>501</v>
      </c>
      <c r="G58" s="136">
        <v>681</v>
      </c>
      <c r="H58" s="137">
        <v>484</v>
      </c>
    </row>
    <row r="59" spans="2:8" ht="45.75" customHeight="1" x14ac:dyDescent="0.15">
      <c r="B59" s="135"/>
      <c r="C59" s="1296" t="s">
        <v>580</v>
      </c>
      <c r="D59" s="1297"/>
      <c r="E59" s="1298"/>
      <c r="F59" s="136">
        <v>156</v>
      </c>
      <c r="G59" s="136">
        <v>136</v>
      </c>
      <c r="H59" s="137">
        <v>135</v>
      </c>
    </row>
    <row r="60" spans="2:8" ht="45.75" customHeight="1" x14ac:dyDescent="0.15">
      <c r="B60" s="135"/>
      <c r="C60" s="1296" t="s">
        <v>581</v>
      </c>
      <c r="D60" s="1297"/>
      <c r="E60" s="1298"/>
      <c r="F60" s="136">
        <v>110</v>
      </c>
      <c r="G60" s="136">
        <v>65</v>
      </c>
      <c r="H60" s="137">
        <v>25</v>
      </c>
    </row>
    <row r="61" spans="2:8" ht="45.75" customHeight="1" x14ac:dyDescent="0.15">
      <c r="B61" s="135"/>
      <c r="C61" s="1296" t="s">
        <v>582</v>
      </c>
      <c r="D61" s="1297"/>
      <c r="E61" s="1298"/>
      <c r="F61" s="136">
        <v>14</v>
      </c>
      <c r="G61" s="136">
        <v>12</v>
      </c>
      <c r="H61" s="137">
        <v>12</v>
      </c>
    </row>
    <row r="62" spans="2:8" ht="45.75" customHeight="1" thickBot="1" x14ac:dyDescent="0.2">
      <c r="B62" s="138"/>
      <c r="C62" s="1299" t="s">
        <v>583</v>
      </c>
      <c r="D62" s="1300"/>
      <c r="E62" s="1301"/>
      <c r="F62" s="139">
        <v>4</v>
      </c>
      <c r="G62" s="139">
        <v>3</v>
      </c>
      <c r="H62" s="140">
        <v>2</v>
      </c>
    </row>
    <row r="63" spans="2:8" ht="52.5" customHeight="1" thickBot="1" x14ac:dyDescent="0.2">
      <c r="B63" s="141"/>
      <c r="C63" s="1302" t="s">
        <v>51</v>
      </c>
      <c r="D63" s="1302"/>
      <c r="E63" s="1303"/>
      <c r="F63" s="142">
        <v>1442</v>
      </c>
      <c r="G63" s="142">
        <v>1501</v>
      </c>
      <c r="H63" s="143">
        <v>1296</v>
      </c>
    </row>
    <row r="64" spans="2:8" ht="15" customHeight="1" x14ac:dyDescent="0.15"/>
  </sheetData>
  <sheetProtection algorithmName="SHA-512" hashValue="Dq+uIHRQqQMmu5JNAtaNr8SnLDRcwiRU6ajgSHAsN3jOir3m61dp/F1OngPsu5DQRYU4E6flwyp9+/R0MIqRkg==" saltValue="d0fh4CyUXXlxj0q5kV1SE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39370078740157483" bottom="0.39370078740157483" header="0.19685039370078741" footer="0.19685039370078741"/>
  <pageSetup paperSize="9" scale="41" orientation="landscape" cellComments="asDisplayed" verticalDpi="300" r:id="rId1"/>
  <headerFooter>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60"/>
  <sheetViews>
    <sheetView view="pageBreakPreview" zoomScaleNormal="100" zoomScaleSheetLayoutView="100" workbookViewId="0"/>
  </sheetViews>
  <sheetFormatPr defaultColWidth="0" defaultRowHeight="13.5" customHeight="1" zeroHeight="1" x14ac:dyDescent="0.15"/>
  <cols>
    <col min="1" max="1" width="6.375" style="390" customWidth="1"/>
    <col min="2" max="107" width="2.5" style="390" customWidth="1"/>
    <col min="108" max="108" width="6.125" style="398" customWidth="1"/>
    <col min="109" max="109" width="5.875" style="397" customWidth="1"/>
    <col min="110" max="110" width="19.125" style="390" hidden="1"/>
    <col min="111" max="115" width="12.625" style="390" hidden="1"/>
    <col min="116" max="349" width="8.625" style="390" hidden="1"/>
    <col min="350" max="355" width="14.875" style="390" hidden="1"/>
    <col min="356" max="357" width="15.875" style="390" hidden="1"/>
    <col min="358" max="363" width="16.125" style="390" hidden="1"/>
    <col min="364" max="364" width="6.125" style="390" hidden="1"/>
    <col min="365" max="365" width="3" style="390" hidden="1"/>
    <col min="366" max="605" width="8.625" style="390" hidden="1"/>
    <col min="606" max="611" width="14.875" style="390" hidden="1"/>
    <col min="612" max="613" width="15.875" style="390" hidden="1"/>
    <col min="614" max="619" width="16.125" style="390" hidden="1"/>
    <col min="620" max="620" width="6.125" style="390" hidden="1"/>
    <col min="621" max="621" width="3" style="390" hidden="1"/>
    <col min="622" max="861" width="8.625" style="390" hidden="1"/>
    <col min="862" max="867" width="14.875" style="390" hidden="1"/>
    <col min="868" max="869" width="15.875" style="390" hidden="1"/>
    <col min="870" max="875" width="16.125" style="390" hidden="1"/>
    <col min="876" max="876" width="6.125" style="390" hidden="1"/>
    <col min="877" max="877" width="3" style="390" hidden="1"/>
    <col min="878" max="1117" width="8.625" style="390" hidden="1"/>
    <col min="1118" max="1123" width="14.875" style="390" hidden="1"/>
    <col min="1124" max="1125" width="15.875" style="390" hidden="1"/>
    <col min="1126" max="1131" width="16.125" style="390" hidden="1"/>
    <col min="1132" max="1132" width="6.125" style="390" hidden="1"/>
    <col min="1133" max="1133" width="3" style="390" hidden="1"/>
    <col min="1134" max="1373" width="8.625" style="390" hidden="1"/>
    <col min="1374" max="1379" width="14.875" style="390" hidden="1"/>
    <col min="1380" max="1381" width="15.875" style="390" hidden="1"/>
    <col min="1382" max="1387" width="16.125" style="390" hidden="1"/>
    <col min="1388" max="1388" width="6.125" style="390" hidden="1"/>
    <col min="1389" max="1389" width="3" style="390" hidden="1"/>
    <col min="1390" max="1629" width="8.625" style="390" hidden="1"/>
    <col min="1630" max="1635" width="14.875" style="390" hidden="1"/>
    <col min="1636" max="1637" width="15.875" style="390" hidden="1"/>
    <col min="1638" max="1643" width="16.125" style="390" hidden="1"/>
    <col min="1644" max="1644" width="6.125" style="390" hidden="1"/>
    <col min="1645" max="1645" width="3" style="390" hidden="1"/>
    <col min="1646" max="1885" width="8.625" style="390" hidden="1"/>
    <col min="1886" max="1891" width="14.875" style="390" hidden="1"/>
    <col min="1892" max="1893" width="15.875" style="390" hidden="1"/>
    <col min="1894" max="1899" width="16.125" style="390" hidden="1"/>
    <col min="1900" max="1900" width="6.125" style="390" hidden="1"/>
    <col min="1901" max="1901" width="3" style="390" hidden="1"/>
    <col min="1902" max="2141" width="8.625" style="390" hidden="1"/>
    <col min="2142" max="2147" width="14.875" style="390" hidden="1"/>
    <col min="2148" max="2149" width="15.875" style="390" hidden="1"/>
    <col min="2150" max="2155" width="16.125" style="390" hidden="1"/>
    <col min="2156" max="2156" width="6.125" style="390" hidden="1"/>
    <col min="2157" max="2157" width="3" style="390" hidden="1"/>
    <col min="2158" max="2397" width="8.625" style="390" hidden="1"/>
    <col min="2398" max="2403" width="14.875" style="390" hidden="1"/>
    <col min="2404" max="2405" width="15.875" style="390" hidden="1"/>
    <col min="2406" max="2411" width="16.125" style="390" hidden="1"/>
    <col min="2412" max="2412" width="6.125" style="390" hidden="1"/>
    <col min="2413" max="2413" width="3" style="390" hidden="1"/>
    <col min="2414" max="2653" width="8.625" style="390" hidden="1"/>
    <col min="2654" max="2659" width="14.875" style="390" hidden="1"/>
    <col min="2660" max="2661" width="15.875" style="390" hidden="1"/>
    <col min="2662" max="2667" width="16.125" style="390" hidden="1"/>
    <col min="2668" max="2668" width="6.125" style="390" hidden="1"/>
    <col min="2669" max="2669" width="3" style="390" hidden="1"/>
    <col min="2670" max="2909" width="8.625" style="390" hidden="1"/>
    <col min="2910" max="2915" width="14.875" style="390" hidden="1"/>
    <col min="2916" max="2917" width="15.875" style="390" hidden="1"/>
    <col min="2918" max="2923" width="16.125" style="390" hidden="1"/>
    <col min="2924" max="2924" width="6.125" style="390" hidden="1"/>
    <col min="2925" max="2925" width="3" style="390" hidden="1"/>
    <col min="2926" max="3165" width="8.625" style="390" hidden="1"/>
    <col min="3166" max="3171" width="14.875" style="390" hidden="1"/>
    <col min="3172" max="3173" width="15.875" style="390" hidden="1"/>
    <col min="3174" max="3179" width="16.125" style="390" hidden="1"/>
    <col min="3180" max="3180" width="6.125" style="390" hidden="1"/>
    <col min="3181" max="3181" width="3" style="390" hidden="1"/>
    <col min="3182" max="3421" width="8.625" style="390" hidden="1"/>
    <col min="3422" max="3427" width="14.875" style="390" hidden="1"/>
    <col min="3428" max="3429" width="15.875" style="390" hidden="1"/>
    <col min="3430" max="3435" width="16.125" style="390" hidden="1"/>
    <col min="3436" max="3436" width="6.125" style="390" hidden="1"/>
    <col min="3437" max="3437" width="3" style="390" hidden="1"/>
    <col min="3438" max="3677" width="8.625" style="390" hidden="1"/>
    <col min="3678" max="3683" width="14.875" style="390" hidden="1"/>
    <col min="3684" max="3685" width="15.875" style="390" hidden="1"/>
    <col min="3686" max="3691" width="16.125" style="390" hidden="1"/>
    <col min="3692" max="3692" width="6.125" style="390" hidden="1"/>
    <col min="3693" max="3693" width="3" style="390" hidden="1"/>
    <col min="3694" max="3933" width="8.625" style="390" hidden="1"/>
    <col min="3934" max="3939" width="14.875" style="390" hidden="1"/>
    <col min="3940" max="3941" width="15.875" style="390" hidden="1"/>
    <col min="3942" max="3947" width="16.125" style="390" hidden="1"/>
    <col min="3948" max="3948" width="6.125" style="390" hidden="1"/>
    <col min="3949" max="3949" width="3" style="390" hidden="1"/>
    <col min="3950" max="4189" width="8.625" style="390" hidden="1"/>
    <col min="4190" max="4195" width="14.875" style="390" hidden="1"/>
    <col min="4196" max="4197" width="15.875" style="390" hidden="1"/>
    <col min="4198" max="4203" width="16.125" style="390" hidden="1"/>
    <col min="4204" max="4204" width="6.125" style="390" hidden="1"/>
    <col min="4205" max="4205" width="3" style="390" hidden="1"/>
    <col min="4206" max="4445" width="8.625" style="390" hidden="1"/>
    <col min="4446" max="4451" width="14.875" style="390" hidden="1"/>
    <col min="4452" max="4453" width="15.875" style="390" hidden="1"/>
    <col min="4454" max="4459" width="16.125" style="390" hidden="1"/>
    <col min="4460" max="4460" width="6.125" style="390" hidden="1"/>
    <col min="4461" max="4461" width="3" style="390" hidden="1"/>
    <col min="4462" max="4701" width="8.625" style="390" hidden="1"/>
    <col min="4702" max="4707" width="14.875" style="390" hidden="1"/>
    <col min="4708" max="4709" width="15.875" style="390" hidden="1"/>
    <col min="4710" max="4715" width="16.125" style="390" hidden="1"/>
    <col min="4716" max="4716" width="6.125" style="390" hidden="1"/>
    <col min="4717" max="4717" width="3" style="390" hidden="1"/>
    <col min="4718" max="4957" width="8.625" style="390" hidden="1"/>
    <col min="4958" max="4963" width="14.875" style="390" hidden="1"/>
    <col min="4964" max="4965" width="15.875" style="390" hidden="1"/>
    <col min="4966" max="4971" width="16.125" style="390" hidden="1"/>
    <col min="4972" max="4972" width="6.125" style="390" hidden="1"/>
    <col min="4973" max="4973" width="3" style="390" hidden="1"/>
    <col min="4974" max="5213" width="8.625" style="390" hidden="1"/>
    <col min="5214" max="5219" width="14.875" style="390" hidden="1"/>
    <col min="5220" max="5221" width="15.875" style="390" hidden="1"/>
    <col min="5222" max="5227" width="16.125" style="390" hidden="1"/>
    <col min="5228" max="5228" width="6.125" style="390" hidden="1"/>
    <col min="5229" max="5229" width="3" style="390" hidden="1"/>
    <col min="5230" max="5469" width="8.625" style="390" hidden="1"/>
    <col min="5470" max="5475" width="14.875" style="390" hidden="1"/>
    <col min="5476" max="5477" width="15.875" style="390" hidden="1"/>
    <col min="5478" max="5483" width="16.125" style="390" hidden="1"/>
    <col min="5484" max="5484" width="6.125" style="390" hidden="1"/>
    <col min="5485" max="5485" width="3" style="390" hidden="1"/>
    <col min="5486" max="5725" width="8.625" style="390" hidden="1"/>
    <col min="5726" max="5731" width="14.875" style="390" hidden="1"/>
    <col min="5732" max="5733" width="15.875" style="390" hidden="1"/>
    <col min="5734" max="5739" width="16.125" style="390" hidden="1"/>
    <col min="5740" max="5740" width="6.125" style="390" hidden="1"/>
    <col min="5741" max="5741" width="3" style="390" hidden="1"/>
    <col min="5742" max="5981" width="8.625" style="390" hidden="1"/>
    <col min="5982" max="5987" width="14.875" style="390" hidden="1"/>
    <col min="5988" max="5989" width="15.875" style="390" hidden="1"/>
    <col min="5990" max="5995" width="16.125" style="390" hidden="1"/>
    <col min="5996" max="5996" width="6.125" style="390" hidden="1"/>
    <col min="5997" max="5997" width="3" style="390" hidden="1"/>
    <col min="5998" max="6237" width="8.625" style="390" hidden="1"/>
    <col min="6238" max="6243" width="14.875" style="390" hidden="1"/>
    <col min="6244" max="6245" width="15.875" style="390" hidden="1"/>
    <col min="6246" max="6251" width="16.125" style="390" hidden="1"/>
    <col min="6252" max="6252" width="6.125" style="390" hidden="1"/>
    <col min="6253" max="6253" width="3" style="390" hidden="1"/>
    <col min="6254" max="6493" width="8.625" style="390" hidden="1"/>
    <col min="6494" max="6499" width="14.875" style="390" hidden="1"/>
    <col min="6500" max="6501" width="15.875" style="390" hidden="1"/>
    <col min="6502" max="6507" width="16.125" style="390" hidden="1"/>
    <col min="6508" max="6508" width="6.125" style="390" hidden="1"/>
    <col min="6509" max="6509" width="3" style="390" hidden="1"/>
    <col min="6510" max="6749" width="8.625" style="390" hidden="1"/>
    <col min="6750" max="6755" width="14.875" style="390" hidden="1"/>
    <col min="6756" max="6757" width="15.875" style="390" hidden="1"/>
    <col min="6758" max="6763" width="16.125" style="390" hidden="1"/>
    <col min="6764" max="6764" width="6.125" style="390" hidden="1"/>
    <col min="6765" max="6765" width="3" style="390" hidden="1"/>
    <col min="6766" max="7005" width="8.625" style="390" hidden="1"/>
    <col min="7006" max="7011" width="14.875" style="390" hidden="1"/>
    <col min="7012" max="7013" width="15.875" style="390" hidden="1"/>
    <col min="7014" max="7019" width="16.125" style="390" hidden="1"/>
    <col min="7020" max="7020" width="6.125" style="390" hidden="1"/>
    <col min="7021" max="7021" width="3" style="390" hidden="1"/>
    <col min="7022" max="7261" width="8.625" style="390" hidden="1"/>
    <col min="7262" max="7267" width="14.875" style="390" hidden="1"/>
    <col min="7268" max="7269" width="15.875" style="390" hidden="1"/>
    <col min="7270" max="7275" width="16.125" style="390" hidden="1"/>
    <col min="7276" max="7276" width="6.125" style="390" hidden="1"/>
    <col min="7277" max="7277" width="3" style="390" hidden="1"/>
    <col min="7278" max="7517" width="8.625" style="390" hidden="1"/>
    <col min="7518" max="7523" width="14.875" style="390" hidden="1"/>
    <col min="7524" max="7525" width="15.875" style="390" hidden="1"/>
    <col min="7526" max="7531" width="16.125" style="390" hidden="1"/>
    <col min="7532" max="7532" width="6.125" style="390" hidden="1"/>
    <col min="7533" max="7533" width="3" style="390" hidden="1"/>
    <col min="7534" max="7773" width="8.625" style="390" hidden="1"/>
    <col min="7774" max="7779" width="14.875" style="390" hidden="1"/>
    <col min="7780" max="7781" width="15.875" style="390" hidden="1"/>
    <col min="7782" max="7787" width="16.125" style="390" hidden="1"/>
    <col min="7788" max="7788" width="6.125" style="390" hidden="1"/>
    <col min="7789" max="7789" width="3" style="390" hidden="1"/>
    <col min="7790" max="8029" width="8.625" style="390" hidden="1"/>
    <col min="8030" max="8035" width="14.875" style="390" hidden="1"/>
    <col min="8036" max="8037" width="15.875" style="390" hidden="1"/>
    <col min="8038" max="8043" width="16.125" style="390" hidden="1"/>
    <col min="8044" max="8044" width="6.125" style="390" hidden="1"/>
    <col min="8045" max="8045" width="3" style="390" hidden="1"/>
    <col min="8046" max="8285" width="8.625" style="390" hidden="1"/>
    <col min="8286" max="8291" width="14.875" style="390" hidden="1"/>
    <col min="8292" max="8293" width="15.875" style="390" hidden="1"/>
    <col min="8294" max="8299" width="16.125" style="390" hidden="1"/>
    <col min="8300" max="8300" width="6.125" style="390" hidden="1"/>
    <col min="8301" max="8301" width="3" style="390" hidden="1"/>
    <col min="8302" max="8541" width="8.625" style="390" hidden="1"/>
    <col min="8542" max="8547" width="14.875" style="390" hidden="1"/>
    <col min="8548" max="8549" width="15.875" style="390" hidden="1"/>
    <col min="8550" max="8555" width="16.125" style="390" hidden="1"/>
    <col min="8556" max="8556" width="6.125" style="390" hidden="1"/>
    <col min="8557" max="8557" width="3" style="390" hidden="1"/>
    <col min="8558" max="8797" width="8.625" style="390" hidden="1"/>
    <col min="8798" max="8803" width="14.875" style="390" hidden="1"/>
    <col min="8804" max="8805" width="15.875" style="390" hidden="1"/>
    <col min="8806" max="8811" width="16.125" style="390" hidden="1"/>
    <col min="8812" max="8812" width="6.125" style="390" hidden="1"/>
    <col min="8813" max="8813" width="3" style="390" hidden="1"/>
    <col min="8814" max="9053" width="8.625" style="390" hidden="1"/>
    <col min="9054" max="9059" width="14.875" style="390" hidden="1"/>
    <col min="9060" max="9061" width="15.875" style="390" hidden="1"/>
    <col min="9062" max="9067" width="16.125" style="390" hidden="1"/>
    <col min="9068" max="9068" width="6.125" style="390" hidden="1"/>
    <col min="9069" max="9069" width="3" style="390" hidden="1"/>
    <col min="9070" max="9309" width="8.625" style="390" hidden="1"/>
    <col min="9310" max="9315" width="14.875" style="390" hidden="1"/>
    <col min="9316" max="9317" width="15.875" style="390" hidden="1"/>
    <col min="9318" max="9323" width="16.125" style="390" hidden="1"/>
    <col min="9324" max="9324" width="6.125" style="390" hidden="1"/>
    <col min="9325" max="9325" width="3" style="390" hidden="1"/>
    <col min="9326" max="9565" width="8.625" style="390" hidden="1"/>
    <col min="9566" max="9571" width="14.875" style="390" hidden="1"/>
    <col min="9572" max="9573" width="15.875" style="390" hidden="1"/>
    <col min="9574" max="9579" width="16.125" style="390" hidden="1"/>
    <col min="9580" max="9580" width="6.125" style="390" hidden="1"/>
    <col min="9581" max="9581" width="3" style="390" hidden="1"/>
    <col min="9582" max="9821" width="8.625" style="390" hidden="1"/>
    <col min="9822" max="9827" width="14.875" style="390" hidden="1"/>
    <col min="9828" max="9829" width="15.875" style="390" hidden="1"/>
    <col min="9830" max="9835" width="16.125" style="390" hidden="1"/>
    <col min="9836" max="9836" width="6.125" style="390" hidden="1"/>
    <col min="9837" max="9837" width="3" style="390" hidden="1"/>
    <col min="9838" max="10077" width="8.625" style="390" hidden="1"/>
    <col min="10078" max="10083" width="14.875" style="390" hidden="1"/>
    <col min="10084" max="10085" width="15.875" style="390" hidden="1"/>
    <col min="10086" max="10091" width="16.125" style="390" hidden="1"/>
    <col min="10092" max="10092" width="6.125" style="390" hidden="1"/>
    <col min="10093" max="10093" width="3" style="390" hidden="1"/>
    <col min="10094" max="10333" width="8.625" style="390" hidden="1"/>
    <col min="10334" max="10339" width="14.875" style="390" hidden="1"/>
    <col min="10340" max="10341" width="15.875" style="390" hidden="1"/>
    <col min="10342" max="10347" width="16.125" style="390" hidden="1"/>
    <col min="10348" max="10348" width="6.125" style="390" hidden="1"/>
    <col min="10349" max="10349" width="3" style="390" hidden="1"/>
    <col min="10350" max="10589" width="8.625" style="390" hidden="1"/>
    <col min="10590" max="10595" width="14.875" style="390" hidden="1"/>
    <col min="10596" max="10597" width="15.875" style="390" hidden="1"/>
    <col min="10598" max="10603" width="16.125" style="390" hidden="1"/>
    <col min="10604" max="10604" width="6.125" style="390" hidden="1"/>
    <col min="10605" max="10605" width="3" style="390" hidden="1"/>
    <col min="10606" max="10845" width="8.625" style="390" hidden="1"/>
    <col min="10846" max="10851" width="14.875" style="390" hidden="1"/>
    <col min="10852" max="10853" width="15.875" style="390" hidden="1"/>
    <col min="10854" max="10859" width="16.125" style="390" hidden="1"/>
    <col min="10860" max="10860" width="6.125" style="390" hidden="1"/>
    <col min="10861" max="10861" width="3" style="390" hidden="1"/>
    <col min="10862" max="11101" width="8.625" style="390" hidden="1"/>
    <col min="11102" max="11107" width="14.875" style="390" hidden="1"/>
    <col min="11108" max="11109" width="15.875" style="390" hidden="1"/>
    <col min="11110" max="11115" width="16.125" style="390" hidden="1"/>
    <col min="11116" max="11116" width="6.125" style="390" hidden="1"/>
    <col min="11117" max="11117" width="3" style="390" hidden="1"/>
    <col min="11118" max="11357" width="8.625" style="390" hidden="1"/>
    <col min="11358" max="11363" width="14.875" style="390" hidden="1"/>
    <col min="11364" max="11365" width="15.875" style="390" hidden="1"/>
    <col min="11366" max="11371" width="16.125" style="390" hidden="1"/>
    <col min="11372" max="11372" width="6.125" style="390" hidden="1"/>
    <col min="11373" max="11373" width="3" style="390" hidden="1"/>
    <col min="11374" max="11613" width="8.625" style="390" hidden="1"/>
    <col min="11614" max="11619" width="14.875" style="390" hidden="1"/>
    <col min="11620" max="11621" width="15.875" style="390" hidden="1"/>
    <col min="11622" max="11627" width="16.125" style="390" hidden="1"/>
    <col min="11628" max="11628" width="6.125" style="390" hidden="1"/>
    <col min="11629" max="11629" width="3" style="390" hidden="1"/>
    <col min="11630" max="11869" width="8.625" style="390" hidden="1"/>
    <col min="11870" max="11875" width="14.875" style="390" hidden="1"/>
    <col min="11876" max="11877" width="15.875" style="390" hidden="1"/>
    <col min="11878" max="11883" width="16.125" style="390" hidden="1"/>
    <col min="11884" max="11884" width="6.125" style="390" hidden="1"/>
    <col min="11885" max="11885" width="3" style="390" hidden="1"/>
    <col min="11886" max="12125" width="8.625" style="390" hidden="1"/>
    <col min="12126" max="12131" width="14.875" style="390" hidden="1"/>
    <col min="12132" max="12133" width="15.875" style="390" hidden="1"/>
    <col min="12134" max="12139" width="16.125" style="390" hidden="1"/>
    <col min="12140" max="12140" width="6.125" style="390" hidden="1"/>
    <col min="12141" max="12141" width="3" style="390" hidden="1"/>
    <col min="12142" max="12381" width="8.625" style="390" hidden="1"/>
    <col min="12382" max="12387" width="14.875" style="390" hidden="1"/>
    <col min="12388" max="12389" width="15.875" style="390" hidden="1"/>
    <col min="12390" max="12395" width="16.125" style="390" hidden="1"/>
    <col min="12396" max="12396" width="6.125" style="390" hidden="1"/>
    <col min="12397" max="12397" width="3" style="390" hidden="1"/>
    <col min="12398" max="12637" width="8.625" style="390" hidden="1"/>
    <col min="12638" max="12643" width="14.875" style="390" hidden="1"/>
    <col min="12644" max="12645" width="15.875" style="390" hidden="1"/>
    <col min="12646" max="12651" width="16.125" style="390" hidden="1"/>
    <col min="12652" max="12652" width="6.125" style="390" hidden="1"/>
    <col min="12653" max="12653" width="3" style="390" hidden="1"/>
    <col min="12654" max="12893" width="8.625" style="390" hidden="1"/>
    <col min="12894" max="12899" width="14.875" style="390" hidden="1"/>
    <col min="12900" max="12901" width="15.875" style="390" hidden="1"/>
    <col min="12902" max="12907" width="16.125" style="390" hidden="1"/>
    <col min="12908" max="12908" width="6.125" style="390" hidden="1"/>
    <col min="12909" max="12909" width="3" style="390" hidden="1"/>
    <col min="12910" max="13149" width="8.625" style="390" hidden="1"/>
    <col min="13150" max="13155" width="14.875" style="390" hidden="1"/>
    <col min="13156" max="13157" width="15.875" style="390" hidden="1"/>
    <col min="13158" max="13163" width="16.125" style="390" hidden="1"/>
    <col min="13164" max="13164" width="6.125" style="390" hidden="1"/>
    <col min="13165" max="13165" width="3" style="390" hidden="1"/>
    <col min="13166" max="13405" width="8.625" style="390" hidden="1"/>
    <col min="13406" max="13411" width="14.875" style="390" hidden="1"/>
    <col min="13412" max="13413" width="15.875" style="390" hidden="1"/>
    <col min="13414" max="13419" width="16.125" style="390" hidden="1"/>
    <col min="13420" max="13420" width="6.125" style="390" hidden="1"/>
    <col min="13421" max="13421" width="3" style="390" hidden="1"/>
    <col min="13422" max="13661" width="8.625" style="390" hidden="1"/>
    <col min="13662" max="13667" width="14.875" style="390" hidden="1"/>
    <col min="13668" max="13669" width="15.875" style="390" hidden="1"/>
    <col min="13670" max="13675" width="16.125" style="390" hidden="1"/>
    <col min="13676" max="13676" width="6.125" style="390" hidden="1"/>
    <col min="13677" max="13677" width="3" style="390" hidden="1"/>
    <col min="13678" max="13917" width="8.625" style="390" hidden="1"/>
    <col min="13918" max="13923" width="14.875" style="390" hidden="1"/>
    <col min="13924" max="13925" width="15.875" style="390" hidden="1"/>
    <col min="13926" max="13931" width="16.125" style="390" hidden="1"/>
    <col min="13932" max="13932" width="6.125" style="390" hidden="1"/>
    <col min="13933" max="13933" width="3" style="390" hidden="1"/>
    <col min="13934" max="14173" width="8.625" style="390" hidden="1"/>
    <col min="14174" max="14179" width="14.875" style="390" hidden="1"/>
    <col min="14180" max="14181" width="15.875" style="390" hidden="1"/>
    <col min="14182" max="14187" width="16.125" style="390" hidden="1"/>
    <col min="14188" max="14188" width="6.125" style="390" hidden="1"/>
    <col min="14189" max="14189" width="3" style="390" hidden="1"/>
    <col min="14190" max="14429" width="8.625" style="390" hidden="1"/>
    <col min="14430" max="14435" width="14.875" style="390" hidden="1"/>
    <col min="14436" max="14437" width="15.875" style="390" hidden="1"/>
    <col min="14438" max="14443" width="16.125" style="390" hidden="1"/>
    <col min="14444" max="14444" width="6.125" style="390" hidden="1"/>
    <col min="14445" max="14445" width="3" style="390" hidden="1"/>
    <col min="14446" max="14685" width="8.625" style="390" hidden="1"/>
    <col min="14686" max="14691" width="14.875" style="390" hidden="1"/>
    <col min="14692" max="14693" width="15.875" style="390" hidden="1"/>
    <col min="14694" max="14699" width="16.125" style="390" hidden="1"/>
    <col min="14700" max="14700" width="6.125" style="390" hidden="1"/>
    <col min="14701" max="14701" width="3" style="390" hidden="1"/>
    <col min="14702" max="14941" width="8.625" style="390" hidden="1"/>
    <col min="14942" max="14947" width="14.875" style="390" hidden="1"/>
    <col min="14948" max="14949" width="15.875" style="390" hidden="1"/>
    <col min="14950" max="14955" width="16.125" style="390" hidden="1"/>
    <col min="14956" max="14956" width="6.125" style="390" hidden="1"/>
    <col min="14957" max="14957" width="3" style="390" hidden="1"/>
    <col min="14958" max="15197" width="8.625" style="390" hidden="1"/>
    <col min="15198" max="15203" width="14.875" style="390" hidden="1"/>
    <col min="15204" max="15205" width="15.875" style="390" hidden="1"/>
    <col min="15206" max="15211" width="16.125" style="390" hidden="1"/>
    <col min="15212" max="15212" width="6.125" style="390" hidden="1"/>
    <col min="15213" max="15213" width="3" style="390" hidden="1"/>
    <col min="15214" max="15453" width="8.625" style="390" hidden="1"/>
    <col min="15454" max="15459" width="14.875" style="390" hidden="1"/>
    <col min="15460" max="15461" width="15.875" style="390" hidden="1"/>
    <col min="15462" max="15467" width="16.125" style="390" hidden="1"/>
    <col min="15468" max="15468" width="6.125" style="390" hidden="1"/>
    <col min="15469" max="15469" width="3" style="390" hidden="1"/>
    <col min="15470" max="15709" width="8.625" style="390" hidden="1"/>
    <col min="15710" max="15715" width="14.875" style="390" hidden="1"/>
    <col min="15716" max="15717" width="15.875" style="390" hidden="1"/>
    <col min="15718" max="15723" width="16.125" style="390" hidden="1"/>
    <col min="15724" max="15724" width="6.125" style="390" hidden="1"/>
    <col min="15725" max="15725" width="3" style="390" hidden="1"/>
    <col min="15726" max="15965" width="8.625" style="390" hidden="1"/>
    <col min="15966" max="15971" width="14.875" style="390" hidden="1"/>
    <col min="15972" max="15973" width="15.875" style="390" hidden="1"/>
    <col min="15974" max="15979" width="16.125" style="390" hidden="1"/>
    <col min="15980" max="15980" width="6.125" style="390" hidden="1"/>
    <col min="15981" max="15981" width="3" style="390" hidden="1"/>
    <col min="15982" max="16221" width="8.625" style="390" hidden="1"/>
    <col min="16222" max="16227" width="14.875" style="390" hidden="1"/>
    <col min="16228" max="16229" width="15.875" style="390" hidden="1"/>
    <col min="16230" max="16235" width="16.125" style="390" hidden="1"/>
    <col min="16236" max="16236" width="6.125" style="390" hidden="1"/>
    <col min="16237" max="16237" width="3" style="390" hidden="1"/>
    <col min="16238" max="16384" width="8.625" style="390" hidden="1"/>
  </cols>
  <sheetData>
    <row r="1" spans="1:143" ht="42.75" customHeight="1" x14ac:dyDescent="0.15">
      <c r="A1" s="388"/>
      <c r="B1" s="389"/>
      <c r="DD1" s="390"/>
      <c r="DE1" s="390"/>
    </row>
    <row r="2" spans="1:143" ht="25.5" customHeight="1" x14ac:dyDescent="0.15">
      <c r="A2" s="391"/>
      <c r="C2" s="391"/>
      <c r="O2" s="391"/>
      <c r="P2" s="391"/>
      <c r="Q2" s="391"/>
      <c r="R2" s="391"/>
      <c r="S2" s="391"/>
      <c r="T2" s="391"/>
      <c r="U2" s="391"/>
      <c r="V2" s="391"/>
      <c r="W2" s="391"/>
      <c r="X2" s="391"/>
      <c r="Y2" s="391"/>
      <c r="Z2" s="391"/>
      <c r="AA2" s="391"/>
      <c r="AB2" s="391"/>
      <c r="AC2" s="391"/>
      <c r="AD2" s="391"/>
      <c r="AE2" s="391"/>
      <c r="AF2" s="391"/>
      <c r="AG2" s="391"/>
      <c r="AH2" s="391"/>
      <c r="AI2" s="391"/>
      <c r="AU2" s="391"/>
      <c r="BG2" s="391"/>
      <c r="BS2" s="391"/>
      <c r="CE2" s="391"/>
      <c r="CQ2" s="391"/>
      <c r="DD2" s="390"/>
      <c r="DE2" s="390"/>
    </row>
    <row r="3" spans="1:143" ht="25.5" customHeight="1" x14ac:dyDescent="0.15">
      <c r="A3" s="391"/>
      <c r="C3" s="391"/>
      <c r="O3" s="391"/>
      <c r="P3" s="391"/>
      <c r="Q3" s="391"/>
      <c r="R3" s="391"/>
      <c r="S3" s="391"/>
      <c r="T3" s="391"/>
      <c r="U3" s="391"/>
      <c r="V3" s="391"/>
      <c r="W3" s="391"/>
      <c r="X3" s="391"/>
      <c r="Y3" s="391"/>
      <c r="Z3" s="391"/>
      <c r="AA3" s="391"/>
      <c r="AB3" s="391"/>
      <c r="AC3" s="391"/>
      <c r="AD3" s="391"/>
      <c r="AE3" s="391"/>
      <c r="AF3" s="391"/>
      <c r="AG3" s="391"/>
      <c r="AH3" s="391"/>
      <c r="AI3" s="391"/>
      <c r="AU3" s="391"/>
      <c r="BG3" s="391"/>
      <c r="BS3" s="391"/>
      <c r="CE3" s="391"/>
      <c r="CQ3" s="391"/>
      <c r="DD3" s="390"/>
      <c r="DE3" s="390"/>
    </row>
    <row r="4" spans="1:143" s="292" customFormat="1" x14ac:dyDescent="0.15">
      <c r="A4" s="391"/>
      <c r="B4" s="391"/>
      <c r="C4" s="391"/>
      <c r="D4" s="391"/>
      <c r="E4" s="391"/>
      <c r="F4" s="391"/>
      <c r="G4" s="391"/>
      <c r="H4" s="391"/>
      <c r="I4" s="391"/>
      <c r="J4" s="391"/>
      <c r="K4" s="391"/>
      <c r="L4" s="391"/>
      <c r="M4" s="391"/>
      <c r="N4" s="391"/>
      <c r="O4" s="391"/>
      <c r="P4" s="391"/>
      <c r="Q4" s="391"/>
      <c r="R4" s="391"/>
      <c r="S4" s="391"/>
      <c r="T4" s="391"/>
      <c r="U4" s="391"/>
      <c r="V4" s="391"/>
      <c r="W4" s="391"/>
      <c r="X4" s="391"/>
      <c r="Y4" s="391"/>
      <c r="Z4" s="391"/>
      <c r="AA4" s="391"/>
      <c r="AB4" s="391"/>
      <c r="AC4" s="391"/>
      <c r="AD4" s="391"/>
      <c r="AE4" s="391"/>
      <c r="AF4" s="391"/>
      <c r="AG4" s="391"/>
      <c r="AH4" s="391"/>
      <c r="AI4" s="391"/>
      <c r="AJ4" s="391"/>
      <c r="AK4" s="391"/>
      <c r="AL4" s="391"/>
      <c r="AM4" s="391"/>
      <c r="AN4" s="391"/>
      <c r="AO4" s="391"/>
      <c r="AP4" s="391"/>
      <c r="AQ4" s="391"/>
      <c r="AR4" s="391"/>
      <c r="AS4" s="391"/>
      <c r="AT4" s="391"/>
      <c r="AU4" s="391"/>
      <c r="AV4" s="391"/>
      <c r="AW4" s="391"/>
      <c r="AX4" s="391"/>
      <c r="AY4" s="391"/>
      <c r="AZ4" s="391"/>
      <c r="BA4" s="391"/>
      <c r="BB4" s="391"/>
      <c r="BC4" s="391"/>
      <c r="BD4" s="391"/>
      <c r="BE4" s="391"/>
      <c r="BF4" s="391"/>
      <c r="BG4" s="391"/>
      <c r="BH4" s="391"/>
      <c r="BI4" s="391"/>
      <c r="BJ4" s="391"/>
      <c r="BK4" s="391"/>
      <c r="BL4" s="391"/>
      <c r="BM4" s="391"/>
      <c r="BN4" s="391"/>
      <c r="BO4" s="391"/>
      <c r="BP4" s="391"/>
      <c r="BQ4" s="391"/>
      <c r="BR4" s="391"/>
      <c r="BS4" s="391"/>
      <c r="BT4" s="391"/>
      <c r="BU4" s="391"/>
      <c r="BV4" s="391"/>
      <c r="BW4" s="391"/>
      <c r="BX4" s="391"/>
      <c r="BY4" s="391"/>
      <c r="BZ4" s="391"/>
      <c r="CA4" s="391"/>
      <c r="CB4" s="391"/>
      <c r="CC4" s="391"/>
      <c r="CD4" s="391"/>
      <c r="CE4" s="391"/>
      <c r="CF4" s="391"/>
      <c r="CG4" s="391"/>
      <c r="CH4" s="391"/>
      <c r="CI4" s="391"/>
      <c r="CJ4" s="391"/>
      <c r="CK4" s="391"/>
      <c r="CL4" s="391"/>
      <c r="CM4" s="391"/>
      <c r="CN4" s="391"/>
      <c r="CO4" s="391"/>
      <c r="CP4" s="391"/>
      <c r="CQ4" s="391"/>
      <c r="CR4" s="391"/>
      <c r="CS4" s="391"/>
      <c r="CT4" s="391"/>
      <c r="CU4" s="391"/>
      <c r="CV4" s="391"/>
      <c r="CW4" s="391"/>
      <c r="CX4" s="391"/>
      <c r="CY4" s="391"/>
      <c r="CZ4" s="391"/>
      <c r="DA4" s="391"/>
      <c r="DB4" s="391"/>
      <c r="DC4" s="391"/>
      <c r="DD4" s="391"/>
      <c r="DE4" s="391"/>
      <c r="DF4" s="293"/>
      <c r="DG4" s="293"/>
      <c r="DH4" s="293"/>
      <c r="DI4" s="293"/>
      <c r="DJ4" s="293"/>
      <c r="DK4" s="293"/>
      <c r="DL4" s="293"/>
      <c r="DM4" s="293"/>
      <c r="DN4" s="293"/>
      <c r="DO4" s="293"/>
      <c r="DP4" s="293"/>
      <c r="DQ4" s="293"/>
      <c r="DR4" s="293"/>
      <c r="DS4" s="293"/>
      <c r="DT4" s="293"/>
      <c r="DU4" s="293"/>
      <c r="DV4" s="293"/>
      <c r="DW4" s="293"/>
    </row>
    <row r="5" spans="1:143" s="292" customFormat="1" x14ac:dyDescent="0.15">
      <c r="A5" s="391"/>
      <c r="B5" s="391"/>
      <c r="C5" s="391"/>
      <c r="D5" s="391"/>
      <c r="E5" s="391"/>
      <c r="F5" s="391"/>
      <c r="G5" s="391"/>
      <c r="H5" s="391"/>
      <c r="I5" s="391"/>
      <c r="J5" s="391"/>
      <c r="K5" s="391"/>
      <c r="L5" s="391"/>
      <c r="M5" s="391"/>
      <c r="N5" s="391"/>
      <c r="O5" s="391"/>
      <c r="P5" s="391"/>
      <c r="Q5" s="391"/>
      <c r="R5" s="391"/>
      <c r="S5" s="391"/>
      <c r="T5" s="391"/>
      <c r="U5" s="391"/>
      <c r="V5" s="391"/>
      <c r="W5" s="391"/>
      <c r="X5" s="391"/>
      <c r="Y5" s="391"/>
      <c r="Z5" s="391"/>
      <c r="AA5" s="391"/>
      <c r="AB5" s="391"/>
      <c r="AC5" s="391"/>
      <c r="AD5" s="391"/>
      <c r="AE5" s="391"/>
      <c r="AF5" s="391"/>
      <c r="AG5" s="391"/>
      <c r="AH5" s="391"/>
      <c r="AI5" s="391"/>
      <c r="AJ5" s="391"/>
      <c r="AK5" s="391"/>
      <c r="AL5" s="391"/>
      <c r="AM5" s="391"/>
      <c r="AN5" s="391"/>
      <c r="AO5" s="391"/>
      <c r="AP5" s="391"/>
      <c r="AQ5" s="391"/>
      <c r="AR5" s="391"/>
      <c r="AS5" s="391"/>
      <c r="AT5" s="391"/>
      <c r="AU5" s="391"/>
      <c r="AV5" s="391"/>
      <c r="AW5" s="391"/>
      <c r="AX5" s="391"/>
      <c r="AY5" s="391"/>
      <c r="AZ5" s="391"/>
      <c r="BA5" s="391"/>
      <c r="BB5" s="391"/>
      <c r="BC5" s="391"/>
      <c r="BD5" s="391"/>
      <c r="BE5" s="391"/>
      <c r="BF5" s="391"/>
      <c r="BG5" s="391"/>
      <c r="BH5" s="391"/>
      <c r="BI5" s="391"/>
      <c r="BJ5" s="391"/>
      <c r="BK5" s="391"/>
      <c r="BL5" s="391"/>
      <c r="BM5" s="391"/>
      <c r="BN5" s="391"/>
      <c r="BO5" s="391"/>
      <c r="BP5" s="391"/>
      <c r="BQ5" s="391"/>
      <c r="BR5" s="391"/>
      <c r="BS5" s="391"/>
      <c r="BT5" s="391"/>
      <c r="BU5" s="391"/>
      <c r="BV5" s="391"/>
      <c r="BW5" s="391"/>
      <c r="BX5" s="391"/>
      <c r="BY5" s="391"/>
      <c r="BZ5" s="391"/>
      <c r="CA5" s="391"/>
      <c r="CB5" s="391"/>
      <c r="CC5" s="391"/>
      <c r="CD5" s="391"/>
      <c r="CE5" s="391"/>
      <c r="CF5" s="391"/>
      <c r="CG5" s="391"/>
      <c r="CH5" s="391"/>
      <c r="CI5" s="391"/>
      <c r="CJ5" s="391"/>
      <c r="CK5" s="391"/>
      <c r="CL5" s="391"/>
      <c r="CM5" s="391"/>
      <c r="CN5" s="391"/>
      <c r="CO5" s="391"/>
      <c r="CP5" s="391"/>
      <c r="CQ5" s="391"/>
      <c r="CR5" s="391"/>
      <c r="CS5" s="391"/>
      <c r="CT5" s="391"/>
      <c r="CU5" s="391"/>
      <c r="CV5" s="391"/>
      <c r="CW5" s="391"/>
      <c r="CX5" s="391"/>
      <c r="CY5" s="391"/>
      <c r="CZ5" s="391"/>
      <c r="DA5" s="391"/>
      <c r="DB5" s="391"/>
      <c r="DC5" s="391"/>
      <c r="DD5" s="391"/>
      <c r="DE5" s="391"/>
      <c r="DF5" s="293"/>
      <c r="DG5" s="293"/>
      <c r="DH5" s="293"/>
      <c r="DI5" s="293"/>
      <c r="DJ5" s="293"/>
      <c r="DK5" s="293"/>
      <c r="DL5" s="293"/>
      <c r="DM5" s="293"/>
      <c r="DN5" s="293"/>
      <c r="DO5" s="293"/>
      <c r="DP5" s="293"/>
      <c r="DQ5" s="293"/>
      <c r="DR5" s="293"/>
      <c r="DS5" s="293"/>
      <c r="DT5" s="293"/>
      <c r="DU5" s="293"/>
      <c r="DV5" s="293"/>
      <c r="DW5" s="293"/>
    </row>
    <row r="6" spans="1:143" s="292" customFormat="1" x14ac:dyDescent="0.15">
      <c r="A6" s="391"/>
      <c r="B6" s="391"/>
      <c r="C6" s="391"/>
      <c r="D6" s="391"/>
      <c r="E6" s="391"/>
      <c r="F6" s="391"/>
      <c r="G6" s="391"/>
      <c r="H6" s="391"/>
      <c r="I6" s="391"/>
      <c r="J6" s="391"/>
      <c r="K6" s="391"/>
      <c r="L6" s="391"/>
      <c r="M6" s="391"/>
      <c r="N6" s="391"/>
      <c r="O6" s="391"/>
      <c r="P6" s="391"/>
      <c r="Q6" s="391"/>
      <c r="R6" s="391"/>
      <c r="S6" s="391"/>
      <c r="T6" s="391"/>
      <c r="U6" s="391"/>
      <c r="V6" s="391"/>
      <c r="W6" s="391"/>
      <c r="X6" s="391"/>
      <c r="Y6" s="391"/>
      <c r="Z6" s="391"/>
      <c r="AA6" s="391"/>
      <c r="AB6" s="391"/>
      <c r="AC6" s="391"/>
      <c r="AD6" s="391"/>
      <c r="AE6" s="391"/>
      <c r="AF6" s="391"/>
      <c r="AG6" s="391"/>
      <c r="AH6" s="391"/>
      <c r="AI6" s="391"/>
      <c r="AJ6" s="391"/>
      <c r="AK6" s="391"/>
      <c r="AL6" s="391"/>
      <c r="AM6" s="391"/>
      <c r="AN6" s="391"/>
      <c r="AO6" s="391"/>
      <c r="AP6" s="391"/>
      <c r="AQ6" s="391"/>
      <c r="AR6" s="391"/>
      <c r="AS6" s="391"/>
      <c r="AT6" s="391"/>
      <c r="AU6" s="391"/>
      <c r="AV6" s="391"/>
      <c r="AW6" s="391"/>
      <c r="AX6" s="391"/>
      <c r="AY6" s="391"/>
      <c r="AZ6" s="391"/>
      <c r="BA6" s="391"/>
      <c r="BB6" s="391"/>
      <c r="BC6" s="391"/>
      <c r="BD6" s="391"/>
      <c r="BE6" s="391"/>
      <c r="BF6" s="391"/>
      <c r="BG6" s="391"/>
      <c r="BH6" s="391"/>
      <c r="BI6" s="391"/>
      <c r="BJ6" s="391"/>
      <c r="BK6" s="391"/>
      <c r="BL6" s="391"/>
      <c r="BM6" s="391"/>
      <c r="BN6" s="391"/>
      <c r="BO6" s="391"/>
      <c r="BP6" s="391"/>
      <c r="BQ6" s="391"/>
      <c r="BR6" s="391"/>
      <c r="BS6" s="391"/>
      <c r="BT6" s="391"/>
      <c r="BU6" s="391"/>
      <c r="BV6" s="391"/>
      <c r="BW6" s="391"/>
      <c r="BX6" s="391"/>
      <c r="BY6" s="391"/>
      <c r="BZ6" s="391"/>
      <c r="CA6" s="391"/>
      <c r="CB6" s="391"/>
      <c r="CC6" s="391"/>
      <c r="CD6" s="391"/>
      <c r="CE6" s="391"/>
      <c r="CF6" s="391"/>
      <c r="CG6" s="391"/>
      <c r="CH6" s="391"/>
      <c r="CI6" s="391"/>
      <c r="CJ6" s="391"/>
      <c r="CK6" s="391"/>
      <c r="CL6" s="391"/>
      <c r="CM6" s="391"/>
      <c r="CN6" s="391"/>
      <c r="CO6" s="391"/>
      <c r="CP6" s="391"/>
      <c r="CQ6" s="391"/>
      <c r="CR6" s="391"/>
      <c r="CS6" s="391"/>
      <c r="CT6" s="391"/>
      <c r="CU6" s="391"/>
      <c r="CV6" s="391"/>
      <c r="CW6" s="391"/>
      <c r="CX6" s="391"/>
      <c r="CY6" s="391"/>
      <c r="CZ6" s="391"/>
      <c r="DA6" s="391"/>
      <c r="DB6" s="391"/>
      <c r="DC6" s="391"/>
      <c r="DD6" s="391"/>
      <c r="DE6" s="391"/>
      <c r="DF6" s="293"/>
      <c r="DG6" s="293"/>
      <c r="DH6" s="293"/>
      <c r="DI6" s="293"/>
      <c r="DJ6" s="293"/>
      <c r="DK6" s="293"/>
      <c r="DL6" s="293"/>
      <c r="DM6" s="293"/>
      <c r="DN6" s="293"/>
      <c r="DO6" s="293"/>
      <c r="DP6" s="293"/>
      <c r="DQ6" s="293"/>
      <c r="DR6" s="293"/>
      <c r="DS6" s="293"/>
      <c r="DT6" s="293"/>
      <c r="DU6" s="293"/>
      <c r="DV6" s="293"/>
      <c r="DW6" s="293"/>
    </row>
    <row r="7" spans="1:143" s="292" customFormat="1" x14ac:dyDescent="0.15">
      <c r="A7" s="391"/>
      <c r="B7" s="391"/>
      <c r="C7" s="391"/>
      <c r="D7" s="391"/>
      <c r="E7" s="391"/>
      <c r="F7" s="391"/>
      <c r="G7" s="391"/>
      <c r="H7" s="391"/>
      <c r="I7" s="391"/>
      <c r="J7" s="391"/>
      <c r="K7" s="391"/>
      <c r="L7" s="391"/>
      <c r="M7" s="391"/>
      <c r="N7" s="391"/>
      <c r="O7" s="391"/>
      <c r="P7" s="391"/>
      <c r="Q7" s="391"/>
      <c r="R7" s="391"/>
      <c r="S7" s="391"/>
      <c r="T7" s="391"/>
      <c r="U7" s="391"/>
      <c r="V7" s="391"/>
      <c r="W7" s="391"/>
      <c r="X7" s="391"/>
      <c r="Y7" s="391"/>
      <c r="Z7" s="391"/>
      <c r="AA7" s="391"/>
      <c r="AB7" s="391"/>
      <c r="AC7" s="391"/>
      <c r="AD7" s="391"/>
      <c r="AE7" s="391"/>
      <c r="AF7" s="391"/>
      <c r="AG7" s="391"/>
      <c r="AH7" s="391"/>
      <c r="AI7" s="391"/>
      <c r="AJ7" s="391"/>
      <c r="AK7" s="391"/>
      <c r="AL7" s="391"/>
      <c r="AM7" s="391"/>
      <c r="AN7" s="391"/>
      <c r="AO7" s="391"/>
      <c r="AP7" s="391"/>
      <c r="AQ7" s="391"/>
      <c r="AR7" s="391"/>
      <c r="AS7" s="391"/>
      <c r="AT7" s="391"/>
      <c r="AU7" s="391"/>
      <c r="AV7" s="391"/>
      <c r="AW7" s="391"/>
      <c r="AX7" s="391"/>
      <c r="AY7" s="391"/>
      <c r="AZ7" s="391"/>
      <c r="BA7" s="391"/>
      <c r="BB7" s="391"/>
      <c r="BC7" s="391"/>
      <c r="BD7" s="391"/>
      <c r="BE7" s="391"/>
      <c r="BF7" s="391"/>
      <c r="BG7" s="391"/>
      <c r="BH7" s="391"/>
      <c r="BI7" s="391"/>
      <c r="BJ7" s="391"/>
      <c r="BK7" s="391"/>
      <c r="BL7" s="391"/>
      <c r="BM7" s="391"/>
      <c r="BN7" s="391"/>
      <c r="BO7" s="391"/>
      <c r="BP7" s="391"/>
      <c r="BQ7" s="391"/>
      <c r="BR7" s="391"/>
      <c r="BS7" s="391"/>
      <c r="BT7" s="391"/>
      <c r="BU7" s="391"/>
      <c r="BV7" s="391"/>
      <c r="BW7" s="391"/>
      <c r="BX7" s="391"/>
      <c r="BY7" s="391"/>
      <c r="BZ7" s="391"/>
      <c r="CA7" s="391"/>
      <c r="CB7" s="391"/>
      <c r="CC7" s="391"/>
      <c r="CD7" s="391"/>
      <c r="CE7" s="391"/>
      <c r="CF7" s="391"/>
      <c r="CG7" s="391"/>
      <c r="CH7" s="391"/>
      <c r="CI7" s="391"/>
      <c r="CJ7" s="391"/>
      <c r="CK7" s="391"/>
      <c r="CL7" s="391"/>
      <c r="CM7" s="391"/>
      <c r="CN7" s="391"/>
      <c r="CO7" s="391"/>
      <c r="CP7" s="391"/>
      <c r="CQ7" s="391"/>
      <c r="CR7" s="391"/>
      <c r="CS7" s="391"/>
      <c r="CT7" s="391"/>
      <c r="CU7" s="391"/>
      <c r="CV7" s="391"/>
      <c r="CW7" s="391"/>
      <c r="CX7" s="391"/>
      <c r="CY7" s="391"/>
      <c r="CZ7" s="391"/>
      <c r="DA7" s="391"/>
      <c r="DB7" s="391"/>
      <c r="DC7" s="391"/>
      <c r="DD7" s="391"/>
      <c r="DE7" s="391"/>
      <c r="DF7" s="293"/>
      <c r="DG7" s="293"/>
      <c r="DH7" s="293"/>
      <c r="DI7" s="293"/>
      <c r="DJ7" s="293"/>
      <c r="DK7" s="293"/>
      <c r="DL7" s="293"/>
      <c r="DM7" s="293"/>
      <c r="DN7" s="293"/>
      <c r="DO7" s="293"/>
      <c r="DP7" s="293"/>
      <c r="DQ7" s="293"/>
      <c r="DR7" s="293"/>
      <c r="DS7" s="293"/>
      <c r="DT7" s="293"/>
      <c r="DU7" s="293"/>
      <c r="DV7" s="293"/>
      <c r="DW7" s="293"/>
    </row>
    <row r="8" spans="1:143" s="292" customFormat="1" x14ac:dyDescent="0.15">
      <c r="A8" s="391"/>
      <c r="B8" s="391"/>
      <c r="C8" s="391"/>
      <c r="D8" s="391"/>
      <c r="E8" s="391"/>
      <c r="F8" s="391"/>
      <c r="G8" s="391"/>
      <c r="H8" s="391"/>
      <c r="I8" s="391"/>
      <c r="J8" s="391"/>
      <c r="K8" s="391"/>
      <c r="L8" s="391"/>
      <c r="M8" s="391"/>
      <c r="N8" s="391"/>
      <c r="O8" s="391"/>
      <c r="P8" s="391"/>
      <c r="Q8" s="391"/>
      <c r="R8" s="391"/>
      <c r="S8" s="391"/>
      <c r="T8" s="391"/>
      <c r="U8" s="391"/>
      <c r="V8" s="391"/>
      <c r="W8" s="391"/>
      <c r="X8" s="391"/>
      <c r="Y8" s="391"/>
      <c r="Z8" s="391"/>
      <c r="AA8" s="391"/>
      <c r="AB8" s="391"/>
      <c r="AC8" s="391"/>
      <c r="AD8" s="391"/>
      <c r="AE8" s="391"/>
      <c r="AF8" s="391"/>
      <c r="AG8" s="391"/>
      <c r="AH8" s="391"/>
      <c r="AI8" s="391"/>
      <c r="AJ8" s="391"/>
      <c r="AK8" s="391"/>
      <c r="AL8" s="391"/>
      <c r="AM8" s="391"/>
      <c r="AN8" s="391"/>
      <c r="AO8" s="391"/>
      <c r="AP8" s="391"/>
      <c r="AQ8" s="391"/>
      <c r="AR8" s="391"/>
      <c r="AS8" s="391"/>
      <c r="AT8" s="391"/>
      <c r="AU8" s="391"/>
      <c r="AV8" s="391"/>
      <c r="AW8" s="391"/>
      <c r="AX8" s="391"/>
      <c r="AY8" s="391"/>
      <c r="AZ8" s="391"/>
      <c r="BA8" s="391"/>
      <c r="BB8" s="391"/>
      <c r="BC8" s="391"/>
      <c r="BD8" s="391"/>
      <c r="BE8" s="391"/>
      <c r="BF8" s="391"/>
      <c r="BG8" s="391"/>
      <c r="BH8" s="391"/>
      <c r="BI8" s="391"/>
      <c r="BJ8" s="391"/>
      <c r="BK8" s="391"/>
      <c r="BL8" s="391"/>
      <c r="BM8" s="391"/>
      <c r="BN8" s="391"/>
      <c r="BO8" s="391"/>
      <c r="BP8" s="391"/>
      <c r="BQ8" s="391"/>
      <c r="BR8" s="391"/>
      <c r="BS8" s="391"/>
      <c r="BT8" s="391"/>
      <c r="BU8" s="391"/>
      <c r="BV8" s="391"/>
      <c r="BW8" s="391"/>
      <c r="BX8" s="391"/>
      <c r="BY8" s="391"/>
      <c r="BZ8" s="391"/>
      <c r="CA8" s="391"/>
      <c r="CB8" s="391"/>
      <c r="CC8" s="391"/>
      <c r="CD8" s="391"/>
      <c r="CE8" s="391"/>
      <c r="CF8" s="391"/>
      <c r="CG8" s="391"/>
      <c r="CH8" s="391"/>
      <c r="CI8" s="391"/>
      <c r="CJ8" s="391"/>
      <c r="CK8" s="391"/>
      <c r="CL8" s="391"/>
      <c r="CM8" s="391"/>
      <c r="CN8" s="391"/>
      <c r="CO8" s="391"/>
      <c r="CP8" s="391"/>
      <c r="CQ8" s="391"/>
      <c r="CR8" s="391"/>
      <c r="CS8" s="391"/>
      <c r="CT8" s="391"/>
      <c r="CU8" s="391"/>
      <c r="CV8" s="391"/>
      <c r="CW8" s="391"/>
      <c r="CX8" s="391"/>
      <c r="CY8" s="391"/>
      <c r="CZ8" s="391"/>
      <c r="DA8" s="391"/>
      <c r="DB8" s="391"/>
      <c r="DC8" s="391"/>
      <c r="DD8" s="391"/>
      <c r="DE8" s="391"/>
      <c r="DF8" s="293"/>
      <c r="DG8" s="293"/>
      <c r="DH8" s="293"/>
      <c r="DI8" s="293"/>
      <c r="DJ8" s="293"/>
      <c r="DK8" s="293"/>
      <c r="DL8" s="293"/>
      <c r="DM8" s="293"/>
      <c r="DN8" s="293"/>
      <c r="DO8" s="293"/>
      <c r="DP8" s="293"/>
      <c r="DQ8" s="293"/>
      <c r="DR8" s="293"/>
      <c r="DS8" s="293"/>
      <c r="DT8" s="293"/>
      <c r="DU8" s="293"/>
      <c r="DV8" s="293"/>
      <c r="DW8" s="293"/>
    </row>
    <row r="9" spans="1:143" s="292" customFormat="1" x14ac:dyDescent="0.15">
      <c r="A9" s="391"/>
      <c r="B9" s="391"/>
      <c r="C9" s="391"/>
      <c r="D9" s="391"/>
      <c r="E9" s="391"/>
      <c r="F9" s="391"/>
      <c r="G9" s="391"/>
      <c r="H9" s="391"/>
      <c r="I9" s="391"/>
      <c r="J9" s="391"/>
      <c r="K9" s="391"/>
      <c r="L9" s="391"/>
      <c r="M9" s="391"/>
      <c r="N9" s="391"/>
      <c r="O9" s="391"/>
      <c r="P9" s="391"/>
      <c r="Q9" s="391"/>
      <c r="R9" s="391"/>
      <c r="S9" s="391"/>
      <c r="T9" s="391"/>
      <c r="U9" s="391"/>
      <c r="V9" s="391"/>
      <c r="W9" s="391"/>
      <c r="X9" s="391"/>
      <c r="Y9" s="391"/>
      <c r="Z9" s="391"/>
      <c r="AA9" s="391"/>
      <c r="AB9" s="391"/>
      <c r="AC9" s="391"/>
      <c r="AD9" s="391"/>
      <c r="AE9" s="391"/>
      <c r="AF9" s="391"/>
      <c r="AG9" s="391"/>
      <c r="AH9" s="391"/>
      <c r="AI9" s="391"/>
      <c r="AJ9" s="391"/>
      <c r="AK9" s="391"/>
      <c r="AL9" s="391"/>
      <c r="AM9" s="391"/>
      <c r="AN9" s="391"/>
      <c r="AO9" s="391"/>
      <c r="AP9" s="391"/>
      <c r="AQ9" s="391"/>
      <c r="AR9" s="391"/>
      <c r="AS9" s="391"/>
      <c r="AT9" s="391"/>
      <c r="AU9" s="391"/>
      <c r="AV9" s="391"/>
      <c r="AW9" s="391"/>
      <c r="AX9" s="391"/>
      <c r="AY9" s="391"/>
      <c r="AZ9" s="391"/>
      <c r="BA9" s="391"/>
      <c r="BB9" s="391"/>
      <c r="BC9" s="391"/>
      <c r="BD9" s="391"/>
      <c r="BE9" s="391"/>
      <c r="BF9" s="391"/>
      <c r="BG9" s="391"/>
      <c r="BH9" s="391"/>
      <c r="BI9" s="391"/>
      <c r="BJ9" s="391"/>
      <c r="BK9" s="391"/>
      <c r="BL9" s="391"/>
      <c r="BM9" s="391"/>
      <c r="BN9" s="391"/>
      <c r="BO9" s="391"/>
      <c r="BP9" s="391"/>
      <c r="BQ9" s="391"/>
      <c r="BR9" s="391"/>
      <c r="BS9" s="391"/>
      <c r="BT9" s="391"/>
      <c r="BU9" s="391"/>
      <c r="BV9" s="391"/>
      <c r="BW9" s="391"/>
      <c r="BX9" s="391"/>
      <c r="BY9" s="391"/>
      <c r="BZ9" s="391"/>
      <c r="CA9" s="391"/>
      <c r="CB9" s="391"/>
      <c r="CC9" s="391"/>
      <c r="CD9" s="391"/>
      <c r="CE9" s="391"/>
      <c r="CF9" s="391"/>
      <c r="CG9" s="391"/>
      <c r="CH9" s="391"/>
      <c r="CI9" s="391"/>
      <c r="CJ9" s="391"/>
      <c r="CK9" s="391"/>
      <c r="CL9" s="391"/>
      <c r="CM9" s="391"/>
      <c r="CN9" s="391"/>
      <c r="CO9" s="391"/>
      <c r="CP9" s="391"/>
      <c r="CQ9" s="391"/>
      <c r="CR9" s="391"/>
      <c r="CS9" s="391"/>
      <c r="CT9" s="391"/>
      <c r="CU9" s="391"/>
      <c r="CV9" s="391"/>
      <c r="CW9" s="391"/>
      <c r="CX9" s="391"/>
      <c r="CY9" s="391"/>
      <c r="CZ9" s="391"/>
      <c r="DA9" s="391"/>
      <c r="DB9" s="391"/>
      <c r="DC9" s="391"/>
      <c r="DD9" s="391"/>
      <c r="DE9" s="391"/>
      <c r="DF9" s="293"/>
      <c r="DG9" s="293"/>
      <c r="DH9" s="293"/>
      <c r="DI9" s="293"/>
      <c r="DJ9" s="293"/>
      <c r="DK9" s="293"/>
      <c r="DL9" s="293"/>
      <c r="DM9" s="293"/>
      <c r="DN9" s="293"/>
      <c r="DO9" s="293"/>
      <c r="DP9" s="293"/>
      <c r="DQ9" s="293"/>
      <c r="DR9" s="293"/>
      <c r="DS9" s="293"/>
      <c r="DT9" s="293"/>
      <c r="DU9" s="293"/>
      <c r="DV9" s="293"/>
      <c r="DW9" s="293"/>
    </row>
    <row r="10" spans="1:143" s="292" customFormat="1" x14ac:dyDescent="0.15">
      <c r="A10" s="391"/>
      <c r="B10" s="391"/>
      <c r="C10" s="391"/>
      <c r="D10" s="391"/>
      <c r="E10" s="391"/>
      <c r="F10" s="391"/>
      <c r="G10" s="391"/>
      <c r="H10" s="391"/>
      <c r="I10" s="391"/>
      <c r="J10" s="391"/>
      <c r="K10" s="391"/>
      <c r="L10" s="391"/>
      <c r="M10" s="391"/>
      <c r="N10" s="391"/>
      <c r="O10" s="391"/>
      <c r="P10" s="391"/>
      <c r="Q10" s="391"/>
      <c r="R10" s="391"/>
      <c r="S10" s="391"/>
      <c r="T10" s="391"/>
      <c r="U10" s="391"/>
      <c r="V10" s="391"/>
      <c r="W10" s="391"/>
      <c r="X10" s="391"/>
      <c r="Y10" s="391"/>
      <c r="Z10" s="391"/>
      <c r="AA10" s="391"/>
      <c r="AB10" s="391"/>
      <c r="AC10" s="391"/>
      <c r="AD10" s="391"/>
      <c r="AE10" s="391"/>
      <c r="AF10" s="391"/>
      <c r="AG10" s="391"/>
      <c r="AH10" s="391"/>
      <c r="AI10" s="391"/>
      <c r="AJ10" s="391"/>
      <c r="AK10" s="391"/>
      <c r="AL10" s="391"/>
      <c r="AM10" s="391"/>
      <c r="AN10" s="391"/>
      <c r="AO10" s="391"/>
      <c r="AP10" s="391"/>
      <c r="AQ10" s="391"/>
      <c r="AR10" s="391"/>
      <c r="AS10" s="391"/>
      <c r="AT10" s="391"/>
      <c r="AU10" s="391"/>
      <c r="AV10" s="391"/>
      <c r="AW10" s="391"/>
      <c r="AX10" s="391"/>
      <c r="AY10" s="391"/>
      <c r="AZ10" s="391"/>
      <c r="BA10" s="391"/>
      <c r="BB10" s="391"/>
      <c r="BC10" s="391"/>
      <c r="BD10" s="391"/>
      <c r="BE10" s="391"/>
      <c r="BF10" s="391"/>
      <c r="BG10" s="391"/>
      <c r="BH10" s="391"/>
      <c r="BI10" s="391"/>
      <c r="BJ10" s="391"/>
      <c r="BK10" s="391"/>
      <c r="BL10" s="391"/>
      <c r="BM10" s="391"/>
      <c r="BN10" s="391"/>
      <c r="BO10" s="391"/>
      <c r="BP10" s="391"/>
      <c r="BQ10" s="391"/>
      <c r="BR10" s="391"/>
      <c r="BS10" s="391"/>
      <c r="BT10" s="391"/>
      <c r="BU10" s="391"/>
      <c r="BV10" s="391"/>
      <c r="BW10" s="391"/>
      <c r="BX10" s="391"/>
      <c r="BY10" s="391"/>
      <c r="BZ10" s="391"/>
      <c r="CA10" s="391"/>
      <c r="CB10" s="391"/>
      <c r="CC10" s="391"/>
      <c r="CD10" s="391"/>
      <c r="CE10" s="391"/>
      <c r="CF10" s="391"/>
      <c r="CG10" s="391"/>
      <c r="CH10" s="391"/>
      <c r="CI10" s="391"/>
      <c r="CJ10" s="391"/>
      <c r="CK10" s="391"/>
      <c r="CL10" s="391"/>
      <c r="CM10" s="391"/>
      <c r="CN10" s="391"/>
      <c r="CO10" s="391"/>
      <c r="CP10" s="391"/>
      <c r="CQ10" s="391"/>
      <c r="CR10" s="391"/>
      <c r="CS10" s="391"/>
      <c r="CT10" s="391"/>
      <c r="CU10" s="391"/>
      <c r="CV10" s="391"/>
      <c r="CW10" s="391"/>
      <c r="CX10" s="391"/>
      <c r="CY10" s="391"/>
      <c r="CZ10" s="391"/>
      <c r="DA10" s="391"/>
      <c r="DB10" s="391"/>
      <c r="DC10" s="391"/>
      <c r="DD10" s="391"/>
      <c r="DE10" s="391"/>
      <c r="DF10" s="293"/>
      <c r="DG10" s="293"/>
      <c r="DH10" s="293"/>
      <c r="DI10" s="293"/>
      <c r="DJ10" s="293"/>
      <c r="DK10" s="293"/>
      <c r="DL10" s="293"/>
      <c r="DM10" s="293"/>
      <c r="DN10" s="293"/>
      <c r="DO10" s="293"/>
      <c r="DP10" s="293"/>
      <c r="DQ10" s="293"/>
      <c r="DR10" s="293"/>
      <c r="DS10" s="293"/>
      <c r="DT10" s="293"/>
      <c r="DU10" s="293"/>
      <c r="DV10" s="293"/>
      <c r="DW10" s="293"/>
      <c r="EM10" s="292" t="s">
        <v>598</v>
      </c>
    </row>
    <row r="11" spans="1:143" s="292" customFormat="1" x14ac:dyDescent="0.15">
      <c r="A11" s="391"/>
      <c r="B11" s="391"/>
      <c r="C11" s="391"/>
      <c r="D11" s="391"/>
      <c r="E11" s="391"/>
      <c r="F11" s="391"/>
      <c r="G11" s="391"/>
      <c r="H11" s="391"/>
      <c r="I11" s="391"/>
      <c r="J11" s="391"/>
      <c r="K11" s="391"/>
      <c r="L11" s="391"/>
      <c r="M11" s="391"/>
      <c r="N11" s="391"/>
      <c r="O11" s="391"/>
      <c r="P11" s="391"/>
      <c r="Q11" s="391"/>
      <c r="R11" s="391"/>
      <c r="S11" s="391"/>
      <c r="T11" s="391"/>
      <c r="U11" s="391"/>
      <c r="V11" s="391"/>
      <c r="W11" s="391"/>
      <c r="X11" s="391"/>
      <c r="Y11" s="391"/>
      <c r="Z11" s="391"/>
      <c r="AA11" s="391"/>
      <c r="AB11" s="391"/>
      <c r="AC11" s="391"/>
      <c r="AD11" s="391"/>
      <c r="AE11" s="391"/>
      <c r="AF11" s="391"/>
      <c r="AG11" s="391"/>
      <c r="AH11" s="391"/>
      <c r="AI11" s="391"/>
      <c r="AJ11" s="391"/>
      <c r="AK11" s="391"/>
      <c r="AL11" s="391"/>
      <c r="AM11" s="391"/>
      <c r="AN11" s="391"/>
      <c r="AO11" s="391"/>
      <c r="AP11" s="391"/>
      <c r="AQ11" s="391"/>
      <c r="AR11" s="391"/>
      <c r="AS11" s="391"/>
      <c r="AT11" s="391"/>
      <c r="AU11" s="391"/>
      <c r="AV11" s="391"/>
      <c r="AW11" s="391"/>
      <c r="AX11" s="391"/>
      <c r="AY11" s="391"/>
      <c r="AZ11" s="391"/>
      <c r="BA11" s="391"/>
      <c r="BB11" s="391"/>
      <c r="BC11" s="391"/>
      <c r="BD11" s="391"/>
      <c r="BE11" s="391"/>
      <c r="BF11" s="391"/>
      <c r="BG11" s="391"/>
      <c r="BH11" s="391"/>
      <c r="BI11" s="391"/>
      <c r="BJ11" s="391"/>
      <c r="BK11" s="391"/>
      <c r="BL11" s="391"/>
      <c r="BM11" s="391"/>
      <c r="BN11" s="391"/>
      <c r="BO11" s="391"/>
      <c r="BP11" s="391"/>
      <c r="BQ11" s="391"/>
      <c r="BR11" s="391"/>
      <c r="BS11" s="391"/>
      <c r="BT11" s="391"/>
      <c r="BU11" s="391"/>
      <c r="BV11" s="391"/>
      <c r="BW11" s="391"/>
      <c r="BX11" s="391"/>
      <c r="BY11" s="391"/>
      <c r="BZ11" s="391"/>
      <c r="CA11" s="391"/>
      <c r="CB11" s="391"/>
      <c r="CC11" s="391"/>
      <c r="CD11" s="391"/>
      <c r="CE11" s="391"/>
      <c r="CF11" s="391"/>
      <c r="CG11" s="391"/>
      <c r="CH11" s="391"/>
      <c r="CI11" s="391"/>
      <c r="CJ11" s="391"/>
      <c r="CK11" s="391"/>
      <c r="CL11" s="391"/>
      <c r="CM11" s="391"/>
      <c r="CN11" s="391"/>
      <c r="CO11" s="391"/>
      <c r="CP11" s="391"/>
      <c r="CQ11" s="391"/>
      <c r="CR11" s="391"/>
      <c r="CS11" s="391"/>
      <c r="CT11" s="391"/>
      <c r="CU11" s="391"/>
      <c r="CV11" s="391"/>
      <c r="CW11" s="391"/>
      <c r="CX11" s="391"/>
      <c r="CY11" s="391"/>
      <c r="CZ11" s="391"/>
      <c r="DA11" s="391"/>
      <c r="DB11" s="391"/>
      <c r="DC11" s="391"/>
      <c r="DD11" s="391"/>
      <c r="DE11" s="391"/>
      <c r="DF11" s="293"/>
      <c r="DG11" s="293"/>
      <c r="DH11" s="293"/>
      <c r="DI11" s="293"/>
      <c r="DJ11" s="293"/>
      <c r="DK11" s="293"/>
      <c r="DL11" s="293"/>
      <c r="DM11" s="293"/>
      <c r="DN11" s="293"/>
      <c r="DO11" s="293"/>
      <c r="DP11" s="293"/>
      <c r="DQ11" s="293"/>
      <c r="DR11" s="293"/>
      <c r="DS11" s="293"/>
      <c r="DT11" s="293"/>
      <c r="DU11" s="293"/>
      <c r="DV11" s="293"/>
      <c r="DW11" s="293"/>
    </row>
    <row r="12" spans="1:143" s="292" customFormat="1" x14ac:dyDescent="0.15">
      <c r="A12" s="391"/>
      <c r="B12" s="391"/>
      <c r="C12" s="391"/>
      <c r="D12" s="391"/>
      <c r="E12" s="391"/>
      <c r="F12" s="391"/>
      <c r="G12" s="391"/>
      <c r="H12" s="391"/>
      <c r="I12" s="391"/>
      <c r="J12" s="391"/>
      <c r="K12" s="391"/>
      <c r="L12" s="391"/>
      <c r="M12" s="391"/>
      <c r="N12" s="391"/>
      <c r="O12" s="391"/>
      <c r="P12" s="391"/>
      <c r="Q12" s="391"/>
      <c r="R12" s="391"/>
      <c r="S12" s="391"/>
      <c r="T12" s="391"/>
      <c r="U12" s="391"/>
      <c r="V12" s="391"/>
      <c r="W12" s="391"/>
      <c r="X12" s="391"/>
      <c r="Y12" s="391"/>
      <c r="Z12" s="391"/>
      <c r="AA12" s="391"/>
      <c r="AB12" s="391"/>
      <c r="AC12" s="391"/>
      <c r="AD12" s="391"/>
      <c r="AE12" s="391"/>
      <c r="AF12" s="391"/>
      <c r="AG12" s="391"/>
      <c r="AH12" s="391"/>
      <c r="AI12" s="391"/>
      <c r="AJ12" s="391"/>
      <c r="AK12" s="391"/>
      <c r="AL12" s="391"/>
      <c r="AM12" s="391"/>
      <c r="AN12" s="391"/>
      <c r="AO12" s="391"/>
      <c r="AP12" s="391"/>
      <c r="AQ12" s="391"/>
      <c r="AR12" s="391"/>
      <c r="AS12" s="391"/>
      <c r="AT12" s="391"/>
      <c r="AU12" s="391"/>
      <c r="AV12" s="391"/>
      <c r="AW12" s="391"/>
      <c r="AX12" s="391"/>
      <c r="AY12" s="391"/>
      <c r="AZ12" s="391"/>
      <c r="BA12" s="391"/>
      <c r="BB12" s="391"/>
      <c r="BC12" s="391"/>
      <c r="BD12" s="391"/>
      <c r="BE12" s="391"/>
      <c r="BF12" s="391"/>
      <c r="BG12" s="391"/>
      <c r="BH12" s="391"/>
      <c r="BI12" s="391"/>
      <c r="BJ12" s="391"/>
      <c r="BK12" s="391"/>
      <c r="BL12" s="391"/>
      <c r="BM12" s="391"/>
      <c r="BN12" s="391"/>
      <c r="BO12" s="391"/>
      <c r="BP12" s="391"/>
      <c r="BQ12" s="391"/>
      <c r="BR12" s="391"/>
      <c r="BS12" s="391"/>
      <c r="BT12" s="391"/>
      <c r="BU12" s="391"/>
      <c r="BV12" s="391"/>
      <c r="BW12" s="391"/>
      <c r="BX12" s="391"/>
      <c r="BY12" s="391"/>
      <c r="BZ12" s="391"/>
      <c r="CA12" s="391"/>
      <c r="CB12" s="391"/>
      <c r="CC12" s="391"/>
      <c r="CD12" s="391"/>
      <c r="CE12" s="391"/>
      <c r="CF12" s="391"/>
      <c r="CG12" s="391"/>
      <c r="CH12" s="391"/>
      <c r="CI12" s="391"/>
      <c r="CJ12" s="391"/>
      <c r="CK12" s="391"/>
      <c r="CL12" s="391"/>
      <c r="CM12" s="391"/>
      <c r="CN12" s="391"/>
      <c r="CO12" s="391"/>
      <c r="CP12" s="391"/>
      <c r="CQ12" s="391"/>
      <c r="CR12" s="391"/>
      <c r="CS12" s="391"/>
      <c r="CT12" s="391"/>
      <c r="CU12" s="391"/>
      <c r="CV12" s="391"/>
      <c r="CW12" s="391"/>
      <c r="CX12" s="391"/>
      <c r="CY12" s="391"/>
      <c r="CZ12" s="391"/>
      <c r="DA12" s="391"/>
      <c r="DB12" s="391"/>
      <c r="DC12" s="391"/>
      <c r="DD12" s="391"/>
      <c r="DE12" s="391"/>
      <c r="DF12" s="293"/>
      <c r="DG12" s="293"/>
      <c r="DH12" s="293"/>
      <c r="DI12" s="293"/>
      <c r="DJ12" s="293"/>
      <c r="DK12" s="293"/>
      <c r="DL12" s="293"/>
      <c r="DM12" s="293"/>
      <c r="DN12" s="293"/>
      <c r="DO12" s="293"/>
      <c r="DP12" s="293"/>
      <c r="DQ12" s="293"/>
      <c r="DR12" s="293"/>
      <c r="DS12" s="293"/>
      <c r="DT12" s="293"/>
      <c r="DU12" s="293"/>
      <c r="DV12" s="293"/>
      <c r="DW12" s="293"/>
      <c r="EM12" s="292" t="s">
        <v>598</v>
      </c>
    </row>
    <row r="13" spans="1:143" s="292" customFormat="1" x14ac:dyDescent="0.15">
      <c r="A13" s="391"/>
      <c r="B13" s="391"/>
      <c r="C13" s="391"/>
      <c r="D13" s="391"/>
      <c r="E13" s="391"/>
      <c r="F13" s="391"/>
      <c r="G13" s="391"/>
      <c r="H13" s="391"/>
      <c r="I13" s="391"/>
      <c r="J13" s="391"/>
      <c r="K13" s="391"/>
      <c r="L13" s="391"/>
      <c r="M13" s="391"/>
      <c r="N13" s="391"/>
      <c r="O13" s="391"/>
      <c r="P13" s="391"/>
      <c r="Q13" s="391"/>
      <c r="R13" s="391"/>
      <c r="S13" s="391"/>
      <c r="T13" s="391"/>
      <c r="U13" s="391"/>
      <c r="V13" s="391"/>
      <c r="W13" s="391"/>
      <c r="X13" s="391"/>
      <c r="Y13" s="391"/>
      <c r="Z13" s="391"/>
      <c r="AA13" s="391"/>
      <c r="AB13" s="391"/>
      <c r="AC13" s="391"/>
      <c r="AD13" s="391"/>
      <c r="AE13" s="391"/>
      <c r="AF13" s="391"/>
      <c r="AG13" s="391"/>
      <c r="AH13" s="391"/>
      <c r="AI13" s="391"/>
      <c r="AJ13" s="391"/>
      <c r="AK13" s="391"/>
      <c r="AL13" s="391"/>
      <c r="AM13" s="391"/>
      <c r="AN13" s="391"/>
      <c r="AO13" s="391"/>
      <c r="AP13" s="391"/>
      <c r="AQ13" s="391"/>
      <c r="AR13" s="391"/>
      <c r="AS13" s="391"/>
      <c r="AT13" s="391"/>
      <c r="AU13" s="391"/>
      <c r="AV13" s="391"/>
      <c r="AW13" s="391"/>
      <c r="AX13" s="391"/>
      <c r="AY13" s="391"/>
      <c r="AZ13" s="391"/>
      <c r="BA13" s="391"/>
      <c r="BB13" s="391"/>
      <c r="BC13" s="391"/>
      <c r="BD13" s="391"/>
      <c r="BE13" s="391"/>
      <c r="BF13" s="391"/>
      <c r="BG13" s="391"/>
      <c r="BH13" s="391"/>
      <c r="BI13" s="391"/>
      <c r="BJ13" s="391"/>
      <c r="BK13" s="391"/>
      <c r="BL13" s="391"/>
      <c r="BM13" s="391"/>
      <c r="BN13" s="391"/>
      <c r="BO13" s="391"/>
      <c r="BP13" s="391"/>
      <c r="BQ13" s="391"/>
      <c r="BR13" s="391"/>
      <c r="BS13" s="391"/>
      <c r="BT13" s="391"/>
      <c r="BU13" s="391"/>
      <c r="BV13" s="391"/>
      <c r="BW13" s="391"/>
      <c r="BX13" s="391"/>
      <c r="BY13" s="391"/>
      <c r="BZ13" s="391"/>
      <c r="CA13" s="391"/>
      <c r="CB13" s="391"/>
      <c r="CC13" s="391"/>
      <c r="CD13" s="391"/>
      <c r="CE13" s="391"/>
      <c r="CF13" s="391"/>
      <c r="CG13" s="391"/>
      <c r="CH13" s="391"/>
      <c r="CI13" s="391"/>
      <c r="CJ13" s="391"/>
      <c r="CK13" s="391"/>
      <c r="CL13" s="391"/>
      <c r="CM13" s="391"/>
      <c r="CN13" s="391"/>
      <c r="CO13" s="391"/>
      <c r="CP13" s="391"/>
      <c r="CQ13" s="391"/>
      <c r="CR13" s="391"/>
      <c r="CS13" s="391"/>
      <c r="CT13" s="391"/>
      <c r="CU13" s="391"/>
      <c r="CV13" s="391"/>
      <c r="CW13" s="391"/>
      <c r="CX13" s="391"/>
      <c r="CY13" s="391"/>
      <c r="CZ13" s="391"/>
      <c r="DA13" s="391"/>
      <c r="DB13" s="391"/>
      <c r="DC13" s="391"/>
      <c r="DD13" s="391"/>
      <c r="DE13" s="391"/>
      <c r="DF13" s="293"/>
      <c r="DG13" s="293"/>
      <c r="DH13" s="293"/>
      <c r="DI13" s="293"/>
      <c r="DJ13" s="293"/>
      <c r="DK13" s="293"/>
      <c r="DL13" s="293"/>
      <c r="DM13" s="293"/>
      <c r="DN13" s="293"/>
      <c r="DO13" s="293"/>
      <c r="DP13" s="293"/>
      <c r="DQ13" s="293"/>
      <c r="DR13" s="293"/>
      <c r="DS13" s="293"/>
      <c r="DT13" s="293"/>
      <c r="DU13" s="293"/>
      <c r="DV13" s="293"/>
      <c r="DW13" s="293"/>
    </row>
    <row r="14" spans="1:143" s="292" customFormat="1" x14ac:dyDescent="0.15">
      <c r="A14" s="391"/>
      <c r="B14" s="391"/>
      <c r="C14" s="391"/>
      <c r="D14" s="391"/>
      <c r="E14" s="391"/>
      <c r="F14" s="391"/>
      <c r="G14" s="391"/>
      <c r="H14" s="391"/>
      <c r="I14" s="391"/>
      <c r="J14" s="391"/>
      <c r="K14" s="391"/>
      <c r="L14" s="391"/>
      <c r="M14" s="391"/>
      <c r="N14" s="391"/>
      <c r="O14" s="391"/>
      <c r="P14" s="391"/>
      <c r="Q14" s="391"/>
      <c r="R14" s="391"/>
      <c r="S14" s="391"/>
      <c r="T14" s="391"/>
      <c r="U14" s="391"/>
      <c r="V14" s="391"/>
      <c r="W14" s="391"/>
      <c r="X14" s="391"/>
      <c r="Y14" s="391"/>
      <c r="Z14" s="391"/>
      <c r="AA14" s="391"/>
      <c r="AB14" s="391"/>
      <c r="AC14" s="391"/>
      <c r="AD14" s="391"/>
      <c r="AE14" s="391"/>
      <c r="AF14" s="391"/>
      <c r="AG14" s="391"/>
      <c r="AH14" s="391"/>
      <c r="AI14" s="391"/>
      <c r="AJ14" s="391"/>
      <c r="AK14" s="391"/>
      <c r="AL14" s="391"/>
      <c r="AM14" s="391"/>
      <c r="AN14" s="391"/>
      <c r="AO14" s="391"/>
      <c r="AP14" s="391"/>
      <c r="AQ14" s="391"/>
      <c r="AR14" s="391"/>
      <c r="AS14" s="391"/>
      <c r="AT14" s="391"/>
      <c r="AU14" s="391"/>
      <c r="AV14" s="391"/>
      <c r="AW14" s="391"/>
      <c r="AX14" s="391"/>
      <c r="AY14" s="391"/>
      <c r="AZ14" s="391"/>
      <c r="BA14" s="391"/>
      <c r="BB14" s="391"/>
      <c r="BC14" s="391"/>
      <c r="BD14" s="391"/>
      <c r="BE14" s="391"/>
      <c r="BF14" s="391"/>
      <c r="BG14" s="391"/>
      <c r="BH14" s="391"/>
      <c r="BI14" s="391"/>
      <c r="BJ14" s="391"/>
      <c r="BK14" s="391"/>
      <c r="BL14" s="391"/>
      <c r="BM14" s="391"/>
      <c r="BN14" s="391"/>
      <c r="BO14" s="391"/>
      <c r="BP14" s="391"/>
      <c r="BQ14" s="391"/>
      <c r="BR14" s="391"/>
      <c r="BS14" s="391"/>
      <c r="BT14" s="391"/>
      <c r="BU14" s="391"/>
      <c r="BV14" s="391"/>
      <c r="BW14" s="391"/>
      <c r="BX14" s="391"/>
      <c r="BY14" s="391"/>
      <c r="BZ14" s="391"/>
      <c r="CA14" s="391"/>
      <c r="CB14" s="391"/>
      <c r="CC14" s="391"/>
      <c r="CD14" s="391"/>
      <c r="CE14" s="391"/>
      <c r="CF14" s="391"/>
      <c r="CG14" s="391"/>
      <c r="CH14" s="391"/>
      <c r="CI14" s="391"/>
      <c r="CJ14" s="391"/>
      <c r="CK14" s="391"/>
      <c r="CL14" s="391"/>
      <c r="CM14" s="391"/>
      <c r="CN14" s="391"/>
      <c r="CO14" s="391"/>
      <c r="CP14" s="391"/>
      <c r="CQ14" s="391"/>
      <c r="CR14" s="391"/>
      <c r="CS14" s="391"/>
      <c r="CT14" s="391"/>
      <c r="CU14" s="391"/>
      <c r="CV14" s="391"/>
      <c r="CW14" s="391"/>
      <c r="CX14" s="391"/>
      <c r="CY14" s="391"/>
      <c r="CZ14" s="391"/>
      <c r="DA14" s="391"/>
      <c r="DB14" s="391"/>
      <c r="DC14" s="391"/>
      <c r="DD14" s="391"/>
      <c r="DE14" s="391"/>
      <c r="DF14" s="293"/>
      <c r="DG14" s="293"/>
      <c r="DH14" s="293"/>
      <c r="DI14" s="293"/>
      <c r="DJ14" s="293"/>
      <c r="DK14" s="293"/>
      <c r="DL14" s="293"/>
      <c r="DM14" s="293"/>
      <c r="DN14" s="293"/>
      <c r="DO14" s="293"/>
      <c r="DP14" s="293"/>
      <c r="DQ14" s="293"/>
      <c r="DR14" s="293"/>
      <c r="DS14" s="293"/>
      <c r="DT14" s="293"/>
      <c r="DU14" s="293"/>
      <c r="DV14" s="293"/>
      <c r="DW14" s="293"/>
    </row>
    <row r="15" spans="1:143" s="292" customFormat="1" x14ac:dyDescent="0.15">
      <c r="A15" s="390"/>
      <c r="B15" s="391"/>
      <c r="C15" s="391"/>
      <c r="D15" s="391"/>
      <c r="E15" s="391"/>
      <c r="F15" s="391"/>
      <c r="G15" s="391"/>
      <c r="H15" s="391"/>
      <c r="I15" s="391"/>
      <c r="J15" s="391"/>
      <c r="K15" s="391"/>
      <c r="L15" s="391"/>
      <c r="M15" s="391"/>
      <c r="N15" s="391"/>
      <c r="O15" s="391"/>
      <c r="P15" s="391"/>
      <c r="Q15" s="391"/>
      <c r="R15" s="391"/>
      <c r="S15" s="391"/>
      <c r="T15" s="391"/>
      <c r="U15" s="391"/>
      <c r="V15" s="391"/>
      <c r="W15" s="391"/>
      <c r="X15" s="391"/>
      <c r="Y15" s="391"/>
      <c r="Z15" s="391"/>
      <c r="AA15" s="391"/>
      <c r="AB15" s="391"/>
      <c r="AC15" s="391"/>
      <c r="AD15" s="391"/>
      <c r="AE15" s="391"/>
      <c r="AF15" s="391"/>
      <c r="AG15" s="391"/>
      <c r="AH15" s="391"/>
      <c r="AI15" s="391"/>
      <c r="AJ15" s="391"/>
      <c r="AK15" s="391"/>
      <c r="AL15" s="391"/>
      <c r="AM15" s="391"/>
      <c r="AN15" s="391"/>
      <c r="AO15" s="391"/>
      <c r="AP15" s="391"/>
      <c r="AQ15" s="391"/>
      <c r="AR15" s="391"/>
      <c r="AS15" s="391"/>
      <c r="AT15" s="391"/>
      <c r="AU15" s="391"/>
      <c r="AV15" s="391"/>
      <c r="AW15" s="391"/>
      <c r="AX15" s="391"/>
      <c r="AY15" s="391"/>
      <c r="AZ15" s="391"/>
      <c r="BA15" s="391"/>
      <c r="BB15" s="391"/>
      <c r="BC15" s="391"/>
      <c r="BD15" s="391"/>
      <c r="BE15" s="391"/>
      <c r="BF15" s="391"/>
      <c r="BG15" s="391"/>
      <c r="BH15" s="391"/>
      <c r="BI15" s="391"/>
      <c r="BJ15" s="391"/>
      <c r="BK15" s="391"/>
      <c r="BL15" s="391"/>
      <c r="BM15" s="391"/>
      <c r="BN15" s="391"/>
      <c r="BO15" s="391"/>
      <c r="BP15" s="391"/>
      <c r="BQ15" s="391"/>
      <c r="BR15" s="391"/>
      <c r="BS15" s="391"/>
      <c r="BT15" s="391"/>
      <c r="BU15" s="391"/>
      <c r="BV15" s="391"/>
      <c r="BW15" s="391"/>
      <c r="BX15" s="391"/>
      <c r="BY15" s="391"/>
      <c r="BZ15" s="391"/>
      <c r="CA15" s="391"/>
      <c r="CB15" s="391"/>
      <c r="CC15" s="391"/>
      <c r="CD15" s="391"/>
      <c r="CE15" s="391"/>
      <c r="CF15" s="391"/>
      <c r="CG15" s="391"/>
      <c r="CH15" s="391"/>
      <c r="CI15" s="391"/>
      <c r="CJ15" s="391"/>
      <c r="CK15" s="391"/>
      <c r="CL15" s="391"/>
      <c r="CM15" s="391"/>
      <c r="CN15" s="391"/>
      <c r="CO15" s="391"/>
      <c r="CP15" s="391"/>
      <c r="CQ15" s="391"/>
      <c r="CR15" s="391"/>
      <c r="CS15" s="391"/>
      <c r="CT15" s="391"/>
      <c r="CU15" s="391"/>
      <c r="CV15" s="391"/>
      <c r="CW15" s="391"/>
      <c r="CX15" s="391"/>
      <c r="CY15" s="391"/>
      <c r="CZ15" s="391"/>
      <c r="DA15" s="391"/>
      <c r="DB15" s="391"/>
      <c r="DC15" s="391"/>
      <c r="DD15" s="391"/>
      <c r="DE15" s="391"/>
      <c r="DF15" s="293"/>
      <c r="DG15" s="293"/>
      <c r="DH15" s="293"/>
      <c r="DI15" s="293"/>
      <c r="DJ15" s="293"/>
      <c r="DK15" s="293"/>
      <c r="DL15" s="293"/>
      <c r="DM15" s="293"/>
      <c r="DN15" s="293"/>
      <c r="DO15" s="293"/>
      <c r="DP15" s="293"/>
      <c r="DQ15" s="293"/>
      <c r="DR15" s="293"/>
      <c r="DS15" s="293"/>
      <c r="DT15" s="293"/>
      <c r="DU15" s="293"/>
      <c r="DV15" s="293"/>
      <c r="DW15" s="293"/>
    </row>
    <row r="16" spans="1:143" s="292" customFormat="1" x14ac:dyDescent="0.15">
      <c r="A16" s="390"/>
      <c r="B16" s="391"/>
      <c r="C16" s="391"/>
      <c r="D16" s="391"/>
      <c r="E16" s="391"/>
      <c r="F16" s="391"/>
      <c r="G16" s="391"/>
      <c r="H16" s="391"/>
      <c r="I16" s="391"/>
      <c r="J16" s="391"/>
      <c r="K16" s="391"/>
      <c r="L16" s="391"/>
      <c r="M16" s="391"/>
      <c r="N16" s="391"/>
      <c r="O16" s="391"/>
      <c r="P16" s="391"/>
      <c r="Q16" s="391"/>
      <c r="R16" s="391"/>
      <c r="S16" s="391"/>
      <c r="T16" s="391"/>
      <c r="U16" s="391"/>
      <c r="V16" s="391"/>
      <c r="W16" s="391"/>
      <c r="X16" s="391"/>
      <c r="Y16" s="391"/>
      <c r="Z16" s="391"/>
      <c r="AA16" s="391"/>
      <c r="AB16" s="391"/>
      <c r="AC16" s="391"/>
      <c r="AD16" s="391"/>
      <c r="AE16" s="391"/>
      <c r="AF16" s="391"/>
      <c r="AG16" s="391"/>
      <c r="AH16" s="391"/>
      <c r="AI16" s="391"/>
      <c r="AJ16" s="391"/>
      <c r="AK16" s="391"/>
      <c r="AL16" s="391"/>
      <c r="AM16" s="391"/>
      <c r="AN16" s="391"/>
      <c r="AO16" s="391"/>
      <c r="AP16" s="391"/>
      <c r="AQ16" s="391"/>
      <c r="AR16" s="391"/>
      <c r="AS16" s="391"/>
      <c r="AT16" s="391"/>
      <c r="AU16" s="391"/>
      <c r="AV16" s="391"/>
      <c r="AW16" s="391"/>
      <c r="AX16" s="391"/>
      <c r="AY16" s="391"/>
      <c r="AZ16" s="391"/>
      <c r="BA16" s="391"/>
      <c r="BB16" s="391"/>
      <c r="BC16" s="391"/>
      <c r="BD16" s="391"/>
      <c r="BE16" s="391"/>
      <c r="BF16" s="391"/>
      <c r="BG16" s="391"/>
      <c r="BH16" s="391"/>
      <c r="BI16" s="391"/>
      <c r="BJ16" s="391"/>
      <c r="BK16" s="391"/>
      <c r="BL16" s="391"/>
      <c r="BM16" s="391"/>
      <c r="BN16" s="391"/>
      <c r="BO16" s="391"/>
      <c r="BP16" s="391"/>
      <c r="BQ16" s="391"/>
      <c r="BR16" s="391"/>
      <c r="BS16" s="391"/>
      <c r="BT16" s="391"/>
      <c r="BU16" s="391"/>
      <c r="BV16" s="391"/>
      <c r="BW16" s="391"/>
      <c r="BX16" s="391"/>
      <c r="BY16" s="391"/>
      <c r="BZ16" s="391"/>
      <c r="CA16" s="391"/>
      <c r="CB16" s="391"/>
      <c r="CC16" s="391"/>
      <c r="CD16" s="391"/>
      <c r="CE16" s="391"/>
      <c r="CF16" s="391"/>
      <c r="CG16" s="391"/>
      <c r="CH16" s="391"/>
      <c r="CI16" s="391"/>
      <c r="CJ16" s="391"/>
      <c r="CK16" s="391"/>
      <c r="CL16" s="391"/>
      <c r="CM16" s="391"/>
      <c r="CN16" s="391"/>
      <c r="CO16" s="391"/>
      <c r="CP16" s="391"/>
      <c r="CQ16" s="391"/>
      <c r="CR16" s="391"/>
      <c r="CS16" s="391"/>
      <c r="CT16" s="391"/>
      <c r="CU16" s="391"/>
      <c r="CV16" s="391"/>
      <c r="CW16" s="391"/>
      <c r="CX16" s="391"/>
      <c r="CY16" s="391"/>
      <c r="CZ16" s="391"/>
      <c r="DA16" s="391"/>
      <c r="DB16" s="391"/>
      <c r="DC16" s="391"/>
      <c r="DD16" s="391"/>
      <c r="DE16" s="391"/>
      <c r="DF16" s="293"/>
      <c r="DG16" s="293"/>
      <c r="DH16" s="293"/>
      <c r="DI16" s="293"/>
      <c r="DJ16" s="293"/>
      <c r="DK16" s="293"/>
      <c r="DL16" s="293"/>
      <c r="DM16" s="293"/>
      <c r="DN16" s="293"/>
      <c r="DO16" s="293"/>
      <c r="DP16" s="293"/>
      <c r="DQ16" s="293"/>
      <c r="DR16" s="293"/>
      <c r="DS16" s="293"/>
      <c r="DT16" s="293"/>
      <c r="DU16" s="293"/>
      <c r="DV16" s="293"/>
      <c r="DW16" s="293"/>
    </row>
    <row r="17" spans="1:351" s="292" customFormat="1" x14ac:dyDescent="0.15">
      <c r="A17" s="390"/>
      <c r="B17" s="391"/>
      <c r="C17" s="391"/>
      <c r="D17" s="391"/>
      <c r="E17" s="391"/>
      <c r="F17" s="391"/>
      <c r="G17" s="391"/>
      <c r="H17" s="391"/>
      <c r="I17" s="391"/>
      <c r="J17" s="391"/>
      <c r="K17" s="391"/>
      <c r="L17" s="391"/>
      <c r="M17" s="391"/>
      <c r="N17" s="391"/>
      <c r="O17" s="391"/>
      <c r="P17" s="391"/>
      <c r="Q17" s="391"/>
      <c r="R17" s="391"/>
      <c r="S17" s="391"/>
      <c r="T17" s="391"/>
      <c r="U17" s="391"/>
      <c r="V17" s="391"/>
      <c r="W17" s="391"/>
      <c r="X17" s="391"/>
      <c r="Y17" s="391"/>
      <c r="Z17" s="391"/>
      <c r="AA17" s="391"/>
      <c r="AB17" s="391"/>
      <c r="AC17" s="391"/>
      <c r="AD17" s="391"/>
      <c r="AE17" s="391"/>
      <c r="AF17" s="391"/>
      <c r="AG17" s="391"/>
      <c r="AH17" s="391"/>
      <c r="AI17" s="391"/>
      <c r="AJ17" s="391"/>
      <c r="AK17" s="391"/>
      <c r="AL17" s="391"/>
      <c r="AM17" s="391"/>
      <c r="AN17" s="391"/>
      <c r="AO17" s="391"/>
      <c r="AP17" s="391"/>
      <c r="AQ17" s="391"/>
      <c r="AR17" s="391"/>
      <c r="AS17" s="391"/>
      <c r="AT17" s="391"/>
      <c r="AU17" s="391"/>
      <c r="AV17" s="391"/>
      <c r="AW17" s="391"/>
      <c r="AX17" s="391"/>
      <c r="AY17" s="391"/>
      <c r="AZ17" s="391"/>
      <c r="BA17" s="391"/>
      <c r="BB17" s="391"/>
      <c r="BC17" s="391"/>
      <c r="BD17" s="391"/>
      <c r="BE17" s="391"/>
      <c r="BF17" s="391"/>
      <c r="BG17" s="391"/>
      <c r="BH17" s="391"/>
      <c r="BI17" s="391"/>
      <c r="BJ17" s="391"/>
      <c r="BK17" s="391"/>
      <c r="BL17" s="391"/>
      <c r="BM17" s="391"/>
      <c r="BN17" s="391"/>
      <c r="BO17" s="391"/>
      <c r="BP17" s="391"/>
      <c r="BQ17" s="391"/>
      <c r="BR17" s="391"/>
      <c r="BS17" s="391"/>
      <c r="BT17" s="391"/>
      <c r="BU17" s="391"/>
      <c r="BV17" s="391"/>
      <c r="BW17" s="391"/>
      <c r="BX17" s="391"/>
      <c r="BY17" s="391"/>
      <c r="BZ17" s="391"/>
      <c r="CA17" s="391"/>
      <c r="CB17" s="391"/>
      <c r="CC17" s="391"/>
      <c r="CD17" s="391"/>
      <c r="CE17" s="391"/>
      <c r="CF17" s="391"/>
      <c r="CG17" s="391"/>
      <c r="CH17" s="391"/>
      <c r="CI17" s="391"/>
      <c r="CJ17" s="391"/>
      <c r="CK17" s="391"/>
      <c r="CL17" s="391"/>
      <c r="CM17" s="391"/>
      <c r="CN17" s="391"/>
      <c r="CO17" s="391"/>
      <c r="CP17" s="391"/>
      <c r="CQ17" s="391"/>
      <c r="CR17" s="391"/>
      <c r="CS17" s="391"/>
      <c r="CT17" s="391"/>
      <c r="CU17" s="391"/>
      <c r="CV17" s="391"/>
      <c r="CW17" s="391"/>
      <c r="CX17" s="391"/>
      <c r="CY17" s="391"/>
      <c r="CZ17" s="391"/>
      <c r="DA17" s="391"/>
      <c r="DB17" s="391"/>
      <c r="DC17" s="391"/>
      <c r="DD17" s="391"/>
      <c r="DE17" s="391"/>
      <c r="DF17" s="293"/>
      <c r="DG17" s="293"/>
      <c r="DH17" s="293"/>
      <c r="DI17" s="293"/>
      <c r="DJ17" s="293"/>
      <c r="DK17" s="293"/>
      <c r="DL17" s="293"/>
      <c r="DM17" s="293"/>
      <c r="DN17" s="293"/>
      <c r="DO17" s="293"/>
      <c r="DP17" s="293"/>
      <c r="DQ17" s="293"/>
      <c r="DR17" s="293"/>
      <c r="DS17" s="293"/>
      <c r="DT17" s="293"/>
      <c r="DU17" s="293"/>
      <c r="DV17" s="293"/>
      <c r="DW17" s="293"/>
    </row>
    <row r="18" spans="1:351" s="292" customFormat="1" x14ac:dyDescent="0.15">
      <c r="A18" s="390"/>
      <c r="B18" s="391"/>
      <c r="C18" s="391"/>
      <c r="D18" s="391"/>
      <c r="E18" s="391"/>
      <c r="F18" s="391"/>
      <c r="G18" s="391"/>
      <c r="H18" s="391"/>
      <c r="I18" s="391"/>
      <c r="J18" s="391"/>
      <c r="K18" s="391"/>
      <c r="L18" s="391"/>
      <c r="M18" s="391"/>
      <c r="N18" s="391"/>
      <c r="O18" s="391"/>
      <c r="P18" s="391"/>
      <c r="Q18" s="391"/>
      <c r="R18" s="391"/>
      <c r="S18" s="391"/>
      <c r="T18" s="391"/>
      <c r="U18" s="391"/>
      <c r="V18" s="391"/>
      <c r="W18" s="391"/>
      <c r="X18" s="391"/>
      <c r="Y18" s="391"/>
      <c r="Z18" s="391"/>
      <c r="AA18" s="391"/>
      <c r="AB18" s="391"/>
      <c r="AC18" s="391"/>
      <c r="AD18" s="391"/>
      <c r="AE18" s="391"/>
      <c r="AF18" s="391"/>
      <c r="AG18" s="391"/>
      <c r="AH18" s="391"/>
      <c r="AI18" s="391"/>
      <c r="AJ18" s="391"/>
      <c r="AK18" s="391"/>
      <c r="AL18" s="391"/>
      <c r="AM18" s="391"/>
      <c r="AN18" s="391"/>
      <c r="AO18" s="391"/>
      <c r="AP18" s="391"/>
      <c r="AQ18" s="391"/>
      <c r="AR18" s="391"/>
      <c r="AS18" s="391"/>
      <c r="AT18" s="391"/>
      <c r="AU18" s="391"/>
      <c r="AV18" s="391"/>
      <c r="AW18" s="391"/>
      <c r="AX18" s="391"/>
      <c r="AY18" s="391"/>
      <c r="AZ18" s="391"/>
      <c r="BA18" s="391"/>
      <c r="BB18" s="391"/>
      <c r="BC18" s="391"/>
      <c r="BD18" s="391"/>
      <c r="BE18" s="391"/>
      <c r="BF18" s="391"/>
      <c r="BG18" s="391"/>
      <c r="BH18" s="391"/>
      <c r="BI18" s="391"/>
      <c r="BJ18" s="391"/>
      <c r="BK18" s="391"/>
      <c r="BL18" s="391"/>
      <c r="BM18" s="391"/>
      <c r="BN18" s="391"/>
      <c r="BO18" s="391"/>
      <c r="BP18" s="391"/>
      <c r="BQ18" s="391"/>
      <c r="BR18" s="391"/>
      <c r="BS18" s="391"/>
      <c r="BT18" s="391"/>
      <c r="BU18" s="391"/>
      <c r="BV18" s="391"/>
      <c r="BW18" s="391"/>
      <c r="BX18" s="391"/>
      <c r="BY18" s="391"/>
      <c r="BZ18" s="391"/>
      <c r="CA18" s="391"/>
      <c r="CB18" s="391"/>
      <c r="CC18" s="391"/>
      <c r="CD18" s="391"/>
      <c r="CE18" s="391"/>
      <c r="CF18" s="391"/>
      <c r="CG18" s="391"/>
      <c r="CH18" s="391"/>
      <c r="CI18" s="391"/>
      <c r="CJ18" s="391"/>
      <c r="CK18" s="391"/>
      <c r="CL18" s="391"/>
      <c r="CM18" s="391"/>
      <c r="CN18" s="391"/>
      <c r="CO18" s="391"/>
      <c r="CP18" s="391"/>
      <c r="CQ18" s="391"/>
      <c r="CR18" s="391"/>
      <c r="CS18" s="391"/>
      <c r="CT18" s="391"/>
      <c r="CU18" s="391"/>
      <c r="CV18" s="391"/>
      <c r="CW18" s="391"/>
      <c r="CX18" s="391"/>
      <c r="CY18" s="391"/>
      <c r="CZ18" s="391"/>
      <c r="DA18" s="391"/>
      <c r="DB18" s="391"/>
      <c r="DC18" s="391"/>
      <c r="DD18" s="391"/>
      <c r="DE18" s="391"/>
      <c r="DF18" s="293"/>
      <c r="DG18" s="293"/>
      <c r="DH18" s="293"/>
      <c r="DI18" s="293"/>
      <c r="DJ18" s="293"/>
      <c r="DK18" s="293"/>
      <c r="DL18" s="293"/>
      <c r="DM18" s="293"/>
      <c r="DN18" s="293"/>
      <c r="DO18" s="293"/>
      <c r="DP18" s="293"/>
      <c r="DQ18" s="293"/>
      <c r="DR18" s="293"/>
      <c r="DS18" s="293"/>
      <c r="DT18" s="293"/>
      <c r="DU18" s="293"/>
      <c r="DV18" s="293"/>
      <c r="DW18" s="293"/>
    </row>
    <row r="19" spans="1:351" x14ac:dyDescent="0.15">
      <c r="DD19" s="390"/>
      <c r="DE19" s="390"/>
    </row>
    <row r="20" spans="1:351" x14ac:dyDescent="0.15">
      <c r="DD20" s="390"/>
      <c r="DE20" s="390"/>
    </row>
    <row r="21" spans="1:351" ht="17.25" x14ac:dyDescent="0.15">
      <c r="B21" s="392"/>
      <c r="C21" s="393"/>
      <c r="D21" s="393"/>
      <c r="E21" s="393"/>
      <c r="F21" s="393"/>
      <c r="G21" s="393"/>
      <c r="H21" s="393"/>
      <c r="I21" s="393"/>
      <c r="J21" s="393"/>
      <c r="K21" s="393"/>
      <c r="L21" s="393"/>
      <c r="M21" s="393"/>
      <c r="N21" s="394"/>
      <c r="O21" s="393"/>
      <c r="P21" s="393"/>
      <c r="Q21" s="393"/>
      <c r="R21" s="393"/>
      <c r="S21" s="393"/>
      <c r="T21" s="393"/>
      <c r="U21" s="393"/>
      <c r="V21" s="393"/>
      <c r="W21" s="393"/>
      <c r="X21" s="393"/>
      <c r="Y21" s="393"/>
      <c r="Z21" s="393"/>
      <c r="AA21" s="393"/>
      <c r="AB21" s="393"/>
      <c r="AC21" s="393"/>
      <c r="AD21" s="393"/>
      <c r="AE21" s="393"/>
      <c r="AF21" s="393"/>
      <c r="AG21" s="393"/>
      <c r="AH21" s="393"/>
      <c r="AI21" s="393"/>
      <c r="AJ21" s="393"/>
      <c r="AK21" s="393"/>
      <c r="AL21" s="393"/>
      <c r="AM21" s="393"/>
      <c r="AN21" s="393"/>
      <c r="AO21" s="393"/>
      <c r="AP21" s="393"/>
      <c r="AQ21" s="393"/>
      <c r="AR21" s="393"/>
      <c r="AS21" s="393"/>
      <c r="AT21" s="394"/>
      <c r="AU21" s="393"/>
      <c r="AV21" s="393"/>
      <c r="AW21" s="393"/>
      <c r="AX21" s="393"/>
      <c r="AY21" s="393"/>
      <c r="AZ21" s="393"/>
      <c r="BA21" s="393"/>
      <c r="BB21" s="393"/>
      <c r="BC21" s="393"/>
      <c r="BD21" s="393"/>
      <c r="BE21" s="393"/>
      <c r="BF21" s="394"/>
      <c r="BG21" s="393"/>
      <c r="BH21" s="393"/>
      <c r="BI21" s="393"/>
      <c r="BJ21" s="393"/>
      <c r="BK21" s="393"/>
      <c r="BL21" s="393"/>
      <c r="BM21" s="393"/>
      <c r="BN21" s="393"/>
      <c r="BO21" s="393"/>
      <c r="BP21" s="393"/>
      <c r="BQ21" s="393"/>
      <c r="BR21" s="394"/>
      <c r="BS21" s="393"/>
      <c r="BT21" s="393"/>
      <c r="BU21" s="393"/>
      <c r="BV21" s="393"/>
      <c r="BW21" s="393"/>
      <c r="BX21" s="393"/>
      <c r="BY21" s="393"/>
      <c r="BZ21" s="393"/>
      <c r="CA21" s="393"/>
      <c r="CB21" s="393"/>
      <c r="CC21" s="393"/>
      <c r="CD21" s="394"/>
      <c r="CE21" s="393"/>
      <c r="CF21" s="393"/>
      <c r="CG21" s="393"/>
      <c r="CH21" s="393"/>
      <c r="CI21" s="393"/>
      <c r="CJ21" s="393"/>
      <c r="CK21" s="393"/>
      <c r="CL21" s="393"/>
      <c r="CM21" s="393"/>
      <c r="CN21" s="393"/>
      <c r="CO21" s="393"/>
      <c r="CP21" s="394"/>
      <c r="CQ21" s="393"/>
      <c r="CR21" s="393"/>
      <c r="CS21" s="393"/>
      <c r="CT21" s="393"/>
      <c r="CU21" s="393"/>
      <c r="CV21" s="393"/>
      <c r="CW21" s="393"/>
      <c r="CX21" s="393"/>
      <c r="CY21" s="393"/>
      <c r="CZ21" s="393"/>
      <c r="DA21" s="393"/>
      <c r="DB21" s="394"/>
      <c r="DC21" s="393"/>
      <c r="DD21" s="395"/>
      <c r="DE21" s="390"/>
      <c r="MM21" s="396"/>
    </row>
    <row r="22" spans="1:351" ht="17.25" x14ac:dyDescent="0.15">
      <c r="B22" s="397"/>
      <c r="MM22" s="396"/>
    </row>
    <row r="23" spans="1:351" x14ac:dyDescent="0.15">
      <c r="B23" s="397"/>
    </row>
    <row r="24" spans="1:351" x14ac:dyDescent="0.15">
      <c r="B24" s="397"/>
    </row>
    <row r="25" spans="1:351" x14ac:dyDescent="0.15">
      <c r="B25" s="397"/>
    </row>
    <row r="26" spans="1:351" x14ac:dyDescent="0.15">
      <c r="B26" s="397"/>
    </row>
    <row r="27" spans="1:351" x14ac:dyDescent="0.15">
      <c r="B27" s="397"/>
    </row>
    <row r="28" spans="1:351" x14ac:dyDescent="0.15">
      <c r="B28" s="397"/>
    </row>
    <row r="29" spans="1:351" x14ac:dyDescent="0.15">
      <c r="B29" s="397"/>
    </row>
    <row r="30" spans="1:351" x14ac:dyDescent="0.15">
      <c r="B30" s="397"/>
    </row>
    <row r="31" spans="1:351" x14ac:dyDescent="0.15">
      <c r="B31" s="397"/>
    </row>
    <row r="32" spans="1:351" x14ac:dyDescent="0.15">
      <c r="B32" s="397"/>
    </row>
    <row r="33" spans="2:109" x14ac:dyDescent="0.15">
      <c r="B33" s="397"/>
    </row>
    <row r="34" spans="2:109" x14ac:dyDescent="0.15">
      <c r="B34" s="397"/>
    </row>
    <row r="35" spans="2:109" x14ac:dyDescent="0.15">
      <c r="B35" s="397"/>
    </row>
    <row r="36" spans="2:109" x14ac:dyDescent="0.15">
      <c r="B36" s="397"/>
    </row>
    <row r="37" spans="2:109" x14ac:dyDescent="0.15">
      <c r="B37" s="397"/>
    </row>
    <row r="38" spans="2:109" x14ac:dyDescent="0.15">
      <c r="B38" s="397"/>
    </row>
    <row r="39" spans="2:109" x14ac:dyDescent="0.15">
      <c r="B39" s="399"/>
      <c r="C39" s="400"/>
      <c r="D39" s="400"/>
      <c r="E39" s="400"/>
      <c r="F39" s="400"/>
      <c r="G39" s="400"/>
      <c r="H39" s="400"/>
      <c r="I39" s="400"/>
      <c r="J39" s="400"/>
      <c r="K39" s="400"/>
      <c r="L39" s="400"/>
      <c r="M39" s="400"/>
      <c r="N39" s="400"/>
      <c r="O39" s="400"/>
      <c r="P39" s="400"/>
      <c r="Q39" s="400"/>
      <c r="R39" s="400"/>
      <c r="S39" s="400"/>
      <c r="T39" s="400"/>
      <c r="U39" s="400"/>
      <c r="V39" s="400"/>
      <c r="W39" s="400"/>
      <c r="X39" s="400"/>
      <c r="Y39" s="400"/>
      <c r="Z39" s="400"/>
      <c r="AA39" s="400"/>
      <c r="AB39" s="400"/>
      <c r="AC39" s="400"/>
      <c r="AD39" s="400"/>
      <c r="AE39" s="400"/>
      <c r="AF39" s="400"/>
      <c r="AG39" s="400"/>
      <c r="AH39" s="400"/>
      <c r="AI39" s="400"/>
      <c r="AJ39" s="400"/>
      <c r="AK39" s="400"/>
      <c r="AL39" s="400"/>
      <c r="AM39" s="400"/>
      <c r="AN39" s="400"/>
      <c r="AO39" s="400"/>
      <c r="AP39" s="400"/>
      <c r="AQ39" s="400"/>
      <c r="AR39" s="400"/>
      <c r="AS39" s="400"/>
      <c r="AT39" s="400"/>
      <c r="AU39" s="400"/>
      <c r="AV39" s="400"/>
      <c r="AW39" s="400"/>
      <c r="AX39" s="400"/>
      <c r="AY39" s="400"/>
      <c r="AZ39" s="400"/>
      <c r="BA39" s="400"/>
      <c r="BB39" s="400"/>
      <c r="BC39" s="400"/>
      <c r="BD39" s="400"/>
      <c r="BE39" s="400"/>
      <c r="BF39" s="400"/>
      <c r="BG39" s="400"/>
      <c r="BH39" s="400"/>
      <c r="BI39" s="400"/>
      <c r="BJ39" s="400"/>
      <c r="BK39" s="400"/>
      <c r="BL39" s="400"/>
      <c r="BM39" s="400"/>
      <c r="BN39" s="400"/>
      <c r="BO39" s="400"/>
      <c r="BP39" s="400"/>
      <c r="BQ39" s="400"/>
      <c r="BR39" s="400"/>
      <c r="BS39" s="400"/>
      <c r="BT39" s="400"/>
      <c r="BU39" s="400"/>
      <c r="BV39" s="400"/>
      <c r="BW39" s="400"/>
      <c r="BX39" s="400"/>
      <c r="BY39" s="400"/>
      <c r="BZ39" s="400"/>
      <c r="CA39" s="400"/>
      <c r="CB39" s="400"/>
      <c r="CC39" s="400"/>
      <c r="CD39" s="400"/>
      <c r="CE39" s="400"/>
      <c r="CF39" s="400"/>
      <c r="CG39" s="400"/>
      <c r="CH39" s="400"/>
      <c r="CI39" s="400"/>
      <c r="CJ39" s="400"/>
      <c r="CK39" s="400"/>
      <c r="CL39" s="400"/>
      <c r="CM39" s="400"/>
      <c r="CN39" s="400"/>
      <c r="CO39" s="400"/>
      <c r="CP39" s="400"/>
      <c r="CQ39" s="400"/>
      <c r="CR39" s="400"/>
      <c r="CS39" s="400"/>
      <c r="CT39" s="400"/>
      <c r="CU39" s="400"/>
      <c r="CV39" s="400"/>
      <c r="CW39" s="400"/>
      <c r="CX39" s="400"/>
      <c r="CY39" s="400"/>
      <c r="CZ39" s="400"/>
      <c r="DA39" s="400"/>
      <c r="DB39" s="400"/>
      <c r="DC39" s="400"/>
      <c r="DD39" s="401"/>
    </row>
    <row r="40" spans="2:109" x14ac:dyDescent="0.15">
      <c r="B40" s="402"/>
      <c r="DD40" s="402"/>
      <c r="DE40" s="390"/>
    </row>
    <row r="41" spans="2:109" ht="17.25" x14ac:dyDescent="0.15">
      <c r="B41" s="403" t="s">
        <v>599</v>
      </c>
      <c r="C41" s="393"/>
      <c r="D41" s="393"/>
      <c r="E41" s="393"/>
      <c r="F41" s="393"/>
      <c r="G41" s="393"/>
      <c r="H41" s="393"/>
      <c r="I41" s="393"/>
      <c r="J41" s="393"/>
      <c r="K41" s="393"/>
      <c r="L41" s="393"/>
      <c r="M41" s="393"/>
      <c r="N41" s="393"/>
      <c r="O41" s="393"/>
      <c r="P41" s="393"/>
      <c r="Q41" s="393"/>
      <c r="R41" s="393"/>
      <c r="S41" s="393"/>
      <c r="T41" s="393"/>
      <c r="U41" s="393"/>
      <c r="V41" s="393"/>
      <c r="W41" s="393"/>
      <c r="X41" s="393"/>
      <c r="Y41" s="393"/>
      <c r="Z41" s="393"/>
      <c r="AA41" s="393"/>
      <c r="AB41" s="393"/>
      <c r="AC41" s="393"/>
      <c r="AD41" s="393"/>
      <c r="AE41" s="393"/>
      <c r="AF41" s="393"/>
      <c r="AG41" s="393"/>
      <c r="AH41" s="393"/>
      <c r="AI41" s="393"/>
      <c r="AJ41" s="393"/>
      <c r="AK41" s="393"/>
      <c r="AL41" s="393"/>
      <c r="AM41" s="393"/>
      <c r="AN41" s="393"/>
      <c r="AO41" s="393"/>
      <c r="AP41" s="393"/>
      <c r="AQ41" s="393"/>
      <c r="AR41" s="393"/>
      <c r="AS41" s="393"/>
      <c r="AT41" s="393"/>
      <c r="AU41" s="393"/>
      <c r="AV41" s="393"/>
      <c r="AW41" s="393"/>
      <c r="AX41" s="393"/>
      <c r="AY41" s="393"/>
      <c r="AZ41" s="393"/>
      <c r="BA41" s="393"/>
      <c r="BB41" s="393"/>
      <c r="BC41" s="393"/>
      <c r="BD41" s="393"/>
      <c r="BE41" s="393"/>
      <c r="BF41" s="393"/>
      <c r="BG41" s="393"/>
      <c r="BH41" s="393"/>
      <c r="BI41" s="393"/>
      <c r="BJ41" s="393"/>
      <c r="BK41" s="393"/>
      <c r="BL41" s="393"/>
      <c r="BM41" s="393"/>
      <c r="BN41" s="393"/>
      <c r="BO41" s="393"/>
      <c r="BP41" s="393"/>
      <c r="BQ41" s="393"/>
      <c r="BR41" s="393"/>
      <c r="BS41" s="393"/>
      <c r="BT41" s="393"/>
      <c r="BU41" s="393"/>
      <c r="BV41" s="393"/>
      <c r="BW41" s="393"/>
      <c r="BX41" s="393"/>
      <c r="BY41" s="393"/>
      <c r="BZ41" s="393"/>
      <c r="CA41" s="393"/>
      <c r="CB41" s="393"/>
      <c r="CC41" s="393"/>
      <c r="CD41" s="393"/>
      <c r="CE41" s="393"/>
      <c r="CF41" s="393"/>
      <c r="CG41" s="393"/>
      <c r="CH41" s="393"/>
      <c r="CI41" s="393"/>
      <c r="CJ41" s="393"/>
      <c r="CK41" s="393"/>
      <c r="CL41" s="393"/>
      <c r="CM41" s="393"/>
      <c r="CN41" s="393"/>
      <c r="CO41" s="393"/>
      <c r="CP41" s="393"/>
      <c r="CQ41" s="393"/>
      <c r="CR41" s="393"/>
      <c r="CS41" s="393"/>
      <c r="CT41" s="393"/>
      <c r="CU41" s="393"/>
      <c r="CV41" s="393"/>
      <c r="CW41" s="393"/>
      <c r="CX41" s="393"/>
      <c r="CY41" s="393"/>
      <c r="CZ41" s="393"/>
      <c r="DA41" s="393"/>
      <c r="DB41" s="393"/>
      <c r="DC41" s="393"/>
      <c r="DD41" s="395"/>
    </row>
    <row r="42" spans="2:109" x14ac:dyDescent="0.15">
      <c r="B42" s="397"/>
      <c r="G42" s="404"/>
      <c r="I42" s="405"/>
      <c r="J42" s="405"/>
      <c r="K42" s="405"/>
      <c r="AM42" s="404"/>
      <c r="AN42" s="404" t="s">
        <v>600</v>
      </c>
      <c r="AP42" s="405"/>
      <c r="AQ42" s="405"/>
      <c r="AR42" s="405"/>
      <c r="AY42" s="404"/>
      <c r="BA42" s="405"/>
      <c r="BB42" s="405"/>
      <c r="BC42" s="405"/>
      <c r="BK42" s="404"/>
      <c r="BM42" s="405"/>
      <c r="BN42" s="405"/>
      <c r="BO42" s="405"/>
      <c r="BW42" s="404"/>
      <c r="BY42" s="405"/>
      <c r="BZ42" s="405"/>
      <c r="CA42" s="405"/>
      <c r="CI42" s="404"/>
      <c r="CK42" s="405"/>
      <c r="CL42" s="405"/>
      <c r="CM42" s="405"/>
      <c r="CU42" s="404"/>
      <c r="CW42" s="405"/>
      <c r="CX42" s="405"/>
      <c r="CY42" s="405"/>
    </row>
    <row r="43" spans="2:109" ht="13.5" customHeight="1" x14ac:dyDescent="0.15">
      <c r="B43" s="397"/>
      <c r="AN43" s="1318" t="s">
        <v>608</v>
      </c>
      <c r="AO43" s="1319"/>
      <c r="AP43" s="1319"/>
      <c r="AQ43" s="1319"/>
      <c r="AR43" s="1319"/>
      <c r="AS43" s="1319"/>
      <c r="AT43" s="1319"/>
      <c r="AU43" s="1319"/>
      <c r="AV43" s="1319"/>
      <c r="AW43" s="1319"/>
      <c r="AX43" s="1319"/>
      <c r="AY43" s="1319"/>
      <c r="AZ43" s="1319"/>
      <c r="BA43" s="1319"/>
      <c r="BB43" s="1319"/>
      <c r="BC43" s="1319"/>
      <c r="BD43" s="1319"/>
      <c r="BE43" s="1319"/>
      <c r="BF43" s="1319"/>
      <c r="BG43" s="1319"/>
      <c r="BH43" s="1319"/>
      <c r="BI43" s="1319"/>
      <c r="BJ43" s="1319"/>
      <c r="BK43" s="1319"/>
      <c r="BL43" s="1319"/>
      <c r="BM43" s="1319"/>
      <c r="BN43" s="1319"/>
      <c r="BO43" s="1319"/>
      <c r="BP43" s="1319"/>
      <c r="BQ43" s="1319"/>
      <c r="BR43" s="1319"/>
      <c r="BS43" s="1319"/>
      <c r="BT43" s="1319"/>
      <c r="BU43" s="1319"/>
      <c r="BV43" s="1319"/>
      <c r="BW43" s="1319"/>
      <c r="BX43" s="1319"/>
      <c r="BY43" s="1319"/>
      <c r="BZ43" s="1319"/>
      <c r="CA43" s="1319"/>
      <c r="CB43" s="1319"/>
      <c r="CC43" s="1319"/>
      <c r="CD43" s="1319"/>
      <c r="CE43" s="1319"/>
      <c r="CF43" s="1319"/>
      <c r="CG43" s="1319"/>
      <c r="CH43" s="1319"/>
      <c r="CI43" s="1319"/>
      <c r="CJ43" s="1319"/>
      <c r="CK43" s="1319"/>
      <c r="CL43" s="1319"/>
      <c r="CM43" s="1319"/>
      <c r="CN43" s="1319"/>
      <c r="CO43" s="1319"/>
      <c r="CP43" s="1319"/>
      <c r="CQ43" s="1319"/>
      <c r="CR43" s="1319"/>
      <c r="CS43" s="1319"/>
      <c r="CT43" s="1319"/>
      <c r="CU43" s="1319"/>
      <c r="CV43" s="1319"/>
      <c r="CW43" s="1319"/>
      <c r="CX43" s="1319"/>
      <c r="CY43" s="1319"/>
      <c r="CZ43" s="1319"/>
      <c r="DA43" s="1319"/>
      <c r="DB43" s="1319"/>
      <c r="DC43" s="1320"/>
    </row>
    <row r="44" spans="2:109" x14ac:dyDescent="0.15">
      <c r="B44" s="397"/>
      <c r="AN44" s="1321"/>
      <c r="AO44" s="1322"/>
      <c r="AP44" s="1322"/>
      <c r="AQ44" s="1322"/>
      <c r="AR44" s="1322"/>
      <c r="AS44" s="1322"/>
      <c r="AT44" s="1322"/>
      <c r="AU44" s="1322"/>
      <c r="AV44" s="1322"/>
      <c r="AW44" s="1322"/>
      <c r="AX44" s="1322"/>
      <c r="AY44" s="1322"/>
      <c r="AZ44" s="1322"/>
      <c r="BA44" s="1322"/>
      <c r="BB44" s="1322"/>
      <c r="BC44" s="1322"/>
      <c r="BD44" s="1322"/>
      <c r="BE44" s="1322"/>
      <c r="BF44" s="1322"/>
      <c r="BG44" s="1322"/>
      <c r="BH44" s="1322"/>
      <c r="BI44" s="1322"/>
      <c r="BJ44" s="1322"/>
      <c r="BK44" s="1322"/>
      <c r="BL44" s="1322"/>
      <c r="BM44" s="1322"/>
      <c r="BN44" s="1322"/>
      <c r="BO44" s="1322"/>
      <c r="BP44" s="1322"/>
      <c r="BQ44" s="1322"/>
      <c r="BR44" s="1322"/>
      <c r="BS44" s="1322"/>
      <c r="BT44" s="1322"/>
      <c r="BU44" s="1322"/>
      <c r="BV44" s="1322"/>
      <c r="BW44" s="1322"/>
      <c r="BX44" s="1322"/>
      <c r="BY44" s="1322"/>
      <c r="BZ44" s="1322"/>
      <c r="CA44" s="1322"/>
      <c r="CB44" s="1322"/>
      <c r="CC44" s="1322"/>
      <c r="CD44" s="1322"/>
      <c r="CE44" s="1322"/>
      <c r="CF44" s="1322"/>
      <c r="CG44" s="1322"/>
      <c r="CH44" s="1322"/>
      <c r="CI44" s="1322"/>
      <c r="CJ44" s="1322"/>
      <c r="CK44" s="1322"/>
      <c r="CL44" s="1322"/>
      <c r="CM44" s="1322"/>
      <c r="CN44" s="1322"/>
      <c r="CO44" s="1322"/>
      <c r="CP44" s="1322"/>
      <c r="CQ44" s="1322"/>
      <c r="CR44" s="1322"/>
      <c r="CS44" s="1322"/>
      <c r="CT44" s="1322"/>
      <c r="CU44" s="1322"/>
      <c r="CV44" s="1322"/>
      <c r="CW44" s="1322"/>
      <c r="CX44" s="1322"/>
      <c r="CY44" s="1322"/>
      <c r="CZ44" s="1322"/>
      <c r="DA44" s="1322"/>
      <c r="DB44" s="1322"/>
      <c r="DC44" s="1323"/>
    </row>
    <row r="45" spans="2:109" x14ac:dyDescent="0.15">
      <c r="B45" s="397"/>
      <c r="AN45" s="1321"/>
      <c r="AO45" s="1322"/>
      <c r="AP45" s="1322"/>
      <c r="AQ45" s="1322"/>
      <c r="AR45" s="1322"/>
      <c r="AS45" s="1322"/>
      <c r="AT45" s="1322"/>
      <c r="AU45" s="1322"/>
      <c r="AV45" s="1322"/>
      <c r="AW45" s="1322"/>
      <c r="AX45" s="1322"/>
      <c r="AY45" s="1322"/>
      <c r="AZ45" s="1322"/>
      <c r="BA45" s="1322"/>
      <c r="BB45" s="1322"/>
      <c r="BC45" s="1322"/>
      <c r="BD45" s="1322"/>
      <c r="BE45" s="1322"/>
      <c r="BF45" s="1322"/>
      <c r="BG45" s="1322"/>
      <c r="BH45" s="1322"/>
      <c r="BI45" s="1322"/>
      <c r="BJ45" s="1322"/>
      <c r="BK45" s="1322"/>
      <c r="BL45" s="1322"/>
      <c r="BM45" s="1322"/>
      <c r="BN45" s="1322"/>
      <c r="BO45" s="1322"/>
      <c r="BP45" s="1322"/>
      <c r="BQ45" s="1322"/>
      <c r="BR45" s="1322"/>
      <c r="BS45" s="1322"/>
      <c r="BT45" s="1322"/>
      <c r="BU45" s="1322"/>
      <c r="BV45" s="1322"/>
      <c r="BW45" s="1322"/>
      <c r="BX45" s="1322"/>
      <c r="BY45" s="1322"/>
      <c r="BZ45" s="1322"/>
      <c r="CA45" s="1322"/>
      <c r="CB45" s="1322"/>
      <c r="CC45" s="1322"/>
      <c r="CD45" s="1322"/>
      <c r="CE45" s="1322"/>
      <c r="CF45" s="1322"/>
      <c r="CG45" s="1322"/>
      <c r="CH45" s="1322"/>
      <c r="CI45" s="1322"/>
      <c r="CJ45" s="1322"/>
      <c r="CK45" s="1322"/>
      <c r="CL45" s="1322"/>
      <c r="CM45" s="1322"/>
      <c r="CN45" s="1322"/>
      <c r="CO45" s="1322"/>
      <c r="CP45" s="1322"/>
      <c r="CQ45" s="1322"/>
      <c r="CR45" s="1322"/>
      <c r="CS45" s="1322"/>
      <c r="CT45" s="1322"/>
      <c r="CU45" s="1322"/>
      <c r="CV45" s="1322"/>
      <c r="CW45" s="1322"/>
      <c r="CX45" s="1322"/>
      <c r="CY45" s="1322"/>
      <c r="CZ45" s="1322"/>
      <c r="DA45" s="1322"/>
      <c r="DB45" s="1322"/>
      <c r="DC45" s="1323"/>
    </row>
    <row r="46" spans="2:109" x14ac:dyDescent="0.15">
      <c r="B46" s="397"/>
      <c r="AN46" s="1321"/>
      <c r="AO46" s="1322"/>
      <c r="AP46" s="1322"/>
      <c r="AQ46" s="1322"/>
      <c r="AR46" s="1322"/>
      <c r="AS46" s="1322"/>
      <c r="AT46" s="1322"/>
      <c r="AU46" s="1322"/>
      <c r="AV46" s="1322"/>
      <c r="AW46" s="1322"/>
      <c r="AX46" s="1322"/>
      <c r="AY46" s="1322"/>
      <c r="AZ46" s="1322"/>
      <c r="BA46" s="1322"/>
      <c r="BB46" s="1322"/>
      <c r="BC46" s="1322"/>
      <c r="BD46" s="1322"/>
      <c r="BE46" s="1322"/>
      <c r="BF46" s="1322"/>
      <c r="BG46" s="1322"/>
      <c r="BH46" s="1322"/>
      <c r="BI46" s="1322"/>
      <c r="BJ46" s="1322"/>
      <c r="BK46" s="1322"/>
      <c r="BL46" s="1322"/>
      <c r="BM46" s="1322"/>
      <c r="BN46" s="1322"/>
      <c r="BO46" s="1322"/>
      <c r="BP46" s="1322"/>
      <c r="BQ46" s="1322"/>
      <c r="BR46" s="1322"/>
      <c r="BS46" s="1322"/>
      <c r="BT46" s="1322"/>
      <c r="BU46" s="1322"/>
      <c r="BV46" s="1322"/>
      <c r="BW46" s="1322"/>
      <c r="BX46" s="1322"/>
      <c r="BY46" s="1322"/>
      <c r="BZ46" s="1322"/>
      <c r="CA46" s="1322"/>
      <c r="CB46" s="1322"/>
      <c r="CC46" s="1322"/>
      <c r="CD46" s="1322"/>
      <c r="CE46" s="1322"/>
      <c r="CF46" s="1322"/>
      <c r="CG46" s="1322"/>
      <c r="CH46" s="1322"/>
      <c r="CI46" s="1322"/>
      <c r="CJ46" s="1322"/>
      <c r="CK46" s="1322"/>
      <c r="CL46" s="1322"/>
      <c r="CM46" s="1322"/>
      <c r="CN46" s="1322"/>
      <c r="CO46" s="1322"/>
      <c r="CP46" s="1322"/>
      <c r="CQ46" s="1322"/>
      <c r="CR46" s="1322"/>
      <c r="CS46" s="1322"/>
      <c r="CT46" s="1322"/>
      <c r="CU46" s="1322"/>
      <c r="CV46" s="1322"/>
      <c r="CW46" s="1322"/>
      <c r="CX46" s="1322"/>
      <c r="CY46" s="1322"/>
      <c r="CZ46" s="1322"/>
      <c r="DA46" s="1322"/>
      <c r="DB46" s="1322"/>
      <c r="DC46" s="1323"/>
    </row>
    <row r="47" spans="2:109" x14ac:dyDescent="0.15">
      <c r="B47" s="397"/>
      <c r="AN47" s="1324"/>
      <c r="AO47" s="1325"/>
      <c r="AP47" s="1325"/>
      <c r="AQ47" s="1325"/>
      <c r="AR47" s="1325"/>
      <c r="AS47" s="1325"/>
      <c r="AT47" s="1325"/>
      <c r="AU47" s="1325"/>
      <c r="AV47" s="1325"/>
      <c r="AW47" s="1325"/>
      <c r="AX47" s="1325"/>
      <c r="AY47" s="1325"/>
      <c r="AZ47" s="1325"/>
      <c r="BA47" s="1325"/>
      <c r="BB47" s="1325"/>
      <c r="BC47" s="1325"/>
      <c r="BD47" s="1325"/>
      <c r="BE47" s="1325"/>
      <c r="BF47" s="1325"/>
      <c r="BG47" s="1325"/>
      <c r="BH47" s="1325"/>
      <c r="BI47" s="1325"/>
      <c r="BJ47" s="1325"/>
      <c r="BK47" s="1325"/>
      <c r="BL47" s="1325"/>
      <c r="BM47" s="1325"/>
      <c r="BN47" s="1325"/>
      <c r="BO47" s="1325"/>
      <c r="BP47" s="1325"/>
      <c r="BQ47" s="1325"/>
      <c r="BR47" s="1325"/>
      <c r="BS47" s="1325"/>
      <c r="BT47" s="1325"/>
      <c r="BU47" s="1325"/>
      <c r="BV47" s="1325"/>
      <c r="BW47" s="1325"/>
      <c r="BX47" s="1325"/>
      <c r="BY47" s="1325"/>
      <c r="BZ47" s="1325"/>
      <c r="CA47" s="1325"/>
      <c r="CB47" s="1325"/>
      <c r="CC47" s="1325"/>
      <c r="CD47" s="1325"/>
      <c r="CE47" s="1325"/>
      <c r="CF47" s="1325"/>
      <c r="CG47" s="1325"/>
      <c r="CH47" s="1325"/>
      <c r="CI47" s="1325"/>
      <c r="CJ47" s="1325"/>
      <c r="CK47" s="1325"/>
      <c r="CL47" s="1325"/>
      <c r="CM47" s="1325"/>
      <c r="CN47" s="1325"/>
      <c r="CO47" s="1325"/>
      <c r="CP47" s="1325"/>
      <c r="CQ47" s="1325"/>
      <c r="CR47" s="1325"/>
      <c r="CS47" s="1325"/>
      <c r="CT47" s="1325"/>
      <c r="CU47" s="1325"/>
      <c r="CV47" s="1325"/>
      <c r="CW47" s="1325"/>
      <c r="CX47" s="1325"/>
      <c r="CY47" s="1325"/>
      <c r="CZ47" s="1325"/>
      <c r="DA47" s="1325"/>
      <c r="DB47" s="1325"/>
      <c r="DC47" s="1326"/>
    </row>
    <row r="48" spans="2:109" x14ac:dyDescent="0.15">
      <c r="B48" s="397"/>
      <c r="H48" s="406"/>
      <c r="I48" s="406"/>
      <c r="J48" s="406"/>
      <c r="AN48" s="406"/>
      <c r="AO48" s="406"/>
      <c r="AP48" s="406"/>
      <c r="AZ48" s="406"/>
      <c r="BA48" s="406"/>
      <c r="BB48" s="406"/>
      <c r="BL48" s="406"/>
      <c r="BM48" s="406"/>
      <c r="BN48" s="406"/>
      <c r="BX48" s="406"/>
      <c r="BY48" s="406"/>
      <c r="BZ48" s="406"/>
      <c r="CJ48" s="406"/>
      <c r="CK48" s="406"/>
      <c r="CL48" s="406"/>
      <c r="CV48" s="406"/>
      <c r="CW48" s="406"/>
      <c r="CX48" s="406"/>
    </row>
    <row r="49" spans="1:109" x14ac:dyDescent="0.15">
      <c r="B49" s="397"/>
      <c r="AN49" s="390" t="s">
        <v>601</v>
      </c>
    </row>
    <row r="50" spans="1:109" x14ac:dyDescent="0.15">
      <c r="B50" s="397"/>
      <c r="G50" s="1310"/>
      <c r="H50" s="1310"/>
      <c r="I50" s="1310"/>
      <c r="J50" s="1310"/>
      <c r="K50" s="407"/>
      <c r="L50" s="407"/>
      <c r="M50" s="408"/>
      <c r="N50" s="408"/>
      <c r="AN50" s="1328"/>
      <c r="AO50" s="1329"/>
      <c r="AP50" s="1329"/>
      <c r="AQ50" s="1329"/>
      <c r="AR50" s="1329"/>
      <c r="AS50" s="1329"/>
      <c r="AT50" s="1329"/>
      <c r="AU50" s="1329"/>
      <c r="AV50" s="1329"/>
      <c r="AW50" s="1329"/>
      <c r="AX50" s="1329"/>
      <c r="AY50" s="1329"/>
      <c r="AZ50" s="1329"/>
      <c r="BA50" s="1329"/>
      <c r="BB50" s="1329"/>
      <c r="BC50" s="1329"/>
      <c r="BD50" s="1329"/>
      <c r="BE50" s="1329"/>
      <c r="BF50" s="1329"/>
      <c r="BG50" s="1329"/>
      <c r="BH50" s="1329"/>
      <c r="BI50" s="1329"/>
      <c r="BJ50" s="1329"/>
      <c r="BK50" s="1329"/>
      <c r="BL50" s="1329"/>
      <c r="BM50" s="1329"/>
      <c r="BN50" s="1329"/>
      <c r="BO50" s="1330"/>
      <c r="BP50" s="1316" t="s">
        <v>557</v>
      </c>
      <c r="BQ50" s="1316"/>
      <c r="BR50" s="1316"/>
      <c r="BS50" s="1316"/>
      <c r="BT50" s="1316"/>
      <c r="BU50" s="1316"/>
      <c r="BV50" s="1316"/>
      <c r="BW50" s="1316"/>
      <c r="BX50" s="1316" t="s">
        <v>558</v>
      </c>
      <c r="BY50" s="1316"/>
      <c r="BZ50" s="1316"/>
      <c r="CA50" s="1316"/>
      <c r="CB50" s="1316"/>
      <c r="CC50" s="1316"/>
      <c r="CD50" s="1316"/>
      <c r="CE50" s="1316"/>
      <c r="CF50" s="1316" t="s">
        <v>559</v>
      </c>
      <c r="CG50" s="1316"/>
      <c r="CH50" s="1316"/>
      <c r="CI50" s="1316"/>
      <c r="CJ50" s="1316"/>
      <c r="CK50" s="1316"/>
      <c r="CL50" s="1316"/>
      <c r="CM50" s="1316"/>
      <c r="CN50" s="1316" t="s">
        <v>560</v>
      </c>
      <c r="CO50" s="1316"/>
      <c r="CP50" s="1316"/>
      <c r="CQ50" s="1316"/>
      <c r="CR50" s="1316"/>
      <c r="CS50" s="1316"/>
      <c r="CT50" s="1316"/>
      <c r="CU50" s="1316"/>
      <c r="CV50" s="1316" t="s">
        <v>561</v>
      </c>
      <c r="CW50" s="1316"/>
      <c r="CX50" s="1316"/>
      <c r="CY50" s="1316"/>
      <c r="CZ50" s="1316"/>
      <c r="DA50" s="1316"/>
      <c r="DB50" s="1316"/>
      <c r="DC50" s="1316"/>
    </row>
    <row r="51" spans="1:109" ht="13.5" customHeight="1" x14ac:dyDescent="0.15">
      <c r="B51" s="397"/>
      <c r="G51" s="1327"/>
      <c r="H51" s="1327"/>
      <c r="I51" s="1331"/>
      <c r="J51" s="1331"/>
      <c r="K51" s="1317"/>
      <c r="L51" s="1317"/>
      <c r="M51" s="1317"/>
      <c r="N51" s="1317"/>
      <c r="AM51" s="406"/>
      <c r="AN51" s="1315" t="s">
        <v>602</v>
      </c>
      <c r="AO51" s="1315"/>
      <c r="AP51" s="1315"/>
      <c r="AQ51" s="1315"/>
      <c r="AR51" s="1315"/>
      <c r="AS51" s="1315"/>
      <c r="AT51" s="1315"/>
      <c r="AU51" s="1315"/>
      <c r="AV51" s="1315"/>
      <c r="AW51" s="1315"/>
      <c r="AX51" s="1315"/>
      <c r="AY51" s="1315"/>
      <c r="AZ51" s="1315"/>
      <c r="BA51" s="1315"/>
      <c r="BB51" s="1315" t="s">
        <v>603</v>
      </c>
      <c r="BC51" s="1315"/>
      <c r="BD51" s="1315"/>
      <c r="BE51" s="1315"/>
      <c r="BF51" s="1315"/>
      <c r="BG51" s="1315"/>
      <c r="BH51" s="1315"/>
      <c r="BI51" s="1315"/>
      <c r="BJ51" s="1315"/>
      <c r="BK51" s="1315"/>
      <c r="BL51" s="1315"/>
      <c r="BM51" s="1315"/>
      <c r="BN51" s="1315"/>
      <c r="BO51" s="1315"/>
      <c r="BP51" s="1312">
        <v>119.1</v>
      </c>
      <c r="BQ51" s="1312"/>
      <c r="BR51" s="1312"/>
      <c r="BS51" s="1312"/>
      <c r="BT51" s="1312"/>
      <c r="BU51" s="1312"/>
      <c r="BV51" s="1312"/>
      <c r="BW51" s="1312"/>
      <c r="BX51" s="1312">
        <v>117.2</v>
      </c>
      <c r="BY51" s="1312"/>
      <c r="BZ51" s="1312"/>
      <c r="CA51" s="1312"/>
      <c r="CB51" s="1312"/>
      <c r="CC51" s="1312"/>
      <c r="CD51" s="1312"/>
      <c r="CE51" s="1312"/>
      <c r="CF51" s="1312">
        <v>89.5</v>
      </c>
      <c r="CG51" s="1312"/>
      <c r="CH51" s="1312"/>
      <c r="CI51" s="1312"/>
      <c r="CJ51" s="1312"/>
      <c r="CK51" s="1312"/>
      <c r="CL51" s="1312"/>
      <c r="CM51" s="1312"/>
      <c r="CN51" s="1312">
        <v>100.4</v>
      </c>
      <c r="CO51" s="1312"/>
      <c r="CP51" s="1312"/>
      <c r="CQ51" s="1312"/>
      <c r="CR51" s="1312"/>
      <c r="CS51" s="1312"/>
      <c r="CT51" s="1312"/>
      <c r="CU51" s="1312"/>
      <c r="CV51" s="1312">
        <v>117.8</v>
      </c>
      <c r="CW51" s="1312"/>
      <c r="CX51" s="1312"/>
      <c r="CY51" s="1312"/>
      <c r="CZ51" s="1312"/>
      <c r="DA51" s="1312"/>
      <c r="DB51" s="1312"/>
      <c r="DC51" s="1312"/>
    </row>
    <row r="52" spans="1:109" x14ac:dyDescent="0.15">
      <c r="B52" s="397"/>
      <c r="G52" s="1327"/>
      <c r="H52" s="1327"/>
      <c r="I52" s="1331"/>
      <c r="J52" s="1331"/>
      <c r="K52" s="1317"/>
      <c r="L52" s="1317"/>
      <c r="M52" s="1317"/>
      <c r="N52" s="1317"/>
      <c r="AM52" s="406"/>
      <c r="AN52" s="1315"/>
      <c r="AO52" s="1315"/>
      <c r="AP52" s="1315"/>
      <c r="AQ52" s="1315"/>
      <c r="AR52" s="1315"/>
      <c r="AS52" s="1315"/>
      <c r="AT52" s="1315"/>
      <c r="AU52" s="1315"/>
      <c r="AV52" s="1315"/>
      <c r="AW52" s="1315"/>
      <c r="AX52" s="1315"/>
      <c r="AY52" s="1315"/>
      <c r="AZ52" s="1315"/>
      <c r="BA52" s="1315"/>
      <c r="BB52" s="1315"/>
      <c r="BC52" s="1315"/>
      <c r="BD52" s="1315"/>
      <c r="BE52" s="1315"/>
      <c r="BF52" s="1315"/>
      <c r="BG52" s="1315"/>
      <c r="BH52" s="1315"/>
      <c r="BI52" s="1315"/>
      <c r="BJ52" s="1315"/>
      <c r="BK52" s="1315"/>
      <c r="BL52" s="1315"/>
      <c r="BM52" s="1315"/>
      <c r="BN52" s="1315"/>
      <c r="BO52" s="1315"/>
      <c r="BP52" s="1312"/>
      <c r="BQ52" s="1312"/>
      <c r="BR52" s="1312"/>
      <c r="BS52" s="1312"/>
      <c r="BT52" s="1312"/>
      <c r="BU52" s="1312"/>
      <c r="BV52" s="1312"/>
      <c r="BW52" s="1312"/>
      <c r="BX52" s="1312"/>
      <c r="BY52" s="1312"/>
      <c r="BZ52" s="1312"/>
      <c r="CA52" s="1312"/>
      <c r="CB52" s="1312"/>
      <c r="CC52" s="1312"/>
      <c r="CD52" s="1312"/>
      <c r="CE52" s="1312"/>
      <c r="CF52" s="1312"/>
      <c r="CG52" s="1312"/>
      <c r="CH52" s="1312"/>
      <c r="CI52" s="1312"/>
      <c r="CJ52" s="1312"/>
      <c r="CK52" s="1312"/>
      <c r="CL52" s="1312"/>
      <c r="CM52" s="1312"/>
      <c r="CN52" s="1312"/>
      <c r="CO52" s="1312"/>
      <c r="CP52" s="1312"/>
      <c r="CQ52" s="1312"/>
      <c r="CR52" s="1312"/>
      <c r="CS52" s="1312"/>
      <c r="CT52" s="1312"/>
      <c r="CU52" s="1312"/>
      <c r="CV52" s="1312"/>
      <c r="CW52" s="1312"/>
      <c r="CX52" s="1312"/>
      <c r="CY52" s="1312"/>
      <c r="CZ52" s="1312"/>
      <c r="DA52" s="1312"/>
      <c r="DB52" s="1312"/>
      <c r="DC52" s="1312"/>
    </row>
    <row r="53" spans="1:109" x14ac:dyDescent="0.15">
      <c r="A53" s="405"/>
      <c r="B53" s="397"/>
      <c r="G53" s="1327"/>
      <c r="H53" s="1327"/>
      <c r="I53" s="1310"/>
      <c r="J53" s="1310"/>
      <c r="K53" s="1317"/>
      <c r="L53" s="1317"/>
      <c r="M53" s="1317"/>
      <c r="N53" s="1317"/>
      <c r="AM53" s="406"/>
      <c r="AN53" s="1315"/>
      <c r="AO53" s="1315"/>
      <c r="AP53" s="1315"/>
      <c r="AQ53" s="1315"/>
      <c r="AR53" s="1315"/>
      <c r="AS53" s="1315"/>
      <c r="AT53" s="1315"/>
      <c r="AU53" s="1315"/>
      <c r="AV53" s="1315"/>
      <c r="AW53" s="1315"/>
      <c r="AX53" s="1315"/>
      <c r="AY53" s="1315"/>
      <c r="AZ53" s="1315"/>
      <c r="BA53" s="1315"/>
      <c r="BB53" s="1315" t="s">
        <v>604</v>
      </c>
      <c r="BC53" s="1315"/>
      <c r="BD53" s="1315"/>
      <c r="BE53" s="1315"/>
      <c r="BF53" s="1315"/>
      <c r="BG53" s="1315"/>
      <c r="BH53" s="1315"/>
      <c r="BI53" s="1315"/>
      <c r="BJ53" s="1315"/>
      <c r="BK53" s="1315"/>
      <c r="BL53" s="1315"/>
      <c r="BM53" s="1315"/>
      <c r="BN53" s="1315"/>
      <c r="BO53" s="1315"/>
      <c r="BP53" s="1312">
        <v>54.1</v>
      </c>
      <c r="BQ53" s="1312"/>
      <c r="BR53" s="1312"/>
      <c r="BS53" s="1312"/>
      <c r="BT53" s="1312"/>
      <c r="BU53" s="1312"/>
      <c r="BV53" s="1312"/>
      <c r="BW53" s="1312"/>
      <c r="BX53" s="1312">
        <v>62.4</v>
      </c>
      <c r="BY53" s="1312"/>
      <c r="BZ53" s="1312"/>
      <c r="CA53" s="1312"/>
      <c r="CB53" s="1312"/>
      <c r="CC53" s="1312"/>
      <c r="CD53" s="1312"/>
      <c r="CE53" s="1312"/>
      <c r="CF53" s="1312">
        <v>63.4</v>
      </c>
      <c r="CG53" s="1312"/>
      <c r="CH53" s="1312"/>
      <c r="CI53" s="1312"/>
      <c r="CJ53" s="1312"/>
      <c r="CK53" s="1312"/>
      <c r="CL53" s="1312"/>
      <c r="CM53" s="1312"/>
      <c r="CN53" s="1312">
        <v>61.1</v>
      </c>
      <c r="CO53" s="1312"/>
      <c r="CP53" s="1312"/>
      <c r="CQ53" s="1312"/>
      <c r="CR53" s="1312"/>
      <c r="CS53" s="1312"/>
      <c r="CT53" s="1312"/>
      <c r="CU53" s="1312"/>
      <c r="CV53" s="1312">
        <v>61.4</v>
      </c>
      <c r="CW53" s="1312"/>
      <c r="CX53" s="1312"/>
      <c r="CY53" s="1312"/>
      <c r="CZ53" s="1312"/>
      <c r="DA53" s="1312"/>
      <c r="DB53" s="1312"/>
      <c r="DC53" s="1312"/>
    </row>
    <row r="54" spans="1:109" x14ac:dyDescent="0.15">
      <c r="A54" s="405"/>
      <c r="B54" s="397"/>
      <c r="G54" s="1327"/>
      <c r="H54" s="1327"/>
      <c r="I54" s="1310"/>
      <c r="J54" s="1310"/>
      <c r="K54" s="1317"/>
      <c r="L54" s="1317"/>
      <c r="M54" s="1317"/>
      <c r="N54" s="1317"/>
      <c r="AM54" s="406"/>
      <c r="AN54" s="1315"/>
      <c r="AO54" s="1315"/>
      <c r="AP54" s="1315"/>
      <c r="AQ54" s="1315"/>
      <c r="AR54" s="1315"/>
      <c r="AS54" s="1315"/>
      <c r="AT54" s="1315"/>
      <c r="AU54" s="1315"/>
      <c r="AV54" s="1315"/>
      <c r="AW54" s="1315"/>
      <c r="AX54" s="1315"/>
      <c r="AY54" s="1315"/>
      <c r="AZ54" s="1315"/>
      <c r="BA54" s="1315"/>
      <c r="BB54" s="1315"/>
      <c r="BC54" s="1315"/>
      <c r="BD54" s="1315"/>
      <c r="BE54" s="1315"/>
      <c r="BF54" s="1315"/>
      <c r="BG54" s="1315"/>
      <c r="BH54" s="1315"/>
      <c r="BI54" s="1315"/>
      <c r="BJ54" s="1315"/>
      <c r="BK54" s="1315"/>
      <c r="BL54" s="1315"/>
      <c r="BM54" s="1315"/>
      <c r="BN54" s="1315"/>
      <c r="BO54" s="1315"/>
      <c r="BP54" s="1312"/>
      <c r="BQ54" s="1312"/>
      <c r="BR54" s="1312"/>
      <c r="BS54" s="1312"/>
      <c r="BT54" s="1312"/>
      <c r="BU54" s="1312"/>
      <c r="BV54" s="1312"/>
      <c r="BW54" s="1312"/>
      <c r="BX54" s="1312"/>
      <c r="BY54" s="1312"/>
      <c r="BZ54" s="1312"/>
      <c r="CA54" s="1312"/>
      <c r="CB54" s="1312"/>
      <c r="CC54" s="1312"/>
      <c r="CD54" s="1312"/>
      <c r="CE54" s="1312"/>
      <c r="CF54" s="1312"/>
      <c r="CG54" s="1312"/>
      <c r="CH54" s="1312"/>
      <c r="CI54" s="1312"/>
      <c r="CJ54" s="1312"/>
      <c r="CK54" s="1312"/>
      <c r="CL54" s="1312"/>
      <c r="CM54" s="1312"/>
      <c r="CN54" s="1312"/>
      <c r="CO54" s="1312"/>
      <c r="CP54" s="1312"/>
      <c r="CQ54" s="1312"/>
      <c r="CR54" s="1312"/>
      <c r="CS54" s="1312"/>
      <c r="CT54" s="1312"/>
      <c r="CU54" s="1312"/>
      <c r="CV54" s="1312"/>
      <c r="CW54" s="1312"/>
      <c r="CX54" s="1312"/>
      <c r="CY54" s="1312"/>
      <c r="CZ54" s="1312"/>
      <c r="DA54" s="1312"/>
      <c r="DB54" s="1312"/>
      <c r="DC54" s="1312"/>
    </row>
    <row r="55" spans="1:109" x14ac:dyDescent="0.15">
      <c r="A55" s="405"/>
      <c r="B55" s="397"/>
      <c r="G55" s="1310"/>
      <c r="H55" s="1310"/>
      <c r="I55" s="1310"/>
      <c r="J55" s="1310"/>
      <c r="K55" s="1317"/>
      <c r="L55" s="1317"/>
      <c r="M55" s="1317"/>
      <c r="N55" s="1317"/>
      <c r="AN55" s="1316" t="s">
        <v>605</v>
      </c>
      <c r="AO55" s="1316"/>
      <c r="AP55" s="1316"/>
      <c r="AQ55" s="1316"/>
      <c r="AR55" s="1316"/>
      <c r="AS55" s="1316"/>
      <c r="AT55" s="1316"/>
      <c r="AU55" s="1316"/>
      <c r="AV55" s="1316"/>
      <c r="AW55" s="1316"/>
      <c r="AX55" s="1316"/>
      <c r="AY55" s="1316"/>
      <c r="AZ55" s="1316"/>
      <c r="BA55" s="1316"/>
      <c r="BB55" s="1315" t="s">
        <v>603</v>
      </c>
      <c r="BC55" s="1315"/>
      <c r="BD55" s="1315"/>
      <c r="BE55" s="1315"/>
      <c r="BF55" s="1315"/>
      <c r="BG55" s="1315"/>
      <c r="BH55" s="1315"/>
      <c r="BI55" s="1315"/>
      <c r="BJ55" s="1315"/>
      <c r="BK55" s="1315"/>
      <c r="BL55" s="1315"/>
      <c r="BM55" s="1315"/>
      <c r="BN55" s="1315"/>
      <c r="BO55" s="1315"/>
      <c r="BP55" s="1312">
        <v>0</v>
      </c>
      <c r="BQ55" s="1312"/>
      <c r="BR55" s="1312"/>
      <c r="BS55" s="1312"/>
      <c r="BT55" s="1312"/>
      <c r="BU55" s="1312"/>
      <c r="BV55" s="1312"/>
      <c r="BW55" s="1312"/>
      <c r="BX55" s="1312">
        <v>0</v>
      </c>
      <c r="BY55" s="1312"/>
      <c r="BZ55" s="1312"/>
      <c r="CA55" s="1312"/>
      <c r="CB55" s="1312"/>
      <c r="CC55" s="1312"/>
      <c r="CD55" s="1312"/>
      <c r="CE55" s="1312"/>
      <c r="CF55" s="1312">
        <v>0</v>
      </c>
      <c r="CG55" s="1312"/>
      <c r="CH55" s="1312"/>
      <c r="CI55" s="1312"/>
      <c r="CJ55" s="1312"/>
      <c r="CK55" s="1312"/>
      <c r="CL55" s="1312"/>
      <c r="CM55" s="1312"/>
      <c r="CN55" s="1312">
        <v>0</v>
      </c>
      <c r="CO55" s="1312"/>
      <c r="CP55" s="1312"/>
      <c r="CQ55" s="1312"/>
      <c r="CR55" s="1312"/>
      <c r="CS55" s="1312"/>
      <c r="CT55" s="1312"/>
      <c r="CU55" s="1312"/>
      <c r="CV55" s="1312">
        <v>0</v>
      </c>
      <c r="CW55" s="1312"/>
      <c r="CX55" s="1312"/>
      <c r="CY55" s="1312"/>
      <c r="CZ55" s="1312"/>
      <c r="DA55" s="1312"/>
      <c r="DB55" s="1312"/>
      <c r="DC55" s="1312"/>
    </row>
    <row r="56" spans="1:109" x14ac:dyDescent="0.15">
      <c r="A56" s="405"/>
      <c r="B56" s="397"/>
      <c r="G56" s="1310"/>
      <c r="H56" s="1310"/>
      <c r="I56" s="1310"/>
      <c r="J56" s="1310"/>
      <c r="K56" s="1317"/>
      <c r="L56" s="1317"/>
      <c r="M56" s="1317"/>
      <c r="N56" s="1317"/>
      <c r="AN56" s="1316"/>
      <c r="AO56" s="1316"/>
      <c r="AP56" s="1316"/>
      <c r="AQ56" s="1316"/>
      <c r="AR56" s="1316"/>
      <c r="AS56" s="1316"/>
      <c r="AT56" s="1316"/>
      <c r="AU56" s="1316"/>
      <c r="AV56" s="1316"/>
      <c r="AW56" s="1316"/>
      <c r="AX56" s="1316"/>
      <c r="AY56" s="1316"/>
      <c r="AZ56" s="1316"/>
      <c r="BA56" s="1316"/>
      <c r="BB56" s="1315"/>
      <c r="BC56" s="1315"/>
      <c r="BD56" s="1315"/>
      <c r="BE56" s="1315"/>
      <c r="BF56" s="1315"/>
      <c r="BG56" s="1315"/>
      <c r="BH56" s="1315"/>
      <c r="BI56" s="1315"/>
      <c r="BJ56" s="1315"/>
      <c r="BK56" s="1315"/>
      <c r="BL56" s="1315"/>
      <c r="BM56" s="1315"/>
      <c r="BN56" s="1315"/>
      <c r="BO56" s="1315"/>
      <c r="BP56" s="1312"/>
      <c r="BQ56" s="1312"/>
      <c r="BR56" s="1312"/>
      <c r="BS56" s="1312"/>
      <c r="BT56" s="1312"/>
      <c r="BU56" s="1312"/>
      <c r="BV56" s="1312"/>
      <c r="BW56" s="1312"/>
      <c r="BX56" s="1312"/>
      <c r="BY56" s="1312"/>
      <c r="BZ56" s="1312"/>
      <c r="CA56" s="1312"/>
      <c r="CB56" s="1312"/>
      <c r="CC56" s="1312"/>
      <c r="CD56" s="1312"/>
      <c r="CE56" s="1312"/>
      <c r="CF56" s="1312"/>
      <c r="CG56" s="1312"/>
      <c r="CH56" s="1312"/>
      <c r="CI56" s="1312"/>
      <c r="CJ56" s="1312"/>
      <c r="CK56" s="1312"/>
      <c r="CL56" s="1312"/>
      <c r="CM56" s="1312"/>
      <c r="CN56" s="1312"/>
      <c r="CO56" s="1312"/>
      <c r="CP56" s="1312"/>
      <c r="CQ56" s="1312"/>
      <c r="CR56" s="1312"/>
      <c r="CS56" s="1312"/>
      <c r="CT56" s="1312"/>
      <c r="CU56" s="1312"/>
      <c r="CV56" s="1312"/>
      <c r="CW56" s="1312"/>
      <c r="CX56" s="1312"/>
      <c r="CY56" s="1312"/>
      <c r="CZ56" s="1312"/>
      <c r="DA56" s="1312"/>
      <c r="DB56" s="1312"/>
      <c r="DC56" s="1312"/>
    </row>
    <row r="57" spans="1:109" s="405" customFormat="1" x14ac:dyDescent="0.15">
      <c r="B57" s="409"/>
      <c r="G57" s="1310"/>
      <c r="H57" s="1310"/>
      <c r="I57" s="1313"/>
      <c r="J57" s="1313"/>
      <c r="K57" s="1317"/>
      <c r="L57" s="1317"/>
      <c r="M57" s="1317"/>
      <c r="N57" s="1317"/>
      <c r="AM57" s="390"/>
      <c r="AN57" s="1316"/>
      <c r="AO57" s="1316"/>
      <c r="AP57" s="1316"/>
      <c r="AQ57" s="1316"/>
      <c r="AR57" s="1316"/>
      <c r="AS57" s="1316"/>
      <c r="AT57" s="1316"/>
      <c r="AU57" s="1316"/>
      <c r="AV57" s="1316"/>
      <c r="AW57" s="1316"/>
      <c r="AX57" s="1316"/>
      <c r="AY57" s="1316"/>
      <c r="AZ57" s="1316"/>
      <c r="BA57" s="1316"/>
      <c r="BB57" s="1315" t="s">
        <v>604</v>
      </c>
      <c r="BC57" s="1315"/>
      <c r="BD57" s="1315"/>
      <c r="BE57" s="1315"/>
      <c r="BF57" s="1315"/>
      <c r="BG57" s="1315"/>
      <c r="BH57" s="1315"/>
      <c r="BI57" s="1315"/>
      <c r="BJ57" s="1315"/>
      <c r="BK57" s="1315"/>
      <c r="BL57" s="1315"/>
      <c r="BM57" s="1315"/>
      <c r="BN57" s="1315"/>
      <c r="BO57" s="1315"/>
      <c r="BP57" s="1312">
        <v>58.6</v>
      </c>
      <c r="BQ57" s="1312"/>
      <c r="BR57" s="1312"/>
      <c r="BS57" s="1312"/>
      <c r="BT57" s="1312"/>
      <c r="BU57" s="1312"/>
      <c r="BV57" s="1312"/>
      <c r="BW57" s="1312"/>
      <c r="BX57" s="1312">
        <v>59.1</v>
      </c>
      <c r="BY57" s="1312"/>
      <c r="BZ57" s="1312"/>
      <c r="CA57" s="1312"/>
      <c r="CB57" s="1312"/>
      <c r="CC57" s="1312"/>
      <c r="CD57" s="1312"/>
      <c r="CE57" s="1312"/>
      <c r="CF57" s="1312">
        <v>61.2</v>
      </c>
      <c r="CG57" s="1312"/>
      <c r="CH57" s="1312"/>
      <c r="CI57" s="1312"/>
      <c r="CJ57" s="1312"/>
      <c r="CK57" s="1312"/>
      <c r="CL57" s="1312"/>
      <c r="CM57" s="1312"/>
      <c r="CN57" s="1312">
        <v>62.9</v>
      </c>
      <c r="CO57" s="1312"/>
      <c r="CP57" s="1312"/>
      <c r="CQ57" s="1312"/>
      <c r="CR57" s="1312"/>
      <c r="CS57" s="1312"/>
      <c r="CT57" s="1312"/>
      <c r="CU57" s="1312"/>
      <c r="CV57" s="1312">
        <v>64.2</v>
      </c>
      <c r="CW57" s="1312"/>
      <c r="CX57" s="1312"/>
      <c r="CY57" s="1312"/>
      <c r="CZ57" s="1312"/>
      <c r="DA57" s="1312"/>
      <c r="DB57" s="1312"/>
      <c r="DC57" s="1312"/>
      <c r="DD57" s="410"/>
      <c r="DE57" s="409"/>
    </row>
    <row r="58" spans="1:109" s="405" customFormat="1" x14ac:dyDescent="0.15">
      <c r="A58" s="390"/>
      <c r="B58" s="409"/>
      <c r="G58" s="1310"/>
      <c r="H58" s="1310"/>
      <c r="I58" s="1313"/>
      <c r="J58" s="1313"/>
      <c r="K58" s="1317"/>
      <c r="L58" s="1317"/>
      <c r="M58" s="1317"/>
      <c r="N58" s="1317"/>
      <c r="AM58" s="390"/>
      <c r="AN58" s="1316"/>
      <c r="AO58" s="1316"/>
      <c r="AP58" s="1316"/>
      <c r="AQ58" s="1316"/>
      <c r="AR58" s="1316"/>
      <c r="AS58" s="1316"/>
      <c r="AT58" s="1316"/>
      <c r="AU58" s="1316"/>
      <c r="AV58" s="1316"/>
      <c r="AW58" s="1316"/>
      <c r="AX58" s="1316"/>
      <c r="AY58" s="1316"/>
      <c r="AZ58" s="1316"/>
      <c r="BA58" s="1316"/>
      <c r="BB58" s="1315"/>
      <c r="BC58" s="1315"/>
      <c r="BD58" s="1315"/>
      <c r="BE58" s="1315"/>
      <c r="BF58" s="1315"/>
      <c r="BG58" s="1315"/>
      <c r="BH58" s="1315"/>
      <c r="BI58" s="1315"/>
      <c r="BJ58" s="1315"/>
      <c r="BK58" s="1315"/>
      <c r="BL58" s="1315"/>
      <c r="BM58" s="1315"/>
      <c r="BN58" s="1315"/>
      <c r="BO58" s="1315"/>
      <c r="BP58" s="1312"/>
      <c r="BQ58" s="1312"/>
      <c r="BR58" s="1312"/>
      <c r="BS58" s="1312"/>
      <c r="BT58" s="1312"/>
      <c r="BU58" s="1312"/>
      <c r="BV58" s="1312"/>
      <c r="BW58" s="1312"/>
      <c r="BX58" s="1312"/>
      <c r="BY58" s="1312"/>
      <c r="BZ58" s="1312"/>
      <c r="CA58" s="1312"/>
      <c r="CB58" s="1312"/>
      <c r="CC58" s="1312"/>
      <c r="CD58" s="1312"/>
      <c r="CE58" s="1312"/>
      <c r="CF58" s="1312"/>
      <c r="CG58" s="1312"/>
      <c r="CH58" s="1312"/>
      <c r="CI58" s="1312"/>
      <c r="CJ58" s="1312"/>
      <c r="CK58" s="1312"/>
      <c r="CL58" s="1312"/>
      <c r="CM58" s="1312"/>
      <c r="CN58" s="1312"/>
      <c r="CO58" s="1312"/>
      <c r="CP58" s="1312"/>
      <c r="CQ58" s="1312"/>
      <c r="CR58" s="1312"/>
      <c r="CS58" s="1312"/>
      <c r="CT58" s="1312"/>
      <c r="CU58" s="1312"/>
      <c r="CV58" s="1312"/>
      <c r="CW58" s="1312"/>
      <c r="CX58" s="1312"/>
      <c r="CY58" s="1312"/>
      <c r="CZ58" s="1312"/>
      <c r="DA58" s="1312"/>
      <c r="DB58" s="1312"/>
      <c r="DC58" s="1312"/>
      <c r="DD58" s="410"/>
      <c r="DE58" s="409"/>
    </row>
    <row r="59" spans="1:109" s="405" customFormat="1" x14ac:dyDescent="0.15">
      <c r="A59" s="390"/>
      <c r="B59" s="409"/>
      <c r="K59" s="411"/>
      <c r="L59" s="411"/>
      <c r="M59" s="411"/>
      <c r="N59" s="411"/>
      <c r="AQ59" s="411"/>
      <c r="AR59" s="411"/>
      <c r="AS59" s="411"/>
      <c r="AT59" s="411"/>
      <c r="BC59" s="411"/>
      <c r="BD59" s="411"/>
      <c r="BE59" s="411"/>
      <c r="BF59" s="411"/>
      <c r="BO59" s="411"/>
      <c r="BP59" s="411"/>
      <c r="BQ59" s="411"/>
      <c r="BR59" s="411"/>
      <c r="CA59" s="411"/>
      <c r="CB59" s="411"/>
      <c r="CC59" s="411"/>
      <c r="CD59" s="411"/>
      <c r="CM59" s="411"/>
      <c r="CN59" s="411"/>
      <c r="CO59" s="411"/>
      <c r="CP59" s="411"/>
      <c r="CY59" s="411"/>
      <c r="CZ59" s="411"/>
      <c r="DA59" s="411"/>
      <c r="DB59" s="411"/>
      <c r="DC59" s="411"/>
      <c r="DD59" s="410"/>
      <c r="DE59" s="409"/>
    </row>
    <row r="60" spans="1:109" s="405" customFormat="1" x14ac:dyDescent="0.15">
      <c r="A60" s="390"/>
      <c r="B60" s="409"/>
      <c r="K60" s="411"/>
      <c r="L60" s="411"/>
      <c r="M60" s="411"/>
      <c r="N60" s="411"/>
      <c r="AQ60" s="411"/>
      <c r="AR60" s="411"/>
      <c r="AS60" s="411"/>
      <c r="AT60" s="411"/>
      <c r="BC60" s="411"/>
      <c r="BD60" s="411"/>
      <c r="BE60" s="411"/>
      <c r="BF60" s="411"/>
      <c r="BO60" s="411"/>
      <c r="BP60" s="411"/>
      <c r="BQ60" s="411"/>
      <c r="BR60" s="411"/>
      <c r="CA60" s="411"/>
      <c r="CB60" s="411"/>
      <c r="CC60" s="411"/>
      <c r="CD60" s="411"/>
      <c r="CM60" s="411"/>
      <c r="CN60" s="411"/>
      <c r="CO60" s="411"/>
      <c r="CP60" s="411"/>
      <c r="CY60" s="411"/>
      <c r="CZ60" s="411"/>
      <c r="DA60" s="411"/>
      <c r="DB60" s="411"/>
      <c r="DC60" s="411"/>
      <c r="DD60" s="410"/>
      <c r="DE60" s="409"/>
    </row>
    <row r="61" spans="1:109" s="405" customFormat="1" x14ac:dyDescent="0.15">
      <c r="A61" s="390"/>
      <c r="B61" s="412"/>
      <c r="C61" s="413"/>
      <c r="D61" s="413"/>
      <c r="E61" s="413"/>
      <c r="F61" s="413"/>
      <c r="G61" s="413"/>
      <c r="H61" s="413"/>
      <c r="I61" s="413"/>
      <c r="J61" s="413"/>
      <c r="K61" s="413"/>
      <c r="L61" s="413"/>
      <c r="M61" s="414"/>
      <c r="N61" s="414"/>
      <c r="O61" s="413"/>
      <c r="P61" s="413"/>
      <c r="Q61" s="413"/>
      <c r="R61" s="413"/>
      <c r="S61" s="413"/>
      <c r="T61" s="413"/>
      <c r="U61" s="413"/>
      <c r="V61" s="413"/>
      <c r="W61" s="413"/>
      <c r="X61" s="413"/>
      <c r="Y61" s="413"/>
      <c r="Z61" s="413"/>
      <c r="AA61" s="413"/>
      <c r="AB61" s="413"/>
      <c r="AC61" s="413"/>
      <c r="AD61" s="413"/>
      <c r="AE61" s="413"/>
      <c r="AF61" s="413"/>
      <c r="AG61" s="413"/>
      <c r="AH61" s="413"/>
      <c r="AI61" s="413"/>
      <c r="AJ61" s="413"/>
      <c r="AK61" s="413"/>
      <c r="AL61" s="413"/>
      <c r="AM61" s="413"/>
      <c r="AN61" s="413"/>
      <c r="AO61" s="413"/>
      <c r="AP61" s="413"/>
      <c r="AQ61" s="413"/>
      <c r="AR61" s="413"/>
      <c r="AS61" s="414"/>
      <c r="AT61" s="414"/>
      <c r="AU61" s="413"/>
      <c r="AV61" s="413"/>
      <c r="AW61" s="413"/>
      <c r="AX61" s="413"/>
      <c r="AY61" s="413"/>
      <c r="AZ61" s="413"/>
      <c r="BA61" s="413"/>
      <c r="BB61" s="413"/>
      <c r="BC61" s="413"/>
      <c r="BD61" s="413"/>
      <c r="BE61" s="414"/>
      <c r="BF61" s="414"/>
      <c r="BG61" s="413"/>
      <c r="BH61" s="413"/>
      <c r="BI61" s="413"/>
      <c r="BJ61" s="413"/>
      <c r="BK61" s="413"/>
      <c r="BL61" s="413"/>
      <c r="BM61" s="413"/>
      <c r="BN61" s="413"/>
      <c r="BO61" s="413"/>
      <c r="BP61" s="413"/>
      <c r="BQ61" s="414"/>
      <c r="BR61" s="414"/>
      <c r="BS61" s="413"/>
      <c r="BT61" s="413"/>
      <c r="BU61" s="413"/>
      <c r="BV61" s="413"/>
      <c r="BW61" s="413"/>
      <c r="BX61" s="413"/>
      <c r="BY61" s="413"/>
      <c r="BZ61" s="413"/>
      <c r="CA61" s="413"/>
      <c r="CB61" s="413"/>
      <c r="CC61" s="414"/>
      <c r="CD61" s="414"/>
      <c r="CE61" s="413"/>
      <c r="CF61" s="413"/>
      <c r="CG61" s="413"/>
      <c r="CH61" s="413"/>
      <c r="CI61" s="413"/>
      <c r="CJ61" s="413"/>
      <c r="CK61" s="413"/>
      <c r="CL61" s="413"/>
      <c r="CM61" s="413"/>
      <c r="CN61" s="413"/>
      <c r="CO61" s="414"/>
      <c r="CP61" s="414"/>
      <c r="CQ61" s="413"/>
      <c r="CR61" s="413"/>
      <c r="CS61" s="413"/>
      <c r="CT61" s="413"/>
      <c r="CU61" s="413"/>
      <c r="CV61" s="413"/>
      <c r="CW61" s="413"/>
      <c r="CX61" s="413"/>
      <c r="CY61" s="413"/>
      <c r="CZ61" s="413"/>
      <c r="DA61" s="414"/>
      <c r="DB61" s="414"/>
      <c r="DC61" s="414"/>
      <c r="DD61" s="415"/>
      <c r="DE61" s="409"/>
    </row>
    <row r="62" spans="1:109" x14ac:dyDescent="0.15">
      <c r="B62" s="402"/>
      <c r="C62" s="402"/>
      <c r="D62" s="402"/>
      <c r="E62" s="402"/>
      <c r="F62" s="402"/>
      <c r="G62" s="402"/>
      <c r="H62" s="402"/>
      <c r="I62" s="402"/>
      <c r="J62" s="402"/>
      <c r="K62" s="402"/>
      <c r="L62" s="402"/>
      <c r="M62" s="402"/>
      <c r="N62" s="402"/>
      <c r="O62" s="402"/>
      <c r="P62" s="402"/>
      <c r="Q62" s="402"/>
      <c r="R62" s="402"/>
      <c r="S62" s="402"/>
      <c r="T62" s="402"/>
      <c r="U62" s="402"/>
      <c r="V62" s="402"/>
      <c r="W62" s="402"/>
      <c r="X62" s="402"/>
      <c r="Y62" s="402"/>
      <c r="Z62" s="402"/>
      <c r="AA62" s="402"/>
      <c r="AB62" s="402"/>
      <c r="AC62" s="402"/>
      <c r="AD62" s="402"/>
      <c r="AE62" s="402"/>
      <c r="AF62" s="402"/>
      <c r="AG62" s="402"/>
      <c r="AH62" s="402"/>
      <c r="AI62" s="402"/>
      <c r="AJ62" s="402"/>
      <c r="AK62" s="402"/>
      <c r="AL62" s="402"/>
      <c r="AM62" s="402"/>
      <c r="AN62" s="402"/>
      <c r="AO62" s="402"/>
      <c r="AP62" s="402"/>
      <c r="AQ62" s="402"/>
      <c r="AR62" s="402"/>
      <c r="AS62" s="402"/>
      <c r="AT62" s="402"/>
      <c r="AU62" s="402"/>
      <c r="AV62" s="402"/>
      <c r="AW62" s="402"/>
      <c r="AX62" s="402"/>
      <c r="AY62" s="402"/>
      <c r="AZ62" s="402"/>
      <c r="BA62" s="402"/>
      <c r="BB62" s="402"/>
      <c r="BC62" s="402"/>
      <c r="BD62" s="402"/>
      <c r="BE62" s="402"/>
      <c r="BF62" s="402"/>
      <c r="BG62" s="402"/>
      <c r="BH62" s="402"/>
      <c r="BI62" s="402"/>
      <c r="BJ62" s="402"/>
      <c r="BK62" s="402"/>
      <c r="BL62" s="402"/>
      <c r="BM62" s="402"/>
      <c r="BN62" s="402"/>
      <c r="BO62" s="402"/>
      <c r="BP62" s="402"/>
      <c r="BQ62" s="402"/>
      <c r="BR62" s="402"/>
      <c r="BS62" s="402"/>
      <c r="BT62" s="402"/>
      <c r="BU62" s="402"/>
      <c r="BV62" s="402"/>
      <c r="BW62" s="402"/>
      <c r="BX62" s="402"/>
      <c r="BY62" s="402"/>
      <c r="BZ62" s="402"/>
      <c r="CA62" s="402"/>
      <c r="CB62" s="402"/>
      <c r="CC62" s="402"/>
      <c r="CD62" s="402"/>
      <c r="CE62" s="402"/>
      <c r="CF62" s="402"/>
      <c r="CG62" s="402"/>
      <c r="CH62" s="402"/>
      <c r="CI62" s="402"/>
      <c r="CJ62" s="402"/>
      <c r="CK62" s="402"/>
      <c r="CL62" s="402"/>
      <c r="CM62" s="402"/>
      <c r="CN62" s="402"/>
      <c r="CO62" s="402"/>
      <c r="CP62" s="402"/>
      <c r="CQ62" s="402"/>
      <c r="CR62" s="402"/>
      <c r="CS62" s="402"/>
      <c r="CT62" s="402"/>
      <c r="CU62" s="402"/>
      <c r="CV62" s="402"/>
      <c r="CW62" s="402"/>
      <c r="CX62" s="402"/>
      <c r="CY62" s="402"/>
      <c r="CZ62" s="402"/>
      <c r="DA62" s="402"/>
      <c r="DB62" s="402"/>
      <c r="DC62" s="402"/>
      <c r="DD62" s="402"/>
      <c r="DE62" s="390"/>
    </row>
    <row r="63" spans="1:109" ht="17.25" x14ac:dyDescent="0.15">
      <c r="B63" s="416" t="s">
        <v>606</v>
      </c>
    </row>
    <row r="64" spans="1:109" x14ac:dyDescent="0.15">
      <c r="B64" s="397"/>
      <c r="G64" s="404"/>
      <c r="I64" s="417"/>
      <c r="J64" s="417"/>
      <c r="K64" s="417"/>
      <c r="L64" s="417"/>
      <c r="M64" s="417"/>
      <c r="N64" s="418"/>
      <c r="AM64" s="404"/>
      <c r="AN64" s="404" t="s">
        <v>600</v>
      </c>
      <c r="AP64" s="405"/>
      <c r="AQ64" s="405"/>
      <c r="AR64" s="405"/>
      <c r="AY64" s="404"/>
      <c r="BA64" s="405"/>
      <c r="BB64" s="405"/>
      <c r="BC64" s="405"/>
      <c r="BK64" s="404"/>
      <c r="BM64" s="405"/>
      <c r="BN64" s="405"/>
      <c r="BO64" s="405"/>
      <c r="BW64" s="404"/>
      <c r="BY64" s="405"/>
      <c r="BZ64" s="405"/>
      <c r="CA64" s="405"/>
      <c r="CI64" s="404"/>
      <c r="CK64" s="405"/>
      <c r="CL64" s="405"/>
      <c r="CM64" s="405"/>
      <c r="CU64" s="404"/>
      <c r="CW64" s="405"/>
      <c r="CX64" s="405"/>
      <c r="CY64" s="405"/>
    </row>
    <row r="65" spans="2:107" x14ac:dyDescent="0.15">
      <c r="B65" s="397"/>
      <c r="AN65" s="1318" t="s">
        <v>609</v>
      </c>
      <c r="AO65" s="1319"/>
      <c r="AP65" s="1319"/>
      <c r="AQ65" s="1319"/>
      <c r="AR65" s="1319"/>
      <c r="AS65" s="1319"/>
      <c r="AT65" s="1319"/>
      <c r="AU65" s="1319"/>
      <c r="AV65" s="1319"/>
      <c r="AW65" s="1319"/>
      <c r="AX65" s="1319"/>
      <c r="AY65" s="1319"/>
      <c r="AZ65" s="1319"/>
      <c r="BA65" s="1319"/>
      <c r="BB65" s="1319"/>
      <c r="BC65" s="1319"/>
      <c r="BD65" s="1319"/>
      <c r="BE65" s="1319"/>
      <c r="BF65" s="1319"/>
      <c r="BG65" s="1319"/>
      <c r="BH65" s="1319"/>
      <c r="BI65" s="1319"/>
      <c r="BJ65" s="1319"/>
      <c r="BK65" s="1319"/>
      <c r="BL65" s="1319"/>
      <c r="BM65" s="1319"/>
      <c r="BN65" s="1319"/>
      <c r="BO65" s="1319"/>
      <c r="BP65" s="1319"/>
      <c r="BQ65" s="1319"/>
      <c r="BR65" s="1319"/>
      <c r="BS65" s="1319"/>
      <c r="BT65" s="1319"/>
      <c r="BU65" s="1319"/>
      <c r="BV65" s="1319"/>
      <c r="BW65" s="1319"/>
      <c r="BX65" s="1319"/>
      <c r="BY65" s="1319"/>
      <c r="BZ65" s="1319"/>
      <c r="CA65" s="1319"/>
      <c r="CB65" s="1319"/>
      <c r="CC65" s="1319"/>
      <c r="CD65" s="1319"/>
      <c r="CE65" s="1319"/>
      <c r="CF65" s="1319"/>
      <c r="CG65" s="1319"/>
      <c r="CH65" s="1319"/>
      <c r="CI65" s="1319"/>
      <c r="CJ65" s="1319"/>
      <c r="CK65" s="1319"/>
      <c r="CL65" s="1319"/>
      <c r="CM65" s="1319"/>
      <c r="CN65" s="1319"/>
      <c r="CO65" s="1319"/>
      <c r="CP65" s="1319"/>
      <c r="CQ65" s="1319"/>
      <c r="CR65" s="1319"/>
      <c r="CS65" s="1319"/>
      <c r="CT65" s="1319"/>
      <c r="CU65" s="1319"/>
      <c r="CV65" s="1319"/>
      <c r="CW65" s="1319"/>
      <c r="CX65" s="1319"/>
      <c r="CY65" s="1319"/>
      <c r="CZ65" s="1319"/>
      <c r="DA65" s="1319"/>
      <c r="DB65" s="1319"/>
      <c r="DC65" s="1320"/>
    </row>
    <row r="66" spans="2:107" x14ac:dyDescent="0.15">
      <c r="B66" s="397"/>
      <c r="AN66" s="1321"/>
      <c r="AO66" s="1322"/>
      <c r="AP66" s="1322"/>
      <c r="AQ66" s="1322"/>
      <c r="AR66" s="1322"/>
      <c r="AS66" s="1322"/>
      <c r="AT66" s="1322"/>
      <c r="AU66" s="1322"/>
      <c r="AV66" s="1322"/>
      <c r="AW66" s="1322"/>
      <c r="AX66" s="1322"/>
      <c r="AY66" s="1322"/>
      <c r="AZ66" s="1322"/>
      <c r="BA66" s="1322"/>
      <c r="BB66" s="1322"/>
      <c r="BC66" s="1322"/>
      <c r="BD66" s="1322"/>
      <c r="BE66" s="1322"/>
      <c r="BF66" s="1322"/>
      <c r="BG66" s="1322"/>
      <c r="BH66" s="1322"/>
      <c r="BI66" s="1322"/>
      <c r="BJ66" s="1322"/>
      <c r="BK66" s="1322"/>
      <c r="BL66" s="1322"/>
      <c r="BM66" s="1322"/>
      <c r="BN66" s="1322"/>
      <c r="BO66" s="1322"/>
      <c r="BP66" s="1322"/>
      <c r="BQ66" s="1322"/>
      <c r="BR66" s="1322"/>
      <c r="BS66" s="1322"/>
      <c r="BT66" s="1322"/>
      <c r="BU66" s="1322"/>
      <c r="BV66" s="1322"/>
      <c r="BW66" s="1322"/>
      <c r="BX66" s="1322"/>
      <c r="BY66" s="1322"/>
      <c r="BZ66" s="1322"/>
      <c r="CA66" s="1322"/>
      <c r="CB66" s="1322"/>
      <c r="CC66" s="1322"/>
      <c r="CD66" s="1322"/>
      <c r="CE66" s="1322"/>
      <c r="CF66" s="1322"/>
      <c r="CG66" s="1322"/>
      <c r="CH66" s="1322"/>
      <c r="CI66" s="1322"/>
      <c r="CJ66" s="1322"/>
      <c r="CK66" s="1322"/>
      <c r="CL66" s="1322"/>
      <c r="CM66" s="1322"/>
      <c r="CN66" s="1322"/>
      <c r="CO66" s="1322"/>
      <c r="CP66" s="1322"/>
      <c r="CQ66" s="1322"/>
      <c r="CR66" s="1322"/>
      <c r="CS66" s="1322"/>
      <c r="CT66" s="1322"/>
      <c r="CU66" s="1322"/>
      <c r="CV66" s="1322"/>
      <c r="CW66" s="1322"/>
      <c r="CX66" s="1322"/>
      <c r="CY66" s="1322"/>
      <c r="CZ66" s="1322"/>
      <c r="DA66" s="1322"/>
      <c r="DB66" s="1322"/>
      <c r="DC66" s="1323"/>
    </row>
    <row r="67" spans="2:107" x14ac:dyDescent="0.15">
      <c r="B67" s="397"/>
      <c r="AN67" s="1321"/>
      <c r="AO67" s="1322"/>
      <c r="AP67" s="1322"/>
      <c r="AQ67" s="1322"/>
      <c r="AR67" s="1322"/>
      <c r="AS67" s="1322"/>
      <c r="AT67" s="1322"/>
      <c r="AU67" s="1322"/>
      <c r="AV67" s="1322"/>
      <c r="AW67" s="1322"/>
      <c r="AX67" s="1322"/>
      <c r="AY67" s="1322"/>
      <c r="AZ67" s="1322"/>
      <c r="BA67" s="1322"/>
      <c r="BB67" s="1322"/>
      <c r="BC67" s="1322"/>
      <c r="BD67" s="1322"/>
      <c r="BE67" s="1322"/>
      <c r="BF67" s="1322"/>
      <c r="BG67" s="1322"/>
      <c r="BH67" s="1322"/>
      <c r="BI67" s="1322"/>
      <c r="BJ67" s="1322"/>
      <c r="BK67" s="1322"/>
      <c r="BL67" s="1322"/>
      <c r="BM67" s="1322"/>
      <c r="BN67" s="1322"/>
      <c r="BO67" s="1322"/>
      <c r="BP67" s="1322"/>
      <c r="BQ67" s="1322"/>
      <c r="BR67" s="1322"/>
      <c r="BS67" s="1322"/>
      <c r="BT67" s="1322"/>
      <c r="BU67" s="1322"/>
      <c r="BV67" s="1322"/>
      <c r="BW67" s="1322"/>
      <c r="BX67" s="1322"/>
      <c r="BY67" s="1322"/>
      <c r="BZ67" s="1322"/>
      <c r="CA67" s="1322"/>
      <c r="CB67" s="1322"/>
      <c r="CC67" s="1322"/>
      <c r="CD67" s="1322"/>
      <c r="CE67" s="1322"/>
      <c r="CF67" s="1322"/>
      <c r="CG67" s="1322"/>
      <c r="CH67" s="1322"/>
      <c r="CI67" s="1322"/>
      <c r="CJ67" s="1322"/>
      <c r="CK67" s="1322"/>
      <c r="CL67" s="1322"/>
      <c r="CM67" s="1322"/>
      <c r="CN67" s="1322"/>
      <c r="CO67" s="1322"/>
      <c r="CP67" s="1322"/>
      <c r="CQ67" s="1322"/>
      <c r="CR67" s="1322"/>
      <c r="CS67" s="1322"/>
      <c r="CT67" s="1322"/>
      <c r="CU67" s="1322"/>
      <c r="CV67" s="1322"/>
      <c r="CW67" s="1322"/>
      <c r="CX67" s="1322"/>
      <c r="CY67" s="1322"/>
      <c r="CZ67" s="1322"/>
      <c r="DA67" s="1322"/>
      <c r="DB67" s="1322"/>
      <c r="DC67" s="1323"/>
    </row>
    <row r="68" spans="2:107" x14ac:dyDescent="0.15">
      <c r="B68" s="397"/>
      <c r="AN68" s="1321"/>
      <c r="AO68" s="1322"/>
      <c r="AP68" s="1322"/>
      <c r="AQ68" s="1322"/>
      <c r="AR68" s="1322"/>
      <c r="AS68" s="1322"/>
      <c r="AT68" s="1322"/>
      <c r="AU68" s="1322"/>
      <c r="AV68" s="1322"/>
      <c r="AW68" s="1322"/>
      <c r="AX68" s="1322"/>
      <c r="AY68" s="1322"/>
      <c r="AZ68" s="1322"/>
      <c r="BA68" s="1322"/>
      <c r="BB68" s="1322"/>
      <c r="BC68" s="1322"/>
      <c r="BD68" s="1322"/>
      <c r="BE68" s="1322"/>
      <c r="BF68" s="1322"/>
      <c r="BG68" s="1322"/>
      <c r="BH68" s="1322"/>
      <c r="BI68" s="1322"/>
      <c r="BJ68" s="1322"/>
      <c r="BK68" s="1322"/>
      <c r="BL68" s="1322"/>
      <c r="BM68" s="1322"/>
      <c r="BN68" s="1322"/>
      <c r="BO68" s="1322"/>
      <c r="BP68" s="1322"/>
      <c r="BQ68" s="1322"/>
      <c r="BR68" s="1322"/>
      <c r="BS68" s="1322"/>
      <c r="BT68" s="1322"/>
      <c r="BU68" s="1322"/>
      <c r="BV68" s="1322"/>
      <c r="BW68" s="1322"/>
      <c r="BX68" s="1322"/>
      <c r="BY68" s="1322"/>
      <c r="BZ68" s="1322"/>
      <c r="CA68" s="1322"/>
      <c r="CB68" s="1322"/>
      <c r="CC68" s="1322"/>
      <c r="CD68" s="1322"/>
      <c r="CE68" s="1322"/>
      <c r="CF68" s="1322"/>
      <c r="CG68" s="1322"/>
      <c r="CH68" s="1322"/>
      <c r="CI68" s="1322"/>
      <c r="CJ68" s="1322"/>
      <c r="CK68" s="1322"/>
      <c r="CL68" s="1322"/>
      <c r="CM68" s="1322"/>
      <c r="CN68" s="1322"/>
      <c r="CO68" s="1322"/>
      <c r="CP68" s="1322"/>
      <c r="CQ68" s="1322"/>
      <c r="CR68" s="1322"/>
      <c r="CS68" s="1322"/>
      <c r="CT68" s="1322"/>
      <c r="CU68" s="1322"/>
      <c r="CV68" s="1322"/>
      <c r="CW68" s="1322"/>
      <c r="CX68" s="1322"/>
      <c r="CY68" s="1322"/>
      <c r="CZ68" s="1322"/>
      <c r="DA68" s="1322"/>
      <c r="DB68" s="1322"/>
      <c r="DC68" s="1323"/>
    </row>
    <row r="69" spans="2:107" x14ac:dyDescent="0.15">
      <c r="B69" s="397"/>
      <c r="AN69" s="1324"/>
      <c r="AO69" s="1325"/>
      <c r="AP69" s="1325"/>
      <c r="AQ69" s="1325"/>
      <c r="AR69" s="1325"/>
      <c r="AS69" s="1325"/>
      <c r="AT69" s="1325"/>
      <c r="AU69" s="1325"/>
      <c r="AV69" s="1325"/>
      <c r="AW69" s="1325"/>
      <c r="AX69" s="1325"/>
      <c r="AY69" s="1325"/>
      <c r="AZ69" s="1325"/>
      <c r="BA69" s="1325"/>
      <c r="BB69" s="1325"/>
      <c r="BC69" s="1325"/>
      <c r="BD69" s="1325"/>
      <c r="BE69" s="1325"/>
      <c r="BF69" s="1325"/>
      <c r="BG69" s="1325"/>
      <c r="BH69" s="1325"/>
      <c r="BI69" s="1325"/>
      <c r="BJ69" s="1325"/>
      <c r="BK69" s="1325"/>
      <c r="BL69" s="1325"/>
      <c r="BM69" s="1325"/>
      <c r="BN69" s="1325"/>
      <c r="BO69" s="1325"/>
      <c r="BP69" s="1325"/>
      <c r="BQ69" s="1325"/>
      <c r="BR69" s="1325"/>
      <c r="BS69" s="1325"/>
      <c r="BT69" s="1325"/>
      <c r="BU69" s="1325"/>
      <c r="BV69" s="1325"/>
      <c r="BW69" s="1325"/>
      <c r="BX69" s="1325"/>
      <c r="BY69" s="1325"/>
      <c r="BZ69" s="1325"/>
      <c r="CA69" s="1325"/>
      <c r="CB69" s="1325"/>
      <c r="CC69" s="1325"/>
      <c r="CD69" s="1325"/>
      <c r="CE69" s="1325"/>
      <c r="CF69" s="1325"/>
      <c r="CG69" s="1325"/>
      <c r="CH69" s="1325"/>
      <c r="CI69" s="1325"/>
      <c r="CJ69" s="1325"/>
      <c r="CK69" s="1325"/>
      <c r="CL69" s="1325"/>
      <c r="CM69" s="1325"/>
      <c r="CN69" s="1325"/>
      <c r="CO69" s="1325"/>
      <c r="CP69" s="1325"/>
      <c r="CQ69" s="1325"/>
      <c r="CR69" s="1325"/>
      <c r="CS69" s="1325"/>
      <c r="CT69" s="1325"/>
      <c r="CU69" s="1325"/>
      <c r="CV69" s="1325"/>
      <c r="CW69" s="1325"/>
      <c r="CX69" s="1325"/>
      <c r="CY69" s="1325"/>
      <c r="CZ69" s="1325"/>
      <c r="DA69" s="1325"/>
      <c r="DB69" s="1325"/>
      <c r="DC69" s="1326"/>
    </row>
    <row r="70" spans="2:107" x14ac:dyDescent="0.15">
      <c r="B70" s="397"/>
      <c r="H70" s="419"/>
      <c r="I70" s="419"/>
      <c r="J70" s="420"/>
      <c r="K70" s="420"/>
      <c r="L70" s="421"/>
      <c r="M70" s="420"/>
      <c r="N70" s="421"/>
      <c r="AN70" s="406"/>
      <c r="AO70" s="406"/>
      <c r="AP70" s="406"/>
      <c r="AZ70" s="406"/>
      <c r="BA70" s="406"/>
      <c r="BB70" s="406"/>
      <c r="BL70" s="406"/>
      <c r="BM70" s="406"/>
      <c r="BN70" s="406"/>
      <c r="BX70" s="406"/>
      <c r="BY70" s="406"/>
      <c r="BZ70" s="406"/>
      <c r="CJ70" s="406"/>
      <c r="CK70" s="406"/>
      <c r="CL70" s="406"/>
      <c r="CV70" s="406"/>
      <c r="CW70" s="406"/>
      <c r="CX70" s="406"/>
    </row>
    <row r="71" spans="2:107" x14ac:dyDescent="0.15">
      <c r="B71" s="397"/>
      <c r="G71" s="422"/>
      <c r="I71" s="423"/>
      <c r="J71" s="420"/>
      <c r="K71" s="420"/>
      <c r="L71" s="421"/>
      <c r="M71" s="420"/>
      <c r="N71" s="421"/>
      <c r="AM71" s="422"/>
      <c r="AN71" s="390" t="s">
        <v>601</v>
      </c>
    </row>
    <row r="72" spans="2:107" x14ac:dyDescent="0.15">
      <c r="B72" s="397"/>
      <c r="G72" s="1310"/>
      <c r="H72" s="1310"/>
      <c r="I72" s="1310"/>
      <c r="J72" s="1310"/>
      <c r="K72" s="407"/>
      <c r="L72" s="407"/>
      <c r="M72" s="408"/>
      <c r="N72" s="408"/>
      <c r="AN72" s="1328"/>
      <c r="AO72" s="1329"/>
      <c r="AP72" s="1329"/>
      <c r="AQ72" s="1329"/>
      <c r="AR72" s="1329"/>
      <c r="AS72" s="1329"/>
      <c r="AT72" s="1329"/>
      <c r="AU72" s="1329"/>
      <c r="AV72" s="1329"/>
      <c r="AW72" s="1329"/>
      <c r="AX72" s="1329"/>
      <c r="AY72" s="1329"/>
      <c r="AZ72" s="1329"/>
      <c r="BA72" s="1329"/>
      <c r="BB72" s="1329"/>
      <c r="BC72" s="1329"/>
      <c r="BD72" s="1329"/>
      <c r="BE72" s="1329"/>
      <c r="BF72" s="1329"/>
      <c r="BG72" s="1329"/>
      <c r="BH72" s="1329"/>
      <c r="BI72" s="1329"/>
      <c r="BJ72" s="1329"/>
      <c r="BK72" s="1329"/>
      <c r="BL72" s="1329"/>
      <c r="BM72" s="1329"/>
      <c r="BN72" s="1329"/>
      <c r="BO72" s="1330"/>
      <c r="BP72" s="1316" t="s">
        <v>557</v>
      </c>
      <c r="BQ72" s="1316"/>
      <c r="BR72" s="1316"/>
      <c r="BS72" s="1316"/>
      <c r="BT72" s="1316"/>
      <c r="BU72" s="1316"/>
      <c r="BV72" s="1316"/>
      <c r="BW72" s="1316"/>
      <c r="BX72" s="1316" t="s">
        <v>558</v>
      </c>
      <c r="BY72" s="1316"/>
      <c r="BZ72" s="1316"/>
      <c r="CA72" s="1316"/>
      <c r="CB72" s="1316"/>
      <c r="CC72" s="1316"/>
      <c r="CD72" s="1316"/>
      <c r="CE72" s="1316"/>
      <c r="CF72" s="1316" t="s">
        <v>559</v>
      </c>
      <c r="CG72" s="1316"/>
      <c r="CH72" s="1316"/>
      <c r="CI72" s="1316"/>
      <c r="CJ72" s="1316"/>
      <c r="CK72" s="1316"/>
      <c r="CL72" s="1316"/>
      <c r="CM72" s="1316"/>
      <c r="CN72" s="1316" t="s">
        <v>560</v>
      </c>
      <c r="CO72" s="1316"/>
      <c r="CP72" s="1316"/>
      <c r="CQ72" s="1316"/>
      <c r="CR72" s="1316"/>
      <c r="CS72" s="1316"/>
      <c r="CT72" s="1316"/>
      <c r="CU72" s="1316"/>
      <c r="CV72" s="1316" t="s">
        <v>561</v>
      </c>
      <c r="CW72" s="1316"/>
      <c r="CX72" s="1316"/>
      <c r="CY72" s="1316"/>
      <c r="CZ72" s="1316"/>
      <c r="DA72" s="1316"/>
      <c r="DB72" s="1316"/>
      <c r="DC72" s="1316"/>
    </row>
    <row r="73" spans="2:107" x14ac:dyDescent="0.15">
      <c r="B73" s="397"/>
      <c r="G73" s="1327"/>
      <c r="H73" s="1327"/>
      <c r="I73" s="1327"/>
      <c r="J73" s="1327"/>
      <c r="K73" s="1311"/>
      <c r="L73" s="1311"/>
      <c r="M73" s="1311"/>
      <c r="N73" s="1311"/>
      <c r="AM73" s="406"/>
      <c r="AN73" s="1315" t="s">
        <v>602</v>
      </c>
      <c r="AO73" s="1315"/>
      <c r="AP73" s="1315"/>
      <c r="AQ73" s="1315"/>
      <c r="AR73" s="1315"/>
      <c r="AS73" s="1315"/>
      <c r="AT73" s="1315"/>
      <c r="AU73" s="1315"/>
      <c r="AV73" s="1315"/>
      <c r="AW73" s="1315"/>
      <c r="AX73" s="1315"/>
      <c r="AY73" s="1315"/>
      <c r="AZ73" s="1315"/>
      <c r="BA73" s="1315"/>
      <c r="BB73" s="1315" t="s">
        <v>603</v>
      </c>
      <c r="BC73" s="1315"/>
      <c r="BD73" s="1315"/>
      <c r="BE73" s="1315"/>
      <c r="BF73" s="1315"/>
      <c r="BG73" s="1315"/>
      <c r="BH73" s="1315"/>
      <c r="BI73" s="1315"/>
      <c r="BJ73" s="1315"/>
      <c r="BK73" s="1315"/>
      <c r="BL73" s="1315"/>
      <c r="BM73" s="1315"/>
      <c r="BN73" s="1315"/>
      <c r="BO73" s="1315"/>
      <c r="BP73" s="1312">
        <v>119.1</v>
      </c>
      <c r="BQ73" s="1312"/>
      <c r="BR73" s="1312"/>
      <c r="BS73" s="1312"/>
      <c r="BT73" s="1312"/>
      <c r="BU73" s="1312"/>
      <c r="BV73" s="1312"/>
      <c r="BW73" s="1312"/>
      <c r="BX73" s="1312">
        <v>117.2</v>
      </c>
      <c r="BY73" s="1312"/>
      <c r="BZ73" s="1312"/>
      <c r="CA73" s="1312"/>
      <c r="CB73" s="1312"/>
      <c r="CC73" s="1312"/>
      <c r="CD73" s="1312"/>
      <c r="CE73" s="1312"/>
      <c r="CF73" s="1312">
        <v>89.5</v>
      </c>
      <c r="CG73" s="1312"/>
      <c r="CH73" s="1312"/>
      <c r="CI73" s="1312"/>
      <c r="CJ73" s="1312"/>
      <c r="CK73" s="1312"/>
      <c r="CL73" s="1312"/>
      <c r="CM73" s="1312"/>
      <c r="CN73" s="1312">
        <v>100.4</v>
      </c>
      <c r="CO73" s="1312"/>
      <c r="CP73" s="1312"/>
      <c r="CQ73" s="1312"/>
      <c r="CR73" s="1312"/>
      <c r="CS73" s="1312"/>
      <c r="CT73" s="1312"/>
      <c r="CU73" s="1312"/>
      <c r="CV73" s="1312">
        <v>117.8</v>
      </c>
      <c r="CW73" s="1312"/>
      <c r="CX73" s="1312"/>
      <c r="CY73" s="1312"/>
      <c r="CZ73" s="1312"/>
      <c r="DA73" s="1312"/>
      <c r="DB73" s="1312"/>
      <c r="DC73" s="1312"/>
    </row>
    <row r="74" spans="2:107" x14ac:dyDescent="0.15">
      <c r="B74" s="397"/>
      <c r="G74" s="1327"/>
      <c r="H74" s="1327"/>
      <c r="I74" s="1327"/>
      <c r="J74" s="1327"/>
      <c r="K74" s="1311"/>
      <c r="L74" s="1311"/>
      <c r="M74" s="1311"/>
      <c r="N74" s="1311"/>
      <c r="AM74" s="406"/>
      <c r="AN74" s="1315"/>
      <c r="AO74" s="1315"/>
      <c r="AP74" s="1315"/>
      <c r="AQ74" s="1315"/>
      <c r="AR74" s="1315"/>
      <c r="AS74" s="1315"/>
      <c r="AT74" s="1315"/>
      <c r="AU74" s="1315"/>
      <c r="AV74" s="1315"/>
      <c r="AW74" s="1315"/>
      <c r="AX74" s="1315"/>
      <c r="AY74" s="1315"/>
      <c r="AZ74" s="1315"/>
      <c r="BA74" s="1315"/>
      <c r="BB74" s="1315"/>
      <c r="BC74" s="1315"/>
      <c r="BD74" s="1315"/>
      <c r="BE74" s="1315"/>
      <c r="BF74" s="1315"/>
      <c r="BG74" s="1315"/>
      <c r="BH74" s="1315"/>
      <c r="BI74" s="1315"/>
      <c r="BJ74" s="1315"/>
      <c r="BK74" s="1315"/>
      <c r="BL74" s="1315"/>
      <c r="BM74" s="1315"/>
      <c r="BN74" s="1315"/>
      <c r="BO74" s="1315"/>
      <c r="BP74" s="1312"/>
      <c r="BQ74" s="1312"/>
      <c r="BR74" s="1312"/>
      <c r="BS74" s="1312"/>
      <c r="BT74" s="1312"/>
      <c r="BU74" s="1312"/>
      <c r="BV74" s="1312"/>
      <c r="BW74" s="1312"/>
      <c r="BX74" s="1312"/>
      <c r="BY74" s="1312"/>
      <c r="BZ74" s="1312"/>
      <c r="CA74" s="1312"/>
      <c r="CB74" s="1312"/>
      <c r="CC74" s="1312"/>
      <c r="CD74" s="1312"/>
      <c r="CE74" s="1312"/>
      <c r="CF74" s="1312"/>
      <c r="CG74" s="1312"/>
      <c r="CH74" s="1312"/>
      <c r="CI74" s="1312"/>
      <c r="CJ74" s="1312"/>
      <c r="CK74" s="1312"/>
      <c r="CL74" s="1312"/>
      <c r="CM74" s="1312"/>
      <c r="CN74" s="1312"/>
      <c r="CO74" s="1312"/>
      <c r="CP74" s="1312"/>
      <c r="CQ74" s="1312"/>
      <c r="CR74" s="1312"/>
      <c r="CS74" s="1312"/>
      <c r="CT74" s="1312"/>
      <c r="CU74" s="1312"/>
      <c r="CV74" s="1312"/>
      <c r="CW74" s="1312"/>
      <c r="CX74" s="1312"/>
      <c r="CY74" s="1312"/>
      <c r="CZ74" s="1312"/>
      <c r="DA74" s="1312"/>
      <c r="DB74" s="1312"/>
      <c r="DC74" s="1312"/>
    </row>
    <row r="75" spans="2:107" x14ac:dyDescent="0.15">
      <c r="B75" s="397"/>
      <c r="G75" s="1327"/>
      <c r="H75" s="1327"/>
      <c r="I75" s="1310"/>
      <c r="J75" s="1310"/>
      <c r="K75" s="1317"/>
      <c r="L75" s="1317"/>
      <c r="M75" s="1317"/>
      <c r="N75" s="1317"/>
      <c r="AM75" s="406"/>
      <c r="AN75" s="1315"/>
      <c r="AO75" s="1315"/>
      <c r="AP75" s="1315"/>
      <c r="AQ75" s="1315"/>
      <c r="AR75" s="1315"/>
      <c r="AS75" s="1315"/>
      <c r="AT75" s="1315"/>
      <c r="AU75" s="1315"/>
      <c r="AV75" s="1315"/>
      <c r="AW75" s="1315"/>
      <c r="AX75" s="1315"/>
      <c r="AY75" s="1315"/>
      <c r="AZ75" s="1315"/>
      <c r="BA75" s="1315"/>
      <c r="BB75" s="1315" t="s">
        <v>607</v>
      </c>
      <c r="BC75" s="1315"/>
      <c r="BD75" s="1315"/>
      <c r="BE75" s="1315"/>
      <c r="BF75" s="1315"/>
      <c r="BG75" s="1315"/>
      <c r="BH75" s="1315"/>
      <c r="BI75" s="1315"/>
      <c r="BJ75" s="1315"/>
      <c r="BK75" s="1315"/>
      <c r="BL75" s="1315"/>
      <c r="BM75" s="1315"/>
      <c r="BN75" s="1315"/>
      <c r="BO75" s="1315"/>
      <c r="BP75" s="1312">
        <v>11.2</v>
      </c>
      <c r="BQ75" s="1312"/>
      <c r="BR75" s="1312"/>
      <c r="BS75" s="1312"/>
      <c r="BT75" s="1312"/>
      <c r="BU75" s="1312"/>
      <c r="BV75" s="1312"/>
      <c r="BW75" s="1312"/>
      <c r="BX75" s="1312">
        <v>11.3</v>
      </c>
      <c r="BY75" s="1312"/>
      <c r="BZ75" s="1312"/>
      <c r="CA75" s="1312"/>
      <c r="CB75" s="1312"/>
      <c r="CC75" s="1312"/>
      <c r="CD75" s="1312"/>
      <c r="CE75" s="1312"/>
      <c r="CF75" s="1312">
        <v>11.5</v>
      </c>
      <c r="CG75" s="1312"/>
      <c r="CH75" s="1312"/>
      <c r="CI75" s="1312"/>
      <c r="CJ75" s="1312"/>
      <c r="CK75" s="1312"/>
      <c r="CL75" s="1312"/>
      <c r="CM75" s="1312"/>
      <c r="CN75" s="1312">
        <v>12</v>
      </c>
      <c r="CO75" s="1312"/>
      <c r="CP75" s="1312"/>
      <c r="CQ75" s="1312"/>
      <c r="CR75" s="1312"/>
      <c r="CS75" s="1312"/>
      <c r="CT75" s="1312"/>
      <c r="CU75" s="1312"/>
      <c r="CV75" s="1312">
        <v>11.4</v>
      </c>
      <c r="CW75" s="1312"/>
      <c r="CX75" s="1312"/>
      <c r="CY75" s="1312"/>
      <c r="CZ75" s="1312"/>
      <c r="DA75" s="1312"/>
      <c r="DB75" s="1312"/>
      <c r="DC75" s="1312"/>
    </row>
    <row r="76" spans="2:107" x14ac:dyDescent="0.15">
      <c r="B76" s="397"/>
      <c r="G76" s="1327"/>
      <c r="H76" s="1327"/>
      <c r="I76" s="1310"/>
      <c r="J76" s="1310"/>
      <c r="K76" s="1317"/>
      <c r="L76" s="1317"/>
      <c r="M76" s="1317"/>
      <c r="N76" s="1317"/>
      <c r="AM76" s="406"/>
      <c r="AN76" s="1315"/>
      <c r="AO76" s="1315"/>
      <c r="AP76" s="1315"/>
      <c r="AQ76" s="1315"/>
      <c r="AR76" s="1315"/>
      <c r="AS76" s="1315"/>
      <c r="AT76" s="1315"/>
      <c r="AU76" s="1315"/>
      <c r="AV76" s="1315"/>
      <c r="AW76" s="1315"/>
      <c r="AX76" s="1315"/>
      <c r="AY76" s="1315"/>
      <c r="AZ76" s="1315"/>
      <c r="BA76" s="1315"/>
      <c r="BB76" s="1315"/>
      <c r="BC76" s="1315"/>
      <c r="BD76" s="1315"/>
      <c r="BE76" s="1315"/>
      <c r="BF76" s="1315"/>
      <c r="BG76" s="1315"/>
      <c r="BH76" s="1315"/>
      <c r="BI76" s="1315"/>
      <c r="BJ76" s="1315"/>
      <c r="BK76" s="1315"/>
      <c r="BL76" s="1315"/>
      <c r="BM76" s="1315"/>
      <c r="BN76" s="1315"/>
      <c r="BO76" s="1315"/>
      <c r="BP76" s="1312"/>
      <c r="BQ76" s="1312"/>
      <c r="BR76" s="1312"/>
      <c r="BS76" s="1312"/>
      <c r="BT76" s="1312"/>
      <c r="BU76" s="1312"/>
      <c r="BV76" s="1312"/>
      <c r="BW76" s="1312"/>
      <c r="BX76" s="1312"/>
      <c r="BY76" s="1312"/>
      <c r="BZ76" s="1312"/>
      <c r="CA76" s="1312"/>
      <c r="CB76" s="1312"/>
      <c r="CC76" s="1312"/>
      <c r="CD76" s="1312"/>
      <c r="CE76" s="1312"/>
      <c r="CF76" s="1312"/>
      <c r="CG76" s="1312"/>
      <c r="CH76" s="1312"/>
      <c r="CI76" s="1312"/>
      <c r="CJ76" s="1312"/>
      <c r="CK76" s="1312"/>
      <c r="CL76" s="1312"/>
      <c r="CM76" s="1312"/>
      <c r="CN76" s="1312"/>
      <c r="CO76" s="1312"/>
      <c r="CP76" s="1312"/>
      <c r="CQ76" s="1312"/>
      <c r="CR76" s="1312"/>
      <c r="CS76" s="1312"/>
      <c r="CT76" s="1312"/>
      <c r="CU76" s="1312"/>
      <c r="CV76" s="1312"/>
      <c r="CW76" s="1312"/>
      <c r="CX76" s="1312"/>
      <c r="CY76" s="1312"/>
      <c r="CZ76" s="1312"/>
      <c r="DA76" s="1312"/>
      <c r="DB76" s="1312"/>
      <c r="DC76" s="1312"/>
    </row>
    <row r="77" spans="2:107" x14ac:dyDescent="0.15">
      <c r="B77" s="397"/>
      <c r="G77" s="1310"/>
      <c r="H77" s="1310"/>
      <c r="I77" s="1310"/>
      <c r="J77" s="1310"/>
      <c r="K77" s="1311"/>
      <c r="L77" s="1311"/>
      <c r="M77" s="1311"/>
      <c r="N77" s="1311"/>
      <c r="AN77" s="1316" t="s">
        <v>605</v>
      </c>
      <c r="AO77" s="1316"/>
      <c r="AP77" s="1316"/>
      <c r="AQ77" s="1316"/>
      <c r="AR77" s="1316"/>
      <c r="AS77" s="1316"/>
      <c r="AT77" s="1316"/>
      <c r="AU77" s="1316"/>
      <c r="AV77" s="1316"/>
      <c r="AW77" s="1316"/>
      <c r="AX77" s="1316"/>
      <c r="AY77" s="1316"/>
      <c r="AZ77" s="1316"/>
      <c r="BA77" s="1316"/>
      <c r="BB77" s="1315" t="s">
        <v>603</v>
      </c>
      <c r="BC77" s="1315"/>
      <c r="BD77" s="1315"/>
      <c r="BE77" s="1315"/>
      <c r="BF77" s="1315"/>
      <c r="BG77" s="1315"/>
      <c r="BH77" s="1315"/>
      <c r="BI77" s="1315"/>
      <c r="BJ77" s="1315"/>
      <c r="BK77" s="1315"/>
      <c r="BL77" s="1315"/>
      <c r="BM77" s="1315"/>
      <c r="BN77" s="1315"/>
      <c r="BO77" s="1315"/>
      <c r="BP77" s="1312">
        <v>0</v>
      </c>
      <c r="BQ77" s="1312"/>
      <c r="BR77" s="1312"/>
      <c r="BS77" s="1312"/>
      <c r="BT77" s="1312"/>
      <c r="BU77" s="1312"/>
      <c r="BV77" s="1312"/>
      <c r="BW77" s="1312"/>
      <c r="BX77" s="1312">
        <v>0</v>
      </c>
      <c r="BY77" s="1312"/>
      <c r="BZ77" s="1312"/>
      <c r="CA77" s="1312"/>
      <c r="CB77" s="1312"/>
      <c r="CC77" s="1312"/>
      <c r="CD77" s="1312"/>
      <c r="CE77" s="1312"/>
      <c r="CF77" s="1312">
        <v>0</v>
      </c>
      <c r="CG77" s="1312"/>
      <c r="CH77" s="1312"/>
      <c r="CI77" s="1312"/>
      <c r="CJ77" s="1312"/>
      <c r="CK77" s="1312"/>
      <c r="CL77" s="1312"/>
      <c r="CM77" s="1312"/>
      <c r="CN77" s="1312">
        <v>0</v>
      </c>
      <c r="CO77" s="1312"/>
      <c r="CP77" s="1312"/>
      <c r="CQ77" s="1312"/>
      <c r="CR77" s="1312"/>
      <c r="CS77" s="1312"/>
      <c r="CT77" s="1312"/>
      <c r="CU77" s="1312"/>
      <c r="CV77" s="1312">
        <v>0</v>
      </c>
      <c r="CW77" s="1312"/>
      <c r="CX77" s="1312"/>
      <c r="CY77" s="1312"/>
      <c r="CZ77" s="1312"/>
      <c r="DA77" s="1312"/>
      <c r="DB77" s="1312"/>
      <c r="DC77" s="1312"/>
    </row>
    <row r="78" spans="2:107" x14ac:dyDescent="0.15">
      <c r="B78" s="397"/>
      <c r="G78" s="1310"/>
      <c r="H78" s="1310"/>
      <c r="I78" s="1310"/>
      <c r="J78" s="1310"/>
      <c r="K78" s="1311"/>
      <c r="L78" s="1311"/>
      <c r="M78" s="1311"/>
      <c r="N78" s="1311"/>
      <c r="AN78" s="1316"/>
      <c r="AO78" s="1316"/>
      <c r="AP78" s="1316"/>
      <c r="AQ78" s="1316"/>
      <c r="AR78" s="1316"/>
      <c r="AS78" s="1316"/>
      <c r="AT78" s="1316"/>
      <c r="AU78" s="1316"/>
      <c r="AV78" s="1316"/>
      <c r="AW78" s="1316"/>
      <c r="AX78" s="1316"/>
      <c r="AY78" s="1316"/>
      <c r="AZ78" s="1316"/>
      <c r="BA78" s="1316"/>
      <c r="BB78" s="1315"/>
      <c r="BC78" s="1315"/>
      <c r="BD78" s="1315"/>
      <c r="BE78" s="1315"/>
      <c r="BF78" s="1315"/>
      <c r="BG78" s="1315"/>
      <c r="BH78" s="1315"/>
      <c r="BI78" s="1315"/>
      <c r="BJ78" s="1315"/>
      <c r="BK78" s="1315"/>
      <c r="BL78" s="1315"/>
      <c r="BM78" s="1315"/>
      <c r="BN78" s="1315"/>
      <c r="BO78" s="1315"/>
      <c r="BP78" s="1312"/>
      <c r="BQ78" s="1312"/>
      <c r="BR78" s="1312"/>
      <c r="BS78" s="1312"/>
      <c r="BT78" s="1312"/>
      <c r="BU78" s="1312"/>
      <c r="BV78" s="1312"/>
      <c r="BW78" s="1312"/>
      <c r="BX78" s="1312"/>
      <c r="BY78" s="1312"/>
      <c r="BZ78" s="1312"/>
      <c r="CA78" s="1312"/>
      <c r="CB78" s="1312"/>
      <c r="CC78" s="1312"/>
      <c r="CD78" s="1312"/>
      <c r="CE78" s="1312"/>
      <c r="CF78" s="1312"/>
      <c r="CG78" s="1312"/>
      <c r="CH78" s="1312"/>
      <c r="CI78" s="1312"/>
      <c r="CJ78" s="1312"/>
      <c r="CK78" s="1312"/>
      <c r="CL78" s="1312"/>
      <c r="CM78" s="1312"/>
      <c r="CN78" s="1312"/>
      <c r="CO78" s="1312"/>
      <c r="CP78" s="1312"/>
      <c r="CQ78" s="1312"/>
      <c r="CR78" s="1312"/>
      <c r="CS78" s="1312"/>
      <c r="CT78" s="1312"/>
      <c r="CU78" s="1312"/>
      <c r="CV78" s="1312"/>
      <c r="CW78" s="1312"/>
      <c r="CX78" s="1312"/>
      <c r="CY78" s="1312"/>
      <c r="CZ78" s="1312"/>
      <c r="DA78" s="1312"/>
      <c r="DB78" s="1312"/>
      <c r="DC78" s="1312"/>
    </row>
    <row r="79" spans="2:107" x14ac:dyDescent="0.15">
      <c r="B79" s="397"/>
      <c r="G79" s="1310"/>
      <c r="H79" s="1310"/>
      <c r="I79" s="1313"/>
      <c r="J79" s="1313"/>
      <c r="K79" s="1314"/>
      <c r="L79" s="1314"/>
      <c r="M79" s="1314"/>
      <c r="N79" s="1314"/>
      <c r="AN79" s="1316"/>
      <c r="AO79" s="1316"/>
      <c r="AP79" s="1316"/>
      <c r="AQ79" s="1316"/>
      <c r="AR79" s="1316"/>
      <c r="AS79" s="1316"/>
      <c r="AT79" s="1316"/>
      <c r="AU79" s="1316"/>
      <c r="AV79" s="1316"/>
      <c r="AW79" s="1316"/>
      <c r="AX79" s="1316"/>
      <c r="AY79" s="1316"/>
      <c r="AZ79" s="1316"/>
      <c r="BA79" s="1316"/>
      <c r="BB79" s="1315" t="s">
        <v>607</v>
      </c>
      <c r="BC79" s="1315"/>
      <c r="BD79" s="1315"/>
      <c r="BE79" s="1315"/>
      <c r="BF79" s="1315"/>
      <c r="BG79" s="1315"/>
      <c r="BH79" s="1315"/>
      <c r="BI79" s="1315"/>
      <c r="BJ79" s="1315"/>
      <c r="BK79" s="1315"/>
      <c r="BL79" s="1315"/>
      <c r="BM79" s="1315"/>
      <c r="BN79" s="1315"/>
      <c r="BO79" s="1315"/>
      <c r="BP79" s="1312">
        <v>7.3</v>
      </c>
      <c r="BQ79" s="1312"/>
      <c r="BR79" s="1312"/>
      <c r="BS79" s="1312"/>
      <c r="BT79" s="1312"/>
      <c r="BU79" s="1312"/>
      <c r="BV79" s="1312"/>
      <c r="BW79" s="1312"/>
      <c r="BX79" s="1312">
        <v>7.2</v>
      </c>
      <c r="BY79" s="1312"/>
      <c r="BZ79" s="1312"/>
      <c r="CA79" s="1312"/>
      <c r="CB79" s="1312"/>
      <c r="CC79" s="1312"/>
      <c r="CD79" s="1312"/>
      <c r="CE79" s="1312"/>
      <c r="CF79" s="1312">
        <v>7.2</v>
      </c>
      <c r="CG79" s="1312"/>
      <c r="CH79" s="1312"/>
      <c r="CI79" s="1312"/>
      <c r="CJ79" s="1312"/>
      <c r="CK79" s="1312"/>
      <c r="CL79" s="1312"/>
      <c r="CM79" s="1312"/>
      <c r="CN79" s="1312">
        <v>7.7</v>
      </c>
      <c r="CO79" s="1312"/>
      <c r="CP79" s="1312"/>
      <c r="CQ79" s="1312"/>
      <c r="CR79" s="1312"/>
      <c r="CS79" s="1312"/>
      <c r="CT79" s="1312"/>
      <c r="CU79" s="1312"/>
      <c r="CV79" s="1312">
        <v>8</v>
      </c>
      <c r="CW79" s="1312"/>
      <c r="CX79" s="1312"/>
      <c r="CY79" s="1312"/>
      <c r="CZ79" s="1312"/>
      <c r="DA79" s="1312"/>
      <c r="DB79" s="1312"/>
      <c r="DC79" s="1312"/>
    </row>
    <row r="80" spans="2:107" x14ac:dyDescent="0.15">
      <c r="B80" s="397"/>
      <c r="G80" s="1310"/>
      <c r="H80" s="1310"/>
      <c r="I80" s="1313"/>
      <c r="J80" s="1313"/>
      <c r="K80" s="1314"/>
      <c r="L80" s="1314"/>
      <c r="M80" s="1314"/>
      <c r="N80" s="1314"/>
      <c r="AN80" s="1316"/>
      <c r="AO80" s="1316"/>
      <c r="AP80" s="1316"/>
      <c r="AQ80" s="1316"/>
      <c r="AR80" s="1316"/>
      <c r="AS80" s="1316"/>
      <c r="AT80" s="1316"/>
      <c r="AU80" s="1316"/>
      <c r="AV80" s="1316"/>
      <c r="AW80" s="1316"/>
      <c r="AX80" s="1316"/>
      <c r="AY80" s="1316"/>
      <c r="AZ80" s="1316"/>
      <c r="BA80" s="1316"/>
      <c r="BB80" s="1315"/>
      <c r="BC80" s="1315"/>
      <c r="BD80" s="1315"/>
      <c r="BE80" s="1315"/>
      <c r="BF80" s="1315"/>
      <c r="BG80" s="1315"/>
      <c r="BH80" s="1315"/>
      <c r="BI80" s="1315"/>
      <c r="BJ80" s="1315"/>
      <c r="BK80" s="1315"/>
      <c r="BL80" s="1315"/>
      <c r="BM80" s="1315"/>
      <c r="BN80" s="1315"/>
      <c r="BO80" s="1315"/>
      <c r="BP80" s="1312"/>
      <c r="BQ80" s="1312"/>
      <c r="BR80" s="1312"/>
      <c r="BS80" s="1312"/>
      <c r="BT80" s="1312"/>
      <c r="BU80" s="1312"/>
      <c r="BV80" s="1312"/>
      <c r="BW80" s="1312"/>
      <c r="BX80" s="1312"/>
      <c r="BY80" s="1312"/>
      <c r="BZ80" s="1312"/>
      <c r="CA80" s="1312"/>
      <c r="CB80" s="1312"/>
      <c r="CC80" s="1312"/>
      <c r="CD80" s="1312"/>
      <c r="CE80" s="1312"/>
      <c r="CF80" s="1312"/>
      <c r="CG80" s="1312"/>
      <c r="CH80" s="1312"/>
      <c r="CI80" s="1312"/>
      <c r="CJ80" s="1312"/>
      <c r="CK80" s="1312"/>
      <c r="CL80" s="1312"/>
      <c r="CM80" s="1312"/>
      <c r="CN80" s="1312"/>
      <c r="CO80" s="1312"/>
      <c r="CP80" s="1312"/>
      <c r="CQ80" s="1312"/>
      <c r="CR80" s="1312"/>
      <c r="CS80" s="1312"/>
      <c r="CT80" s="1312"/>
      <c r="CU80" s="1312"/>
      <c r="CV80" s="1312"/>
      <c r="CW80" s="1312"/>
      <c r="CX80" s="1312"/>
      <c r="CY80" s="1312"/>
      <c r="CZ80" s="1312"/>
      <c r="DA80" s="1312"/>
      <c r="DB80" s="1312"/>
      <c r="DC80" s="1312"/>
    </row>
    <row r="81" spans="2:109" x14ac:dyDescent="0.15">
      <c r="B81" s="397"/>
    </row>
    <row r="82" spans="2:109" ht="17.25" x14ac:dyDescent="0.15">
      <c r="B82" s="397"/>
      <c r="K82" s="424"/>
      <c r="L82" s="424"/>
      <c r="M82" s="424"/>
      <c r="N82" s="424"/>
      <c r="AQ82" s="424"/>
      <c r="AR82" s="424"/>
      <c r="AS82" s="424"/>
      <c r="AT82" s="424"/>
      <c r="BC82" s="424"/>
      <c r="BD82" s="424"/>
      <c r="BE82" s="424"/>
      <c r="BF82" s="424"/>
      <c r="BO82" s="424"/>
      <c r="BP82" s="424"/>
      <c r="BQ82" s="424"/>
      <c r="BR82" s="424"/>
      <c r="CA82" s="424"/>
      <c r="CB82" s="424"/>
      <c r="CC82" s="424"/>
      <c r="CD82" s="424"/>
      <c r="CM82" s="424"/>
      <c r="CN82" s="424"/>
      <c r="CO82" s="424"/>
      <c r="CP82" s="424"/>
      <c r="CY82" s="424"/>
      <c r="CZ82" s="424"/>
      <c r="DA82" s="424"/>
      <c r="DB82" s="424"/>
      <c r="DC82" s="424"/>
    </row>
    <row r="83" spans="2:109" x14ac:dyDescent="0.15">
      <c r="B83" s="399"/>
      <c r="C83" s="400"/>
      <c r="D83" s="400"/>
      <c r="E83" s="400"/>
      <c r="F83" s="400"/>
      <c r="G83" s="400"/>
      <c r="H83" s="400"/>
      <c r="I83" s="400"/>
      <c r="J83" s="400"/>
      <c r="K83" s="400"/>
      <c r="L83" s="400"/>
      <c r="M83" s="400"/>
      <c r="N83" s="400"/>
      <c r="O83" s="400"/>
      <c r="P83" s="400"/>
      <c r="Q83" s="400"/>
      <c r="R83" s="400"/>
      <c r="S83" s="400"/>
      <c r="T83" s="400"/>
      <c r="U83" s="400"/>
      <c r="V83" s="400"/>
      <c r="W83" s="400"/>
      <c r="X83" s="400"/>
      <c r="Y83" s="400"/>
      <c r="Z83" s="400"/>
      <c r="AA83" s="400"/>
      <c r="AB83" s="400"/>
      <c r="AC83" s="400"/>
      <c r="AD83" s="400"/>
      <c r="AE83" s="400"/>
      <c r="AF83" s="400"/>
      <c r="AG83" s="400"/>
      <c r="AH83" s="400"/>
      <c r="AI83" s="400"/>
      <c r="AJ83" s="400"/>
      <c r="AK83" s="400"/>
      <c r="AL83" s="400"/>
      <c r="AM83" s="400"/>
      <c r="AN83" s="400"/>
      <c r="AO83" s="400"/>
      <c r="AP83" s="400"/>
      <c r="AQ83" s="400"/>
      <c r="AR83" s="400"/>
      <c r="AS83" s="400"/>
      <c r="AT83" s="400"/>
      <c r="AU83" s="400"/>
      <c r="AV83" s="400"/>
      <c r="AW83" s="400"/>
      <c r="AX83" s="400"/>
      <c r="AY83" s="400"/>
      <c r="AZ83" s="400"/>
      <c r="BA83" s="400"/>
      <c r="BB83" s="400"/>
      <c r="BC83" s="400"/>
      <c r="BD83" s="400"/>
      <c r="BE83" s="400"/>
      <c r="BF83" s="400"/>
      <c r="BG83" s="400"/>
      <c r="BH83" s="400"/>
      <c r="BI83" s="400"/>
      <c r="BJ83" s="400"/>
      <c r="BK83" s="400"/>
      <c r="BL83" s="400"/>
      <c r="BM83" s="400"/>
      <c r="BN83" s="400"/>
      <c r="BO83" s="400"/>
      <c r="BP83" s="400"/>
      <c r="BQ83" s="400"/>
      <c r="BR83" s="400"/>
      <c r="BS83" s="400"/>
      <c r="BT83" s="400"/>
      <c r="BU83" s="400"/>
      <c r="BV83" s="400"/>
      <c r="BW83" s="400"/>
      <c r="BX83" s="400"/>
      <c r="BY83" s="400"/>
      <c r="BZ83" s="400"/>
      <c r="CA83" s="400"/>
      <c r="CB83" s="400"/>
      <c r="CC83" s="400"/>
      <c r="CD83" s="400"/>
      <c r="CE83" s="400"/>
      <c r="CF83" s="400"/>
      <c r="CG83" s="400"/>
      <c r="CH83" s="400"/>
      <c r="CI83" s="400"/>
      <c r="CJ83" s="400"/>
      <c r="CK83" s="400"/>
      <c r="CL83" s="400"/>
      <c r="CM83" s="400"/>
      <c r="CN83" s="400"/>
      <c r="CO83" s="400"/>
      <c r="CP83" s="400"/>
      <c r="CQ83" s="400"/>
      <c r="CR83" s="400"/>
      <c r="CS83" s="400"/>
      <c r="CT83" s="400"/>
      <c r="CU83" s="400"/>
      <c r="CV83" s="400"/>
      <c r="CW83" s="400"/>
      <c r="CX83" s="400"/>
      <c r="CY83" s="400"/>
      <c r="CZ83" s="400"/>
      <c r="DA83" s="400"/>
      <c r="DB83" s="400"/>
      <c r="DC83" s="400"/>
      <c r="DD83" s="401"/>
    </row>
    <row r="84" spans="2:109" x14ac:dyDescent="0.15">
      <c r="DD84" s="390"/>
      <c r="DE84" s="390"/>
    </row>
    <row r="85" spans="2:109" x14ac:dyDescent="0.15">
      <c r="DD85" s="390"/>
      <c r="DE85" s="390"/>
    </row>
    <row r="86" spans="2:109" hidden="1" x14ac:dyDescent="0.15">
      <c r="DD86" s="390"/>
      <c r="DE86" s="390"/>
    </row>
    <row r="87" spans="2:109" hidden="1" x14ac:dyDescent="0.15">
      <c r="K87" s="425"/>
      <c r="AQ87" s="425"/>
      <c r="BC87" s="425"/>
      <c r="BO87" s="425"/>
      <c r="CA87" s="425"/>
      <c r="CM87" s="425"/>
      <c r="CY87" s="425"/>
      <c r="DD87" s="390"/>
      <c r="DE87" s="390"/>
    </row>
    <row r="88" spans="2:109" hidden="1" x14ac:dyDescent="0.15">
      <c r="DD88" s="390"/>
      <c r="DE88" s="390"/>
    </row>
    <row r="89" spans="2:109" hidden="1" x14ac:dyDescent="0.15">
      <c r="DD89" s="390"/>
      <c r="DE89" s="390"/>
    </row>
    <row r="90" spans="2:109" hidden="1" x14ac:dyDescent="0.15">
      <c r="DD90" s="390"/>
      <c r="DE90" s="390"/>
    </row>
    <row r="91" spans="2:109" hidden="1" x14ac:dyDescent="0.15">
      <c r="DD91" s="390"/>
      <c r="DE91" s="390"/>
    </row>
    <row r="92" spans="2:109" ht="13.5" hidden="1" customHeight="1" x14ac:dyDescent="0.15">
      <c r="DD92" s="390"/>
      <c r="DE92" s="390"/>
    </row>
    <row r="93" spans="2:109" ht="13.5" hidden="1" customHeight="1" x14ac:dyDescent="0.15">
      <c r="DD93" s="390"/>
      <c r="DE93" s="390"/>
    </row>
    <row r="94" spans="2:109" ht="13.5" hidden="1" customHeight="1" x14ac:dyDescent="0.15">
      <c r="DD94" s="390"/>
      <c r="DE94" s="390"/>
    </row>
    <row r="95" spans="2:109" ht="13.5" hidden="1" customHeight="1" x14ac:dyDescent="0.15">
      <c r="DD95" s="390"/>
      <c r="DE95" s="390"/>
    </row>
    <row r="96" spans="2:109" ht="13.5" hidden="1" customHeight="1" x14ac:dyDescent="0.15">
      <c r="DD96" s="390"/>
      <c r="DE96" s="390"/>
    </row>
    <row r="97" s="390" customFormat="1" ht="13.5" hidden="1" customHeight="1" x14ac:dyDescent="0.15"/>
    <row r="98" s="390" customFormat="1" ht="13.5" hidden="1" customHeight="1" x14ac:dyDescent="0.15"/>
    <row r="99" s="390" customFormat="1" ht="13.5" hidden="1" customHeight="1" x14ac:dyDescent="0.15"/>
    <row r="100" s="390" customFormat="1" ht="13.5" hidden="1" customHeight="1" x14ac:dyDescent="0.15"/>
    <row r="101" s="390" customFormat="1" ht="13.5" hidden="1" customHeight="1" x14ac:dyDescent="0.15"/>
    <row r="102" s="390" customFormat="1" ht="13.5" hidden="1" customHeight="1" x14ac:dyDescent="0.15"/>
    <row r="103" s="390" customFormat="1" ht="13.5" hidden="1" customHeight="1" x14ac:dyDescent="0.15"/>
    <row r="104" s="390" customFormat="1" ht="13.5" hidden="1" customHeight="1" x14ac:dyDescent="0.15"/>
    <row r="105" s="390" customFormat="1" ht="13.5" hidden="1" customHeight="1" x14ac:dyDescent="0.15"/>
    <row r="106" s="390" customFormat="1" ht="13.5" hidden="1" customHeight="1" x14ac:dyDescent="0.15"/>
    <row r="107" s="390" customFormat="1" ht="13.5" hidden="1" customHeight="1" x14ac:dyDescent="0.15"/>
    <row r="108" s="390" customFormat="1" ht="13.5" hidden="1" customHeight="1" x14ac:dyDescent="0.15"/>
    <row r="109" s="390" customFormat="1" ht="13.5" hidden="1" customHeight="1" x14ac:dyDescent="0.15"/>
    <row r="110" s="390" customFormat="1" ht="13.5" hidden="1" customHeight="1" x14ac:dyDescent="0.15"/>
    <row r="111" s="390" customFormat="1" ht="13.5" hidden="1" customHeight="1" x14ac:dyDescent="0.15"/>
    <row r="112" s="390" customFormat="1" ht="13.5" hidden="1" customHeight="1" x14ac:dyDescent="0.15"/>
    <row r="113" s="390" customFormat="1" ht="13.5" hidden="1" customHeight="1" x14ac:dyDescent="0.15"/>
    <row r="114" s="390" customFormat="1" ht="13.5" hidden="1" customHeight="1" x14ac:dyDescent="0.15"/>
    <row r="115" s="390" customFormat="1" ht="13.5" hidden="1" customHeight="1" x14ac:dyDescent="0.15"/>
    <row r="116" s="390" customFormat="1" ht="13.5" hidden="1" customHeight="1" x14ac:dyDescent="0.15"/>
    <row r="117" s="390" customFormat="1" ht="13.5" hidden="1" customHeight="1" x14ac:dyDescent="0.15"/>
    <row r="118" s="390" customFormat="1" ht="13.5" hidden="1" customHeight="1" x14ac:dyDescent="0.15"/>
    <row r="119" s="390" customFormat="1" ht="13.5" hidden="1" customHeight="1" x14ac:dyDescent="0.15"/>
    <row r="120" s="390" customFormat="1" ht="13.5" hidden="1" customHeight="1" x14ac:dyDescent="0.15"/>
    <row r="121" s="390" customFormat="1" ht="13.5" hidden="1" customHeight="1" x14ac:dyDescent="0.15"/>
    <row r="122" s="390" customFormat="1" ht="13.5" hidden="1" customHeight="1" x14ac:dyDescent="0.15"/>
    <row r="123" s="390" customFormat="1" ht="13.5" hidden="1" customHeight="1" x14ac:dyDescent="0.15"/>
    <row r="124" s="390" customFormat="1" ht="13.5" hidden="1" customHeight="1" x14ac:dyDescent="0.15"/>
    <row r="125" s="390" customFormat="1" ht="13.5" hidden="1" customHeight="1" x14ac:dyDescent="0.15"/>
    <row r="126" s="390" customFormat="1" ht="13.5" hidden="1" customHeight="1" x14ac:dyDescent="0.15"/>
    <row r="127" s="390" customFormat="1" ht="13.5" hidden="1" customHeight="1" x14ac:dyDescent="0.15"/>
    <row r="128" s="390" customFormat="1" ht="13.5" hidden="1" customHeight="1" x14ac:dyDescent="0.15"/>
    <row r="129" s="390" customFormat="1" ht="13.5" hidden="1" customHeight="1" x14ac:dyDescent="0.15"/>
    <row r="130" s="390" customFormat="1" ht="13.5" hidden="1" customHeight="1" x14ac:dyDescent="0.15"/>
    <row r="131" s="390" customFormat="1" ht="13.5" hidden="1" customHeight="1" x14ac:dyDescent="0.15"/>
    <row r="132" s="390" customFormat="1" ht="13.5" hidden="1" customHeight="1" x14ac:dyDescent="0.15"/>
    <row r="133" s="390" customFormat="1" ht="13.5" hidden="1" customHeight="1" x14ac:dyDescent="0.15"/>
    <row r="134" s="390" customFormat="1" ht="13.5" hidden="1" customHeight="1" x14ac:dyDescent="0.15"/>
    <row r="135" s="390" customFormat="1" ht="13.5" hidden="1" customHeight="1" x14ac:dyDescent="0.15"/>
    <row r="136" s="390" customFormat="1" ht="13.5" hidden="1" customHeight="1" x14ac:dyDescent="0.15"/>
    <row r="137" s="390" customFormat="1" ht="13.5" hidden="1" customHeight="1" x14ac:dyDescent="0.15"/>
    <row r="138" s="390" customFormat="1" ht="13.5" hidden="1" customHeight="1" x14ac:dyDescent="0.15"/>
    <row r="139" s="390" customFormat="1" ht="13.5" hidden="1" customHeight="1" x14ac:dyDescent="0.15"/>
    <row r="140" s="390" customFormat="1" ht="13.5" hidden="1" customHeight="1" x14ac:dyDescent="0.15"/>
    <row r="141" s="390" customFormat="1" ht="13.5" hidden="1" customHeight="1" x14ac:dyDescent="0.15"/>
    <row r="142" s="390" customFormat="1" ht="13.5" hidden="1" customHeight="1" x14ac:dyDescent="0.15"/>
    <row r="143" s="390" customFormat="1" ht="13.5" hidden="1" customHeight="1" x14ac:dyDescent="0.15"/>
    <row r="144" s="390" customFormat="1" ht="13.5" hidden="1" customHeight="1" x14ac:dyDescent="0.15"/>
    <row r="145" s="390" customFormat="1" ht="13.5" hidden="1" customHeight="1" x14ac:dyDescent="0.15"/>
    <row r="146" s="390" customFormat="1" ht="13.5" hidden="1" customHeight="1" x14ac:dyDescent="0.15"/>
    <row r="147" s="390" customFormat="1" ht="13.5" hidden="1" customHeight="1" x14ac:dyDescent="0.15"/>
    <row r="148" s="390" customFormat="1" ht="13.5" hidden="1" customHeight="1" x14ac:dyDescent="0.15"/>
    <row r="149" s="390" customFormat="1" ht="13.5" hidden="1" customHeight="1" x14ac:dyDescent="0.15"/>
    <row r="150" s="390" customFormat="1" ht="13.5" hidden="1" customHeight="1" x14ac:dyDescent="0.15"/>
    <row r="151" s="390" customFormat="1" ht="13.5" hidden="1" customHeight="1" x14ac:dyDescent="0.15"/>
    <row r="152" s="390" customFormat="1" ht="13.5" hidden="1" customHeight="1" x14ac:dyDescent="0.15"/>
    <row r="153" s="390" customFormat="1" ht="13.5" hidden="1" customHeight="1" x14ac:dyDescent="0.15"/>
    <row r="154" s="390" customFormat="1" ht="13.5" hidden="1" customHeight="1" x14ac:dyDescent="0.15"/>
    <row r="155" s="390" customFormat="1" ht="13.5" hidden="1" customHeight="1" x14ac:dyDescent="0.15"/>
    <row r="156" s="390" customFormat="1" ht="13.5" hidden="1" customHeight="1" x14ac:dyDescent="0.15"/>
    <row r="157" s="390" customFormat="1" ht="13.5" hidden="1" customHeight="1" x14ac:dyDescent="0.15"/>
    <row r="158" s="390" customFormat="1" ht="13.5" hidden="1" customHeight="1" x14ac:dyDescent="0.15"/>
    <row r="159" s="390" customFormat="1" ht="13.5" hidden="1" customHeight="1" x14ac:dyDescent="0.15"/>
    <row r="160" s="390" customFormat="1" ht="13.5" hidden="1" customHeight="1" x14ac:dyDescent="0.15"/>
  </sheetData>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ageMargins left="0.7" right="0.7" top="0.75" bottom="0.75" header="0.3" footer="0.3"/>
  <pageSetup paperSize="8" scale="68"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view="pageBreakPreview" zoomScale="85" zoomScaleNormal="100" zoomScaleSheetLayoutView="85" workbookViewId="0"/>
  </sheetViews>
  <sheetFormatPr defaultColWidth="0" defaultRowHeight="13.5" customHeight="1" zeroHeight="1" x14ac:dyDescent="0.15"/>
  <cols>
    <col min="1" max="34" width="2.5" style="293" customWidth="1"/>
    <col min="35" max="122" width="2.5" style="292" customWidth="1"/>
    <col min="123" max="16384" width="2.5" style="292" hidden="1"/>
  </cols>
  <sheetData>
    <row r="1" spans="1:34" ht="13.5" customHeight="1" x14ac:dyDescent="0.15">
      <c r="A1" s="133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row>
    <row r="2" spans="1:34" x14ac:dyDescent="0.15">
      <c r="S2" s="292"/>
      <c r="AH2" s="292"/>
    </row>
    <row r="3" spans="1:34" x14ac:dyDescent="0.15">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row>
    <row r="4" spans="1:34" x14ac:dyDescent="0.15"/>
    <row r="5" spans="1:34" x14ac:dyDescent="0.15"/>
    <row r="6" spans="1:34" x14ac:dyDescent="0.15"/>
    <row r="7" spans="1:34" x14ac:dyDescent="0.15"/>
    <row r="8" spans="1:34" x14ac:dyDescent="0.15"/>
    <row r="9" spans="1:34" x14ac:dyDescent="0.15">
      <c r="AH9" s="292"/>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92"/>
    </row>
    <row r="18" spans="12:34" x14ac:dyDescent="0.15"/>
    <row r="19" spans="12:34" x14ac:dyDescent="0.15"/>
    <row r="20" spans="12:34" x14ac:dyDescent="0.15">
      <c r="AH20" s="292"/>
    </row>
    <row r="21" spans="12:34" x14ac:dyDescent="0.15">
      <c r="AH21" s="292"/>
    </row>
    <row r="22" spans="12:34" x14ac:dyDescent="0.15"/>
    <row r="23" spans="12:34" x14ac:dyDescent="0.15"/>
    <row r="24" spans="12:34" x14ac:dyDescent="0.15">
      <c r="Q24" s="292"/>
    </row>
    <row r="25" spans="12:34" x14ac:dyDescent="0.15"/>
    <row r="26" spans="12:34" x14ac:dyDescent="0.15"/>
    <row r="27" spans="12:34" x14ac:dyDescent="0.15"/>
    <row r="28" spans="12:34" x14ac:dyDescent="0.15">
      <c r="O28" s="292"/>
      <c r="T28" s="292"/>
      <c r="AH28" s="292"/>
    </row>
    <row r="29" spans="12:34" x14ac:dyDescent="0.15"/>
    <row r="30" spans="12:34" x14ac:dyDescent="0.15"/>
    <row r="31" spans="12:34" x14ac:dyDescent="0.15">
      <c r="Q31" s="292"/>
    </row>
    <row r="32" spans="12:34" x14ac:dyDescent="0.15">
      <c r="L32" s="292"/>
    </row>
    <row r="33" spans="2:34" x14ac:dyDescent="0.15">
      <c r="C33" s="292"/>
      <c r="E33" s="292"/>
      <c r="G33" s="292"/>
      <c r="I33" s="292"/>
      <c r="X33" s="292"/>
    </row>
    <row r="34" spans="2:34" x14ac:dyDescent="0.15">
      <c r="B34" s="292"/>
      <c r="P34" s="292"/>
      <c r="R34" s="292"/>
      <c r="T34" s="292"/>
    </row>
    <row r="35" spans="2:34" x14ac:dyDescent="0.15">
      <c r="D35" s="292"/>
      <c r="W35" s="292"/>
      <c r="AC35" s="292"/>
      <c r="AD35" s="292"/>
      <c r="AE35" s="292"/>
      <c r="AF35" s="292"/>
      <c r="AG35" s="292"/>
      <c r="AH35" s="292"/>
    </row>
    <row r="36" spans="2:34" x14ac:dyDescent="0.15">
      <c r="H36" s="292"/>
      <c r="J36" s="292"/>
      <c r="K36" s="292"/>
      <c r="M36" s="292"/>
      <c r="Y36" s="292"/>
      <c r="Z36" s="292"/>
      <c r="AA36" s="292"/>
      <c r="AB36" s="292"/>
      <c r="AC36" s="292"/>
      <c r="AD36" s="292"/>
      <c r="AE36" s="292"/>
      <c r="AF36" s="292"/>
      <c r="AG36" s="292"/>
      <c r="AH36" s="292"/>
    </row>
    <row r="37" spans="2:34" x14ac:dyDescent="0.15">
      <c r="AH37" s="292"/>
    </row>
    <row r="38" spans="2:34" x14ac:dyDescent="0.15">
      <c r="AG38" s="292"/>
      <c r="AH38" s="292"/>
    </row>
    <row r="39" spans="2:34" x14ac:dyDescent="0.15"/>
    <row r="40" spans="2:34" x14ac:dyDescent="0.15">
      <c r="X40" s="292"/>
    </row>
    <row r="41" spans="2:34" x14ac:dyDescent="0.15">
      <c r="R41" s="292"/>
    </row>
    <row r="42" spans="2:34" x14ac:dyDescent="0.15">
      <c r="W42" s="292"/>
    </row>
    <row r="43" spans="2:34" x14ac:dyDescent="0.15">
      <c r="Y43" s="292"/>
      <c r="Z43" s="292"/>
      <c r="AA43" s="292"/>
      <c r="AB43" s="292"/>
      <c r="AC43" s="292"/>
      <c r="AD43" s="292"/>
      <c r="AE43" s="292"/>
      <c r="AF43" s="292"/>
      <c r="AG43" s="292"/>
      <c r="AH43" s="292"/>
    </row>
    <row r="44" spans="2:34" x14ac:dyDescent="0.15">
      <c r="AH44" s="292"/>
    </row>
    <row r="45" spans="2:34" x14ac:dyDescent="0.15">
      <c r="X45" s="292"/>
    </row>
    <row r="46" spans="2:34" x14ac:dyDescent="0.15"/>
    <row r="47" spans="2:34" x14ac:dyDescent="0.15"/>
    <row r="48" spans="2:34" x14ac:dyDescent="0.15">
      <c r="W48" s="292"/>
      <c r="Y48" s="292"/>
      <c r="Z48" s="292"/>
      <c r="AA48" s="292"/>
      <c r="AB48" s="292"/>
      <c r="AC48" s="292"/>
      <c r="AD48" s="292"/>
      <c r="AE48" s="292"/>
      <c r="AF48" s="292"/>
      <c r="AG48" s="292"/>
      <c r="AH48" s="292"/>
    </row>
    <row r="49" spans="28:34" x14ac:dyDescent="0.15"/>
    <row r="50" spans="28:34" x14ac:dyDescent="0.15">
      <c r="AE50" s="292"/>
      <c r="AF50" s="292"/>
      <c r="AG50" s="292"/>
      <c r="AH50" s="292"/>
    </row>
    <row r="51" spans="28:34" x14ac:dyDescent="0.15">
      <c r="AC51" s="292"/>
      <c r="AD51" s="292"/>
      <c r="AE51" s="292"/>
      <c r="AF51" s="292"/>
      <c r="AG51" s="292"/>
      <c r="AH51" s="292"/>
    </row>
    <row r="52" spans="28:34" x14ac:dyDescent="0.15"/>
    <row r="53" spans="28:34" x14ac:dyDescent="0.15">
      <c r="AF53" s="292"/>
      <c r="AG53" s="292"/>
      <c r="AH53" s="292"/>
    </row>
    <row r="54" spans="28:34" x14ac:dyDescent="0.15">
      <c r="AH54" s="292"/>
    </row>
    <row r="55" spans="28:34" x14ac:dyDescent="0.15"/>
    <row r="56" spans="28:34" x14ac:dyDescent="0.15">
      <c r="AB56" s="292"/>
      <c r="AC56" s="292"/>
      <c r="AD56" s="292"/>
      <c r="AE56" s="292"/>
      <c r="AF56" s="292"/>
      <c r="AG56" s="292"/>
      <c r="AH56" s="292"/>
    </row>
    <row r="57" spans="28:34" x14ac:dyDescent="0.15">
      <c r="AH57" s="292"/>
    </row>
    <row r="58" spans="28:34" x14ac:dyDescent="0.15">
      <c r="AH58" s="292"/>
    </row>
    <row r="59" spans="28:34" x14ac:dyDescent="0.15"/>
    <row r="60" spans="28:34" x14ac:dyDescent="0.15"/>
    <row r="61" spans="28:34" x14ac:dyDescent="0.15"/>
    <row r="62" spans="28:34" x14ac:dyDescent="0.15"/>
    <row r="63" spans="28:34" x14ac:dyDescent="0.15">
      <c r="AH63" s="292"/>
    </row>
    <row r="64" spans="28:34" x14ac:dyDescent="0.15">
      <c r="AG64" s="292"/>
      <c r="AH64" s="292"/>
    </row>
    <row r="65" spans="28:34" x14ac:dyDescent="0.15"/>
    <row r="66" spans="28:34" x14ac:dyDescent="0.15"/>
    <row r="67" spans="28:34" x14ac:dyDescent="0.15"/>
    <row r="68" spans="28:34" x14ac:dyDescent="0.15">
      <c r="AB68" s="292"/>
      <c r="AC68" s="292"/>
      <c r="AD68" s="292"/>
      <c r="AE68" s="292"/>
      <c r="AF68" s="292"/>
      <c r="AG68" s="292"/>
      <c r="AH68" s="292"/>
    </row>
    <row r="69" spans="28:34" x14ac:dyDescent="0.15">
      <c r="AF69" s="292"/>
      <c r="AG69" s="292"/>
      <c r="AH69" s="292"/>
    </row>
    <row r="70" spans="28:34" x14ac:dyDescent="0.15"/>
    <row r="71" spans="28:34" x14ac:dyDescent="0.15"/>
    <row r="72" spans="28:34" x14ac:dyDescent="0.15"/>
    <row r="73" spans="28:34" x14ac:dyDescent="0.15"/>
    <row r="74" spans="28:34" x14ac:dyDescent="0.15"/>
    <row r="75" spans="28:34" x14ac:dyDescent="0.15">
      <c r="AH75" s="292"/>
    </row>
    <row r="76" spans="28:34" x14ac:dyDescent="0.15">
      <c r="AF76" s="292"/>
      <c r="AG76" s="292"/>
      <c r="AH76" s="292"/>
    </row>
    <row r="77" spans="28:34" x14ac:dyDescent="0.15">
      <c r="AG77" s="292"/>
      <c r="AH77" s="292"/>
    </row>
    <row r="78" spans="28:34" x14ac:dyDescent="0.15"/>
    <row r="79" spans="28:34" x14ac:dyDescent="0.15"/>
    <row r="80" spans="28:34" x14ac:dyDescent="0.15"/>
    <row r="81" spans="25:34" x14ac:dyDescent="0.15"/>
    <row r="82" spans="25:34" x14ac:dyDescent="0.15">
      <c r="Y82" s="292"/>
    </row>
    <row r="83" spans="25:34" x14ac:dyDescent="0.15">
      <c r="Y83" s="292"/>
      <c r="Z83" s="292"/>
      <c r="AA83" s="292"/>
      <c r="AB83" s="292"/>
      <c r="AC83" s="292"/>
      <c r="AD83" s="292"/>
      <c r="AE83" s="292"/>
      <c r="AF83" s="292"/>
      <c r="AG83" s="292"/>
      <c r="AH83" s="292"/>
    </row>
    <row r="84" spans="25:34" x14ac:dyDescent="0.15"/>
    <row r="85" spans="25:34" x14ac:dyDescent="0.15"/>
    <row r="86" spans="25:34" x14ac:dyDescent="0.15"/>
    <row r="87" spans="25:34" x14ac:dyDescent="0.15"/>
    <row r="88" spans="25:34" x14ac:dyDescent="0.15">
      <c r="AH88" s="292"/>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2"/>
      <c r="AG94" s="292"/>
      <c r="AH94" s="292"/>
    </row>
    <row r="95" spans="25:34" ht="13.5" customHeight="1" x14ac:dyDescent="0.15">
      <c r="AH95" s="292"/>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2"/>
    </row>
    <row r="102" spans="33:34" ht="13.5" customHeight="1" x14ac:dyDescent="0.15"/>
    <row r="103" spans="33:34" ht="13.5" customHeight="1" x14ac:dyDescent="0.15"/>
    <row r="104" spans="33:34" ht="13.5" customHeight="1" x14ac:dyDescent="0.15">
      <c r="AG104" s="292"/>
      <c r="AH104" s="292"/>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2"/>
    </row>
    <row r="117" spans="34:122" ht="13.5" customHeight="1" x14ac:dyDescent="0.15"/>
    <row r="118" spans="34:122" ht="13.5" customHeight="1" x14ac:dyDescent="0.15"/>
    <row r="119" spans="34:122" ht="13.5" customHeight="1" x14ac:dyDescent="0.15"/>
    <row r="120" spans="34:122" ht="13.5" customHeight="1" x14ac:dyDescent="0.15">
      <c r="AH120" s="292"/>
    </row>
    <row r="121" spans="34:122" ht="13.5" customHeight="1" x14ac:dyDescent="0.15">
      <c r="AH121" s="292"/>
    </row>
    <row r="122" spans="34:122" ht="13.5" customHeight="1" x14ac:dyDescent="0.15"/>
    <row r="123" spans="34:122" ht="13.5" customHeight="1" x14ac:dyDescent="0.15"/>
    <row r="124" spans="34:122" ht="13.5" customHeight="1" x14ac:dyDescent="0.15"/>
    <row r="125" spans="34:122" ht="13.5" customHeight="1" x14ac:dyDescent="0.15">
      <c r="DR125" s="292" t="s">
        <v>504</v>
      </c>
    </row>
  </sheetData>
  <phoneticPr fontId="2"/>
  <printOptions horizontalCentered="1" verticalCentered="1"/>
  <pageMargins left="0" right="0" top="0.19685039370078741" bottom="0" header="0.39370078740157483" footer="0"/>
  <pageSetup paperSize="9" scale="35"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workbookViewId="0"/>
  </sheetViews>
  <sheetFormatPr defaultColWidth="0" defaultRowHeight="13.5" customHeight="1" zeroHeight="1" x14ac:dyDescent="0.15"/>
  <cols>
    <col min="1" max="34" width="2.5" style="293" customWidth="1"/>
    <col min="35" max="122" width="2.5" style="292" customWidth="1"/>
    <col min="123" max="16384" width="2.5" style="292" hidden="1"/>
  </cols>
  <sheetData>
    <row r="1" spans="2:34" ht="13.5" customHeight="1" x14ac:dyDescent="0.15">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row>
    <row r="2" spans="2:34" x14ac:dyDescent="0.15">
      <c r="S2" s="292"/>
      <c r="AH2" s="292"/>
    </row>
    <row r="3" spans="2:34" x14ac:dyDescent="0.15">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row>
    <row r="4" spans="2:34" x14ac:dyDescent="0.15"/>
    <row r="5" spans="2:34" x14ac:dyDescent="0.15"/>
    <row r="6" spans="2:34" x14ac:dyDescent="0.15"/>
    <row r="7" spans="2:34" x14ac:dyDescent="0.15"/>
    <row r="8" spans="2:34" x14ac:dyDescent="0.15"/>
    <row r="9" spans="2:34" x14ac:dyDescent="0.15">
      <c r="AH9" s="292"/>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92"/>
    </row>
    <row r="18" spans="12:34" x14ac:dyDescent="0.15"/>
    <row r="19" spans="12:34" x14ac:dyDescent="0.15"/>
    <row r="20" spans="12:34" x14ac:dyDescent="0.15">
      <c r="AH20" s="292"/>
    </row>
    <row r="21" spans="12:34" x14ac:dyDescent="0.15">
      <c r="AH21" s="292"/>
    </row>
    <row r="22" spans="12:34" x14ac:dyDescent="0.15"/>
    <row r="23" spans="12:34" x14ac:dyDescent="0.15"/>
    <row r="24" spans="12:34" x14ac:dyDescent="0.15">
      <c r="Q24" s="292"/>
    </row>
    <row r="25" spans="12:34" x14ac:dyDescent="0.15"/>
    <row r="26" spans="12:34" x14ac:dyDescent="0.15"/>
    <row r="27" spans="12:34" x14ac:dyDescent="0.15"/>
    <row r="28" spans="12:34" x14ac:dyDescent="0.15">
      <c r="O28" s="292"/>
      <c r="T28" s="292"/>
      <c r="AH28" s="292"/>
    </row>
    <row r="29" spans="12:34" x14ac:dyDescent="0.15"/>
    <row r="30" spans="12:34" x14ac:dyDescent="0.15"/>
    <row r="31" spans="12:34" x14ac:dyDescent="0.15">
      <c r="Q31" s="292"/>
    </row>
    <row r="32" spans="12:34" x14ac:dyDescent="0.15">
      <c r="L32" s="292"/>
    </row>
    <row r="33" spans="2:34" x14ac:dyDescent="0.15">
      <c r="C33" s="292"/>
      <c r="E33" s="292"/>
      <c r="G33" s="292"/>
      <c r="I33" s="292"/>
      <c r="X33" s="292"/>
    </row>
    <row r="34" spans="2:34" x14ac:dyDescent="0.15">
      <c r="B34" s="292"/>
      <c r="P34" s="292"/>
      <c r="R34" s="292"/>
      <c r="T34" s="292"/>
    </row>
    <row r="35" spans="2:34" x14ac:dyDescent="0.15">
      <c r="D35" s="292"/>
      <c r="W35" s="292"/>
      <c r="AC35" s="292"/>
      <c r="AD35" s="292"/>
      <c r="AE35" s="292"/>
      <c r="AF35" s="292"/>
      <c r="AG35" s="292"/>
      <c r="AH35" s="292"/>
    </row>
    <row r="36" spans="2:34" x14ac:dyDescent="0.15">
      <c r="H36" s="292"/>
      <c r="J36" s="292"/>
      <c r="K36" s="292"/>
      <c r="M36" s="292"/>
      <c r="Y36" s="292"/>
      <c r="Z36" s="292"/>
      <c r="AA36" s="292"/>
      <c r="AB36" s="292"/>
      <c r="AC36" s="292"/>
      <c r="AD36" s="292"/>
      <c r="AE36" s="292"/>
      <c r="AF36" s="292"/>
      <c r="AG36" s="292"/>
      <c r="AH36" s="292"/>
    </row>
    <row r="37" spans="2:34" x14ac:dyDescent="0.15">
      <c r="AH37" s="292"/>
    </row>
    <row r="38" spans="2:34" x14ac:dyDescent="0.15">
      <c r="AG38" s="292"/>
      <c r="AH38" s="292"/>
    </row>
    <row r="39" spans="2:34" x14ac:dyDescent="0.15"/>
    <row r="40" spans="2:34" x14ac:dyDescent="0.15">
      <c r="X40" s="292"/>
    </row>
    <row r="41" spans="2:34" x14ac:dyDescent="0.15">
      <c r="R41" s="292"/>
    </row>
    <row r="42" spans="2:34" x14ac:dyDescent="0.15">
      <c r="W42" s="292"/>
    </row>
    <row r="43" spans="2:34" x14ac:dyDescent="0.15">
      <c r="Y43" s="292"/>
      <c r="Z43" s="292"/>
      <c r="AA43" s="292"/>
      <c r="AB43" s="292"/>
      <c r="AC43" s="292"/>
      <c r="AD43" s="292"/>
      <c r="AE43" s="292"/>
      <c r="AF43" s="292"/>
      <c r="AG43" s="292"/>
      <c r="AH43" s="292"/>
    </row>
    <row r="44" spans="2:34" x14ac:dyDescent="0.15">
      <c r="AH44" s="292"/>
    </row>
    <row r="45" spans="2:34" x14ac:dyDescent="0.15">
      <c r="X45" s="292"/>
    </row>
    <row r="46" spans="2:34" x14ac:dyDescent="0.15"/>
    <row r="47" spans="2:34" x14ac:dyDescent="0.15"/>
    <row r="48" spans="2:34" x14ac:dyDescent="0.15">
      <c r="W48" s="292"/>
      <c r="Y48" s="292"/>
      <c r="Z48" s="292"/>
      <c r="AA48" s="292"/>
      <c r="AB48" s="292"/>
      <c r="AC48" s="292"/>
      <c r="AD48" s="292"/>
      <c r="AE48" s="292"/>
      <c r="AF48" s="292"/>
      <c r="AG48" s="292"/>
      <c r="AH48" s="292"/>
    </row>
    <row r="49" spans="28:34" x14ac:dyDescent="0.15"/>
    <row r="50" spans="28:34" x14ac:dyDescent="0.15">
      <c r="AE50" s="292"/>
      <c r="AF50" s="292"/>
      <c r="AG50" s="292"/>
      <c r="AH50" s="292"/>
    </row>
    <row r="51" spans="28:34" x14ac:dyDescent="0.15">
      <c r="AC51" s="292"/>
      <c r="AD51" s="292"/>
      <c r="AE51" s="292"/>
      <c r="AF51" s="292"/>
      <c r="AG51" s="292"/>
      <c r="AH51" s="292"/>
    </row>
    <row r="52" spans="28:34" x14ac:dyDescent="0.15"/>
    <row r="53" spans="28:34" x14ac:dyDescent="0.15">
      <c r="AF53" s="292"/>
      <c r="AG53" s="292"/>
      <c r="AH53" s="292"/>
    </row>
    <row r="54" spans="28:34" x14ac:dyDescent="0.15">
      <c r="AH54" s="292"/>
    </row>
    <row r="55" spans="28:34" x14ac:dyDescent="0.15"/>
    <row r="56" spans="28:34" x14ac:dyDescent="0.15">
      <c r="AB56" s="292"/>
      <c r="AC56" s="292"/>
      <c r="AD56" s="292"/>
      <c r="AE56" s="292"/>
      <c r="AF56" s="292"/>
      <c r="AG56" s="292"/>
      <c r="AH56" s="292"/>
    </row>
    <row r="57" spans="28:34" x14ac:dyDescent="0.15">
      <c r="AH57" s="292"/>
    </row>
    <row r="58" spans="28:34" x14ac:dyDescent="0.15">
      <c r="AH58" s="292"/>
    </row>
    <row r="59" spans="28:34" x14ac:dyDescent="0.15">
      <c r="AG59" s="292"/>
      <c r="AH59" s="292"/>
    </row>
    <row r="60" spans="28:34" x14ac:dyDescent="0.15"/>
    <row r="61" spans="28:34" x14ac:dyDescent="0.15"/>
    <row r="62" spans="28:34" x14ac:dyDescent="0.15"/>
    <row r="63" spans="28:34" x14ac:dyDescent="0.15">
      <c r="AH63" s="292"/>
    </row>
    <row r="64" spans="28:34" x14ac:dyDescent="0.15">
      <c r="AG64" s="292"/>
      <c r="AH64" s="292"/>
    </row>
    <row r="65" spans="28:34" x14ac:dyDescent="0.15"/>
    <row r="66" spans="28:34" x14ac:dyDescent="0.15"/>
    <row r="67" spans="28:34" x14ac:dyDescent="0.15"/>
    <row r="68" spans="28:34" x14ac:dyDescent="0.15">
      <c r="AB68" s="292"/>
      <c r="AC68" s="292"/>
      <c r="AD68" s="292"/>
      <c r="AE68" s="292"/>
      <c r="AF68" s="292"/>
      <c r="AG68" s="292"/>
      <c r="AH68" s="292"/>
    </row>
    <row r="69" spans="28:34" x14ac:dyDescent="0.15">
      <c r="AF69" s="292"/>
      <c r="AG69" s="292"/>
      <c r="AH69" s="292"/>
    </row>
    <row r="70" spans="28:34" x14ac:dyDescent="0.15"/>
    <row r="71" spans="28:34" x14ac:dyDescent="0.15"/>
    <row r="72" spans="28:34" x14ac:dyDescent="0.15"/>
    <row r="73" spans="28:34" x14ac:dyDescent="0.15"/>
    <row r="74" spans="28:34" x14ac:dyDescent="0.15"/>
    <row r="75" spans="28:34" x14ac:dyDescent="0.15">
      <c r="AH75" s="292"/>
    </row>
    <row r="76" spans="28:34" x14ac:dyDescent="0.15">
      <c r="AF76" s="292"/>
      <c r="AG76" s="292"/>
      <c r="AH76" s="292"/>
    </row>
    <row r="77" spans="28:34" x14ac:dyDescent="0.15">
      <c r="AG77" s="292"/>
      <c r="AH77" s="292"/>
    </row>
    <row r="78" spans="28:34" x14ac:dyDescent="0.15"/>
    <row r="79" spans="28:34" x14ac:dyDescent="0.15"/>
    <row r="80" spans="28:34" x14ac:dyDescent="0.15"/>
    <row r="81" spans="25:34" x14ac:dyDescent="0.15"/>
    <row r="82" spans="25:34" x14ac:dyDescent="0.15">
      <c r="Y82" s="292"/>
    </row>
    <row r="83" spans="25:34" x14ac:dyDescent="0.15">
      <c r="Y83" s="292"/>
      <c r="Z83" s="292"/>
      <c r="AA83" s="292"/>
      <c r="AB83" s="292"/>
      <c r="AC83" s="292"/>
      <c r="AD83" s="292"/>
      <c r="AE83" s="292"/>
      <c r="AF83" s="292"/>
      <c r="AG83" s="292"/>
      <c r="AH83" s="292"/>
    </row>
    <row r="84" spans="25:34" x14ac:dyDescent="0.15"/>
    <row r="85" spans="25:34" x14ac:dyDescent="0.15"/>
    <row r="86" spans="25:34" x14ac:dyDescent="0.15"/>
    <row r="87" spans="25:34" x14ac:dyDescent="0.15"/>
    <row r="88" spans="25:34" x14ac:dyDescent="0.15">
      <c r="AH88" s="292"/>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2"/>
      <c r="AG94" s="292"/>
      <c r="AH94" s="292"/>
    </row>
    <row r="95" spans="25:34" ht="13.5" customHeight="1" x14ac:dyDescent="0.15">
      <c r="AH95" s="292"/>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2"/>
    </row>
    <row r="102" spans="33:34" ht="13.5" customHeight="1" x14ac:dyDescent="0.15"/>
    <row r="103" spans="33:34" ht="13.5" customHeight="1" x14ac:dyDescent="0.15"/>
    <row r="104" spans="33:34" ht="13.5" customHeight="1" x14ac:dyDescent="0.15">
      <c r="AG104" s="292"/>
      <c r="AH104" s="292"/>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2"/>
    </row>
    <row r="117" spans="34:122" ht="13.5" customHeight="1" x14ac:dyDescent="0.15"/>
    <row r="118" spans="34:122" ht="13.5" customHeight="1" x14ac:dyDescent="0.15"/>
    <row r="119" spans="34:122" ht="13.5" customHeight="1" x14ac:dyDescent="0.15"/>
    <row r="120" spans="34:122" ht="13.5" customHeight="1" x14ac:dyDescent="0.15">
      <c r="AH120" s="292"/>
    </row>
    <row r="121" spans="34:122" ht="13.5" customHeight="1" x14ac:dyDescent="0.15">
      <c r="AH121" s="292"/>
    </row>
    <row r="122" spans="34:122" ht="13.5" customHeight="1" x14ac:dyDescent="0.15"/>
    <row r="123" spans="34:122" ht="13.5" customHeight="1" x14ac:dyDescent="0.15"/>
    <row r="124" spans="34:122" ht="13.5" customHeight="1" x14ac:dyDescent="0.15"/>
    <row r="125" spans="34:122" ht="13.5" customHeight="1" x14ac:dyDescent="0.15">
      <c r="DR125" s="292" t="s">
        <v>504</v>
      </c>
    </row>
  </sheetData>
  <phoneticPr fontId="2"/>
  <printOptions horizontalCentered="1" verticalCentered="1"/>
  <pageMargins left="0" right="0" top="0.19685039370078741" bottom="0" header="0.39370078740157483" footer="0"/>
  <pageSetup paperSize="9" scale="35"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50" customWidth="1"/>
    <col min="2" max="8" width="13.375" style="150" customWidth="1"/>
    <col min="9" max="16384" width="11.125" style="150"/>
  </cols>
  <sheetData>
    <row r="1" spans="1:8" x14ac:dyDescent="0.15">
      <c r="A1" s="144"/>
      <c r="B1" s="145"/>
      <c r="C1" s="146"/>
      <c r="D1" s="147"/>
      <c r="E1" s="148"/>
      <c r="F1" s="148"/>
      <c r="G1" s="148"/>
      <c r="H1" s="149"/>
    </row>
    <row r="2" spans="1:8" x14ac:dyDescent="0.15">
      <c r="A2" s="151"/>
      <c r="B2" s="152"/>
      <c r="C2" s="153"/>
      <c r="D2" s="154" t="s">
        <v>52</v>
      </c>
      <c r="E2" s="155"/>
      <c r="F2" s="156" t="s">
        <v>554</v>
      </c>
      <c r="G2" s="157"/>
      <c r="H2" s="158"/>
    </row>
    <row r="3" spans="1:8" x14ac:dyDescent="0.15">
      <c r="A3" s="154" t="s">
        <v>547</v>
      </c>
      <c r="B3" s="159"/>
      <c r="C3" s="160"/>
      <c r="D3" s="161">
        <v>93215</v>
      </c>
      <c r="E3" s="162"/>
      <c r="F3" s="163">
        <v>138651</v>
      </c>
      <c r="G3" s="164"/>
      <c r="H3" s="165"/>
    </row>
    <row r="4" spans="1:8" x14ac:dyDescent="0.15">
      <c r="A4" s="166"/>
      <c r="B4" s="167"/>
      <c r="C4" s="168"/>
      <c r="D4" s="169">
        <v>76098</v>
      </c>
      <c r="E4" s="170"/>
      <c r="F4" s="171">
        <v>71211</v>
      </c>
      <c r="G4" s="172"/>
      <c r="H4" s="173"/>
    </row>
    <row r="5" spans="1:8" x14ac:dyDescent="0.15">
      <c r="A5" s="154" t="s">
        <v>549</v>
      </c>
      <c r="B5" s="159"/>
      <c r="C5" s="160"/>
      <c r="D5" s="161">
        <v>66894</v>
      </c>
      <c r="E5" s="162"/>
      <c r="F5" s="163">
        <v>122882</v>
      </c>
      <c r="G5" s="164"/>
      <c r="H5" s="165"/>
    </row>
    <row r="6" spans="1:8" x14ac:dyDescent="0.15">
      <c r="A6" s="166"/>
      <c r="B6" s="167"/>
      <c r="C6" s="168"/>
      <c r="D6" s="169">
        <v>55505</v>
      </c>
      <c r="E6" s="170"/>
      <c r="F6" s="171">
        <v>65785</v>
      </c>
      <c r="G6" s="172"/>
      <c r="H6" s="173"/>
    </row>
    <row r="7" spans="1:8" x14ac:dyDescent="0.15">
      <c r="A7" s="154" t="s">
        <v>550</v>
      </c>
      <c r="B7" s="159"/>
      <c r="C7" s="160"/>
      <c r="D7" s="161">
        <v>78109</v>
      </c>
      <c r="E7" s="162"/>
      <c r="F7" s="163">
        <v>114790</v>
      </c>
      <c r="G7" s="164"/>
      <c r="H7" s="165"/>
    </row>
    <row r="8" spans="1:8" x14ac:dyDescent="0.15">
      <c r="A8" s="166"/>
      <c r="B8" s="167"/>
      <c r="C8" s="168"/>
      <c r="D8" s="169">
        <v>50177</v>
      </c>
      <c r="E8" s="170"/>
      <c r="F8" s="171">
        <v>55601</v>
      </c>
      <c r="G8" s="172"/>
      <c r="H8" s="173"/>
    </row>
    <row r="9" spans="1:8" x14ac:dyDescent="0.15">
      <c r="A9" s="154" t="s">
        <v>551</v>
      </c>
      <c r="B9" s="159"/>
      <c r="C9" s="160"/>
      <c r="D9" s="161">
        <v>217622</v>
      </c>
      <c r="E9" s="162"/>
      <c r="F9" s="163">
        <v>126262</v>
      </c>
      <c r="G9" s="164"/>
      <c r="H9" s="165"/>
    </row>
    <row r="10" spans="1:8" x14ac:dyDescent="0.15">
      <c r="A10" s="166"/>
      <c r="B10" s="167"/>
      <c r="C10" s="168"/>
      <c r="D10" s="169">
        <v>23477</v>
      </c>
      <c r="E10" s="170"/>
      <c r="F10" s="171">
        <v>56769</v>
      </c>
      <c r="G10" s="172"/>
      <c r="H10" s="173"/>
    </row>
    <row r="11" spans="1:8" x14ac:dyDescent="0.15">
      <c r="A11" s="154" t="s">
        <v>552</v>
      </c>
      <c r="B11" s="159"/>
      <c r="C11" s="160"/>
      <c r="D11" s="161">
        <v>284833</v>
      </c>
      <c r="E11" s="162"/>
      <c r="F11" s="163">
        <v>126525</v>
      </c>
      <c r="G11" s="164"/>
      <c r="H11" s="165"/>
    </row>
    <row r="12" spans="1:8" x14ac:dyDescent="0.15">
      <c r="A12" s="166"/>
      <c r="B12" s="167"/>
      <c r="C12" s="174"/>
      <c r="D12" s="169">
        <v>191567</v>
      </c>
      <c r="E12" s="170"/>
      <c r="F12" s="171">
        <v>67052</v>
      </c>
      <c r="G12" s="172"/>
      <c r="H12" s="173"/>
    </row>
    <row r="13" spans="1:8" x14ac:dyDescent="0.15">
      <c r="A13" s="154"/>
      <c r="B13" s="159"/>
      <c r="C13" s="175"/>
      <c r="D13" s="176">
        <v>148135</v>
      </c>
      <c r="E13" s="177"/>
      <c r="F13" s="178">
        <v>125822</v>
      </c>
      <c r="G13" s="179"/>
      <c r="H13" s="165"/>
    </row>
    <row r="14" spans="1:8" x14ac:dyDescent="0.15">
      <c r="A14" s="166"/>
      <c r="B14" s="167"/>
      <c r="C14" s="168"/>
      <c r="D14" s="169">
        <v>79365</v>
      </c>
      <c r="E14" s="170"/>
      <c r="F14" s="171">
        <v>63284</v>
      </c>
      <c r="G14" s="172"/>
      <c r="H14" s="173"/>
    </row>
    <row r="17" spans="1:11" x14ac:dyDescent="0.15">
      <c r="A17" s="150" t="s">
        <v>53</v>
      </c>
    </row>
    <row r="18" spans="1:11" x14ac:dyDescent="0.15">
      <c r="A18" s="180"/>
      <c r="B18" s="180" t="str">
        <f>実質収支比率等に係る経年分析!F$46</f>
        <v>H28</v>
      </c>
      <c r="C18" s="180" t="str">
        <f>実質収支比率等に係る経年分析!G$46</f>
        <v>H29</v>
      </c>
      <c r="D18" s="180" t="str">
        <f>実質収支比率等に係る経年分析!H$46</f>
        <v>H30</v>
      </c>
      <c r="E18" s="180" t="str">
        <f>実質収支比率等に係る経年分析!I$46</f>
        <v>R01</v>
      </c>
      <c r="F18" s="180" t="str">
        <f>実質収支比率等に係る経年分析!J$46</f>
        <v>R02</v>
      </c>
    </row>
    <row r="19" spans="1:11" x14ac:dyDescent="0.15">
      <c r="A19" s="180" t="s">
        <v>54</v>
      </c>
      <c r="B19" s="180">
        <f>ROUND(VALUE(SUBSTITUTE(実質収支比率等に係る経年分析!F$48,"▲","-")),2)</f>
        <v>6.74</v>
      </c>
      <c r="C19" s="180">
        <f>ROUND(VALUE(SUBSTITUTE(実質収支比率等に係る経年分析!G$48,"▲","-")),2)</f>
        <v>6.87</v>
      </c>
      <c r="D19" s="180">
        <f>ROUND(VALUE(SUBSTITUTE(実質収支比率等に係る経年分析!H$48,"▲","-")),2)</f>
        <v>7.96</v>
      </c>
      <c r="E19" s="180">
        <f>ROUND(VALUE(SUBSTITUTE(実質収支比率等に係る経年分析!I$48,"▲","-")),2)</f>
        <v>9.6199999999999992</v>
      </c>
      <c r="F19" s="180">
        <f>ROUND(VALUE(SUBSTITUTE(実質収支比率等に係る経年分析!J$48,"▲","-")),2)</f>
        <v>8.48</v>
      </c>
    </row>
    <row r="20" spans="1:11" x14ac:dyDescent="0.15">
      <c r="A20" s="180" t="s">
        <v>55</v>
      </c>
      <c r="B20" s="180">
        <f>ROUND(VALUE(SUBSTITUTE(実質収支比率等に係る経年分析!F$47,"▲","-")),2)</f>
        <v>24.3</v>
      </c>
      <c r="C20" s="180">
        <f>ROUND(VALUE(SUBSTITUTE(実質収支比率等に係る経年分析!G$47,"▲","-")),2)</f>
        <v>22.97</v>
      </c>
      <c r="D20" s="180">
        <f>ROUND(VALUE(SUBSTITUTE(実質収支比率等に係る経年分析!H$47,"▲","-")),2)</f>
        <v>22.33</v>
      </c>
      <c r="E20" s="180">
        <f>ROUND(VALUE(SUBSTITUTE(実質収支比率等に係る経年分析!I$47,"▲","-")),2)</f>
        <v>20.03</v>
      </c>
      <c r="F20" s="180">
        <f>ROUND(VALUE(SUBSTITUTE(実質収支比率等に係る経年分析!J$47,"▲","-")),2)</f>
        <v>20.07</v>
      </c>
    </row>
    <row r="21" spans="1:11" x14ac:dyDescent="0.15">
      <c r="A21" s="180" t="s">
        <v>56</v>
      </c>
      <c r="B21" s="180">
        <f>IF(ISNUMBER(VALUE(SUBSTITUTE(実質収支比率等に係る経年分析!F$49,"▲","-"))),ROUND(VALUE(SUBSTITUTE(実質収支比率等に係る経年分析!F$49,"▲","-")),2),NA())</f>
        <v>-1.47</v>
      </c>
      <c r="C21" s="180">
        <f>IF(ISNUMBER(VALUE(SUBSTITUTE(実質収支比率等に係る経年分析!G$49,"▲","-"))),ROUND(VALUE(SUBSTITUTE(実質収支比率等に係る経年分析!G$49,"▲","-")),2),NA())</f>
        <v>-1.3</v>
      </c>
      <c r="D21" s="180">
        <f>IF(ISNUMBER(VALUE(SUBSTITUTE(実質収支比率等に係る経年分析!H$49,"▲","-"))),ROUND(VALUE(SUBSTITUTE(実質収支比率等に係る経年分析!H$49,"▲","-")),2),NA())</f>
        <v>2.29</v>
      </c>
      <c r="E21" s="180">
        <f>IF(ISNUMBER(VALUE(SUBSTITUTE(実質収支比率等に係る経年分析!I$49,"▲","-"))),ROUND(VALUE(SUBSTITUTE(実質収支比率等に係る経年分析!I$49,"▲","-")),2),NA())</f>
        <v>-0.54</v>
      </c>
      <c r="F21" s="180">
        <f>IF(ISNUMBER(VALUE(SUBSTITUTE(実質収支比率等に係る経年分析!J$49,"▲","-"))),ROUND(VALUE(SUBSTITUTE(実質収支比率等に係る経年分析!J$49,"▲","-")),2),NA())</f>
        <v>0.57999999999999996</v>
      </c>
    </row>
    <row r="24" spans="1:11" x14ac:dyDescent="0.15">
      <c r="A24" s="150" t="s">
        <v>57</v>
      </c>
    </row>
    <row r="25" spans="1:11" x14ac:dyDescent="0.15">
      <c r="A25" s="181"/>
      <c r="B25" s="181" t="str">
        <f>連結実質赤字比率に係る赤字・黒字の構成分析!F$33</f>
        <v>H28</v>
      </c>
      <c r="C25" s="181"/>
      <c r="D25" s="181" t="str">
        <f>連結実質赤字比率に係る赤字・黒字の構成分析!G$33</f>
        <v>H29</v>
      </c>
      <c r="E25" s="181"/>
      <c r="F25" s="181" t="str">
        <f>連結実質赤字比率に係る赤字・黒字の構成分析!H$33</f>
        <v>H30</v>
      </c>
      <c r="G25" s="181"/>
      <c r="H25" s="181" t="str">
        <f>連結実質赤字比率に係る赤字・黒字の構成分析!I$33</f>
        <v>R01</v>
      </c>
      <c r="I25" s="181"/>
      <c r="J25" s="181" t="str">
        <f>連結実質赤字比率に係る赤字・黒字の構成分析!J$33</f>
        <v>R02</v>
      </c>
      <c r="K25" s="181"/>
    </row>
    <row r="26" spans="1:11" x14ac:dyDescent="0.15">
      <c r="A26" s="181"/>
      <c r="B26" s="181" t="s">
        <v>58</v>
      </c>
      <c r="C26" s="181" t="s">
        <v>59</v>
      </c>
      <c r="D26" s="181" t="s">
        <v>58</v>
      </c>
      <c r="E26" s="181" t="s">
        <v>59</v>
      </c>
      <c r="F26" s="181" t="s">
        <v>58</v>
      </c>
      <c r="G26" s="181" t="s">
        <v>59</v>
      </c>
      <c r="H26" s="181" t="s">
        <v>58</v>
      </c>
      <c r="I26" s="181" t="s">
        <v>59</v>
      </c>
      <c r="J26" s="181" t="s">
        <v>58</v>
      </c>
      <c r="K26" s="181" t="s">
        <v>59</v>
      </c>
    </row>
    <row r="27" spans="1:11" x14ac:dyDescent="0.15">
      <c r="A27" s="181" t="str">
        <f>IF(連結実質赤字比率に係る赤字・黒字の構成分析!C$43="",NA(),連結実質赤字比率に係る赤字・黒字の構成分析!C$43)</f>
        <v>その他会計（黒字）</v>
      </c>
      <c r="B27" s="181" t="e">
        <f>IF(ROUND(VALUE(SUBSTITUTE(連結実質赤字比率に係る赤字・黒字の構成分析!F$43,"▲", "-")), 2) &lt; 0, ABS(ROUND(VALUE(SUBSTITUTE(連結実質赤字比率に係る赤字・黒字の構成分析!F$43,"▲", "-")), 2)), NA())</f>
        <v>#VALUE!</v>
      </c>
      <c r="C27" s="181" t="e">
        <f>IF(ROUND(VALUE(SUBSTITUTE(連結実質赤字比率に係る赤字・黒字の構成分析!F$43,"▲", "-")), 2) &gt;= 0, ABS(ROUND(VALUE(SUBSTITUTE(連結実質赤字比率に係る赤字・黒字の構成分析!F$43,"▲", "-")), 2)), NA())</f>
        <v>#VALUE!</v>
      </c>
      <c r="D27" s="181" t="e">
        <f>IF(ROUND(VALUE(SUBSTITUTE(連結実質赤字比率に係る赤字・黒字の構成分析!G$43,"▲", "-")), 2) &lt; 0, ABS(ROUND(VALUE(SUBSTITUTE(連結実質赤字比率に係る赤字・黒字の構成分析!G$43,"▲", "-")), 2)), NA())</f>
        <v>#VALUE!</v>
      </c>
      <c r="E27" s="181" t="e">
        <f>IF(ROUND(VALUE(SUBSTITUTE(連結実質赤字比率に係る赤字・黒字の構成分析!G$43,"▲", "-")), 2) &gt;= 0, ABS(ROUND(VALUE(SUBSTITUTE(連結実質赤字比率に係る赤字・黒字の構成分析!G$43,"▲", "-")), 2)), NA())</f>
        <v>#VALUE!</v>
      </c>
      <c r="F27" s="181" t="e">
        <f>IF(ROUND(VALUE(SUBSTITUTE(連結実質赤字比率に係る赤字・黒字の構成分析!H$43,"▲", "-")), 2) &lt; 0, ABS(ROUND(VALUE(SUBSTITUTE(連結実質赤字比率に係る赤字・黒字の構成分析!H$43,"▲", "-")), 2)), NA())</f>
        <v>#VALUE!</v>
      </c>
      <c r="G27" s="181" t="e">
        <f>IF(ROUND(VALUE(SUBSTITUTE(連結実質赤字比率に係る赤字・黒字の構成分析!H$43,"▲", "-")), 2) &gt;= 0, ABS(ROUND(VALUE(SUBSTITUTE(連結実質赤字比率に係る赤字・黒字の構成分析!H$43,"▲", "-")), 2)), NA())</f>
        <v>#VALUE!</v>
      </c>
      <c r="H27" s="181" t="e">
        <f>IF(ROUND(VALUE(SUBSTITUTE(連結実質赤字比率に係る赤字・黒字の構成分析!I$43,"▲", "-")), 2) &lt; 0, ABS(ROUND(VALUE(SUBSTITUTE(連結実質赤字比率に係る赤字・黒字の構成分析!I$43,"▲", "-")), 2)), NA())</f>
        <v>#VALUE!</v>
      </c>
      <c r="I27" s="181" t="e">
        <f>IF(ROUND(VALUE(SUBSTITUTE(連結実質赤字比率に係る赤字・黒字の構成分析!I$43,"▲", "-")), 2) &gt;= 0, ABS(ROUND(VALUE(SUBSTITUTE(連結実質赤字比率に係る赤字・黒字の構成分析!I$43,"▲", "-")), 2)), NA())</f>
        <v>#VALUE!</v>
      </c>
      <c r="J27" s="181" t="e">
        <f>IF(ROUND(VALUE(SUBSTITUTE(連結実質赤字比率に係る赤字・黒字の構成分析!J$43,"▲", "-")), 2) &lt; 0, ABS(ROUND(VALUE(SUBSTITUTE(連結実質赤字比率に係る赤字・黒字の構成分析!J$43,"▲", "-")), 2)), NA())</f>
        <v>#VALUE!</v>
      </c>
      <c r="K27" s="181" t="e">
        <f>IF(ROUND(VALUE(SUBSTITUTE(連結実質赤字比率に係る赤字・黒字の構成分析!J$43,"▲", "-")), 2) &gt;= 0, ABS(ROUND(VALUE(SUBSTITUTE(連結実質赤字比率に係る赤字・黒字の構成分析!J$43,"▲", "-")), 2)), NA())</f>
        <v>#VALUE!</v>
      </c>
    </row>
    <row r="28" spans="1:11" x14ac:dyDescent="0.15">
      <c r="A28" s="181" t="str">
        <f>IF(連結実質赤字比率に係る赤字・黒字の構成分析!C$42="",NA(),連結実質赤字比率に係る赤字・黒字の構成分析!C$42)</f>
        <v>その他会計（赤字）</v>
      </c>
      <c r="B28" s="181" t="e">
        <f>IF(ROUND(VALUE(SUBSTITUTE(連結実質赤字比率に係る赤字・黒字の構成分析!F$42,"▲", "-")), 2) &lt; 0, ABS(ROUND(VALUE(SUBSTITUTE(連結実質赤字比率に係る赤字・黒字の構成分析!F$42,"▲", "-")), 2)), NA())</f>
        <v>#VALUE!</v>
      </c>
      <c r="C28" s="181" t="e">
        <f>IF(ROUND(VALUE(SUBSTITUTE(連結実質赤字比率に係る赤字・黒字の構成分析!F$42,"▲", "-")), 2) &gt;= 0, ABS(ROUND(VALUE(SUBSTITUTE(連結実質赤字比率に係る赤字・黒字の構成分析!F$42,"▲", "-")), 2)), NA())</f>
        <v>#VALUE!</v>
      </c>
      <c r="D28" s="181" t="e">
        <f>IF(ROUND(VALUE(SUBSTITUTE(連結実質赤字比率に係る赤字・黒字の構成分析!G$42,"▲", "-")), 2) &lt; 0, ABS(ROUND(VALUE(SUBSTITUTE(連結実質赤字比率に係る赤字・黒字の構成分析!G$42,"▲", "-")), 2)), NA())</f>
        <v>#VALUE!</v>
      </c>
      <c r="E28" s="181" t="e">
        <f>IF(ROUND(VALUE(SUBSTITUTE(連結実質赤字比率に係る赤字・黒字の構成分析!G$42,"▲", "-")), 2) &gt;= 0, ABS(ROUND(VALUE(SUBSTITUTE(連結実質赤字比率に係る赤字・黒字の構成分析!G$42,"▲", "-")), 2)), NA())</f>
        <v>#VALUE!</v>
      </c>
      <c r="F28" s="181" t="e">
        <f>IF(ROUND(VALUE(SUBSTITUTE(連結実質赤字比率に係る赤字・黒字の構成分析!H$42,"▲", "-")), 2) &lt; 0, ABS(ROUND(VALUE(SUBSTITUTE(連結実質赤字比率に係る赤字・黒字の構成分析!H$42,"▲", "-")), 2)), NA())</f>
        <v>#VALUE!</v>
      </c>
      <c r="G28" s="181" t="e">
        <f>IF(ROUND(VALUE(SUBSTITUTE(連結実質赤字比率に係る赤字・黒字の構成分析!H$42,"▲", "-")), 2) &gt;= 0, ABS(ROUND(VALUE(SUBSTITUTE(連結実質赤字比率に係る赤字・黒字の構成分析!H$42,"▲", "-")), 2)), NA())</f>
        <v>#VALUE!</v>
      </c>
      <c r="H28" s="181" t="e">
        <f>IF(ROUND(VALUE(SUBSTITUTE(連結実質赤字比率に係る赤字・黒字の構成分析!I$42,"▲", "-")), 2) &lt; 0, ABS(ROUND(VALUE(SUBSTITUTE(連結実質赤字比率に係る赤字・黒字の構成分析!I$42,"▲", "-")), 2)), NA())</f>
        <v>#VALUE!</v>
      </c>
      <c r="I28" s="181" t="e">
        <f>IF(ROUND(VALUE(SUBSTITUTE(連結実質赤字比率に係る赤字・黒字の構成分析!I$42,"▲", "-")), 2) &gt;= 0, ABS(ROUND(VALUE(SUBSTITUTE(連結実質赤字比率に係る赤字・黒字の構成分析!I$42,"▲", "-")), 2)), NA())</f>
        <v>#VALUE!</v>
      </c>
      <c r="J28" s="181" t="e">
        <f>IF(ROUND(VALUE(SUBSTITUTE(連結実質赤字比率に係る赤字・黒字の構成分析!J$42,"▲", "-")), 2) &lt; 0, ABS(ROUND(VALUE(SUBSTITUTE(連結実質赤字比率に係る赤字・黒字の構成分析!J$42,"▲", "-")), 2)), NA())</f>
        <v>#VALUE!</v>
      </c>
      <c r="K28" s="181" t="e">
        <f>IF(ROUND(VALUE(SUBSTITUTE(連結実質赤字比率に係る赤字・黒字の構成分析!J$42,"▲", "-")), 2) &gt;= 0, ABS(ROUND(VALUE(SUBSTITUTE(連結実質赤字比率に係る赤字・黒字の構成分析!J$42,"▲", "-")), 2)), NA())</f>
        <v>#VALUE!</v>
      </c>
    </row>
    <row r="29" spans="1:11" x14ac:dyDescent="0.15">
      <c r="A29" s="181" t="e">
        <f>IF(連結実質赤字比率に係る赤字・黒字の構成分析!C$41="",NA(),連結実質赤字比率に係る赤字・黒字の構成分析!C$41)</f>
        <v>#N/A</v>
      </c>
      <c r="B29" s="181" t="e">
        <f>IF(ROUND(VALUE(SUBSTITUTE(連結実質赤字比率に係る赤字・黒字の構成分析!F$41,"▲", "-")), 2) &lt; 0, ABS(ROUND(VALUE(SUBSTITUTE(連結実質赤字比率に係る赤字・黒字の構成分析!F$41,"▲", "-")), 2)), NA())</f>
        <v>#VALUE!</v>
      </c>
      <c r="C29" s="181" t="e">
        <f>IF(ROUND(VALUE(SUBSTITUTE(連結実質赤字比率に係る赤字・黒字の構成分析!F$41,"▲", "-")), 2) &gt;= 0, ABS(ROUND(VALUE(SUBSTITUTE(連結実質赤字比率に係る赤字・黒字の構成分析!F$41,"▲", "-")), 2)), NA())</f>
        <v>#VALUE!</v>
      </c>
      <c r="D29" s="181" t="e">
        <f>IF(ROUND(VALUE(SUBSTITUTE(連結実質赤字比率に係る赤字・黒字の構成分析!G$41,"▲", "-")), 2) &lt; 0, ABS(ROUND(VALUE(SUBSTITUTE(連結実質赤字比率に係る赤字・黒字の構成分析!G$41,"▲", "-")), 2)), NA())</f>
        <v>#VALUE!</v>
      </c>
      <c r="E29" s="181" t="e">
        <f>IF(ROUND(VALUE(SUBSTITUTE(連結実質赤字比率に係る赤字・黒字の構成分析!G$41,"▲", "-")), 2) &gt;= 0, ABS(ROUND(VALUE(SUBSTITUTE(連結実質赤字比率に係る赤字・黒字の構成分析!G$41,"▲", "-")), 2)), NA())</f>
        <v>#VALUE!</v>
      </c>
      <c r="F29" s="181" t="e">
        <f>IF(ROUND(VALUE(SUBSTITUTE(連結実質赤字比率に係る赤字・黒字の構成分析!H$41,"▲", "-")), 2) &lt; 0, ABS(ROUND(VALUE(SUBSTITUTE(連結実質赤字比率に係る赤字・黒字の構成分析!H$41,"▲", "-")), 2)), NA())</f>
        <v>#VALUE!</v>
      </c>
      <c r="G29" s="181" t="e">
        <f>IF(ROUND(VALUE(SUBSTITUTE(連結実質赤字比率に係る赤字・黒字の構成分析!H$41,"▲", "-")), 2) &gt;= 0, ABS(ROUND(VALUE(SUBSTITUTE(連結実質赤字比率に係る赤字・黒字の構成分析!H$41,"▲", "-")), 2)), NA())</f>
        <v>#VALUE!</v>
      </c>
      <c r="H29" s="181" t="e">
        <f>IF(ROUND(VALUE(SUBSTITUTE(連結実質赤字比率に係る赤字・黒字の構成分析!I$41,"▲", "-")), 2) &lt; 0, ABS(ROUND(VALUE(SUBSTITUTE(連結実質赤字比率に係る赤字・黒字の構成分析!I$41,"▲", "-")), 2)), NA())</f>
        <v>#VALUE!</v>
      </c>
      <c r="I29" s="181" t="e">
        <f>IF(ROUND(VALUE(SUBSTITUTE(連結実質赤字比率に係る赤字・黒字の構成分析!I$41,"▲", "-")), 2) &gt;= 0, ABS(ROUND(VALUE(SUBSTITUTE(連結実質赤字比率に係る赤字・黒字の構成分析!I$41,"▲", "-")), 2)), NA())</f>
        <v>#VALUE!</v>
      </c>
      <c r="J29" s="181" t="e">
        <f>IF(ROUND(VALUE(SUBSTITUTE(連結実質赤字比率に係る赤字・黒字の構成分析!J$41,"▲", "-")), 2) &lt; 0, ABS(ROUND(VALUE(SUBSTITUTE(連結実質赤字比率に係る赤字・黒字の構成分析!J$41,"▲", "-")), 2)), NA())</f>
        <v>#VALUE!</v>
      </c>
      <c r="K29" s="181" t="e">
        <f>IF(ROUND(VALUE(SUBSTITUTE(連結実質赤字比率に係る赤字・黒字の構成分析!J$41,"▲", "-")), 2) &gt;= 0, ABS(ROUND(VALUE(SUBSTITUTE(連結実質赤字比率に係る赤字・黒字の構成分析!J$41,"▲", "-")), 2)), NA())</f>
        <v>#VALUE!</v>
      </c>
    </row>
    <row r="30" spans="1:11" x14ac:dyDescent="0.15">
      <c r="A30" s="181" t="e">
        <f>IF(連結実質赤字比率に係る赤字・黒字の構成分析!C$40="",NA(),連結実質赤字比率に係る赤字・黒字の構成分析!C$40)</f>
        <v>#N/A</v>
      </c>
      <c r="B30" s="181" t="e">
        <f>IF(ROUND(VALUE(SUBSTITUTE(連結実質赤字比率に係る赤字・黒字の構成分析!F$40,"▲", "-")), 2) &lt; 0, ABS(ROUND(VALUE(SUBSTITUTE(連結実質赤字比率に係る赤字・黒字の構成分析!F$40,"▲", "-")), 2)), NA())</f>
        <v>#VALUE!</v>
      </c>
      <c r="C30" s="181" t="e">
        <f>IF(ROUND(VALUE(SUBSTITUTE(連結実質赤字比率に係る赤字・黒字の構成分析!F$40,"▲", "-")), 2) &gt;= 0, ABS(ROUND(VALUE(SUBSTITUTE(連結実質赤字比率に係る赤字・黒字の構成分析!F$40,"▲", "-")), 2)), NA())</f>
        <v>#VALUE!</v>
      </c>
      <c r="D30" s="181" t="e">
        <f>IF(ROUND(VALUE(SUBSTITUTE(連結実質赤字比率に係る赤字・黒字の構成分析!G$40,"▲", "-")), 2) &lt; 0, ABS(ROUND(VALUE(SUBSTITUTE(連結実質赤字比率に係る赤字・黒字の構成分析!G$40,"▲", "-")), 2)), NA())</f>
        <v>#VALUE!</v>
      </c>
      <c r="E30" s="181" t="e">
        <f>IF(ROUND(VALUE(SUBSTITUTE(連結実質赤字比率に係る赤字・黒字の構成分析!G$40,"▲", "-")), 2) &gt;= 0, ABS(ROUND(VALUE(SUBSTITUTE(連結実質赤字比率に係る赤字・黒字の構成分析!G$40,"▲", "-")), 2)), NA())</f>
        <v>#VALUE!</v>
      </c>
      <c r="F30" s="181" t="e">
        <f>IF(ROUND(VALUE(SUBSTITUTE(連結実質赤字比率に係る赤字・黒字の構成分析!H$40,"▲", "-")), 2) &lt; 0, ABS(ROUND(VALUE(SUBSTITUTE(連結実質赤字比率に係る赤字・黒字の構成分析!H$40,"▲", "-")), 2)), NA())</f>
        <v>#VALUE!</v>
      </c>
      <c r="G30" s="181" t="e">
        <f>IF(ROUND(VALUE(SUBSTITUTE(連結実質赤字比率に係る赤字・黒字の構成分析!H$40,"▲", "-")), 2) &gt;= 0, ABS(ROUND(VALUE(SUBSTITUTE(連結実質赤字比率に係る赤字・黒字の構成分析!H$40,"▲", "-")), 2)), NA())</f>
        <v>#VALUE!</v>
      </c>
      <c r="H30" s="181" t="e">
        <f>IF(ROUND(VALUE(SUBSTITUTE(連結実質赤字比率に係る赤字・黒字の構成分析!I$40,"▲", "-")), 2) &lt; 0, ABS(ROUND(VALUE(SUBSTITUTE(連結実質赤字比率に係る赤字・黒字の構成分析!I$40,"▲", "-")), 2)), NA())</f>
        <v>#VALUE!</v>
      </c>
      <c r="I30" s="181" t="e">
        <f>IF(ROUND(VALUE(SUBSTITUTE(連結実質赤字比率に係る赤字・黒字の構成分析!I$40,"▲", "-")), 2) &gt;= 0, ABS(ROUND(VALUE(SUBSTITUTE(連結実質赤字比率に係る赤字・黒字の構成分析!I$40,"▲", "-")), 2)), NA())</f>
        <v>#VALUE!</v>
      </c>
      <c r="J30" s="181" t="e">
        <f>IF(ROUND(VALUE(SUBSTITUTE(連結実質赤字比率に係る赤字・黒字の構成分析!J$40,"▲", "-")), 2) &lt; 0, ABS(ROUND(VALUE(SUBSTITUTE(連結実質赤字比率に係る赤字・黒字の構成分析!J$40,"▲", "-")), 2)), NA())</f>
        <v>#VALUE!</v>
      </c>
      <c r="K30" s="181" t="e">
        <f>IF(ROUND(VALUE(SUBSTITUTE(連結実質赤字比率に係る赤字・黒字の構成分析!J$40,"▲", "-")), 2) &gt;= 0, ABS(ROUND(VALUE(SUBSTITUTE(連結実質赤字比率に係る赤字・黒字の構成分析!J$40,"▲", "-")), 2)), NA())</f>
        <v>#VALUE!</v>
      </c>
    </row>
    <row r="31" spans="1:11" x14ac:dyDescent="0.15">
      <c r="A31" s="181" t="str">
        <f>IF(連結実質赤字比率に係る赤字・黒字の構成分析!C$39="",NA(),連結実質赤字比率に係る赤字・黒字の構成分析!C$39)</f>
        <v>三川町下水道事業特別会計</v>
      </c>
      <c r="B31" s="181" t="e">
        <f>IF(ROUND(VALUE(SUBSTITUTE(連結実質赤字比率に係る赤字・黒字の構成分析!F$39,"▲", "-")), 2) &lt; 0, ABS(ROUND(VALUE(SUBSTITUTE(連結実質赤字比率に係る赤字・黒字の構成分析!F$39,"▲", "-")), 2)), NA())</f>
        <v>#N/A</v>
      </c>
      <c r="C31" s="181">
        <f>IF(ROUND(VALUE(SUBSTITUTE(連結実質赤字比率に係る赤字・黒字の構成分析!F$39,"▲", "-")), 2) &gt;= 0, ABS(ROUND(VALUE(SUBSTITUTE(連結実質赤字比率に係る赤字・黒字の構成分析!F$39,"▲", "-")), 2)), NA())</f>
        <v>0</v>
      </c>
      <c r="D31" s="181" t="e">
        <f>IF(ROUND(VALUE(SUBSTITUTE(連結実質赤字比率に係る赤字・黒字の構成分析!G$39,"▲", "-")), 2) &lt; 0, ABS(ROUND(VALUE(SUBSTITUTE(連結実質赤字比率に係る赤字・黒字の構成分析!G$39,"▲", "-")), 2)), NA())</f>
        <v>#N/A</v>
      </c>
      <c r="E31" s="181">
        <f>IF(ROUND(VALUE(SUBSTITUTE(連結実質赤字比率に係る赤字・黒字の構成分析!G$39,"▲", "-")), 2) &gt;= 0, ABS(ROUND(VALUE(SUBSTITUTE(連結実質赤字比率に係る赤字・黒字の構成分析!G$39,"▲", "-")), 2)), NA())</f>
        <v>0</v>
      </c>
      <c r="F31" s="181" t="e">
        <f>IF(ROUND(VALUE(SUBSTITUTE(連結実質赤字比率に係る赤字・黒字の構成分析!H$39,"▲", "-")), 2) &lt; 0, ABS(ROUND(VALUE(SUBSTITUTE(連結実質赤字比率に係る赤字・黒字の構成分析!H$39,"▲", "-")), 2)), NA())</f>
        <v>#N/A</v>
      </c>
      <c r="G31" s="181">
        <f>IF(ROUND(VALUE(SUBSTITUTE(連結実質赤字比率に係る赤字・黒字の構成分析!H$39,"▲", "-")), 2) &gt;= 0, ABS(ROUND(VALUE(SUBSTITUTE(連結実質赤字比率に係る赤字・黒字の構成分析!H$39,"▲", "-")), 2)), NA())</f>
        <v>0</v>
      </c>
      <c r="H31" s="181" t="e">
        <f>IF(ROUND(VALUE(SUBSTITUTE(連結実質赤字比率に係る赤字・黒字の構成分析!I$39,"▲", "-")), 2) &lt; 0, ABS(ROUND(VALUE(SUBSTITUTE(連結実質赤字比率に係る赤字・黒字の構成分析!I$39,"▲", "-")), 2)), NA())</f>
        <v>#N/A</v>
      </c>
      <c r="I31" s="181">
        <f>IF(ROUND(VALUE(SUBSTITUTE(連結実質赤字比率に係る赤字・黒字の構成分析!I$39,"▲", "-")), 2) &gt;= 0, ABS(ROUND(VALUE(SUBSTITUTE(連結実質赤字比率に係る赤字・黒字の構成分析!I$39,"▲", "-")), 2)), NA())</f>
        <v>0</v>
      </c>
      <c r="J31" s="181" t="e">
        <f>IF(ROUND(VALUE(SUBSTITUTE(連結実質赤字比率に係る赤字・黒字の構成分析!J$39,"▲", "-")), 2) &lt; 0, ABS(ROUND(VALUE(SUBSTITUTE(連結実質赤字比率に係る赤字・黒字の構成分析!J$39,"▲", "-")), 2)), NA())</f>
        <v>#N/A</v>
      </c>
      <c r="K31" s="181">
        <f>IF(ROUND(VALUE(SUBSTITUTE(連結実質赤字比率に係る赤字・黒字の構成分析!J$39,"▲", "-")), 2) &gt;= 0, ABS(ROUND(VALUE(SUBSTITUTE(連結実質赤字比率に係る赤字・黒字の構成分析!J$39,"▲", "-")), 2)), NA())</f>
        <v>0</v>
      </c>
    </row>
    <row r="32" spans="1:11" x14ac:dyDescent="0.15">
      <c r="A32" s="181" t="str">
        <f>IF(連結実質赤字比率に係る赤字・黒字の構成分析!C$38="",NA(),連結実質赤字比率に係る赤字・黒字の構成分析!C$38)</f>
        <v>三川町農業集落排水事業特別会計</v>
      </c>
      <c r="B32" s="181" t="e">
        <f>IF(ROUND(VALUE(SUBSTITUTE(連結実質赤字比率に係る赤字・黒字の構成分析!F$38,"▲", "-")), 2) &lt; 0, ABS(ROUND(VALUE(SUBSTITUTE(連結実質赤字比率に係る赤字・黒字の構成分析!F$38,"▲", "-")), 2)), NA())</f>
        <v>#N/A</v>
      </c>
      <c r="C32" s="181">
        <f>IF(ROUND(VALUE(SUBSTITUTE(連結実質赤字比率に係る赤字・黒字の構成分析!F$38,"▲", "-")), 2) &gt;= 0, ABS(ROUND(VALUE(SUBSTITUTE(連結実質赤字比率に係る赤字・黒字の構成分析!F$38,"▲", "-")), 2)), NA())</f>
        <v>0</v>
      </c>
      <c r="D32" s="181" t="e">
        <f>IF(ROUND(VALUE(SUBSTITUTE(連結実質赤字比率に係る赤字・黒字の構成分析!G$38,"▲", "-")), 2) &lt; 0, ABS(ROUND(VALUE(SUBSTITUTE(連結実質赤字比率に係る赤字・黒字の構成分析!G$38,"▲", "-")), 2)), NA())</f>
        <v>#N/A</v>
      </c>
      <c r="E32" s="181">
        <f>IF(ROUND(VALUE(SUBSTITUTE(連結実質赤字比率に係る赤字・黒字の構成分析!G$38,"▲", "-")), 2) &gt;= 0, ABS(ROUND(VALUE(SUBSTITUTE(連結実質赤字比率に係る赤字・黒字の構成分析!G$38,"▲", "-")), 2)), NA())</f>
        <v>0</v>
      </c>
      <c r="F32" s="181" t="e">
        <f>IF(ROUND(VALUE(SUBSTITUTE(連結実質赤字比率に係る赤字・黒字の構成分析!H$38,"▲", "-")), 2) &lt; 0, ABS(ROUND(VALUE(SUBSTITUTE(連結実質赤字比率に係る赤字・黒字の構成分析!H$38,"▲", "-")), 2)), NA())</f>
        <v>#N/A</v>
      </c>
      <c r="G32" s="181">
        <f>IF(ROUND(VALUE(SUBSTITUTE(連結実質赤字比率に係る赤字・黒字の構成分析!H$38,"▲", "-")), 2) &gt;= 0, ABS(ROUND(VALUE(SUBSTITUTE(連結実質赤字比率に係る赤字・黒字の構成分析!H$38,"▲", "-")), 2)), NA())</f>
        <v>0</v>
      </c>
      <c r="H32" s="181" t="e">
        <f>IF(ROUND(VALUE(SUBSTITUTE(連結実質赤字比率に係る赤字・黒字の構成分析!I$38,"▲", "-")), 2) &lt; 0, ABS(ROUND(VALUE(SUBSTITUTE(連結実質赤字比率に係る赤字・黒字の構成分析!I$38,"▲", "-")), 2)), NA())</f>
        <v>#N/A</v>
      </c>
      <c r="I32" s="181">
        <f>IF(ROUND(VALUE(SUBSTITUTE(連結実質赤字比率に係る赤字・黒字の構成分析!I$38,"▲", "-")), 2) &gt;= 0, ABS(ROUND(VALUE(SUBSTITUTE(連結実質赤字比率に係る赤字・黒字の構成分析!I$38,"▲", "-")), 2)), NA())</f>
        <v>0</v>
      </c>
      <c r="J32" s="181" t="e">
        <f>IF(ROUND(VALUE(SUBSTITUTE(連結実質赤字比率に係る赤字・黒字の構成分析!J$38,"▲", "-")), 2) &lt; 0, ABS(ROUND(VALUE(SUBSTITUTE(連結実質赤字比率に係る赤字・黒字の構成分析!J$38,"▲", "-")), 2)), NA())</f>
        <v>#N/A</v>
      </c>
      <c r="K32" s="181">
        <f>IF(ROUND(VALUE(SUBSTITUTE(連結実質赤字比率に係る赤字・黒字の構成分析!J$38,"▲", "-")), 2) &gt;= 0, ABS(ROUND(VALUE(SUBSTITUTE(連結実質赤字比率に係る赤字・黒字の構成分析!J$38,"▲", "-")), 2)), NA())</f>
        <v>0</v>
      </c>
    </row>
    <row r="33" spans="1:16" x14ac:dyDescent="0.15">
      <c r="A33" s="181" t="str">
        <f>IF(連結実質赤字比率に係る赤字・黒字の構成分析!C$37="",NA(),連結実質赤字比率に係る赤字・黒字の構成分析!C$37)</f>
        <v>三川町後期高齢者医療特別会計</v>
      </c>
      <c r="B33" s="181" t="e">
        <f>IF(ROUND(VALUE(SUBSTITUTE(連結実質赤字比率に係る赤字・黒字の構成分析!F$37,"▲", "-")), 2) &lt; 0, ABS(ROUND(VALUE(SUBSTITUTE(連結実質赤字比率に係る赤字・黒字の構成分析!F$37,"▲", "-")), 2)), NA())</f>
        <v>#N/A</v>
      </c>
      <c r="C33" s="181">
        <f>IF(ROUND(VALUE(SUBSTITUTE(連結実質赤字比率に係る赤字・黒字の構成分析!F$37,"▲", "-")), 2) &gt;= 0, ABS(ROUND(VALUE(SUBSTITUTE(連結実質赤字比率に係る赤字・黒字の構成分析!F$37,"▲", "-")), 2)), NA())</f>
        <v>0.05</v>
      </c>
      <c r="D33" s="181" t="e">
        <f>IF(ROUND(VALUE(SUBSTITUTE(連結実質赤字比率に係る赤字・黒字の構成分析!G$37,"▲", "-")), 2) &lt; 0, ABS(ROUND(VALUE(SUBSTITUTE(連結実質赤字比率に係る赤字・黒字の構成分析!G$37,"▲", "-")), 2)), NA())</f>
        <v>#N/A</v>
      </c>
      <c r="E33" s="181">
        <f>IF(ROUND(VALUE(SUBSTITUTE(連結実質赤字比率に係る赤字・黒字の構成分析!G$37,"▲", "-")), 2) &gt;= 0, ABS(ROUND(VALUE(SUBSTITUTE(連結実質赤字比率に係る赤字・黒字の構成分析!G$37,"▲", "-")), 2)), NA())</f>
        <v>0.06</v>
      </c>
      <c r="F33" s="181" t="e">
        <f>IF(ROUND(VALUE(SUBSTITUTE(連結実質赤字比率に係る赤字・黒字の構成分析!H$37,"▲", "-")), 2) &lt; 0, ABS(ROUND(VALUE(SUBSTITUTE(連結実質赤字比率に係る赤字・黒字の構成分析!H$37,"▲", "-")), 2)), NA())</f>
        <v>#N/A</v>
      </c>
      <c r="G33" s="181">
        <f>IF(ROUND(VALUE(SUBSTITUTE(連結実質赤字比率に係る赤字・黒字の構成分析!H$37,"▲", "-")), 2) &gt;= 0, ABS(ROUND(VALUE(SUBSTITUTE(連結実質赤字比率に係る赤字・黒字の構成分析!H$37,"▲", "-")), 2)), NA())</f>
        <v>0.09</v>
      </c>
      <c r="H33" s="181" t="e">
        <f>IF(ROUND(VALUE(SUBSTITUTE(連結実質赤字比率に係る赤字・黒字の構成分析!I$37,"▲", "-")), 2) &lt; 0, ABS(ROUND(VALUE(SUBSTITUTE(連結実質赤字比率に係る赤字・黒字の構成分析!I$37,"▲", "-")), 2)), NA())</f>
        <v>#N/A</v>
      </c>
      <c r="I33" s="181">
        <f>IF(ROUND(VALUE(SUBSTITUTE(連結実質赤字比率に係る赤字・黒字の構成分析!I$37,"▲", "-")), 2) &gt;= 0, ABS(ROUND(VALUE(SUBSTITUTE(連結実質赤字比率に係る赤字・黒字の構成分析!I$37,"▲", "-")), 2)), NA())</f>
        <v>0.43</v>
      </c>
      <c r="J33" s="181" t="e">
        <f>IF(ROUND(VALUE(SUBSTITUTE(連結実質赤字比率に係る赤字・黒字の構成分析!J$37,"▲", "-")), 2) &lt; 0, ABS(ROUND(VALUE(SUBSTITUTE(連結実質赤字比率に係る赤字・黒字の構成分析!J$37,"▲", "-")), 2)), NA())</f>
        <v>#N/A</v>
      </c>
      <c r="K33" s="181">
        <f>IF(ROUND(VALUE(SUBSTITUTE(連結実質赤字比率に係る赤字・黒字の構成分析!J$37,"▲", "-")), 2) &gt;= 0, ABS(ROUND(VALUE(SUBSTITUTE(連結実質赤字比率に係る赤字・黒字の構成分析!J$37,"▲", "-")), 2)), NA())</f>
        <v>0.09</v>
      </c>
    </row>
    <row r="34" spans="1:16" x14ac:dyDescent="0.15">
      <c r="A34" s="181" t="str">
        <f>IF(連結実質赤字比率に係る赤字・黒字の構成分析!C$36="",NA(),連結実質赤字比率に係る赤字・黒字の構成分析!C$36)</f>
        <v>三川町介護保険特別会計</v>
      </c>
      <c r="B34" s="181" t="e">
        <f>IF(ROUND(VALUE(SUBSTITUTE(連結実質赤字比率に係る赤字・黒字の構成分析!F$36,"▲", "-")), 2) &lt; 0, ABS(ROUND(VALUE(SUBSTITUTE(連結実質赤字比率に係る赤字・黒字の構成分析!F$36,"▲", "-")), 2)), NA())</f>
        <v>#N/A</v>
      </c>
      <c r="C34" s="181">
        <f>IF(ROUND(VALUE(SUBSTITUTE(連結実質赤字比率に係る赤字・黒字の構成分析!F$36,"▲", "-")), 2) &gt;= 0, ABS(ROUND(VALUE(SUBSTITUTE(連結実質赤字比率に係る赤字・黒字の構成分析!F$36,"▲", "-")), 2)), NA())</f>
        <v>0.7</v>
      </c>
      <c r="D34" s="181" t="e">
        <f>IF(ROUND(VALUE(SUBSTITUTE(連結実質赤字比率に係る赤字・黒字の構成分析!G$36,"▲", "-")), 2) &lt; 0, ABS(ROUND(VALUE(SUBSTITUTE(連結実質赤字比率に係る赤字・黒字の構成分析!G$36,"▲", "-")), 2)), NA())</f>
        <v>#N/A</v>
      </c>
      <c r="E34" s="181">
        <f>IF(ROUND(VALUE(SUBSTITUTE(連結実質赤字比率に係る赤字・黒字の構成分析!G$36,"▲", "-")), 2) &gt;= 0, ABS(ROUND(VALUE(SUBSTITUTE(連結実質赤字比率に係る赤字・黒字の構成分析!G$36,"▲", "-")), 2)), NA())</f>
        <v>0.35</v>
      </c>
      <c r="F34" s="181" t="e">
        <f>IF(ROUND(VALUE(SUBSTITUTE(連結実質赤字比率に係る赤字・黒字の構成分析!H$36,"▲", "-")), 2) &lt; 0, ABS(ROUND(VALUE(SUBSTITUTE(連結実質赤字比率に係る赤字・黒字の構成分析!H$36,"▲", "-")), 2)), NA())</f>
        <v>#N/A</v>
      </c>
      <c r="G34" s="181">
        <f>IF(ROUND(VALUE(SUBSTITUTE(連結実質赤字比率に係る赤字・黒字の構成分析!H$36,"▲", "-")), 2) &gt;= 0, ABS(ROUND(VALUE(SUBSTITUTE(連結実質赤字比率に係る赤字・黒字の構成分析!H$36,"▲", "-")), 2)), NA())</f>
        <v>0.48</v>
      </c>
      <c r="H34" s="181" t="e">
        <f>IF(ROUND(VALUE(SUBSTITUTE(連結実質赤字比率に係る赤字・黒字の構成分析!I$36,"▲", "-")), 2) &lt; 0, ABS(ROUND(VALUE(SUBSTITUTE(連結実質赤字比率に係る赤字・黒字の構成分析!I$36,"▲", "-")), 2)), NA())</f>
        <v>#N/A</v>
      </c>
      <c r="I34" s="181">
        <f>IF(ROUND(VALUE(SUBSTITUTE(連結実質赤字比率に係る赤字・黒字の構成分析!I$36,"▲", "-")), 2) &gt;= 0, ABS(ROUND(VALUE(SUBSTITUTE(連結実質赤字比率に係る赤字・黒字の構成分析!I$36,"▲", "-")), 2)), NA())</f>
        <v>7.0000000000000007E-2</v>
      </c>
      <c r="J34" s="181" t="e">
        <f>IF(ROUND(VALUE(SUBSTITUTE(連結実質赤字比率に係る赤字・黒字の構成分析!J$36,"▲", "-")), 2) &lt; 0, ABS(ROUND(VALUE(SUBSTITUTE(連結実質赤字比率に係る赤字・黒字の構成分析!J$36,"▲", "-")), 2)), NA())</f>
        <v>#N/A</v>
      </c>
      <c r="K34" s="181">
        <f>IF(ROUND(VALUE(SUBSTITUTE(連結実質赤字比率に係る赤字・黒字の構成分析!J$36,"▲", "-")), 2) &gt;= 0, ABS(ROUND(VALUE(SUBSTITUTE(連結実質赤字比率に係る赤字・黒字の構成分析!J$36,"▲", "-")), 2)), NA())</f>
        <v>0.55000000000000004</v>
      </c>
    </row>
    <row r="35" spans="1:16" x14ac:dyDescent="0.15">
      <c r="A35" s="181" t="str">
        <f>IF(連結実質赤字比率に係る赤字・黒字の構成分析!C$35="",NA(),連結実質赤字比率に係る赤字・黒字の構成分析!C$35)</f>
        <v>三川町国民健康保険特別会計</v>
      </c>
      <c r="B35" s="181" t="e">
        <f>IF(ROUND(VALUE(SUBSTITUTE(連結実質赤字比率に係る赤字・黒字の構成分析!F$35,"▲", "-")), 2) &lt; 0, ABS(ROUND(VALUE(SUBSTITUTE(連結実質赤字比率に係る赤字・黒字の構成分析!F$35,"▲", "-")), 2)), NA())</f>
        <v>#N/A</v>
      </c>
      <c r="C35" s="181">
        <f>IF(ROUND(VALUE(SUBSTITUTE(連結実質赤字比率に係る赤字・黒字の構成分析!F$35,"▲", "-")), 2) &gt;= 0, ABS(ROUND(VALUE(SUBSTITUTE(連結実質赤字比率に係る赤字・黒字の構成分析!F$35,"▲", "-")), 2)), NA())</f>
        <v>1.61</v>
      </c>
      <c r="D35" s="181" t="e">
        <f>IF(ROUND(VALUE(SUBSTITUTE(連結実質赤字比率に係る赤字・黒字の構成分析!G$35,"▲", "-")), 2) &lt; 0, ABS(ROUND(VALUE(SUBSTITUTE(連結実質赤字比率に係る赤字・黒字の構成分析!G$35,"▲", "-")), 2)), NA())</f>
        <v>#N/A</v>
      </c>
      <c r="E35" s="181">
        <f>IF(ROUND(VALUE(SUBSTITUTE(連結実質赤字比率に係る赤字・黒字の構成分析!G$35,"▲", "-")), 2) &gt;= 0, ABS(ROUND(VALUE(SUBSTITUTE(連結実質赤字比率に係る赤字・黒字の構成分析!G$35,"▲", "-")), 2)), NA())</f>
        <v>1.36</v>
      </c>
      <c r="F35" s="181" t="e">
        <f>IF(ROUND(VALUE(SUBSTITUTE(連結実質赤字比率に係る赤字・黒字の構成分析!H$35,"▲", "-")), 2) &lt; 0, ABS(ROUND(VALUE(SUBSTITUTE(連結実質赤字比率に係る赤字・黒字の構成分析!H$35,"▲", "-")), 2)), NA())</f>
        <v>#N/A</v>
      </c>
      <c r="G35" s="181">
        <f>IF(ROUND(VALUE(SUBSTITUTE(連結実質赤字比率に係る赤字・黒字の構成分析!H$35,"▲", "-")), 2) &gt;= 0, ABS(ROUND(VALUE(SUBSTITUTE(連結実質赤字比率に係る赤字・黒字の構成分析!H$35,"▲", "-")), 2)), NA())</f>
        <v>0.65</v>
      </c>
      <c r="H35" s="181" t="e">
        <f>IF(ROUND(VALUE(SUBSTITUTE(連結実質赤字比率に係る赤字・黒字の構成分析!I$35,"▲", "-")), 2) &lt; 0, ABS(ROUND(VALUE(SUBSTITUTE(連結実質赤字比率に係る赤字・黒字の構成分析!I$35,"▲", "-")), 2)), NA())</f>
        <v>#N/A</v>
      </c>
      <c r="I35" s="181">
        <f>IF(ROUND(VALUE(SUBSTITUTE(連結実質赤字比率に係る赤字・黒字の構成分析!I$35,"▲", "-")), 2) &gt;= 0, ABS(ROUND(VALUE(SUBSTITUTE(連結実質赤字比率に係る赤字・黒字の構成分析!I$35,"▲", "-")), 2)), NA())</f>
        <v>1.1100000000000001</v>
      </c>
      <c r="J35" s="181" t="e">
        <f>IF(ROUND(VALUE(SUBSTITUTE(連結実質赤字比率に係る赤字・黒字の構成分析!J$35,"▲", "-")), 2) &lt; 0, ABS(ROUND(VALUE(SUBSTITUTE(連結実質赤字比率に係る赤字・黒字の構成分析!J$35,"▲", "-")), 2)), NA())</f>
        <v>#N/A</v>
      </c>
      <c r="K35" s="181">
        <f>IF(ROUND(VALUE(SUBSTITUTE(連結実質赤字比率に係る赤字・黒字の構成分析!J$35,"▲", "-")), 2) &gt;= 0, ABS(ROUND(VALUE(SUBSTITUTE(連結実質赤字比率に係る赤字・黒字の構成分析!J$35,"▲", "-")), 2)), NA())</f>
        <v>1.19</v>
      </c>
    </row>
    <row r="36" spans="1:16" x14ac:dyDescent="0.15">
      <c r="A36" s="181" t="str">
        <f>IF(連結実質赤字比率に係る赤字・黒字の構成分析!C$34="",NA(),連結実質赤字比率に係る赤字・黒字の構成分析!C$34)</f>
        <v>一般会計</v>
      </c>
      <c r="B36" s="181" t="e">
        <f>IF(ROUND(VALUE(SUBSTITUTE(連結実質赤字比率に係る赤字・黒字の構成分析!F$34,"▲", "-")), 2) &lt; 0, ABS(ROUND(VALUE(SUBSTITUTE(連結実質赤字比率に係る赤字・黒字の構成分析!F$34,"▲", "-")), 2)), NA())</f>
        <v>#N/A</v>
      </c>
      <c r="C36" s="181">
        <f>IF(ROUND(VALUE(SUBSTITUTE(連結実質赤字比率に係る赤字・黒字の構成分析!F$34,"▲", "-")), 2) &gt;= 0, ABS(ROUND(VALUE(SUBSTITUTE(連結実質赤字比率に係る赤字・黒字の構成分析!F$34,"▲", "-")), 2)), NA())</f>
        <v>6.74</v>
      </c>
      <c r="D36" s="181" t="e">
        <f>IF(ROUND(VALUE(SUBSTITUTE(連結実質赤字比率に係る赤字・黒字の構成分析!G$34,"▲", "-")), 2) &lt; 0, ABS(ROUND(VALUE(SUBSTITUTE(連結実質赤字比率に係る赤字・黒字の構成分析!G$34,"▲", "-")), 2)), NA())</f>
        <v>#N/A</v>
      </c>
      <c r="E36" s="181">
        <f>IF(ROUND(VALUE(SUBSTITUTE(連結実質赤字比率に係る赤字・黒字の構成分析!G$34,"▲", "-")), 2) &gt;= 0, ABS(ROUND(VALUE(SUBSTITUTE(連結実質赤字比率に係る赤字・黒字の構成分析!G$34,"▲", "-")), 2)), NA())</f>
        <v>6.86</v>
      </c>
      <c r="F36" s="181" t="e">
        <f>IF(ROUND(VALUE(SUBSTITUTE(連結実質赤字比率に係る赤字・黒字の構成分析!H$34,"▲", "-")), 2) &lt; 0, ABS(ROUND(VALUE(SUBSTITUTE(連結実質赤字比率に係る赤字・黒字の構成分析!H$34,"▲", "-")), 2)), NA())</f>
        <v>#N/A</v>
      </c>
      <c r="G36" s="181">
        <f>IF(ROUND(VALUE(SUBSTITUTE(連結実質赤字比率に係る赤字・黒字の構成分析!H$34,"▲", "-")), 2) &gt;= 0, ABS(ROUND(VALUE(SUBSTITUTE(連結実質赤字比率に係る赤字・黒字の構成分析!H$34,"▲", "-")), 2)), NA())</f>
        <v>7.95</v>
      </c>
      <c r="H36" s="181" t="e">
        <f>IF(ROUND(VALUE(SUBSTITUTE(連結実質赤字比率に係る赤字・黒字の構成分析!I$34,"▲", "-")), 2) &lt; 0, ABS(ROUND(VALUE(SUBSTITUTE(連結実質赤字比率に係る赤字・黒字の構成分析!I$34,"▲", "-")), 2)), NA())</f>
        <v>#N/A</v>
      </c>
      <c r="I36" s="181">
        <f>IF(ROUND(VALUE(SUBSTITUTE(連結実質赤字比率に係る赤字・黒字の構成分析!I$34,"▲", "-")), 2) &gt;= 0, ABS(ROUND(VALUE(SUBSTITUTE(連結実質赤字比率に係る赤字・黒字の構成分析!I$34,"▲", "-")), 2)), NA())</f>
        <v>9.6199999999999992</v>
      </c>
      <c r="J36" s="181" t="e">
        <f>IF(ROUND(VALUE(SUBSTITUTE(連結実質赤字比率に係る赤字・黒字の構成分析!J$34,"▲", "-")), 2) &lt; 0, ABS(ROUND(VALUE(SUBSTITUTE(連結実質赤字比率に係る赤字・黒字の構成分析!J$34,"▲", "-")), 2)), NA())</f>
        <v>#N/A</v>
      </c>
      <c r="K36" s="181">
        <f>IF(ROUND(VALUE(SUBSTITUTE(連結実質赤字比率に係る赤字・黒字の構成分析!J$34,"▲", "-")), 2) &gt;= 0, ABS(ROUND(VALUE(SUBSTITUTE(連結実質赤字比率に係る赤字・黒字の構成分析!J$34,"▲", "-")), 2)), NA())</f>
        <v>8.4700000000000006</v>
      </c>
    </row>
    <row r="39" spans="1:16" x14ac:dyDescent="0.15">
      <c r="A39" s="150" t="s">
        <v>60</v>
      </c>
    </row>
    <row r="40" spans="1:16" x14ac:dyDescent="0.15">
      <c r="A40" s="182"/>
      <c r="B40" s="182" t="str">
        <f>'実質公債費比率（分子）の構造'!K$44</f>
        <v>H28</v>
      </c>
      <c r="C40" s="182"/>
      <c r="D40" s="182"/>
      <c r="E40" s="182" t="str">
        <f>'実質公債費比率（分子）の構造'!L$44</f>
        <v>H29</v>
      </c>
      <c r="F40" s="182"/>
      <c r="G40" s="182"/>
      <c r="H40" s="182" t="str">
        <f>'実質公債費比率（分子）の構造'!M$44</f>
        <v>H30</v>
      </c>
      <c r="I40" s="182"/>
      <c r="J40" s="182"/>
      <c r="K40" s="182" t="str">
        <f>'実質公債費比率（分子）の構造'!N$44</f>
        <v>R01</v>
      </c>
      <c r="L40" s="182"/>
      <c r="M40" s="182"/>
      <c r="N40" s="182" t="str">
        <f>'実質公債費比率（分子）の構造'!O$44</f>
        <v>R02</v>
      </c>
      <c r="O40" s="182"/>
      <c r="P40" s="182"/>
    </row>
    <row r="41" spans="1:16" x14ac:dyDescent="0.15">
      <c r="A41" s="182"/>
      <c r="B41" s="182" t="s">
        <v>61</v>
      </c>
      <c r="C41" s="182"/>
      <c r="D41" s="182" t="s">
        <v>62</v>
      </c>
      <c r="E41" s="182" t="s">
        <v>61</v>
      </c>
      <c r="F41" s="182"/>
      <c r="G41" s="182" t="s">
        <v>62</v>
      </c>
      <c r="H41" s="182" t="s">
        <v>61</v>
      </c>
      <c r="I41" s="182"/>
      <c r="J41" s="182" t="s">
        <v>62</v>
      </c>
      <c r="K41" s="182" t="s">
        <v>61</v>
      </c>
      <c r="L41" s="182"/>
      <c r="M41" s="182" t="s">
        <v>62</v>
      </c>
      <c r="N41" s="182" t="s">
        <v>61</v>
      </c>
      <c r="O41" s="182"/>
      <c r="P41" s="182" t="s">
        <v>62</v>
      </c>
    </row>
    <row r="42" spans="1:16" x14ac:dyDescent="0.15">
      <c r="A42" s="182" t="s">
        <v>63</v>
      </c>
      <c r="B42" s="182"/>
      <c r="C42" s="182"/>
      <c r="D42" s="182">
        <f>'実質公債費比率（分子）の構造'!K$52</f>
        <v>431</v>
      </c>
      <c r="E42" s="182"/>
      <c r="F42" s="182"/>
      <c r="G42" s="182">
        <f>'実質公債費比率（分子）の構造'!L$52</f>
        <v>420</v>
      </c>
      <c r="H42" s="182"/>
      <c r="I42" s="182"/>
      <c r="J42" s="182">
        <f>'実質公債費比率（分子）の構造'!M$52</f>
        <v>419</v>
      </c>
      <c r="K42" s="182"/>
      <c r="L42" s="182"/>
      <c r="M42" s="182">
        <f>'実質公債費比率（分子）の構造'!N$52</f>
        <v>411</v>
      </c>
      <c r="N42" s="182"/>
      <c r="O42" s="182"/>
      <c r="P42" s="182">
        <f>'実質公債費比率（分子）の構造'!O$52</f>
        <v>407</v>
      </c>
    </row>
    <row r="43" spans="1:16" x14ac:dyDescent="0.15">
      <c r="A43" s="182" t="s">
        <v>64</v>
      </c>
      <c r="B43" s="182">
        <f>'実質公債費比率（分子）の構造'!K$51</f>
        <v>0</v>
      </c>
      <c r="C43" s="182"/>
      <c r="D43" s="182"/>
      <c r="E43" s="182">
        <f>'実質公債費比率（分子）の構造'!L$51</f>
        <v>0</v>
      </c>
      <c r="F43" s="182"/>
      <c r="G43" s="182"/>
      <c r="H43" s="182">
        <f>'実質公債費比率（分子）の構造'!M$51</f>
        <v>0</v>
      </c>
      <c r="I43" s="182"/>
      <c r="J43" s="182"/>
      <c r="K43" s="182">
        <f>'実質公債費比率（分子）の構造'!N$51</f>
        <v>0</v>
      </c>
      <c r="L43" s="182"/>
      <c r="M43" s="182"/>
      <c r="N43" s="182">
        <f>'実質公債費比率（分子）の構造'!O$51</f>
        <v>0</v>
      </c>
      <c r="O43" s="182"/>
      <c r="P43" s="182"/>
    </row>
    <row r="44" spans="1:16" x14ac:dyDescent="0.15">
      <c r="A44" s="182" t="s">
        <v>65</v>
      </c>
      <c r="B44" s="182">
        <f>'実質公債費比率（分子）の構造'!K$50</f>
        <v>4</v>
      </c>
      <c r="C44" s="182"/>
      <c r="D44" s="182"/>
      <c r="E44" s="182">
        <f>'実質公債費比率（分子）の構造'!L$50</f>
        <v>4</v>
      </c>
      <c r="F44" s="182"/>
      <c r="G44" s="182"/>
      <c r="H44" s="182">
        <f>'実質公債費比率（分子）の構造'!M$50</f>
        <v>4</v>
      </c>
      <c r="I44" s="182"/>
      <c r="J44" s="182"/>
      <c r="K44" s="182">
        <f>'実質公債費比率（分子）の構造'!N$50</f>
        <v>4</v>
      </c>
      <c r="L44" s="182"/>
      <c r="M44" s="182"/>
      <c r="N44" s="182">
        <f>'実質公債費比率（分子）の構造'!O$50</f>
        <v>4</v>
      </c>
      <c r="O44" s="182"/>
      <c r="P44" s="182"/>
    </row>
    <row r="45" spans="1:16" x14ac:dyDescent="0.15">
      <c r="A45" s="182" t="s">
        <v>66</v>
      </c>
      <c r="B45" s="182">
        <f>'実質公債費比率（分子）の構造'!K$49</f>
        <v>1</v>
      </c>
      <c r="C45" s="182"/>
      <c r="D45" s="182"/>
      <c r="E45" s="182">
        <f>'実質公債費比率（分子）の構造'!L$49</f>
        <v>1</v>
      </c>
      <c r="F45" s="182"/>
      <c r="G45" s="182"/>
      <c r="H45" s="182">
        <f>'実質公債費比率（分子）の構造'!M$49</f>
        <v>1</v>
      </c>
      <c r="I45" s="182"/>
      <c r="J45" s="182"/>
      <c r="K45" s="182">
        <f>'実質公債費比率（分子）の構造'!N$49</f>
        <v>1</v>
      </c>
      <c r="L45" s="182"/>
      <c r="M45" s="182"/>
      <c r="N45" s="182">
        <f>'実質公債費比率（分子）の構造'!O$49</f>
        <v>0</v>
      </c>
      <c r="O45" s="182"/>
      <c r="P45" s="182"/>
    </row>
    <row r="46" spans="1:16" x14ac:dyDescent="0.15">
      <c r="A46" s="182" t="s">
        <v>67</v>
      </c>
      <c r="B46" s="182">
        <f>'実質公債費比率（分子）の構造'!K$48</f>
        <v>199</v>
      </c>
      <c r="C46" s="182"/>
      <c r="D46" s="182"/>
      <c r="E46" s="182">
        <f>'実質公債費比率（分子）の構造'!L$48</f>
        <v>204</v>
      </c>
      <c r="F46" s="182"/>
      <c r="G46" s="182"/>
      <c r="H46" s="182">
        <f>'実質公債費比率（分子）の構造'!M$48</f>
        <v>206</v>
      </c>
      <c r="I46" s="182"/>
      <c r="J46" s="182"/>
      <c r="K46" s="182">
        <f>'実質公債費比率（分子）の構造'!N$48</f>
        <v>216</v>
      </c>
      <c r="L46" s="182"/>
      <c r="M46" s="182"/>
      <c r="N46" s="182">
        <f>'実質公債費比率（分子）の構造'!O$48</f>
        <v>204</v>
      </c>
      <c r="O46" s="182"/>
      <c r="P46" s="182"/>
    </row>
    <row r="47" spans="1:16" x14ac:dyDescent="0.15">
      <c r="A47" s="182" t="s">
        <v>68</v>
      </c>
      <c r="B47" s="182" t="str">
        <f>'実質公債費比率（分子）の構造'!K$47</f>
        <v>-</v>
      </c>
      <c r="C47" s="182"/>
      <c r="D47" s="182"/>
      <c r="E47" s="182" t="str">
        <f>'実質公債費比率（分子）の構造'!L$47</f>
        <v>-</v>
      </c>
      <c r="F47" s="182"/>
      <c r="G47" s="182"/>
      <c r="H47" s="182" t="str">
        <f>'実質公債費比率（分子）の構造'!M$47</f>
        <v>-</v>
      </c>
      <c r="I47" s="182"/>
      <c r="J47" s="182"/>
      <c r="K47" s="182" t="str">
        <f>'実質公債費比率（分子）の構造'!N$47</f>
        <v>-</v>
      </c>
      <c r="L47" s="182"/>
      <c r="M47" s="182"/>
      <c r="N47" s="182" t="str">
        <f>'実質公債費比率（分子）の構造'!O$47</f>
        <v>-</v>
      </c>
      <c r="O47" s="182"/>
      <c r="P47" s="182"/>
    </row>
    <row r="48" spans="1:16" x14ac:dyDescent="0.15">
      <c r="A48" s="182" t="s">
        <v>69</v>
      </c>
      <c r="B48" s="182" t="str">
        <f>'実質公債費比率（分子）の構造'!K$46</f>
        <v>-</v>
      </c>
      <c r="C48" s="182"/>
      <c r="D48" s="182"/>
      <c r="E48" s="182" t="str">
        <f>'実質公債費比率（分子）の構造'!L$46</f>
        <v>-</v>
      </c>
      <c r="F48" s="182"/>
      <c r="G48" s="182"/>
      <c r="H48" s="182" t="str">
        <f>'実質公債費比率（分子）の構造'!M$46</f>
        <v>-</v>
      </c>
      <c r="I48" s="182"/>
      <c r="J48" s="182"/>
      <c r="K48" s="182" t="str">
        <f>'実質公債費比率（分子）の構造'!N$46</f>
        <v>-</v>
      </c>
      <c r="L48" s="182"/>
      <c r="M48" s="182"/>
      <c r="N48" s="182" t="str">
        <f>'実質公債費比率（分子）の構造'!O$46</f>
        <v>-</v>
      </c>
      <c r="O48" s="182"/>
      <c r="P48" s="182"/>
    </row>
    <row r="49" spans="1:16" x14ac:dyDescent="0.15">
      <c r="A49" s="182" t="s">
        <v>70</v>
      </c>
      <c r="B49" s="182">
        <f>'実質公債費比率（分子）の構造'!K$45</f>
        <v>475</v>
      </c>
      <c r="C49" s="182"/>
      <c r="D49" s="182"/>
      <c r="E49" s="182">
        <f>'実質公債費比率（分子）の構造'!L$45</f>
        <v>469</v>
      </c>
      <c r="F49" s="182"/>
      <c r="G49" s="182"/>
      <c r="H49" s="182">
        <f>'実質公債費比率（分子）の構造'!M$45</f>
        <v>477</v>
      </c>
      <c r="I49" s="182"/>
      <c r="J49" s="182"/>
      <c r="K49" s="182">
        <f>'実質公債費比率（分子）の構造'!N$45</f>
        <v>478</v>
      </c>
      <c r="L49" s="182"/>
      <c r="M49" s="182"/>
      <c r="N49" s="182">
        <f>'実質公債費比率（分子）の構造'!O$45</f>
        <v>440</v>
      </c>
      <c r="O49" s="182"/>
      <c r="P49" s="182"/>
    </row>
    <row r="50" spans="1:16" x14ac:dyDescent="0.15">
      <c r="A50" s="182" t="s">
        <v>71</v>
      </c>
      <c r="B50" s="182" t="e">
        <f>NA()</f>
        <v>#N/A</v>
      </c>
      <c r="C50" s="182">
        <f>IF(ISNUMBER('実質公債費比率（分子）の構造'!K$53),'実質公債費比率（分子）の構造'!K$53,NA())</f>
        <v>248</v>
      </c>
      <c r="D50" s="182" t="e">
        <f>NA()</f>
        <v>#N/A</v>
      </c>
      <c r="E50" s="182" t="e">
        <f>NA()</f>
        <v>#N/A</v>
      </c>
      <c r="F50" s="182">
        <f>IF(ISNUMBER('実質公債費比率（分子）の構造'!L$53),'実質公債費比率（分子）の構造'!L$53,NA())</f>
        <v>258</v>
      </c>
      <c r="G50" s="182" t="e">
        <f>NA()</f>
        <v>#N/A</v>
      </c>
      <c r="H50" s="182" t="e">
        <f>NA()</f>
        <v>#N/A</v>
      </c>
      <c r="I50" s="182">
        <f>IF(ISNUMBER('実質公債費比率（分子）の構造'!M$53),'実質公債費比率（分子）の構造'!M$53,NA())</f>
        <v>269</v>
      </c>
      <c r="J50" s="182" t="e">
        <f>NA()</f>
        <v>#N/A</v>
      </c>
      <c r="K50" s="182" t="e">
        <f>NA()</f>
        <v>#N/A</v>
      </c>
      <c r="L50" s="182">
        <f>IF(ISNUMBER('実質公債費比率（分子）の構造'!N$53),'実質公債費比率（分子）の構造'!N$53,NA())</f>
        <v>288</v>
      </c>
      <c r="M50" s="182" t="e">
        <f>NA()</f>
        <v>#N/A</v>
      </c>
      <c r="N50" s="182" t="e">
        <f>NA()</f>
        <v>#N/A</v>
      </c>
      <c r="O50" s="182">
        <f>IF(ISNUMBER('実質公債費比率（分子）の構造'!O$53),'実質公債費比率（分子）の構造'!O$53,NA())</f>
        <v>241</v>
      </c>
      <c r="P50" s="182" t="e">
        <f>NA()</f>
        <v>#N/A</v>
      </c>
    </row>
    <row r="53" spans="1:16" x14ac:dyDescent="0.15">
      <c r="A53" s="150" t="s">
        <v>72</v>
      </c>
    </row>
    <row r="54" spans="1:16" x14ac:dyDescent="0.15">
      <c r="A54" s="181"/>
      <c r="B54" s="181" t="str">
        <f>'将来負担比率（分子）の構造'!I$40</f>
        <v>H28</v>
      </c>
      <c r="C54" s="181"/>
      <c r="D54" s="181"/>
      <c r="E54" s="181" t="str">
        <f>'将来負担比率（分子）の構造'!J$40</f>
        <v>H29</v>
      </c>
      <c r="F54" s="181"/>
      <c r="G54" s="181"/>
      <c r="H54" s="181" t="str">
        <f>'将来負担比率（分子）の構造'!K$40</f>
        <v>H30</v>
      </c>
      <c r="I54" s="181"/>
      <c r="J54" s="181"/>
      <c r="K54" s="181" t="str">
        <f>'将来負担比率（分子）の構造'!L$40</f>
        <v>R01</v>
      </c>
      <c r="L54" s="181"/>
      <c r="M54" s="181"/>
      <c r="N54" s="181" t="str">
        <f>'将来負担比率（分子）の構造'!M$40</f>
        <v>R02</v>
      </c>
      <c r="O54" s="181"/>
      <c r="P54" s="181"/>
    </row>
    <row r="55" spans="1:16" x14ac:dyDescent="0.15">
      <c r="A55" s="181"/>
      <c r="B55" s="181" t="s">
        <v>73</v>
      </c>
      <c r="C55" s="181"/>
      <c r="D55" s="181" t="s">
        <v>74</v>
      </c>
      <c r="E55" s="181" t="s">
        <v>73</v>
      </c>
      <c r="F55" s="181"/>
      <c r="G55" s="181" t="s">
        <v>74</v>
      </c>
      <c r="H55" s="181" t="s">
        <v>73</v>
      </c>
      <c r="I55" s="181"/>
      <c r="J55" s="181" t="s">
        <v>74</v>
      </c>
      <c r="K55" s="181" t="s">
        <v>73</v>
      </c>
      <c r="L55" s="181"/>
      <c r="M55" s="181" t="s">
        <v>74</v>
      </c>
      <c r="N55" s="181" t="s">
        <v>73</v>
      </c>
      <c r="O55" s="181"/>
      <c r="P55" s="181" t="s">
        <v>74</v>
      </c>
    </row>
    <row r="56" spans="1:16" x14ac:dyDescent="0.15">
      <c r="A56" s="181" t="s">
        <v>43</v>
      </c>
      <c r="B56" s="181"/>
      <c r="C56" s="181"/>
      <c r="D56" s="181">
        <f>'将来負担比率（分子）の構造'!I$52</f>
        <v>4913</v>
      </c>
      <c r="E56" s="181"/>
      <c r="F56" s="181"/>
      <c r="G56" s="181">
        <f>'将来負担比率（分子）の構造'!J$52</f>
        <v>4618</v>
      </c>
      <c r="H56" s="181"/>
      <c r="I56" s="181"/>
      <c r="J56" s="181">
        <f>'将来負担比率（分子）の構造'!K$52</f>
        <v>4851</v>
      </c>
      <c r="K56" s="181"/>
      <c r="L56" s="181"/>
      <c r="M56" s="181">
        <f>'将来負担比率（分子）の構造'!L$52</f>
        <v>4815</v>
      </c>
      <c r="N56" s="181"/>
      <c r="O56" s="181"/>
      <c r="P56" s="181">
        <f>'将来負担比率（分子）の構造'!M$52</f>
        <v>5024</v>
      </c>
    </row>
    <row r="57" spans="1:16" x14ac:dyDescent="0.15">
      <c r="A57" s="181" t="s">
        <v>42</v>
      </c>
      <c r="B57" s="181"/>
      <c r="C57" s="181"/>
      <c r="D57" s="181">
        <f>'将来負担比率（分子）の構造'!I$51</f>
        <v>63</v>
      </c>
      <c r="E57" s="181"/>
      <c r="F57" s="181"/>
      <c r="G57" s="181">
        <f>'将来負担比率（分子）の構造'!J$51</f>
        <v>56</v>
      </c>
      <c r="H57" s="181"/>
      <c r="I57" s="181"/>
      <c r="J57" s="181">
        <f>'将来負担比率（分子）の構造'!K$51</f>
        <v>49</v>
      </c>
      <c r="K57" s="181"/>
      <c r="L57" s="181"/>
      <c r="M57" s="181">
        <f>'将来負担比率（分子）の構造'!L$51</f>
        <v>42</v>
      </c>
      <c r="N57" s="181"/>
      <c r="O57" s="181"/>
      <c r="P57" s="181">
        <f>'将来負担比率（分子）の構造'!M$51</f>
        <v>35</v>
      </c>
    </row>
    <row r="58" spans="1:16" x14ac:dyDescent="0.15">
      <c r="A58" s="181" t="s">
        <v>41</v>
      </c>
      <c r="B58" s="181"/>
      <c r="C58" s="181"/>
      <c r="D58" s="181">
        <f>'将来負担比率（分子）の構造'!I$50</f>
        <v>1493</v>
      </c>
      <c r="E58" s="181"/>
      <c r="F58" s="181"/>
      <c r="G58" s="181">
        <f>'将来負担比率（分子）の構造'!J$50</f>
        <v>1527</v>
      </c>
      <c r="H58" s="181"/>
      <c r="I58" s="181"/>
      <c r="J58" s="181">
        <f>'将来負担比率（分子）の構造'!K$50</f>
        <v>1605</v>
      </c>
      <c r="K58" s="181"/>
      <c r="L58" s="181"/>
      <c r="M58" s="181">
        <f>'将来負担比率（分子）の構造'!L$50</f>
        <v>1639</v>
      </c>
      <c r="N58" s="181"/>
      <c r="O58" s="181"/>
      <c r="P58" s="181">
        <f>'将来負担比率（分子）の構造'!M$50</f>
        <v>1446</v>
      </c>
    </row>
    <row r="59" spans="1:16" x14ac:dyDescent="0.15">
      <c r="A59" s="181" t="s">
        <v>39</v>
      </c>
      <c r="B59" s="181" t="str">
        <f>'将来負担比率（分子）の構造'!I$49</f>
        <v>-</v>
      </c>
      <c r="C59" s="181"/>
      <c r="D59" s="181"/>
      <c r="E59" s="181" t="str">
        <f>'将来負担比率（分子）の構造'!J$49</f>
        <v>-</v>
      </c>
      <c r="F59" s="181"/>
      <c r="G59" s="181"/>
      <c r="H59" s="181" t="str">
        <f>'将来負担比率（分子）の構造'!K$49</f>
        <v>-</v>
      </c>
      <c r="I59" s="181"/>
      <c r="J59" s="181"/>
      <c r="K59" s="181" t="str">
        <f>'将来負担比率（分子）の構造'!L$49</f>
        <v>-</v>
      </c>
      <c r="L59" s="181"/>
      <c r="M59" s="181"/>
      <c r="N59" s="181" t="str">
        <f>'将来負担比率（分子）の構造'!M$49</f>
        <v>-</v>
      </c>
      <c r="O59" s="181"/>
      <c r="P59" s="181"/>
    </row>
    <row r="60" spans="1:16" x14ac:dyDescent="0.15">
      <c r="A60" s="181" t="s">
        <v>38</v>
      </c>
      <c r="B60" s="181" t="str">
        <f>'将来負担比率（分子）の構造'!I$48</f>
        <v>-</v>
      </c>
      <c r="C60" s="181"/>
      <c r="D60" s="181"/>
      <c r="E60" s="181" t="str">
        <f>'将来負担比率（分子）の構造'!J$48</f>
        <v>-</v>
      </c>
      <c r="F60" s="181"/>
      <c r="G60" s="181"/>
      <c r="H60" s="181" t="str">
        <f>'将来負担比率（分子）の構造'!K$48</f>
        <v>-</v>
      </c>
      <c r="I60" s="181"/>
      <c r="J60" s="181"/>
      <c r="K60" s="181" t="str">
        <f>'将来負担比率（分子）の構造'!L$48</f>
        <v>-</v>
      </c>
      <c r="L60" s="181"/>
      <c r="M60" s="181"/>
      <c r="N60" s="181" t="str">
        <f>'将来負担比率（分子）の構造'!M$48</f>
        <v>-</v>
      </c>
      <c r="O60" s="181"/>
      <c r="P60" s="181"/>
    </row>
    <row r="61" spans="1:16" x14ac:dyDescent="0.15">
      <c r="A61" s="181" t="s">
        <v>36</v>
      </c>
      <c r="B61" s="181" t="str">
        <f>'将来負担比率（分子）の構造'!I$46</f>
        <v>-</v>
      </c>
      <c r="C61" s="181"/>
      <c r="D61" s="181"/>
      <c r="E61" s="181" t="str">
        <f>'将来負担比率（分子）の構造'!J$46</f>
        <v>-</v>
      </c>
      <c r="F61" s="181"/>
      <c r="G61" s="181"/>
      <c r="H61" s="181" t="str">
        <f>'将来負担比率（分子）の構造'!K$46</f>
        <v>-</v>
      </c>
      <c r="I61" s="181"/>
      <c r="J61" s="181"/>
      <c r="K61" s="181" t="str">
        <f>'将来負担比率（分子）の構造'!L$46</f>
        <v>-</v>
      </c>
      <c r="L61" s="181"/>
      <c r="M61" s="181"/>
      <c r="N61" s="181" t="str">
        <f>'将来負担比率（分子）の構造'!M$46</f>
        <v>-</v>
      </c>
      <c r="O61" s="181"/>
      <c r="P61" s="181"/>
    </row>
    <row r="62" spans="1:16" x14ac:dyDescent="0.15">
      <c r="A62" s="181" t="s">
        <v>35</v>
      </c>
      <c r="B62" s="181">
        <f>'将来負担比率（分子）の構造'!I$45</f>
        <v>630</v>
      </c>
      <c r="C62" s="181"/>
      <c r="D62" s="181"/>
      <c r="E62" s="181">
        <f>'将来負担比率（分子）の構造'!J$45</f>
        <v>615</v>
      </c>
      <c r="F62" s="181"/>
      <c r="G62" s="181"/>
      <c r="H62" s="181">
        <f>'将来負担比率（分子）の構造'!K$45</f>
        <v>592</v>
      </c>
      <c r="I62" s="181"/>
      <c r="J62" s="181"/>
      <c r="K62" s="181">
        <f>'将来負担比率（分子）の構造'!L$45</f>
        <v>597</v>
      </c>
      <c r="L62" s="181"/>
      <c r="M62" s="181"/>
      <c r="N62" s="181">
        <f>'将来負担比率（分子）の構造'!M$45</f>
        <v>612</v>
      </c>
      <c r="O62" s="181"/>
      <c r="P62" s="181"/>
    </row>
    <row r="63" spans="1:16" x14ac:dyDescent="0.15">
      <c r="A63" s="181" t="s">
        <v>34</v>
      </c>
      <c r="B63" s="181">
        <f>'将来負担比率（分子）の構造'!I$44</f>
        <v>3</v>
      </c>
      <c r="C63" s="181"/>
      <c r="D63" s="181"/>
      <c r="E63" s="181">
        <f>'将来負担比率（分子）の構造'!J$44</f>
        <v>2</v>
      </c>
      <c r="F63" s="181"/>
      <c r="G63" s="181"/>
      <c r="H63" s="181">
        <f>'将来負担比率（分子）の構造'!K$44</f>
        <v>2</v>
      </c>
      <c r="I63" s="181"/>
      <c r="J63" s="181"/>
      <c r="K63" s="181">
        <f>'将来負担比率（分子）の構造'!L$44</f>
        <v>1</v>
      </c>
      <c r="L63" s="181"/>
      <c r="M63" s="181"/>
      <c r="N63" s="181">
        <f>'将来負担比率（分子）の構造'!M$44</f>
        <v>1</v>
      </c>
      <c r="O63" s="181"/>
      <c r="P63" s="181"/>
    </row>
    <row r="64" spans="1:16" x14ac:dyDescent="0.15">
      <c r="A64" s="181" t="s">
        <v>33</v>
      </c>
      <c r="B64" s="181">
        <f>'将来負担比率（分子）の構造'!I$43</f>
        <v>3416</v>
      </c>
      <c r="C64" s="181"/>
      <c r="D64" s="181"/>
      <c r="E64" s="181">
        <f>'将来負担比率（分子）の構造'!J$43</f>
        <v>3202</v>
      </c>
      <c r="F64" s="181"/>
      <c r="G64" s="181"/>
      <c r="H64" s="181">
        <f>'将来負担比率（分子）の構造'!K$43</f>
        <v>3028</v>
      </c>
      <c r="I64" s="181"/>
      <c r="J64" s="181"/>
      <c r="K64" s="181">
        <f>'将来負担比率（分子）の構造'!L$43</f>
        <v>2946</v>
      </c>
      <c r="L64" s="181"/>
      <c r="M64" s="181"/>
      <c r="N64" s="181">
        <f>'将来負担比率（分子）の構造'!M$43</f>
        <v>2804</v>
      </c>
      <c r="O64" s="181"/>
      <c r="P64" s="181"/>
    </row>
    <row r="65" spans="1:16" x14ac:dyDescent="0.15">
      <c r="A65" s="181" t="s">
        <v>32</v>
      </c>
      <c r="B65" s="181">
        <f>'将来負担比率（分子）の構造'!I$42</f>
        <v>25</v>
      </c>
      <c r="C65" s="181"/>
      <c r="D65" s="181"/>
      <c r="E65" s="181">
        <f>'将来負担比率（分子）の構造'!J$42</f>
        <v>17</v>
      </c>
      <c r="F65" s="181"/>
      <c r="G65" s="181"/>
      <c r="H65" s="181">
        <f>'将来負担比率（分子）の構造'!K$42</f>
        <v>13</v>
      </c>
      <c r="I65" s="181"/>
      <c r="J65" s="181"/>
      <c r="K65" s="181">
        <f>'将来負担比率（分子）の構造'!L$42</f>
        <v>8</v>
      </c>
      <c r="L65" s="181"/>
      <c r="M65" s="181"/>
      <c r="N65" s="181">
        <f>'将来負担比率（分子）の構造'!M$42</f>
        <v>4</v>
      </c>
      <c r="O65" s="181"/>
      <c r="P65" s="181"/>
    </row>
    <row r="66" spans="1:16" x14ac:dyDescent="0.15">
      <c r="A66" s="181" t="s">
        <v>31</v>
      </c>
      <c r="B66" s="181">
        <f>'将来負担比率（分子）の構造'!I$41</f>
        <v>5040</v>
      </c>
      <c r="C66" s="181"/>
      <c r="D66" s="181"/>
      <c r="E66" s="181">
        <f>'将来負担比率（分子）の構造'!J$41</f>
        <v>4972</v>
      </c>
      <c r="F66" s="181"/>
      <c r="G66" s="181"/>
      <c r="H66" s="181">
        <f>'将来負担比率（分子）の構造'!K$41</f>
        <v>4889</v>
      </c>
      <c r="I66" s="181"/>
      <c r="J66" s="181"/>
      <c r="K66" s="181">
        <f>'将来負担比率（分子）の構造'!L$41</f>
        <v>5225</v>
      </c>
      <c r="L66" s="181"/>
      <c r="M66" s="181"/>
      <c r="N66" s="181">
        <f>'将来負担比率（分子）の構造'!M$41</f>
        <v>5953</v>
      </c>
      <c r="O66" s="181"/>
      <c r="P66" s="181"/>
    </row>
    <row r="67" spans="1:16" x14ac:dyDescent="0.15">
      <c r="A67" s="181" t="s">
        <v>75</v>
      </c>
      <c r="B67" s="181" t="e">
        <f>NA()</f>
        <v>#N/A</v>
      </c>
      <c r="C67" s="181">
        <f>IF(ISNUMBER('将来負担比率（分子）の構造'!I$53), IF('将来負担比率（分子）の構造'!I$53 &lt; 0, 0, '将来負担比率（分子）の構造'!I$53), NA())</f>
        <v>2644</v>
      </c>
      <c r="D67" s="181" t="e">
        <f>NA()</f>
        <v>#N/A</v>
      </c>
      <c r="E67" s="181" t="e">
        <f>NA()</f>
        <v>#N/A</v>
      </c>
      <c r="F67" s="181">
        <f>IF(ISNUMBER('将来負担比率（分子）の構造'!J$53), IF('将来負担比率（分子）の構造'!J$53 &lt; 0, 0, '将来負担比率（分子）の構造'!J$53), NA())</f>
        <v>2606</v>
      </c>
      <c r="G67" s="181" t="e">
        <f>NA()</f>
        <v>#N/A</v>
      </c>
      <c r="H67" s="181" t="e">
        <f>NA()</f>
        <v>#N/A</v>
      </c>
      <c r="I67" s="181">
        <f>IF(ISNUMBER('将来負担比率（分子）の構造'!K$53), IF('将来負担比率（分子）の構造'!K$53 &lt; 0, 0, '将来負担比率（分子）の構造'!K$53), NA())</f>
        <v>2017</v>
      </c>
      <c r="J67" s="181" t="e">
        <f>NA()</f>
        <v>#N/A</v>
      </c>
      <c r="K67" s="181" t="e">
        <f>NA()</f>
        <v>#N/A</v>
      </c>
      <c r="L67" s="181">
        <f>IF(ISNUMBER('将来負担比率（分子）の構造'!L$53), IF('将来負担比率（分子）の構造'!L$53 &lt; 0, 0, '将来負担比率（分子）の構造'!L$53), NA())</f>
        <v>2281</v>
      </c>
      <c r="M67" s="181" t="e">
        <f>NA()</f>
        <v>#N/A</v>
      </c>
      <c r="N67" s="181" t="e">
        <f>NA()</f>
        <v>#N/A</v>
      </c>
      <c r="O67" s="181">
        <f>IF(ISNUMBER('将来負担比率（分子）の構造'!M$53), IF('将来負担比率（分子）の構造'!M$53 &lt; 0, 0, '将来負担比率（分子）の構造'!M$53), NA())</f>
        <v>2869</v>
      </c>
      <c r="P67" s="181" t="e">
        <f>NA()</f>
        <v>#N/A</v>
      </c>
    </row>
    <row r="70" spans="1:16" x14ac:dyDescent="0.15">
      <c r="A70" s="183" t="s">
        <v>76</v>
      </c>
      <c r="B70" s="183"/>
      <c r="C70" s="183"/>
      <c r="D70" s="183"/>
      <c r="E70" s="183"/>
      <c r="F70" s="183"/>
    </row>
    <row r="71" spans="1:16" x14ac:dyDescent="0.15">
      <c r="A71" s="184"/>
      <c r="B71" s="184" t="str">
        <f>基金残高に係る経年分析!F54</f>
        <v>H30</v>
      </c>
      <c r="C71" s="184" t="str">
        <f>基金残高に係る経年分析!G54</f>
        <v>R01</v>
      </c>
      <c r="D71" s="184" t="str">
        <f>基金残高に係る経年分析!H54</f>
        <v>R02</v>
      </c>
    </row>
    <row r="72" spans="1:16" x14ac:dyDescent="0.15">
      <c r="A72" s="184" t="s">
        <v>77</v>
      </c>
      <c r="B72" s="185">
        <f>基金残高に係る経年分析!F55</f>
        <v>595</v>
      </c>
      <c r="C72" s="185">
        <f>基金残高に係る経年分析!G55</f>
        <v>536</v>
      </c>
      <c r="D72" s="185">
        <f>基金残高に係る経年分析!H55</f>
        <v>569</v>
      </c>
    </row>
    <row r="73" spans="1:16" x14ac:dyDescent="0.15">
      <c r="A73" s="184" t="s">
        <v>78</v>
      </c>
      <c r="B73" s="185">
        <f>基金残高に係る経年分析!F56</f>
        <v>62</v>
      </c>
      <c r="C73" s="185">
        <f>基金残高に係る経年分析!G56</f>
        <v>68</v>
      </c>
      <c r="D73" s="185">
        <f>基金残高に係る経年分析!H56</f>
        <v>68</v>
      </c>
    </row>
    <row r="74" spans="1:16" x14ac:dyDescent="0.15">
      <c r="A74" s="184" t="s">
        <v>79</v>
      </c>
      <c r="B74" s="185">
        <f>基金残高に係る経年分析!F57</f>
        <v>785</v>
      </c>
      <c r="C74" s="185">
        <f>基金残高に係る経年分析!G57</f>
        <v>897</v>
      </c>
      <c r="D74" s="185">
        <f>基金残高に係る経年分析!H57</f>
        <v>658</v>
      </c>
    </row>
  </sheetData>
  <sheetProtection algorithmName="SHA-512" hashValue="kJSmbYdpGFxzQgw1jMEOj8JbX8slIZn0FtRoHghY0JG5ays4bB5yvNC62H0DW86O/rgTbMopFO9tQreGZ0PeRA==" saltValue="ivcgYhJ5l8pk9frDVLhOI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2022-09-22T04:47:48Z</cp:lastPrinted>
  <dcterms:created xsi:type="dcterms:W3CDTF">2022-02-02T03:47:12Z</dcterms:created>
  <dcterms:modified xsi:type="dcterms:W3CDTF">2022-09-22T04:48:00Z</dcterms:modified>
  <cp:category/>
</cp:coreProperties>
</file>