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2)\"/>
    </mc:Choice>
  </mc:AlternateContent>
  <bookViews>
    <workbookView xWindow="0" yWindow="0" windowWidth="15360" windowHeight="76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C35" i="10"/>
  <c r="BW34" i="10"/>
  <c r="BW35" i="10" s="1"/>
  <c r="BW36" i="10" s="1"/>
  <c r="BW37" i="10" s="1"/>
  <c r="BW38" i="10" s="1"/>
  <c r="BW39" i="10" s="1"/>
  <c r="BW40" i="10" s="1"/>
  <c r="BW41" i="10" s="1"/>
  <c r="U34" i="10"/>
  <c r="U35" i="10" s="1"/>
  <c r="C34" i="10"/>
  <c r="CO34" i="10" l="1"/>
  <c r="CO35" i="10" s="1"/>
  <c r="CO36" i="10" s="1"/>
  <c r="U36" i="10"/>
  <c r="BE34" i="10" s="1"/>
  <c r="BE35"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<sst xmlns="http://schemas.openxmlformats.org/spreadsheetml/2006/main" count="1145" uniqueCount="604">
  <si>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</si>
  <si>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</si>
  <si>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</si>
  <si>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</si>
  <si>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</si>
  <si>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</si>
  <si>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</si>
  <si>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</si>
  <si>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</si>
  <si>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</si>
  <si>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</si>
  <si>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</si>
  <si>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</si>
  <si>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</si>
  <si>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</si>
  <si>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</si>
  <si>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</si>
  <si>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</si>
  <si>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</si>
  <si>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</si>
  <si>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</si>
  <si>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</si>
  <si>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</si>
  <si>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</si>
  <si>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</si>
  <si>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</si>
  <si>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</si>
  <si>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</si>
  <si>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</si>
  <si>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</si>
  <si>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</si>
  <si>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</si>
  <si>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</si>
  <si>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</si>
  <si>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</si>
  <si>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</si>
  <si>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</si>
  <si>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</si>
  <si>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</si>
  <si>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</si>
  <si>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</si>
  <si>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</si>
  <si>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</si>
  <si>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</si>
  <si>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</si>
  <si>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</si>
  <si>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</si>
  <si>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</si>
  <si>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</si>
  <si>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</si>
  <si>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</si>
  <si>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</si>
  <si>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</si>
  <si>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</si>
  <si>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</si>
  <si>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</si>
  <si>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</si>
  <si>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</si>
  <si>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</si>
  <si>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</si>
  <si>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</si>
  <si>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</si>
  <si>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</si>
  <si>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</si>
  <si>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</si>
  <si>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</si>
  <si>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</si>
  <si>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</si>
  <si>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</si>
  <si>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</si>
  <si>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</si>
  <si>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</si>
  <si>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</si>
  <si>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</si>
  <si>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</si>
  <si>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</si>
  <si>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</si>
  <si>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</si>
  <si>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</si>
  <si>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</si>
  <si>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</si>
  <si>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</si>
  <si>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</si>
  <si>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</si>
  <si>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</si>
  <si>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</si>
  <si>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</si>
  <si>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</si>
  <si>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</si>
  <si>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</si>
  <si>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</si>
  <si>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</si>
  <si>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</si>
  <si>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</si>
  <si>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</si>
  <si>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</si>
  <si>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</si>
  <si>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</si>
  <si>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白鷹町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</si>
  <si>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</si>
  <si>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</si>
  <si>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</si>
  <si>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</si>
  <si>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</si>
  <si>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</si>
  <si>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</si>
  <si>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</si>
  <si>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</si>
  <si>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</si>
  <si>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</si>
  <si>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</si>
  <si>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</si>
  <si>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</si>
  <si>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</si>
  <si>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</si>
  <si>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</si>
  <si>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</si>
  <si>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</si>
  <si>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</si>
  <si>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</si>
  <si>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</si>
  <si>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</si>
  <si>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</si>
  <si>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</si>
  <si>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</si>
  <si>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</si>
  <si>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</si>
  <si>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</si>
  <si>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</si>
  <si>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</si>
  <si>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</si>
  <si>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</si>
  <si>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</si>
  <si>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</si>
  <si>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</si>
  <si>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</si>
  <si>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</si>
  <si>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</si>
  <si>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</si>
  <si>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</si>
  <si>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</si>
  <si>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</si>
  <si>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</si>
  <si>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</si>
  <si>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</si>
  <si>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</si>
  <si>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</si>
  <si>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</si>
  <si>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</si>
  <si>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</si>
  <si>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</si>
  <si>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</si>
  <si>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</si>
  <si>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</si>
  <si>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</si>
  <si>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</si>
  <si>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</si>
  <si>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</si>
  <si>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</si>
  <si>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</si>
  <si>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</si>
  <si>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</si>
  <si>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</si>
  <si>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</si>
  <si>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</si>
  <si>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</si>
  <si>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</si>
  <si>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</si>
  <si>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</si>
  <si>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</si>
  <si>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</si>
  <si>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</si>
  <si>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</si>
  <si>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</si>
  <si>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</si>
  <si>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</si>
  <si>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</si>
  <si>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</si>
  <si>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</si>
  <si>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</si>
  <si>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</si>
  <si>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</si>
  <si>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</si>
  <si>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</si>
  <si>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</si>
  <si>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</si>
  <si>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</si>
  <si>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</si>
  <si>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</si>
  <si>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</si>
  <si>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</si>
  <si>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</si>
  <si>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</si>
  <si>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</si>
  <si>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</si>
  <si>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</si>
  <si>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</si>
  <si>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</si>
  <si>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</si>
  <si>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</si>
  <si>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</si>
  <si>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</si>
  <si>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</si>
  <si>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</si>
  <si>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</si>
  <si>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</si>
  <si>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</si>
  <si>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</si>
  <si>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</si>
  <si>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</si>
  <si>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</si>
  <si>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</si>
  <si>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</si>
  <si>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</si>
  <si>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山形県白鷹町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</si>
  <si>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</si>
  <si>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</si>
  <si>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</si>
  <si>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</si>
  <si>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</si>
  <si>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</si>
  <si>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</si>
  <si>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</si>
  <si>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</si>
  <si>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</si>
  <si>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</si>
  <si>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</si>
  <si>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</si>
  <si>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</si>
  <si>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</si>
  <si>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</si>
  <si>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</si>
  <si>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</si>
  <si>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</si>
  <si>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</si>
  <si>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</si>
  <si>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</si>
  <si>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</si>
  <si>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</si>
  <si>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</si>
  <si>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</si>
  <si>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</si>
  <si>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</si>
  <si>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</si>
  <si>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</si>
  <si>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</si>
  <si>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</si>
  <si>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</si>
  <si>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</si>
  <si>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</si>
  <si>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</si>
  <si>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</si>
  <si>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</si>
  <si>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</si>
  <si>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</si>
  <si>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</si>
  <si>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</si>
  <si>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t>
    <phoneticPr fontId="5"/>
  </si>
  <si>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</si>
  <si>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</si>
  <si>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</si>
  <si>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</si>
  <si>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</si>
  <si>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</si>
  <si>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</si>
  <si>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</si>
  <si>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</si>
  <si>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</si>
  <si>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</si>
  <si>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</si>
  <si>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</si>
  <si>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</si>
  <si>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</si>
  <si>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</si>
  <si>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</si>
  <si>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</si>
  <si>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</si>
  <si>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</si>
  <si>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</si>
  <si>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</si>
  <si>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</si>
  <si>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</si>
  <si>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</si>
  <si>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</si>
  <si>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</si>
  <si>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</si>
  <si>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</si>
  <si>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</si>
  <si>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</si>
  <si>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</si>
  <si>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</si>
  <si>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</si>
  <si>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</si>
  <si>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</si>
  <si>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</si>
  <si>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</si>
  <si>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</si>
  <si>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</si>
  <si>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</si>
  <si>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</si>
  <si>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</si>
  <si>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</si>
  <si>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</si>
  <si>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</si>
  <si>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</si>
  <si>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</si>
  <si>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</si>
  <si>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</si>
  <si>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</si>
  <si>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</si>
  <si>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</si>
  <si>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</si>
  <si>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</si>
  <si>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</si>
  <si>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</si>
  <si>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</si>
  <si>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</si>
  <si>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</si>
  <si>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</si>
  <si>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</si>
  <si>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</si>
  <si>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</si>
  <si>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</si>
  <si>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</si>
  <si>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</si>
  <si>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</si>
  <si>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</si>
  <si>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</si>
  <si>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</si>
  <si>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</si>
  <si>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</si>
  <si>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</si>
  <si>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</si>
  <si>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</si>
  <si>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</si>
  <si>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</si>
  <si>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病院</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</si>
  <si>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</si>
  <si>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</si>
  <si>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</si>
  <si>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</si>
  <si>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</si>
  <si>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</si>
  <si>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</si>
  <si>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</si>
  <si>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</si>
  <si>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</si>
  <si>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</si>
  <si>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</si>
  <si>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</si>
  <si>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</si>
  <si>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</si>
  <si>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</si>
  <si>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</si>
  <si>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</si>
  <si>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</si>
  <si>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</si>
  <si>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</si>
  <si>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</si>
  <si>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</si>
  <si>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</si>
  <si>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</si>
  <si>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</si>
  <si>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</si>
  <si>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</si>
  <si>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</si>
  <si>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</si>
  <si>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</si>
  <si>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</si>
  <si>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山形県白鷹町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</si>
  <si>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</si>
  <si>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</si>
  <si>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</si>
  <si>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</si>
  <si>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</si>
  <si>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</si>
  <si>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</si>
  <si>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</si>
  <si>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</si>
  <si>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</si>
  <si>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</si>
  <si>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</si>
  <si>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</si>
  <si>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</si>
  <si>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</si>
  <si>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</si>
  <si>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</si>
  <si>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</si>
  <si>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</si>
  <si>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</si>
  <si>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</si>
  <si>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</si>
  <si>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</si>
  <si>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</si>
  <si>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</si>
  <si>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</si>
  <si>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</si>
  <si>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</si>
  <si>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</si>
  <si>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</si>
  <si>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</si>
  <si>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</si>
  <si>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</si>
  <si>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</si>
  <si>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</si>
  <si>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</si>
  <si>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</si>
  <si>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病院事業会計</t>
    <phoneticPr fontId="5"/>
  </si>
  <si>
    <t>下水道特別会計</t>
    <phoneticPr fontId="5"/>
  </si>
  <si>
    <t>農業集落排水特別会計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</si>
  <si>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</si>
  <si>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</si>
  <si>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</si>
  <si>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</si>
  <si>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</si>
  <si>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</si>
  <si>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</si>
  <si>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</si>
  <si>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</si>
  <si>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</si>
  <si>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</si>
  <si>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</si>
  <si>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</si>
  <si>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</si>
  <si>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</si>
  <si>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</si>
  <si>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</si>
  <si>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</si>
  <si>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</si>
  <si>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</si>
  <si>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</si>
  <si>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</si>
  <si>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</si>
  <si>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</si>
  <si>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</si>
  <si>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</si>
  <si>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</si>
  <si>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</si>
  <si>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</si>
  <si>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</si>
  <si>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</si>
  <si>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</si>
  <si>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</si>
  <si>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</si>
  <si>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</si>
  <si>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</si>
  <si>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</si>
  <si>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</si>
  <si>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</si>
  <si>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t>
    <phoneticPr fontId="5"/>
  </si>
  <si>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</si>
  <si>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</si>
  <si>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</si>
  <si>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</si>
  <si>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</si>
  <si>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</si>
  <si>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</si>
  <si>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</si>
  <si>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</si>
  <si>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</si>
  <si>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</si>
  <si>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</si>
  <si>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</si>
  <si>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</si>
  <si>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</si>
  <si>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</si>
  <si>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</si>
  <si>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</si>
  <si>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</si>
  <si>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</si>
  <si>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</si>
  <si>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</si>
  <si>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</si>
  <si>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</si>
  <si>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</si>
  <si>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</si>
  <si>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</si>
  <si>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</si>
  <si>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</si>
  <si>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</si>
  <si>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</si>
  <si>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</si>
  <si>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</si>
  <si>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</si>
  <si>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</si>
  <si>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</si>
  <si>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</si>
  <si>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</si>
  <si>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</si>
  <si>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</si>
  <si>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</si>
  <si>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</si>
  <si>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</si>
  <si>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</si>
  <si>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</si>
  <si>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</si>
  <si>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</si>
  <si>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</si>
  <si>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</si>
  <si>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</si>
  <si>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</si>
  <si>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</si>
  <si>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</si>
  <si>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</si>
  <si>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</si>
  <si>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</si>
  <si>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</si>
  <si>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</si>
  <si>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</si>
  <si>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</si>
  <si>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</si>
  <si>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</si>
  <si>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</si>
  <si>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</si>
  <si>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</si>
  <si>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</si>
  <si>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</si>
  <si>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</si>
  <si>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</si>
  <si>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</si>
  <si>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</si>
  <si>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</si>
  <si>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</si>
  <si>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</si>
  <si>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</si>
  <si>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</si>
  <si>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</si>
  <si>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</si>
  <si>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</si>
  <si>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</si>
  <si>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</si>
  <si>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</si>
  <si>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</si>
  <si>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</si>
  <si>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</si>
  <si>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</si>
  <si>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</si>
  <si>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</si>
  <si>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</si>
  <si>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</si>
  <si>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</si>
  <si>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</si>
  <si>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</si>
  <si>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</si>
  <si>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</si>
  <si>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</si>
  <si>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</si>
  <si>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</si>
  <si>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</si>
  <si>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</si>
  <si>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</si>
  <si>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</si>
  <si>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4.24</t>
  </si>
  <si>
    <t>▲ 0.63</t>
  </si>
  <si>
    <t>▲ 0.74</t>
  </si>
  <si>
    <t>一般会計</t>
  </si>
  <si>
    <t>水道事業会計</t>
  </si>
  <si>
    <t>介護保険特別会計</t>
  </si>
  <si>
    <t>国民健康保険特別会計</t>
  </si>
  <si>
    <t>下水道特別会計</t>
  </si>
  <si>
    <t>農業集落排水特別会計</t>
  </si>
  <si>
    <t>後期高齢者医療特別会計</t>
  </si>
  <si>
    <t>病院事業会計</t>
  </si>
  <si>
    <t>その他会計（赤字）</t>
  </si>
  <si>
    <t>▲ 0.00</t>
  </si>
  <si>
    <t>その他会計（黒字）</t>
  </si>
  <si>
    <t>（百万円）</t>
    <phoneticPr fontId="5"/>
  </si>
  <si>
    <t>H27末</t>
    <phoneticPr fontId="5"/>
  </si>
  <si>
    <t>H28末</t>
    <phoneticPr fontId="5"/>
  </si>
  <si>
    <t>H29末</t>
    <phoneticPr fontId="5"/>
  </si>
  <si>
    <t>H30末</t>
    <phoneticPr fontId="5"/>
  </si>
  <si>
    <t>R01末</t>
    <phoneticPr fontId="5"/>
  </si>
  <si>
    <t>‐</t>
  </si>
  <si>
    <t>法適用企業</t>
  </si>
  <si>
    <t>法非適用企業</t>
  </si>
  <si>
    <t>白鷹町アルカディア財団</t>
    <rPh sb="0" eb="3">
      <t>シラタカマチ</t>
    </rPh>
    <rPh sb="9" eb="11">
      <t>ザイダン</t>
    </rPh>
    <phoneticPr fontId="2"/>
  </si>
  <si>
    <t>ケイエスしらたか</t>
  </si>
  <si>
    <t>山形鉄道</t>
    <rPh sb="0" eb="2">
      <t>ヤマガタ</t>
    </rPh>
    <rPh sb="2" eb="4">
      <t>テツドウ</t>
    </rPh>
    <phoneticPr fontId="2"/>
  </si>
  <si>
    <t>公共施設整備基金</t>
    <rPh sb="0" eb="2">
      <t>コウキョウ</t>
    </rPh>
    <rPh sb="2" eb="4">
      <t>シセツ</t>
    </rPh>
    <rPh sb="4" eb="6">
      <t>セイビ</t>
    </rPh>
    <rPh sb="6" eb="8">
      <t>キキン</t>
    </rPh>
    <phoneticPr fontId="5"/>
  </si>
  <si>
    <t>福祉振興基金</t>
    <rPh sb="0" eb="2">
      <t>フクシ</t>
    </rPh>
    <rPh sb="2" eb="4">
      <t>シンコウ</t>
    </rPh>
    <rPh sb="4" eb="6">
      <t>キキン</t>
    </rPh>
    <phoneticPr fontId="5"/>
  </si>
  <si>
    <t>スポーツセンター整備基金</t>
    <rPh sb="8" eb="10">
      <t>セイビ</t>
    </rPh>
    <rPh sb="10" eb="12">
      <t>キキン</t>
    </rPh>
    <phoneticPr fontId="5"/>
  </si>
  <si>
    <t>地域経済変動対策基金</t>
    <rPh sb="0" eb="4">
      <t>チイキケイザイ</t>
    </rPh>
    <rPh sb="4" eb="8">
      <t>ヘンドウタイサク</t>
    </rPh>
    <rPh sb="8" eb="10">
      <t>キキン</t>
    </rPh>
    <phoneticPr fontId="5"/>
  </si>
  <si>
    <t>‐</t>
    <phoneticPr fontId="2"/>
  </si>
  <si>
    <t>スポーツ振興基金</t>
    <rPh sb="4" eb="6">
      <t>シンコウ</t>
    </rPh>
    <rPh sb="6" eb="8">
      <t>キキン</t>
    </rPh>
    <phoneticPr fontId="5"/>
  </si>
  <si>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</si>
  <si>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</si>
  <si>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</si>
  <si>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</si>
  <si>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置賜広域行政事務組合</t>
    <rPh sb="0" eb="2">
      <t>オキタマ</t>
    </rPh>
    <rPh sb="2" eb="4">
      <t>コウイキ</t>
    </rPh>
    <rPh sb="4" eb="6">
      <t>ギョウセイ</t>
    </rPh>
    <rPh sb="6" eb="8">
      <t>ジム</t>
    </rPh>
    <rPh sb="8" eb="10">
      <t>クミアイ</t>
    </rPh>
    <phoneticPr fontId="2"/>
  </si>
  <si>
    <t>西置賜行政組合</t>
    <rPh sb="0" eb="3">
      <t>ニシオキタマ</t>
    </rPh>
    <rPh sb="3" eb="5">
      <t>ギョウセイ</t>
    </rPh>
    <rPh sb="5" eb="7">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</si>
  <si>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</si>
  <si>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</si>
  <si>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</si>
  <si>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</si>
  <si>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</si>
  <si>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</si>
  <si>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</si>
  <si>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</si>
  <si>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</si>
  <si>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</si>
  <si>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</si>
  <si>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まちづくり複合施設整備事業等の大規模事業に係る地方債の発行により増加傾向となっていたが、元金償還の開始や計画的な基金の積立によりＲ02年度においては7.0ポイント改善した。類似団体より高い数値となっているが、今後については、大規模事業に係る地方債の元金償還の開始や計画的な基金の積立により改善する見込みである。
　実質公債費比率については、今後も大規模事業に係る地方債の元金償還が開始することから増加が見込まれる。</t>
    <rPh sb="1" eb="7">
      <t>ショウライフタンヒリツ</t>
    </rPh>
    <rPh sb="18" eb="26">
      <t>フクゴウシセツセイビジギョウ</t>
    </rPh>
    <rPh sb="26" eb="27">
      <t>トウ</t>
    </rPh>
    <rPh sb="28" eb="31">
      <t>ダイキボ</t>
    </rPh>
    <rPh sb="31" eb="33">
      <t>ジギョウ</t>
    </rPh>
    <rPh sb="34" eb="35">
      <t>カカ</t>
    </rPh>
    <rPh sb="36" eb="39">
      <t>チホウサイ</t>
    </rPh>
    <rPh sb="40" eb="42">
      <t>ハッコウ</t>
    </rPh>
    <rPh sb="45" eb="47">
      <t>ゾウカ</t>
    </rPh>
    <rPh sb="47" eb="49">
      <t>ケイコウ</t>
    </rPh>
    <rPh sb="57" eb="59">
      <t>ガンキン</t>
    </rPh>
    <rPh sb="59" eb="61">
      <t>ショウカン</t>
    </rPh>
    <rPh sb="62" eb="64">
      <t>カイシ</t>
    </rPh>
    <rPh sb="65" eb="68">
      <t>ケイカクテキ</t>
    </rPh>
    <rPh sb="69" eb="71">
      <t>キキン</t>
    </rPh>
    <rPh sb="72" eb="74">
      <t>ツミタテ</t>
    </rPh>
    <rPh sb="80" eb="82">
      <t>ネンド</t>
    </rPh>
    <rPh sb="94" eb="96">
      <t>カイゼン</t>
    </rPh>
    <rPh sb="99" eb="101">
      <t>ルイジ</t>
    </rPh>
    <rPh sb="101" eb="103">
      <t>ダンタイ</t>
    </rPh>
    <rPh sb="105" eb="106">
      <t>タカ</t>
    </rPh>
    <rPh sb="107" eb="109">
      <t>スウチ</t>
    </rPh>
    <rPh sb="117" eb="119">
      <t>コンゴ</t>
    </rPh>
    <rPh sb="125" eb="130">
      <t>ダイキボジギョウ</t>
    </rPh>
    <rPh sb="131" eb="132">
      <t>カカ</t>
    </rPh>
    <rPh sb="133" eb="136">
      <t>チホウサイ</t>
    </rPh>
    <rPh sb="137" eb="139">
      <t>ガンキン</t>
    </rPh>
    <rPh sb="139" eb="141">
      <t>ショウカン</t>
    </rPh>
    <rPh sb="142" eb="144">
      <t>カイシ</t>
    </rPh>
    <rPh sb="145" eb="148">
      <t>ケイカクテキ</t>
    </rPh>
    <rPh sb="149" eb="151">
      <t>キキン</t>
    </rPh>
    <rPh sb="152" eb="154">
      <t>ツミタテ</t>
    </rPh>
    <rPh sb="157" eb="159">
      <t>カイゼン</t>
    </rPh>
    <rPh sb="161" eb="163">
      <t>ミコ</t>
    </rPh>
    <rPh sb="170" eb="177">
      <t>ジッシツコウサイヒヒリツ</t>
    </rPh>
    <rPh sb="183" eb="185">
      <t>コンゴ</t>
    </rPh>
    <rPh sb="186" eb="191">
      <t>ダイキボジギョウ</t>
    </rPh>
    <rPh sb="192" eb="193">
      <t>カカ</t>
    </rPh>
    <rPh sb="194" eb="197">
      <t>チホウサイ</t>
    </rPh>
    <rPh sb="198" eb="202">
      <t>ガンキンショウカン</t>
    </rPh>
    <rPh sb="203" eb="205">
      <t>カイシ</t>
    </rPh>
    <rPh sb="211" eb="213">
      <t>ゾウカ</t>
    </rPh>
    <rPh sb="214" eb="216">
      <t>ミコ</t>
    </rPh>
    <phoneticPr fontId="5"/>
  </si>
  <si>
    <t>実質公債費比率</t>
    <phoneticPr fontId="5"/>
  </si>
  <si>
    <t>　Ｈ19年度の過疎対策事業債の償還終了やＨ28年度の過疎対策事業債の元金償還開始、普通交付税の増額により将来負担比率が減少した一方、有形固定資産償却費率は1.8ポイントの増加となった。建替えを行った役場庁舎・中央公民館を除く施設については減価償却率が高くなっており、全体として類似団体を超える値となっている。
　将来負担に備えた減債基金の積立や老朽化した公共施設の適正な管理のため公共市越整備基金の積み立てを行い、計画的な対応を行っていく。</t>
    <rPh sb="41" eb="43">
      <t>フツウ</t>
    </rPh>
    <rPh sb="43" eb="46">
      <t>コウフゼイ</t>
    </rPh>
    <rPh sb="47" eb="49">
      <t>ゾウガク</t>
    </rPh>
    <rPh sb="52" eb="56">
      <t>ショウライフタン</t>
    </rPh>
    <rPh sb="56" eb="58">
      <t>ヒリツ</t>
    </rPh>
    <rPh sb="59" eb="61">
      <t>ゲンショウ</t>
    </rPh>
    <rPh sb="63" eb="65">
      <t>イッポウ</t>
    </rPh>
    <rPh sb="66" eb="68">
      <t>ユウケイ</t>
    </rPh>
    <rPh sb="68" eb="70">
      <t>コテイ</t>
    </rPh>
    <rPh sb="70" eb="72">
      <t>シサン</t>
    </rPh>
    <rPh sb="72" eb="74">
      <t>ショウキャク</t>
    </rPh>
    <rPh sb="74" eb="75">
      <t>ヒ</t>
    </rPh>
    <rPh sb="75" eb="76">
      <t>リツ</t>
    </rPh>
    <rPh sb="85" eb="87">
      <t>ゾウカ</t>
    </rPh>
    <rPh sb="92" eb="94">
      <t>タテカ</t>
    </rPh>
    <rPh sb="96" eb="97">
      <t>オコナ</t>
    </rPh>
    <rPh sb="99" eb="101">
      <t>ヤクバ</t>
    </rPh>
    <rPh sb="101" eb="103">
      <t>チョウシャ</t>
    </rPh>
    <rPh sb="104" eb="106">
      <t>チュウオウ</t>
    </rPh>
    <rPh sb="106" eb="109">
      <t>コウミンカン</t>
    </rPh>
    <rPh sb="110" eb="111">
      <t>ノゾ</t>
    </rPh>
    <rPh sb="112" eb="114">
      <t>シセツ</t>
    </rPh>
    <rPh sb="119" eb="121">
      <t>ゲンカ</t>
    </rPh>
    <rPh sb="121" eb="123">
      <t>ショウキャク</t>
    </rPh>
    <rPh sb="123" eb="124">
      <t>リツ</t>
    </rPh>
    <rPh sb="156" eb="158">
      <t>ショウライ</t>
    </rPh>
    <rPh sb="158" eb="160">
      <t>フタン</t>
    </rPh>
    <rPh sb="161" eb="162">
      <t>ソナ</t>
    </rPh>
    <rPh sb="164" eb="166">
      <t>ゲンサイ</t>
    </rPh>
    <rPh sb="166" eb="168">
      <t>キキン</t>
    </rPh>
    <rPh sb="169" eb="171">
      <t>ツミタテ</t>
    </rPh>
    <rPh sb="172" eb="175">
      <t>ロウキュウカ</t>
    </rPh>
    <rPh sb="177" eb="179">
      <t>コウキョウ</t>
    </rPh>
    <rPh sb="179" eb="181">
      <t>シセツ</t>
    </rPh>
    <rPh sb="182" eb="184">
      <t>テキセイ</t>
    </rPh>
    <rPh sb="185" eb="187">
      <t>カンリ</t>
    </rPh>
    <rPh sb="190" eb="192">
      <t>コウキョウ</t>
    </rPh>
    <rPh sb="192" eb="193">
      <t>シ</t>
    </rPh>
    <rPh sb="193" eb="194">
      <t>エツ</t>
    </rPh>
    <rPh sb="194" eb="196">
      <t>セイビ</t>
    </rPh>
    <rPh sb="196" eb="198">
      <t>キキン</t>
    </rPh>
    <rPh sb="199" eb="200">
      <t>ツ</t>
    </rPh>
    <rPh sb="201" eb="202">
      <t>タ</t>
    </rPh>
    <rPh sb="204" eb="205">
      <t>オコナ</t>
    </rPh>
    <rPh sb="207" eb="210">
      <t>ケイカクテキ</t>
    </rPh>
    <rPh sb="211" eb="213">
      <t>タイオウ</t>
    </rPh>
    <rPh sb="214" eb="215">
      <t>オコナ</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</si>
</sst>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rgb="FF000000"/>
      <name val="游ゴシック"/>
      <family val="3"/>
      <charset val="128"/>
      <scheme val="minor"/>
    </font>
    <font>
      <sz val="11"/>
      <color indexed="8"/>
      <name val="游ゴシック 本文"/>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4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20" fillId="0" borderId="0" xfId="11" applyFont="1" applyFill="1" applyBorder="1">
      <alignment vertical="center"/>
    </xf>
    <xf numFmtId="0" fontId="20" fillId="0" borderId="38" xfId="11" applyFont="1" applyFill="1" applyBorder="1">
      <alignment vertical="center"/>
    </xf>
    <xf numFmtId="178" fontId="20" fillId="0" borderId="38"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37" xfId="11" applyNumberFormat="1" applyFont="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39"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0" fontId="40" fillId="0" borderId="12" xfId="16" applyFont="1" applyBorder="1" applyAlignment="1" applyProtection="1">
      <alignment horizontal="left" vertical="top" wrapText="1"/>
      <protection locked="0"/>
    </xf>
    <xf numFmtId="0" fontId="40" fillId="0" borderId="48" xfId="16" applyFont="1" applyBorder="1" applyAlignment="1" applyProtection="1">
      <alignment horizontal="left" vertical="top" wrapText="1"/>
      <protection locked="0"/>
    </xf>
    <xf numFmtId="0" fontId="40" fillId="0" borderId="64"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4"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78903</c:v>
                </c:pt>
                <c:pt idx="1">
                  <c:v>82993</c:v>
                </c:pt>
                <c:pt idx="2">
                  <c:v>108252</c:v>
                </c:pt>
                <c:pt idx="3">
                  <c:v>93492</c:v>
                </c:pt>
                <c:pt idx="4">
                  <c:v>94796</c:v>
                </c:pt>
              </c:numCache>
            </c:numRef>
          </c:val>
          <c:smooth val="0"/>
          <c:extLst xmlns:c16r2="http://schemas.microsoft.com/office/drawing/2015/06/chart">
            <c:ext xmlns:c16="http://schemas.microsoft.com/office/drawing/2014/chart" uri="{C3380CC4-5D6E-409C-BE32-E72D297353CC}">
              <c16:uniqueId val="{00000000-F160-42FD-9903-CCFF29F4245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79925</c:v>
                </c:pt>
                <c:pt idx="1">
                  <c:v>143860</c:v>
                </c:pt>
                <c:pt idx="2">
                  <c:v>165507</c:v>
                </c:pt>
                <c:pt idx="3">
                  <c:v>202179</c:v>
                </c:pt>
                <c:pt idx="4">
                  <c:v>57097</c:v>
                </c:pt>
              </c:numCache>
            </c:numRef>
          </c:val>
          <c:smooth val="0"/>
          <c:extLst xmlns:c16r2="http://schemas.microsoft.com/office/drawing/2015/06/chart">
            <c:ext xmlns:c16="http://schemas.microsoft.com/office/drawing/2014/chart" uri="{C3380CC4-5D6E-409C-BE32-E72D297353CC}">
              <c16:uniqueId val="{00000001-F160-42FD-9903-CCFF29F42456}"/>
            </c:ext>
          </c:extLst>
        </c:ser>
        <c:dLbls>
          <c:showLegendKey val="0"/>
          <c:showVal val="0"/>
          <c:showCatName val="0"/>
          <c:showSerName val="0"/>
          <c:showPercent val="0"/>
          <c:showBubbleSize val="0"/>
        </c:dLbls>
        <c:marker val="1"/>
        <c:smooth val="0"/>
        <c:axId val="841068856"/>
        <c:axId val="841069248"/>
      </c:lineChart>
      <c:catAx>
        <c:axId val="84106885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41069248"/>
        <c:crosses val="autoZero"/>
        <c:auto val="1"/>
        <c:lblAlgn val="ctr"/>
        <c:lblOffset val="100"/>
        <c:tickLblSkip val="1"/>
        <c:tickMarkSkip val="1"/>
        <c:noMultiLvlLbl val="0"/>
      </c:catAx>
      <c:valAx>
        <c:axId val="841069248"/>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4106885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10.8</c:v>
                </c:pt>
                <c:pt idx="1">
                  <c:v>13.25</c:v>
                </c:pt>
                <c:pt idx="2">
                  <c:v>14.72</c:v>
                </c:pt>
                <c:pt idx="3">
                  <c:v>14.65</c:v>
                </c:pt>
                <c:pt idx="4">
                  <c:v>13.26</c:v>
                </c:pt>
              </c:numCache>
            </c:numRef>
          </c:val>
          <c:extLst xmlns:c16r2="http://schemas.microsoft.com/office/drawing/2015/06/chart">
            <c:ext xmlns:c16="http://schemas.microsoft.com/office/drawing/2014/chart" uri="{C3380CC4-5D6E-409C-BE32-E72D297353CC}">
              <c16:uniqueId val="{00000000-F6D4-479F-A755-3D11B7CFDAB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21.86</c:v>
                </c:pt>
                <c:pt idx="1">
                  <c:v>21</c:v>
                </c:pt>
                <c:pt idx="2">
                  <c:v>19.079999999999998</c:v>
                </c:pt>
                <c:pt idx="3">
                  <c:v>20.16</c:v>
                </c:pt>
                <c:pt idx="4">
                  <c:v>19.29</c:v>
                </c:pt>
              </c:numCache>
            </c:numRef>
          </c:val>
          <c:extLst xmlns:c16r2="http://schemas.microsoft.com/office/drawing/2015/06/chart">
            <c:ext xmlns:c16="http://schemas.microsoft.com/office/drawing/2014/chart" uri="{C3380CC4-5D6E-409C-BE32-E72D297353CC}">
              <c16:uniqueId val="{00000001-F6D4-479F-A755-3D11B7CFDABC}"/>
            </c:ext>
          </c:extLst>
        </c:ser>
        <c:dLbls>
          <c:showLegendKey val="0"/>
          <c:showVal val="0"/>
          <c:showCatName val="0"/>
          <c:showSerName val="0"/>
          <c:showPercent val="0"/>
          <c:showBubbleSize val="0"/>
        </c:dLbls>
        <c:gapWidth val="250"/>
        <c:overlap val="100"/>
        <c:axId val="841070816"/>
        <c:axId val="84107983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-4.24</c:v>
                </c:pt>
                <c:pt idx="1">
                  <c:v>1.58</c:v>
                </c:pt>
                <c:pt idx="2">
                  <c:v>-0.63</c:v>
                </c:pt>
                <c:pt idx="3">
                  <c:v>0.93</c:v>
                </c:pt>
                <c:pt idx="4">
                  <c:v>-0.74</c:v>
                </c:pt>
              </c:numCache>
            </c:numRef>
          </c:val>
          <c:smooth val="0"/>
          <c:extLst xmlns:c16r2="http://schemas.microsoft.com/office/drawing/2015/06/chart">
            <c:ext xmlns:c16="http://schemas.microsoft.com/office/drawing/2014/chart" uri="{C3380CC4-5D6E-409C-BE32-E72D297353CC}">
              <c16:uniqueId val="{00000002-F6D4-479F-A755-3D11B7CFDABC}"/>
            </c:ext>
          </c:extLst>
        </c:ser>
        <c:dLbls>
          <c:showLegendKey val="0"/>
          <c:showVal val="0"/>
          <c:showCatName val="0"/>
          <c:showSerName val="0"/>
          <c:showPercent val="0"/>
          <c:showBubbleSize val="0"/>
        </c:dLbls>
        <c:marker val="1"/>
        <c:smooth val="0"/>
        <c:axId val="841070816"/>
        <c:axId val="841079832"/>
      </c:lineChart>
      <c:catAx>
        <c:axId val="8410708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841079832"/>
        <c:crosses val="autoZero"/>
        <c:auto val="1"/>
        <c:lblAlgn val="ctr"/>
        <c:lblOffset val="100"/>
        <c:tickLblSkip val="1"/>
        <c:tickMarkSkip val="1"/>
        <c:noMultiLvlLbl val="0"/>
      </c:catAx>
      <c:valAx>
        <c:axId val="84107983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410708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0.26</c:v>
                </c:pt>
                <c:pt idx="2">
                  <c:v>#N/A</c:v>
                </c:pt>
                <c:pt idx="3">
                  <c:v>0.19</c:v>
                </c:pt>
                <c:pt idx="4">
                  <c:v>#N/A</c:v>
                </c:pt>
                <c:pt idx="5">
                  <c:v>7.0000000000000007E-2</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6DD5-4C62-AF9B-2594CFABF75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#N/A</c:v>
                </c:pt>
                <c:pt idx="7">
                  <c:v>0</c:v>
                </c:pt>
                <c:pt idx="8">
                  <c:v>0</c:v>
                </c:pt>
                <c:pt idx="9">
                  <c:v>0</c:v>
                </c:pt>
              </c:numCache>
            </c:numRef>
          </c:val>
          <c:extLst xmlns:c16r2="http://schemas.microsoft.com/office/drawing/2015/06/chart">
            <c:ext xmlns:c16="http://schemas.microsoft.com/office/drawing/2014/chart" uri="{C3380CC4-5D6E-409C-BE32-E72D297353CC}">
              <c16:uniqueId val="{00000001-6DD5-4C62-AF9B-2594CFABF753}"/>
            </c:ext>
          </c:extLst>
        </c:ser>
        <c:ser>
          <c:idx val="2"/>
          <c:order val="2"/>
          <c:tx>
            <c:strRef>
              <c:f>データシート!$A$29</c:f>
              <c:strCache>
                <c:ptCount val="1"/>
                <c:pt idx="0">
                  <c:v>病院事業会計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7.06</c:v>
                </c:pt>
                <c:pt idx="2">
                  <c:v>#N/A</c:v>
                </c:pt>
                <c:pt idx="3">
                  <c:v>4.4000000000000004</c:v>
                </c:pt>
                <c:pt idx="4">
                  <c:v>#N/A</c:v>
                </c:pt>
                <c:pt idx="5">
                  <c:v>3.64</c:v>
                </c:pt>
                <c:pt idx="6">
                  <c:v>#N/A</c:v>
                </c:pt>
                <c:pt idx="7">
                  <c:v>1.46</c:v>
                </c:pt>
                <c:pt idx="8">
                  <c:v>#N/A</c:v>
                </c:pt>
                <c:pt idx="9">
                  <c:v>0</c:v>
                </c:pt>
              </c:numCache>
            </c:numRef>
          </c:val>
          <c:extLst xmlns:c16r2="http://schemas.microsoft.com/office/drawing/2015/06/chart">
            <c:ext xmlns:c16="http://schemas.microsoft.com/office/drawing/2014/chart" uri="{C3380CC4-5D6E-409C-BE32-E72D297353CC}">
              <c16:uniqueId val="{00000002-6DD5-4C62-AF9B-2594CFABF753}"/>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0.02</c:v>
                </c:pt>
                <c:pt idx="2">
                  <c:v>#N/A</c:v>
                </c:pt>
                <c:pt idx="3">
                  <c:v>0.02</c:v>
                </c:pt>
                <c:pt idx="4">
                  <c:v>#N/A</c:v>
                </c:pt>
                <c:pt idx="5">
                  <c:v>0.03</c:v>
                </c:pt>
                <c:pt idx="6">
                  <c:v>#N/A</c:v>
                </c:pt>
                <c:pt idx="7">
                  <c:v>0.04</c:v>
                </c:pt>
                <c:pt idx="8">
                  <c:v>#N/A</c:v>
                </c:pt>
                <c:pt idx="9">
                  <c:v>0.04</c:v>
                </c:pt>
              </c:numCache>
            </c:numRef>
          </c:val>
          <c:extLst xmlns:c16r2="http://schemas.microsoft.com/office/drawing/2015/06/chart">
            <c:ext xmlns:c16="http://schemas.microsoft.com/office/drawing/2014/chart" uri="{C3380CC4-5D6E-409C-BE32-E72D297353CC}">
              <c16:uniqueId val="{00000003-6DD5-4C62-AF9B-2594CFABF753}"/>
            </c:ext>
          </c:extLst>
        </c:ser>
        <c:ser>
          <c:idx val="4"/>
          <c:order val="4"/>
          <c:tx>
            <c:strRef>
              <c:f>データシート!$A$31</c:f>
              <c:strCache>
                <c:ptCount val="1"/>
                <c:pt idx="0">
                  <c:v>農業集落排水特別会計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0.14000000000000001</c:v>
                </c:pt>
                <c:pt idx="2">
                  <c:v>#N/A</c:v>
                </c:pt>
                <c:pt idx="3">
                  <c:v>0.14000000000000001</c:v>
                </c:pt>
                <c:pt idx="4">
                  <c:v>#N/A</c:v>
                </c:pt>
                <c:pt idx="5">
                  <c:v>0.12</c:v>
                </c:pt>
                <c:pt idx="6">
                  <c:v>#N/A</c:v>
                </c:pt>
                <c:pt idx="7">
                  <c:v>0.09</c:v>
                </c:pt>
                <c:pt idx="8">
                  <c:v>#N/A</c:v>
                </c:pt>
                <c:pt idx="9">
                  <c:v>0.1</c:v>
                </c:pt>
              </c:numCache>
            </c:numRef>
          </c:val>
          <c:extLst xmlns:c16r2="http://schemas.microsoft.com/office/drawing/2015/06/chart">
            <c:ext xmlns:c16="http://schemas.microsoft.com/office/drawing/2014/chart" uri="{C3380CC4-5D6E-409C-BE32-E72D297353CC}">
              <c16:uniqueId val="{00000004-6DD5-4C62-AF9B-2594CFABF753}"/>
            </c:ext>
          </c:extLst>
        </c:ser>
        <c:ser>
          <c:idx val="5"/>
          <c:order val="5"/>
          <c:tx>
            <c:strRef>
              <c:f>データシート!$A$32</c:f>
              <c:strCache>
                <c:ptCount val="1"/>
                <c:pt idx="0">
                  <c:v>下水道特別会計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0.33</c:v>
                </c:pt>
                <c:pt idx="2">
                  <c:v>#N/A</c:v>
                </c:pt>
                <c:pt idx="3">
                  <c:v>0.31</c:v>
                </c:pt>
                <c:pt idx="4">
                  <c:v>#N/A</c:v>
                </c:pt>
                <c:pt idx="5">
                  <c:v>0.31</c:v>
                </c:pt>
                <c:pt idx="6">
                  <c:v>#N/A</c:v>
                </c:pt>
                <c:pt idx="7">
                  <c:v>0.35</c:v>
                </c:pt>
                <c:pt idx="8">
                  <c:v>#N/A</c:v>
                </c:pt>
                <c:pt idx="9">
                  <c:v>0.3</c:v>
                </c:pt>
              </c:numCache>
            </c:numRef>
          </c:val>
          <c:extLst xmlns:c16r2="http://schemas.microsoft.com/office/drawing/2015/06/chart">
            <c:ext xmlns:c16="http://schemas.microsoft.com/office/drawing/2014/chart" uri="{C3380CC4-5D6E-409C-BE32-E72D297353CC}">
              <c16:uniqueId val="{00000005-6DD5-4C62-AF9B-2594CFABF753}"/>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1.97</c:v>
                </c:pt>
                <c:pt idx="2">
                  <c:v>#N/A</c:v>
                </c:pt>
                <c:pt idx="3">
                  <c:v>2.12</c:v>
                </c:pt>
                <c:pt idx="4">
                  <c:v>#N/A</c:v>
                </c:pt>
                <c:pt idx="5">
                  <c:v>0.28999999999999998</c:v>
                </c:pt>
                <c:pt idx="6">
                  <c:v>#N/A</c:v>
                </c:pt>
                <c:pt idx="7">
                  <c:v>0.91</c:v>
                </c:pt>
                <c:pt idx="8">
                  <c:v>#N/A</c:v>
                </c:pt>
                <c:pt idx="9">
                  <c:v>0.92</c:v>
                </c:pt>
              </c:numCache>
            </c:numRef>
          </c:val>
          <c:extLst xmlns:c16r2="http://schemas.microsoft.com/office/drawing/2015/06/chart">
            <c:ext xmlns:c16="http://schemas.microsoft.com/office/drawing/2014/chart" uri="{C3380CC4-5D6E-409C-BE32-E72D297353CC}">
              <c16:uniqueId val="{00000006-6DD5-4C62-AF9B-2594CFABF753}"/>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0.98</c:v>
                </c:pt>
                <c:pt idx="2">
                  <c:v>#N/A</c:v>
                </c:pt>
                <c:pt idx="3">
                  <c:v>0.67</c:v>
                </c:pt>
                <c:pt idx="4">
                  <c:v>#N/A</c:v>
                </c:pt>
                <c:pt idx="5">
                  <c:v>1.41</c:v>
                </c:pt>
                <c:pt idx="6">
                  <c:v>#N/A</c:v>
                </c:pt>
                <c:pt idx="7">
                  <c:v>1.41</c:v>
                </c:pt>
                <c:pt idx="8">
                  <c:v>#N/A</c:v>
                </c:pt>
                <c:pt idx="9">
                  <c:v>1.29</c:v>
                </c:pt>
              </c:numCache>
            </c:numRef>
          </c:val>
          <c:extLst xmlns:c16r2="http://schemas.microsoft.com/office/drawing/2015/06/chart">
            <c:ext xmlns:c16="http://schemas.microsoft.com/office/drawing/2014/chart" uri="{C3380CC4-5D6E-409C-BE32-E72D297353CC}">
              <c16:uniqueId val="{00000007-6DD5-4C62-AF9B-2594CFABF753}"/>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11.03</c:v>
                </c:pt>
                <c:pt idx="2">
                  <c:v>#N/A</c:v>
                </c:pt>
                <c:pt idx="3">
                  <c:v>11.82</c:v>
                </c:pt>
                <c:pt idx="4">
                  <c:v>#N/A</c:v>
                </c:pt>
                <c:pt idx="5">
                  <c:v>12.24</c:v>
                </c:pt>
                <c:pt idx="6">
                  <c:v>#N/A</c:v>
                </c:pt>
                <c:pt idx="7">
                  <c:v>10.66</c:v>
                </c:pt>
                <c:pt idx="8">
                  <c:v>#N/A</c:v>
                </c:pt>
                <c:pt idx="9">
                  <c:v>8.93</c:v>
                </c:pt>
              </c:numCache>
            </c:numRef>
          </c:val>
          <c:extLst xmlns:c16r2="http://schemas.microsoft.com/office/drawing/2015/06/chart">
            <c:ext xmlns:c16="http://schemas.microsoft.com/office/drawing/2014/chart" uri="{C3380CC4-5D6E-409C-BE32-E72D297353CC}">
              <c16:uniqueId val="{00000008-6DD5-4C62-AF9B-2594CFABF75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10.79</c:v>
                </c:pt>
                <c:pt idx="2">
                  <c:v>#N/A</c:v>
                </c:pt>
                <c:pt idx="3">
                  <c:v>13.25</c:v>
                </c:pt>
                <c:pt idx="4">
                  <c:v>#N/A</c:v>
                </c:pt>
                <c:pt idx="5">
                  <c:v>14.72</c:v>
                </c:pt>
                <c:pt idx="6">
                  <c:v>#N/A</c:v>
                </c:pt>
                <c:pt idx="7">
                  <c:v>14.64</c:v>
                </c:pt>
                <c:pt idx="8">
                  <c:v>#N/A</c:v>
                </c:pt>
                <c:pt idx="9">
                  <c:v>13.25</c:v>
                </c:pt>
              </c:numCache>
            </c:numRef>
          </c:val>
          <c:extLst xmlns:c16r2="http://schemas.microsoft.com/office/drawing/2015/06/chart">
            <c:ext xmlns:c16="http://schemas.microsoft.com/office/drawing/2014/chart" uri="{C3380CC4-5D6E-409C-BE32-E72D297353CC}">
              <c16:uniqueId val="{00000009-6DD5-4C62-AF9B-2594CFABF753}"/>
            </c:ext>
          </c:extLst>
        </c:ser>
        <c:dLbls>
          <c:showLegendKey val="0"/>
          <c:showVal val="0"/>
          <c:showCatName val="0"/>
          <c:showSerName val="0"/>
          <c:showPercent val="0"/>
          <c:showBubbleSize val="0"/>
        </c:dLbls>
        <c:gapWidth val="150"/>
        <c:overlap val="100"/>
        <c:axId val="841073168"/>
        <c:axId val="841074344"/>
      </c:barChart>
      <c:catAx>
        <c:axId val="8410731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841074344"/>
        <c:crosses val="autoZero"/>
        <c:auto val="1"/>
        <c:lblAlgn val="ctr"/>
        <c:lblOffset val="100"/>
        <c:tickLblSkip val="1"/>
        <c:tickMarkSkip val="1"/>
        <c:noMultiLvlLbl val="0"/>
      </c:catAx>
      <c:valAx>
        <c:axId val="84107434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4107316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916</c:v>
                </c:pt>
                <c:pt idx="5">
                  <c:v>968</c:v>
                </c:pt>
                <c:pt idx="8">
                  <c:v>975</c:v>
                </c:pt>
                <c:pt idx="11">
                  <c:v>966</c:v>
                </c:pt>
                <c:pt idx="14">
                  <c:v>1002</c:v>
                </c:pt>
              </c:numCache>
            </c:numRef>
          </c:val>
          <c:extLst xmlns:c16r2="http://schemas.microsoft.com/office/drawing/2015/06/chart">
            <c:ext xmlns:c16="http://schemas.microsoft.com/office/drawing/2014/chart" uri="{C3380CC4-5D6E-409C-BE32-E72D297353CC}">
              <c16:uniqueId val="{00000000-15B4-4261-887E-31CDA2F81AF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15B4-4261-887E-31CDA2F81AF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15B4-4261-887E-31CDA2F81AF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22</c:v>
                </c:pt>
                <c:pt idx="3">
                  <c:v>24</c:v>
                </c:pt>
                <c:pt idx="6">
                  <c:v>33</c:v>
                </c:pt>
                <c:pt idx="9">
                  <c:v>36</c:v>
                </c:pt>
                <c:pt idx="12">
                  <c:v>37</c:v>
                </c:pt>
              </c:numCache>
            </c:numRef>
          </c:val>
          <c:extLst xmlns:c16r2="http://schemas.microsoft.com/office/drawing/2015/06/chart">
            <c:ext xmlns:c16="http://schemas.microsoft.com/office/drawing/2014/chart" uri="{C3380CC4-5D6E-409C-BE32-E72D297353CC}">
              <c16:uniqueId val="{00000003-15B4-4261-887E-31CDA2F81AF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373</c:v>
                </c:pt>
                <c:pt idx="3">
                  <c:v>383</c:v>
                </c:pt>
                <c:pt idx="6">
                  <c:v>375</c:v>
                </c:pt>
                <c:pt idx="9">
                  <c:v>305</c:v>
                </c:pt>
                <c:pt idx="12">
                  <c:v>359</c:v>
                </c:pt>
              </c:numCache>
            </c:numRef>
          </c:val>
          <c:extLst xmlns:c16r2="http://schemas.microsoft.com/office/drawing/2015/06/chart">
            <c:ext xmlns:c16="http://schemas.microsoft.com/office/drawing/2014/chart" uri="{C3380CC4-5D6E-409C-BE32-E72D297353CC}">
              <c16:uniqueId val="{00000004-15B4-4261-887E-31CDA2F81AF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15B4-4261-887E-31CDA2F81AF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15B4-4261-887E-31CDA2F81AF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807</c:v>
                </c:pt>
                <c:pt idx="3">
                  <c:v>899</c:v>
                </c:pt>
                <c:pt idx="6">
                  <c:v>902</c:v>
                </c:pt>
                <c:pt idx="9">
                  <c:v>925</c:v>
                </c:pt>
                <c:pt idx="12">
                  <c:v>996</c:v>
                </c:pt>
              </c:numCache>
            </c:numRef>
          </c:val>
          <c:extLst xmlns:c16r2="http://schemas.microsoft.com/office/drawing/2015/06/chart">
            <c:ext xmlns:c16="http://schemas.microsoft.com/office/drawing/2014/chart" uri="{C3380CC4-5D6E-409C-BE32-E72D297353CC}">
              <c16:uniqueId val="{00000007-15B4-4261-887E-31CDA2F81AF0}"/>
            </c:ext>
          </c:extLst>
        </c:ser>
        <c:dLbls>
          <c:showLegendKey val="0"/>
          <c:showVal val="0"/>
          <c:showCatName val="0"/>
          <c:showSerName val="0"/>
          <c:showPercent val="0"/>
          <c:showBubbleSize val="0"/>
        </c:dLbls>
        <c:gapWidth val="100"/>
        <c:overlap val="100"/>
        <c:axId val="841072776"/>
        <c:axId val="84107199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286</c:v>
                </c:pt>
                <c:pt idx="2">
                  <c:v>#N/A</c:v>
                </c:pt>
                <c:pt idx="3">
                  <c:v>#N/A</c:v>
                </c:pt>
                <c:pt idx="4">
                  <c:v>338</c:v>
                </c:pt>
                <c:pt idx="5">
                  <c:v>#N/A</c:v>
                </c:pt>
                <c:pt idx="6">
                  <c:v>#N/A</c:v>
                </c:pt>
                <c:pt idx="7">
                  <c:v>335</c:v>
                </c:pt>
                <c:pt idx="8">
                  <c:v>#N/A</c:v>
                </c:pt>
                <c:pt idx="9">
                  <c:v>#N/A</c:v>
                </c:pt>
                <c:pt idx="10">
                  <c:v>300</c:v>
                </c:pt>
                <c:pt idx="11">
                  <c:v>#N/A</c:v>
                </c:pt>
                <c:pt idx="12">
                  <c:v>#N/A</c:v>
                </c:pt>
                <c:pt idx="13">
                  <c:v>390</c:v>
                </c:pt>
                <c:pt idx="14">
                  <c:v>#N/A</c:v>
                </c:pt>
              </c:numCache>
            </c:numRef>
          </c:val>
          <c:smooth val="0"/>
          <c:extLst xmlns:c16r2="http://schemas.microsoft.com/office/drawing/2015/06/chart">
            <c:ext xmlns:c16="http://schemas.microsoft.com/office/drawing/2014/chart" uri="{C3380CC4-5D6E-409C-BE32-E72D297353CC}">
              <c16:uniqueId val="{00000008-15B4-4261-887E-31CDA2F81AF0}"/>
            </c:ext>
          </c:extLst>
        </c:ser>
        <c:dLbls>
          <c:showLegendKey val="0"/>
          <c:showVal val="0"/>
          <c:showCatName val="0"/>
          <c:showSerName val="0"/>
          <c:showPercent val="0"/>
          <c:showBubbleSize val="0"/>
        </c:dLbls>
        <c:marker val="1"/>
        <c:smooth val="0"/>
        <c:axId val="841072776"/>
        <c:axId val="841071992"/>
      </c:lineChart>
      <c:catAx>
        <c:axId val="8410727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841071992"/>
        <c:crosses val="autoZero"/>
        <c:auto val="1"/>
        <c:lblAlgn val="ctr"/>
        <c:lblOffset val="100"/>
        <c:tickLblSkip val="1"/>
        <c:tickMarkSkip val="1"/>
        <c:noMultiLvlLbl val="0"/>
      </c:catAx>
      <c:valAx>
        <c:axId val="8410719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410727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9160</c:v>
                </c:pt>
                <c:pt idx="5">
                  <c:v>9394</c:v>
                </c:pt>
                <c:pt idx="8">
                  <c:v>9683</c:v>
                </c:pt>
                <c:pt idx="11">
                  <c:v>10246</c:v>
                </c:pt>
                <c:pt idx="14">
                  <c:v>9977</c:v>
                </c:pt>
              </c:numCache>
            </c:numRef>
          </c:val>
          <c:extLst xmlns:c16r2="http://schemas.microsoft.com/office/drawing/2015/06/chart">
            <c:ext xmlns:c16="http://schemas.microsoft.com/office/drawing/2014/chart" uri="{C3380CC4-5D6E-409C-BE32-E72D297353CC}">
              <c16:uniqueId val="{00000000-8EC8-4B21-945B-09F9E68AADB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444</c:v>
                </c:pt>
                <c:pt idx="5">
                  <c:v>422</c:v>
                </c:pt>
                <c:pt idx="8">
                  <c:v>405</c:v>
                </c:pt>
                <c:pt idx="11">
                  <c:v>423</c:v>
                </c:pt>
                <c:pt idx="14">
                  <c:v>396</c:v>
                </c:pt>
              </c:numCache>
            </c:numRef>
          </c:val>
          <c:extLst xmlns:c16r2="http://schemas.microsoft.com/office/drawing/2015/06/chart">
            <c:ext xmlns:c16="http://schemas.microsoft.com/office/drawing/2014/chart" uri="{C3380CC4-5D6E-409C-BE32-E72D297353CC}">
              <c16:uniqueId val="{00000001-8EC8-4B21-945B-09F9E68AADB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3237</c:v>
                </c:pt>
                <c:pt idx="5">
                  <c:v>3040</c:v>
                </c:pt>
                <c:pt idx="8">
                  <c:v>2958</c:v>
                </c:pt>
                <c:pt idx="11">
                  <c:v>2988</c:v>
                </c:pt>
                <c:pt idx="14">
                  <c:v>3151</c:v>
                </c:pt>
              </c:numCache>
            </c:numRef>
          </c:val>
          <c:extLst xmlns:c16r2="http://schemas.microsoft.com/office/drawing/2015/06/chart">
            <c:ext xmlns:c16="http://schemas.microsoft.com/office/drawing/2014/chart" uri="{C3380CC4-5D6E-409C-BE32-E72D297353CC}">
              <c16:uniqueId val="{00000002-8EC8-4B21-945B-09F9E68AADB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8EC8-4B21-945B-09F9E68AADB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8EC8-4B21-945B-09F9E68AADB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8EC8-4B21-945B-09F9E68AADB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1186</c:v>
                </c:pt>
                <c:pt idx="3">
                  <c:v>1102</c:v>
                </c:pt>
                <c:pt idx="6">
                  <c:v>1041</c:v>
                </c:pt>
                <c:pt idx="9">
                  <c:v>986</c:v>
                </c:pt>
                <c:pt idx="12">
                  <c:v>970</c:v>
                </c:pt>
              </c:numCache>
            </c:numRef>
          </c:val>
          <c:extLst xmlns:c16r2="http://schemas.microsoft.com/office/drawing/2015/06/chart">
            <c:ext xmlns:c16="http://schemas.microsoft.com/office/drawing/2014/chart" uri="{C3380CC4-5D6E-409C-BE32-E72D297353CC}">
              <c16:uniqueId val="{00000006-8EC8-4B21-945B-09F9E68AADB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160</c:v>
                </c:pt>
                <c:pt idx="3">
                  <c:v>178</c:v>
                </c:pt>
                <c:pt idx="6">
                  <c:v>267</c:v>
                </c:pt>
                <c:pt idx="9">
                  <c:v>366</c:v>
                </c:pt>
                <c:pt idx="12">
                  <c:v>433</c:v>
                </c:pt>
              </c:numCache>
            </c:numRef>
          </c:val>
          <c:extLst xmlns:c16r2="http://schemas.microsoft.com/office/drawing/2015/06/chart">
            <c:ext xmlns:c16="http://schemas.microsoft.com/office/drawing/2014/chart" uri="{C3380CC4-5D6E-409C-BE32-E72D297353CC}">
              <c16:uniqueId val="{00000007-8EC8-4B21-945B-09F9E68AADB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3220</c:v>
                </c:pt>
                <c:pt idx="3">
                  <c:v>3030</c:v>
                </c:pt>
                <c:pt idx="6">
                  <c:v>2930</c:v>
                </c:pt>
                <c:pt idx="9">
                  <c:v>2697</c:v>
                </c:pt>
                <c:pt idx="12">
                  <c:v>2530</c:v>
                </c:pt>
              </c:numCache>
            </c:numRef>
          </c:val>
          <c:extLst xmlns:c16r2="http://schemas.microsoft.com/office/drawing/2015/06/chart">
            <c:ext xmlns:c16="http://schemas.microsoft.com/office/drawing/2014/chart" uri="{C3380CC4-5D6E-409C-BE32-E72D297353CC}">
              <c16:uniqueId val="{00000008-8EC8-4B21-945B-09F9E68AADB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8EC8-4B21-945B-09F9E68AADB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9364</c:v>
                </c:pt>
                <c:pt idx="3">
                  <c:v>10060</c:v>
                </c:pt>
                <c:pt idx="6">
                  <c:v>10797</c:v>
                </c:pt>
                <c:pt idx="9">
                  <c:v>12078</c:v>
                </c:pt>
                <c:pt idx="12">
                  <c:v>11895</c:v>
                </c:pt>
              </c:numCache>
            </c:numRef>
          </c:val>
          <c:extLst xmlns:c16r2="http://schemas.microsoft.com/office/drawing/2015/06/chart">
            <c:ext xmlns:c16="http://schemas.microsoft.com/office/drawing/2014/chart" uri="{C3380CC4-5D6E-409C-BE32-E72D297353CC}">
              <c16:uniqueId val="{0000000A-8EC8-4B21-945B-09F9E68AADBD}"/>
            </c:ext>
          </c:extLst>
        </c:ser>
        <c:dLbls>
          <c:showLegendKey val="0"/>
          <c:showVal val="0"/>
          <c:showCatName val="0"/>
          <c:showSerName val="0"/>
          <c:showPercent val="0"/>
          <c:showBubbleSize val="0"/>
        </c:dLbls>
        <c:gapWidth val="100"/>
        <c:overlap val="100"/>
        <c:axId val="841075128"/>
        <c:axId val="84107552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1090</c:v>
                </c:pt>
                <c:pt idx="2">
                  <c:v>#N/A</c:v>
                </c:pt>
                <c:pt idx="3">
                  <c:v>#N/A</c:v>
                </c:pt>
                <c:pt idx="4">
                  <c:v>1515</c:v>
                </c:pt>
                <c:pt idx="5">
                  <c:v>#N/A</c:v>
                </c:pt>
                <c:pt idx="6">
                  <c:v>#N/A</c:v>
                </c:pt>
                <c:pt idx="7">
                  <c:v>1988</c:v>
                </c:pt>
                <c:pt idx="8">
                  <c:v>#N/A</c:v>
                </c:pt>
                <c:pt idx="9">
                  <c:v>#N/A</c:v>
                </c:pt>
                <c:pt idx="10">
                  <c:v>2471</c:v>
                </c:pt>
                <c:pt idx="11">
                  <c:v>#N/A</c:v>
                </c:pt>
                <c:pt idx="12">
                  <c:v>#N/A</c:v>
                </c:pt>
                <c:pt idx="13">
                  <c:v>2304</c:v>
                </c:pt>
                <c:pt idx="14">
                  <c:v>#N/A</c:v>
                </c:pt>
              </c:numCache>
            </c:numRef>
          </c:val>
          <c:smooth val="0"/>
          <c:extLst xmlns:c16r2="http://schemas.microsoft.com/office/drawing/2015/06/chart">
            <c:ext xmlns:c16="http://schemas.microsoft.com/office/drawing/2014/chart" uri="{C3380CC4-5D6E-409C-BE32-E72D297353CC}">
              <c16:uniqueId val="{0000000B-8EC8-4B21-945B-09F9E68AADBD}"/>
            </c:ext>
          </c:extLst>
        </c:ser>
        <c:dLbls>
          <c:showLegendKey val="0"/>
          <c:showVal val="0"/>
          <c:showCatName val="0"/>
          <c:showSerName val="0"/>
          <c:showPercent val="0"/>
          <c:showBubbleSize val="0"/>
        </c:dLbls>
        <c:marker val="1"/>
        <c:smooth val="0"/>
        <c:axId val="841075128"/>
        <c:axId val="841075520"/>
      </c:lineChart>
      <c:catAx>
        <c:axId val="8410751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841075520"/>
        <c:crosses val="autoZero"/>
        <c:auto val="1"/>
        <c:lblAlgn val="ctr"/>
        <c:lblOffset val="100"/>
        <c:tickLblSkip val="1"/>
        <c:tickMarkSkip val="1"/>
        <c:noMultiLvlLbl val="0"/>
      </c:catAx>
      <c:valAx>
        <c:axId val="8410755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410751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905</c:v>
                </c:pt>
                <c:pt idx="1">
                  <c:v>955</c:v>
                </c:pt>
                <c:pt idx="2">
                  <c:v>955</c:v>
                </c:pt>
              </c:numCache>
            </c:numRef>
          </c:val>
          <c:extLst xmlns:c16r2="http://schemas.microsoft.com/office/drawing/2015/06/chart">
            <c:ext xmlns:c16="http://schemas.microsoft.com/office/drawing/2014/chart" uri="{C3380CC4-5D6E-409C-BE32-E72D297353CC}">
              <c16:uniqueId val="{00000000-0604-44D7-9F64-8DAB286BCF5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406</c:v>
                </c:pt>
                <c:pt idx="1">
                  <c:v>557</c:v>
                </c:pt>
                <c:pt idx="2">
                  <c:v>607</c:v>
                </c:pt>
              </c:numCache>
            </c:numRef>
          </c:val>
          <c:extLst xmlns:c16r2="http://schemas.microsoft.com/office/drawing/2015/06/chart">
            <c:ext xmlns:c16="http://schemas.microsoft.com/office/drawing/2014/chart" uri="{C3380CC4-5D6E-409C-BE32-E72D297353CC}">
              <c16:uniqueId val="{00000001-0604-44D7-9F64-8DAB286BCF5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1187</c:v>
                </c:pt>
                <c:pt idx="1">
                  <c:v>918</c:v>
                </c:pt>
                <c:pt idx="2">
                  <c:v>1081</c:v>
                </c:pt>
              </c:numCache>
            </c:numRef>
          </c:val>
          <c:extLst xmlns:c16r2="http://schemas.microsoft.com/office/drawing/2015/06/chart">
            <c:ext xmlns:c16="http://schemas.microsoft.com/office/drawing/2014/chart" uri="{C3380CC4-5D6E-409C-BE32-E72D297353CC}">
              <c16:uniqueId val="{00000002-0604-44D7-9F64-8DAB286BCF57}"/>
            </c:ext>
          </c:extLst>
        </c:ser>
        <c:dLbls>
          <c:showLegendKey val="0"/>
          <c:showVal val="0"/>
          <c:showCatName val="0"/>
          <c:showSerName val="0"/>
          <c:showPercent val="0"/>
          <c:showBubbleSize val="0"/>
        </c:dLbls>
        <c:gapWidth val="120"/>
        <c:overlap val="100"/>
        <c:axId val="841076304"/>
        <c:axId val="841076696"/>
      </c:barChart>
      <c:catAx>
        <c:axId val="8410763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841076696"/>
        <c:crosses val="autoZero"/>
        <c:auto val="1"/>
        <c:lblAlgn val="ctr"/>
        <c:lblOffset val="100"/>
        <c:tickLblSkip val="1"/>
        <c:tickMarkSkip val="1"/>
        <c:noMultiLvlLbl val="0"/>
      </c:catAx>
      <c:valAx>
        <c:axId val="84107669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8410763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1437-459E-BCE3-19B2F7F9BF04}"/>
                </c:ext>
                <c:ext xmlns:c15="http://schemas.microsoft.com/office/drawing/2012/chart" uri="{CE6537A1-D6FC-4f65-9D91-7224C49458BB}">
                  <c15:dlblFieldTable>
                    <c15:dlblFTEntry>
                      <c15:txfldGUID>{9F293FC9-0132-4B4B-A4C4-0D013DEE98FD}</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1437-459E-BCE3-19B2F7F9BF04}"/>
                </c:ext>
                <c:ext xmlns:c15="http://schemas.microsoft.com/office/drawing/2012/chart" uri="{CE6537A1-D6FC-4f65-9D91-7224C49458BB}">
                  <c15:dlblFieldTable>
                    <c15:dlblFTEntry>
                      <c15:txfldGUID>{D492CEE0-5F28-4E04-A687-792A83BF9CD2}</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1437-459E-BCE3-19B2F7F9BF04}"/>
                </c:ext>
                <c:ext xmlns:c15="http://schemas.microsoft.com/office/drawing/2012/chart" uri="{CE6537A1-D6FC-4f65-9D91-7224C49458BB}">
                  <c15:dlblFieldTable>
                    <c15:dlblFTEntry>
                      <c15:txfldGUID>{2A2A814A-E655-4052-90D5-E74B62DF04A5}</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1437-459E-BCE3-19B2F7F9BF04}"/>
                </c:ext>
                <c:ext xmlns:c15="http://schemas.microsoft.com/office/drawing/2012/chart" uri="{CE6537A1-D6FC-4f65-9D91-7224C49458BB}">
                  <c15:dlblFieldTable>
                    <c15:dlblFTEntry>
                      <c15:txfldGUID>{9224C368-5033-4A4A-9B6D-259B52016FAF}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1437-459E-BCE3-19B2F7F9BF04}"/>
                </c:ext>
                <c:ext xmlns:c15="http://schemas.microsoft.com/office/drawing/2012/chart" uri="{CE6537A1-D6FC-4f65-9D91-7224C49458BB}">
                  <c15:dlblFieldTable>
                    <c15:dlblFTEntry>
                      <c15:txfldGUID>{814C82FC-B30D-4B2A-AA35-D6684530FE30}</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1437-459E-BCE3-19B2F7F9BF04}"/>
                </c:ext>
                <c:ext xmlns:c15="http://schemas.microsoft.com/office/drawing/2012/chart" uri="{CE6537A1-D6FC-4f65-9D91-7224C49458BB}">
                  <c15:dlblFieldTable>
                    <c15:dlblFTEntry>
                      <c15:txfldGUID>{41874441-F30D-4B0F-9CE9-D5027B45219D}</c15:txfldGUID>
                      <c15:f>公会計指標分析・財政指標組合せ分析表!$BX$50</c15:f>
                      <c15:dlblFieldTableCache>
                        <c:ptCount val="1"/>
                        <c:pt idx="0">
                          <c:v>H29</c:v>
                        </c:pt>
                      </c15:dlblFieldTableCache>
                    </c15:dlblFTEntry>
                  </c15:dlblFieldTable>
                  <c15:showDataLabelsRange val="0"/>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1437-459E-BCE3-19B2F7F9BF04}"/>
                </c:ext>
                <c:ext xmlns:c15="http://schemas.microsoft.com/office/drawing/2012/chart" uri="{CE6537A1-D6FC-4f65-9D91-7224C49458BB}">
                  <c15:dlblFieldTable>
                    <c15:dlblFTEntry>
                      <c15:txfldGUID>{087C3360-EB9D-485C-A372-F8F4E75D2566}</c15:txfldGUID>
                      <c15:f>公会計指標分析・財政指標組合せ分析表!$CF$50</c15:f>
                      <c15:dlblFieldTableCache>
                        <c:ptCount val="1"/>
                        <c:pt idx="0">
                          <c:v>H30</c:v>
                        </c:pt>
                      </c15:dlblFieldTableCache>
                    </c15:dlblFTEntry>
                  </c15:dlblFieldTable>
                  <c15:showDataLabelsRange val="0"/>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1437-459E-BCE3-19B2F7F9BF04}"/>
                </c:ext>
                <c:ext xmlns:c15="http://schemas.microsoft.com/office/drawing/2012/chart" uri="{CE6537A1-D6FC-4f65-9D91-7224C49458BB}">
                  <c15:dlblFieldTable>
                    <c15:dlblFTEntry>
                      <c15:txfldGUID>{011F339E-E6CA-4A7D-AAA9-7B3125AD133F}</c15:txfldGUID>
                      <c15:f>公会計指標分析・財政指標組合せ分析表!$CN$50</c15:f>
                      <c15:dlblFieldTableCache>
                        <c:ptCount val="1"/>
                        <c:pt idx="0">
                          <c:v>R01</c:v>
                        </c:pt>
                      </c15:dlblFieldTableCache>
                    </c15:dlblFTEntry>
                  </c15:dlblFieldTable>
                  <c15:showDataLabelsRange val="0"/>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1437-459E-BCE3-19B2F7F9BF04}"/>
                </c:ext>
                <c:ext xmlns:c15="http://schemas.microsoft.com/office/drawing/2012/chart" uri="{CE6537A1-D6FC-4f65-9D91-7224C49458BB}">
                  <c15:dlblFieldTable>
                    <c15:dlblFTEntry>
                      <c15:txfldGUID>{48D06C09-F508-4725-9476-DEF2B91BCE24}</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63.4</c:v>
                </c:pt>
                <c:pt idx="8">
                  <c:v>71.5</c:v>
                </c:pt>
                <c:pt idx="16">
                  <c:v>72.8</c:v>
                </c:pt>
                <c:pt idx="24">
                  <c:v>67.3</c:v>
                </c:pt>
                <c:pt idx="32">
                  <c:v>69.099999999999994</c:v>
                </c:pt>
              </c:numCache>
            </c:numRef>
          </c:xVal>
          <c:yVal>
            <c:numRef>
              <c:f>公会計指標分析・財政指標組合せ分析表!$BP$51:$DC$51</c:f>
              <c:numCache>
                <c:formatCode>#,##0.0;"▲ "#,##0.0</c:formatCode>
                <c:ptCount val="40"/>
                <c:pt idx="0">
                  <c:v>27.8</c:v>
                </c:pt>
                <c:pt idx="8">
                  <c:v>39.299999999999997</c:v>
                </c:pt>
                <c:pt idx="16">
                  <c:v>51.9</c:v>
                </c:pt>
                <c:pt idx="24">
                  <c:v>64.5</c:v>
                </c:pt>
                <c:pt idx="32">
                  <c:v>57.5</c:v>
                </c:pt>
              </c:numCache>
            </c:numRef>
          </c:yVal>
          <c:smooth val="0"/>
          <c:extLst xmlns:c16r2="http://schemas.microsoft.com/office/drawing/2015/06/chart">
            <c:ext xmlns:c16="http://schemas.microsoft.com/office/drawing/2014/chart" uri="{C3380CC4-5D6E-409C-BE32-E72D297353CC}">
              <c16:uniqueId val="{00000009-1437-459E-BCE3-19B2F7F9BF0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1437-459E-BCE3-19B2F7F9BF04}"/>
                </c:ext>
                <c:ext xmlns:c15="http://schemas.microsoft.com/office/drawing/2012/chart" uri="{CE6537A1-D6FC-4f65-9D91-7224C49458BB}">
                  <c15:dlblFieldTable>
                    <c15:dlblFTEntry>
                      <c15:txfldGUID>{452DF137-DDD1-4A78-BC41-6962B51F0F71}</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1437-459E-BCE3-19B2F7F9BF04}"/>
                </c:ext>
                <c:ext xmlns:c15="http://schemas.microsoft.com/office/drawing/2012/chart" uri="{CE6537A1-D6FC-4f65-9D91-7224C49458BB}">
                  <c15:dlblFieldTable>
                    <c15:dlblFTEntry>
                      <c15:txfldGUID>{E0099C03-2449-4EDA-9DAE-76E72EA635C9}</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1437-459E-BCE3-19B2F7F9BF04}"/>
                </c:ext>
                <c:ext xmlns:c15="http://schemas.microsoft.com/office/drawing/2012/chart" uri="{CE6537A1-D6FC-4f65-9D91-7224C49458BB}">
                  <c15:dlblFieldTable>
                    <c15:dlblFTEntry>
                      <c15:txfldGUID>{F10CF21A-F7B1-490F-B1A0-20D453D85556}</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1437-459E-BCE3-19B2F7F9BF04}"/>
                </c:ext>
                <c:ext xmlns:c15="http://schemas.microsoft.com/office/drawing/2012/chart" uri="{CE6537A1-D6FC-4f65-9D91-7224C49458BB}">
                  <c15:dlblFieldTable>
                    <c15:dlblFTEntry>
                      <c15:txfldGUID>{E7CA7077-17FB-420E-93E1-EE3005CC86B4}</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1437-459E-BCE3-19B2F7F9BF04}"/>
                </c:ext>
                <c:ext xmlns:c15="http://schemas.microsoft.com/office/drawing/2012/chart" uri="{CE6537A1-D6FC-4f65-9D91-7224C49458BB}">
                  <c15:dlblFieldTable>
                    <c15:dlblFTEntry>
                      <c15:txfldGUID>{327E6C2E-10CE-41DB-8C1A-D9F7A49D0E72}</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1437-459E-BCE3-19B2F7F9BF04}"/>
                </c:ext>
                <c:ext xmlns:c15="http://schemas.microsoft.com/office/drawing/2012/chart" uri="{CE6537A1-D6FC-4f65-9D91-7224C49458BB}">
                  <c15:dlblFieldTable>
                    <c15:dlblFTEntry>
                      <c15:txfldGUID>{5073E7B9-99BE-4299-8DE8-8E30D34B7AD6}</c15:txfldGUID>
                      <c15:f>公会計指標分析・財政指標組合せ分析表!$BX$50</c15:f>
                      <c15:dlblFieldTableCache>
                        <c:ptCount val="1"/>
                        <c:pt idx="0">
                          <c:v>H29</c:v>
                        </c:pt>
                      </c15:dlblFieldTableCache>
                    </c15:dlblFTEntry>
                  </c15:dlblFieldTable>
                  <c15:showDataLabelsRange val="0"/>
                </c:ext>
              </c:extLst>
            </c:dLbl>
            <c:dLbl>
              <c:idx val="16"/>
              <c:layout>
                <c:manualLayout>
                  <c:x val="0"/>
                  <c:y val="-2.541072676319709E-2"/>
                </c:manualLayout>
              </c:layout>
              <c:tx>
                <c:strRef>
                  <c:f>公会計指標分析・財政指標組合せ分析表!$CF$50</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1437-459E-BCE3-19B2F7F9BF04}"/>
                </c:ext>
                <c:ext xmlns:c15="http://schemas.microsoft.com/office/drawing/2012/chart" uri="{CE6537A1-D6FC-4f65-9D91-7224C49458BB}">
                  <c15:dlblFieldTable>
                    <c15:dlblFTEntry>
                      <c15:txfldGUID>{2BB11E17-F627-4175-9D3C-756FE7C145AC}</c15:txfldGUID>
                      <c15:f>公会計指標分析・財政指標組合せ分析表!$CF$50</c15:f>
                      <c15:dlblFieldTableCache>
                        <c:ptCount val="1"/>
                        <c:pt idx="0">
                          <c:v>H30</c:v>
                        </c:pt>
                      </c15:dlblFieldTableCache>
                    </c15:dlblFTEntry>
                  </c15:dlblFieldTable>
                  <c15:showDataLabelsRange val="0"/>
                </c:ext>
              </c:extLst>
            </c:dLbl>
            <c:dLbl>
              <c:idx val="24"/>
              <c:layout>
                <c:manualLayout>
                  <c:x val="0"/>
                  <c:y val="9.321967367785771E-3"/>
                </c:manualLayout>
              </c:layout>
              <c:tx>
                <c:strRef>
                  <c:f>公会計指標分析・財政指標組合せ分析表!$CN$50</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1437-459E-BCE3-19B2F7F9BF04}"/>
                </c:ext>
                <c:ext xmlns:c15="http://schemas.microsoft.com/office/drawing/2012/chart" uri="{CE6537A1-D6FC-4f65-9D91-7224C49458BB}">
                  <c15:dlblFieldTable>
                    <c15:dlblFTEntry>
                      <c15:txfldGUID>{8F9E7692-E8F3-4327-9DF2-FB7CC76ED43D}</c15:txfldGUID>
                      <c15:f>公会計指標分析・財政指標組合せ分析表!$CN$50</c15:f>
                      <c15:dlblFieldTableCache>
                        <c:ptCount val="1"/>
                        <c:pt idx="0">
                          <c:v>R01</c:v>
                        </c:pt>
                      </c15:dlblFieldTableCache>
                    </c15:dlblFTEntry>
                  </c15:dlblFieldTable>
                  <c15:showDataLabelsRange val="0"/>
                </c:ext>
              </c:extLst>
            </c:dLbl>
            <c:dLbl>
              <c:idx val="32"/>
              <c:layout>
                <c:manualLayout>
                  <c:x val="0"/>
                  <c:y val="1.6089114626238514E-2"/>
                </c:manualLayout>
              </c:layout>
              <c:tx>
                <c:strRef>
                  <c:f>公会計指標分析・財政指標組合せ分析表!$CV$50</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1437-459E-BCE3-19B2F7F9BF04}"/>
                </c:ext>
                <c:ext xmlns:c15="http://schemas.microsoft.com/office/drawing/2012/chart" uri="{CE6537A1-D6FC-4f65-9D91-7224C49458BB}">
                  <c15:dlblFieldTable>
                    <c15:dlblFTEntry>
                      <c15:txfldGUID>{64615C75-5861-4967-A37A-3E289A69235C}</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57.6</c:v>
                </c:pt>
                <c:pt idx="8">
                  <c:v>58.9</c:v>
                </c:pt>
                <c:pt idx="16">
                  <c:v>60.5</c:v>
                </c:pt>
                <c:pt idx="24">
                  <c:v>61.2</c:v>
                </c:pt>
                <c:pt idx="32">
                  <c:v>61.8</c:v>
                </c:pt>
              </c:numCache>
            </c:numRef>
          </c:xVal>
          <c:yVal>
            <c:numRef>
              <c:f>公会計指標分析・財政指標組合せ分析表!$BP$55:$DC$55</c:f>
              <c:numCache>
                <c:formatCode>#,##0.0;"▲ "#,##0.0</c:formatCode>
                <c:ptCount val="40"/>
                <c:pt idx="0">
                  <c:v>38.5</c:v>
                </c:pt>
                <c:pt idx="8">
                  <c:v>32.799999999999997</c:v>
                </c:pt>
                <c:pt idx="16">
                  <c:v>20.9</c:v>
                </c:pt>
                <c:pt idx="24">
                  <c:v>21</c:v>
                </c:pt>
                <c:pt idx="32">
                  <c:v>23.5</c:v>
                </c:pt>
              </c:numCache>
            </c:numRef>
          </c:yVal>
          <c:smooth val="0"/>
          <c:extLst xmlns:c16r2="http://schemas.microsoft.com/office/drawing/2015/06/chart">
            <c:ext xmlns:c16="http://schemas.microsoft.com/office/drawing/2014/chart" uri="{C3380CC4-5D6E-409C-BE32-E72D297353CC}">
              <c16:uniqueId val="{00000013-1437-459E-BCE3-19B2F7F9BF04}"/>
            </c:ext>
          </c:extLst>
        </c:ser>
        <c:dLbls>
          <c:showLegendKey val="0"/>
          <c:showVal val="1"/>
          <c:showCatName val="0"/>
          <c:showSerName val="0"/>
          <c:showPercent val="0"/>
          <c:showBubbleSize val="0"/>
        </c:dLbls>
        <c:axId val="841078656"/>
        <c:axId val="841079048"/>
      </c:scatterChart>
      <c:valAx>
        <c:axId val="841078656"/>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1079048"/>
        <c:crosses val="autoZero"/>
        <c:crossBetween val="midCat"/>
      </c:valAx>
      <c:valAx>
        <c:axId val="841079048"/>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107865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C4BD-45DD-BE46-D1E5854DFFCE}"/>
                </c:ext>
                <c:ext xmlns:c15="http://schemas.microsoft.com/office/drawing/2012/chart" uri="{CE6537A1-D6FC-4f65-9D91-7224C49458BB}">
                  <c15:dlblFieldTable>
                    <c15:dlblFTEntry>
                      <c15:txfldGUID>{E4EEE582-6E28-48EF-94D6-6575A3AF5359}</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C4BD-45DD-BE46-D1E5854DFFCE}"/>
                </c:ext>
                <c:ext xmlns:c15="http://schemas.microsoft.com/office/drawing/2012/chart" uri="{CE6537A1-D6FC-4f65-9D91-7224C49458BB}">
                  <c15:dlblFieldTable>
                    <c15:dlblFTEntry>
                      <c15:txfldGUID>{F729F7C1-AFE8-4449-8563-15AA251A528B}</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C4BD-45DD-BE46-D1E5854DFFCE}"/>
                </c:ext>
                <c:ext xmlns:c15="http://schemas.microsoft.com/office/drawing/2012/chart" uri="{CE6537A1-D6FC-4f65-9D91-7224C49458BB}">
                  <c15:dlblFieldTable>
                    <c15:dlblFTEntry>
                      <c15:txfldGUID>{77A8E81E-A4A6-492B-82F6-25E2F87F7E0A}</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C4BD-45DD-BE46-D1E5854DFFCE}"/>
                </c:ext>
                <c:ext xmlns:c15="http://schemas.microsoft.com/office/drawing/2012/chart" uri="{CE6537A1-D6FC-4f65-9D91-7224C49458BB}">
                  <c15:dlblFieldTable>
                    <c15:dlblFTEntry>
                      <c15:txfldGUID>{325F7308-A47B-4A84-8C9E-BBF9280EA9D0}</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C4BD-45DD-BE46-D1E5854DFFCE}"/>
                </c:ext>
                <c:ext xmlns:c15="http://schemas.microsoft.com/office/drawing/2012/chart" uri="{CE6537A1-D6FC-4f65-9D91-7224C49458BB}">
                  <c15:dlblFieldTable>
                    <c15:dlblFTEntry>
                      <c15:txfldGUID>{8187BA4E-694D-4973-92EA-8EA6CE5911AA}</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C4BD-45DD-BE46-D1E5854DFFCE}"/>
                </c:ext>
                <c:ext xmlns:c15="http://schemas.microsoft.com/office/drawing/2012/chart" uri="{CE6537A1-D6FC-4f65-9D91-7224C49458BB}">
                  <c15:dlblFieldTable>
                    <c15:dlblFTEntry>
                      <c15:txfldGUID>{1BC734B0-5DD2-4DE8-B7DC-7CCC48477DF3}</c15:txfldGUID>
                      <c15:f>公会計指標分析・財政指標組合せ分析表!$BX$72</c15:f>
                      <c15:dlblFieldTableCache>
                        <c:ptCount val="1"/>
                        <c:pt idx="0">
                          <c:v>H29</c:v>
                        </c:pt>
                      </c15:dlblFieldTableCache>
                    </c15:dlblFTEntry>
                  </c15:dlblFieldTable>
                  <c15:showDataLabelsRange val="0"/>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C4BD-45DD-BE46-D1E5854DFFCE}"/>
                </c:ext>
                <c:ext xmlns:c15="http://schemas.microsoft.com/office/drawing/2012/chart" uri="{CE6537A1-D6FC-4f65-9D91-7224C49458BB}">
                  <c15:dlblFieldTable>
                    <c15:dlblFTEntry>
                      <c15:txfldGUID>{C0E20AF5-8D70-4756-88B9-FEF9912CAB42}</c15:txfldGUID>
                      <c15:f>公会計指標分析・財政指標組合せ分析表!$CF$72</c15:f>
                      <c15:dlblFieldTableCache>
                        <c:ptCount val="1"/>
                        <c:pt idx="0">
                          <c:v>H30</c:v>
                        </c:pt>
                      </c15:dlblFieldTableCache>
                    </c15:dlblFTEntry>
                  </c15:dlblFieldTable>
                  <c15:showDataLabelsRange val="0"/>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C4BD-45DD-BE46-D1E5854DFFCE}"/>
                </c:ext>
                <c:ext xmlns:c15="http://schemas.microsoft.com/office/drawing/2012/chart" uri="{CE6537A1-D6FC-4f65-9D91-7224C49458BB}">
                  <c15:dlblFieldTable>
                    <c15:dlblFTEntry>
                      <c15:txfldGUID>{3F0CEEDF-DBF4-424A-A2C9-7947F7FE6B6E}</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C4BD-45DD-BE46-D1E5854DFFCE}"/>
                </c:ext>
                <c:ext xmlns:c15="http://schemas.microsoft.com/office/drawing/2012/chart" uri="{CE6537A1-D6FC-4f65-9D91-7224C49458BB}">
                  <c15:dlblFieldTable>
                    <c15:dlblFTEntry>
                      <c15:txfldGUID>{4350DC8C-D26A-4797-864E-F7416A92A423}</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7.6</c:v>
                </c:pt>
                <c:pt idx="8">
                  <c:v>7.5</c:v>
                </c:pt>
                <c:pt idx="16">
                  <c:v>8.1999999999999993</c:v>
                </c:pt>
                <c:pt idx="24">
                  <c:v>8.4</c:v>
                </c:pt>
                <c:pt idx="32">
                  <c:v>8.6999999999999993</c:v>
                </c:pt>
              </c:numCache>
            </c:numRef>
          </c:xVal>
          <c:yVal>
            <c:numRef>
              <c:f>公会計指標分析・財政指標組合せ分析表!$BP$73:$DC$73</c:f>
              <c:numCache>
                <c:formatCode>#,##0.0;"▲ "#,##0.0</c:formatCode>
                <c:ptCount val="40"/>
                <c:pt idx="0">
                  <c:v>27.8</c:v>
                </c:pt>
                <c:pt idx="8">
                  <c:v>39.299999999999997</c:v>
                </c:pt>
                <c:pt idx="16">
                  <c:v>51.9</c:v>
                </c:pt>
                <c:pt idx="24">
                  <c:v>64.5</c:v>
                </c:pt>
                <c:pt idx="32">
                  <c:v>57.5</c:v>
                </c:pt>
              </c:numCache>
            </c:numRef>
          </c:yVal>
          <c:smooth val="0"/>
          <c:extLst xmlns:c16r2="http://schemas.microsoft.com/office/drawing/2015/06/chart">
            <c:ext xmlns:c16="http://schemas.microsoft.com/office/drawing/2014/chart" uri="{C3380CC4-5D6E-409C-BE32-E72D297353CC}">
              <c16:uniqueId val="{00000009-C4BD-45DD-BE46-D1E5854DFFC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C4BD-45DD-BE46-D1E5854DFFCE}"/>
                </c:ext>
                <c:ext xmlns:c15="http://schemas.microsoft.com/office/drawing/2012/chart" uri="{CE6537A1-D6FC-4f65-9D91-7224C49458BB}">
                  <c15:dlblFieldTable>
                    <c15:dlblFTEntry>
                      <c15:txfldGUID>{143991C1-D569-4693-A2F1-F2F3D0CCDA87}</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C4BD-45DD-BE46-D1E5854DFFCE}"/>
                </c:ext>
                <c:ext xmlns:c15="http://schemas.microsoft.com/office/drawing/2012/chart" uri="{CE6537A1-D6FC-4f65-9D91-7224C49458BB}">
                  <c15:dlblFieldTable>
                    <c15:dlblFTEntry>
                      <c15:txfldGUID>{5376FF10-63FD-4EB8-9AB1-4EF97D58F489}</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C4BD-45DD-BE46-D1E5854DFFCE}"/>
                </c:ext>
                <c:ext xmlns:c15="http://schemas.microsoft.com/office/drawing/2012/chart" uri="{CE6537A1-D6FC-4f65-9D91-7224C49458BB}">
                  <c15:dlblFieldTable>
                    <c15:dlblFTEntry>
                      <c15:txfldGUID>{9BB92905-E44E-4AC9-8C47-167FACD32468}</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C4BD-45DD-BE46-D1E5854DFFCE}"/>
                </c:ext>
                <c:ext xmlns:c15="http://schemas.microsoft.com/office/drawing/2012/chart" uri="{CE6537A1-D6FC-4f65-9D91-7224C49458BB}">
                  <c15:dlblFieldTable>
                    <c15:dlblFTEntry>
                      <c15:txfldGUID>{F8C10711-B3EF-4474-8FFF-C65F154AB5C2}</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C4BD-45DD-BE46-D1E5854DFFCE}"/>
                </c:ext>
                <c:ext xmlns:c15="http://schemas.microsoft.com/office/drawing/2012/chart" uri="{CE6537A1-D6FC-4f65-9D91-7224C49458BB}">
                  <c15:dlblFieldTable>
                    <c15:dlblFTEntry>
                      <c15:txfldGUID>{2BCBE3F7-1A21-4C36-AA6D-3602CE91C832}</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C4BD-45DD-BE46-D1E5854DFFCE}"/>
                </c:ext>
                <c:ext xmlns:c15="http://schemas.microsoft.com/office/drawing/2012/chart" uri="{CE6537A1-D6FC-4f65-9D91-7224C49458BB}">
                  <c15:dlblFieldTable>
                    <c15:dlblFTEntry>
                      <c15:txfldGUID>{DD1F3F7C-11FD-469D-A210-075B57F2FABA}</c15:txfldGUID>
                      <c15:f>公会計指標分析・財政指標組合せ分析表!$BX$72</c15:f>
                      <c15:dlblFieldTableCache>
                        <c:ptCount val="1"/>
                        <c:pt idx="0">
                          <c:v>H29</c:v>
                        </c:pt>
                      </c15:dlblFieldTableCache>
                    </c15:dlblFTEntry>
                  </c15:dlblFieldTable>
                  <c15:showDataLabelsRange val="0"/>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C4BD-45DD-BE46-D1E5854DFFCE}"/>
                </c:ext>
                <c:ext xmlns:c15="http://schemas.microsoft.com/office/drawing/2012/chart" uri="{CE6537A1-D6FC-4f65-9D91-7224C49458BB}">
                  <c15:dlblFieldTable>
                    <c15:dlblFTEntry>
                      <c15:txfldGUID>{8C6AF677-73C8-425F-AEB3-E38DFE035662}</c15:txfldGUID>
                      <c15:f>公会計指標分析・財政指標組合せ分析表!$CF$72</c15:f>
                      <c15:dlblFieldTableCache>
                        <c:ptCount val="1"/>
                        <c:pt idx="0">
                          <c:v>H30</c:v>
                        </c:pt>
                      </c15:dlblFieldTableCache>
                    </c15:dlblFTEntry>
                  </c15:dlblFieldTable>
                  <c15:showDataLabelsRange val="0"/>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C4BD-45DD-BE46-D1E5854DFFCE}"/>
                </c:ext>
                <c:ext xmlns:c15="http://schemas.microsoft.com/office/drawing/2012/chart" uri="{CE6537A1-D6FC-4f65-9D91-7224C49458BB}">
                  <c15:dlblFieldTable>
                    <c15:dlblFTEntry>
                      <c15:txfldGUID>{50764CAB-0B61-4CED-ACC8-DF15D3E4D9BC}</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C4BD-45DD-BE46-D1E5854DFFCE}"/>
                </c:ext>
                <c:ext xmlns:c15="http://schemas.microsoft.com/office/drawing/2012/chart" uri="{CE6537A1-D6FC-4f65-9D91-7224C49458BB}">
                  <c15:dlblFieldTable>
                    <c15:dlblFTEntry>
                      <c15:txfldGUID>{78915918-955F-4082-884A-34CA90AC5B67}</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9.1</c:v>
                </c:pt>
                <c:pt idx="16">
                  <c:v>9.1</c:v>
                </c:pt>
                <c:pt idx="24">
                  <c:v>9.1999999999999993</c:v>
                </c:pt>
                <c:pt idx="32">
                  <c:v>8.6</c:v>
                </c:pt>
              </c:numCache>
            </c:numRef>
          </c:xVal>
          <c:yVal>
            <c:numRef>
              <c:f>公会計指標分析・財政指標組合せ分析表!$BP$77:$DC$77</c:f>
              <c:numCache>
                <c:formatCode>#,##0.0;"▲ "#,##0.0</c:formatCode>
                <c:ptCount val="40"/>
                <c:pt idx="0">
                  <c:v>38.5</c:v>
                </c:pt>
                <c:pt idx="8">
                  <c:v>32.799999999999997</c:v>
                </c:pt>
                <c:pt idx="16">
                  <c:v>20.9</c:v>
                </c:pt>
                <c:pt idx="24">
                  <c:v>21</c:v>
                </c:pt>
                <c:pt idx="32">
                  <c:v>23.5</c:v>
                </c:pt>
              </c:numCache>
            </c:numRef>
          </c:yVal>
          <c:smooth val="0"/>
          <c:extLst xmlns:c16r2="http://schemas.microsoft.com/office/drawing/2015/06/chart">
            <c:ext xmlns:c16="http://schemas.microsoft.com/office/drawing/2014/chart" uri="{C3380CC4-5D6E-409C-BE32-E72D297353CC}">
              <c16:uniqueId val="{00000013-C4BD-45DD-BE46-D1E5854DFFCE}"/>
            </c:ext>
          </c:extLst>
        </c:ser>
        <c:dLbls>
          <c:showLegendKey val="0"/>
          <c:showVal val="1"/>
          <c:showCatName val="0"/>
          <c:showSerName val="0"/>
          <c:showPercent val="0"/>
          <c:showBubbleSize val="0"/>
        </c:dLbls>
        <c:axId val="841074736"/>
        <c:axId val="841084928"/>
      </c:scatterChart>
      <c:valAx>
        <c:axId val="84107473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1084928"/>
        <c:crosses val="autoZero"/>
        <c:crossBetween val="midCat"/>
      </c:valAx>
      <c:valAx>
        <c:axId val="841084928"/>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107473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13,256
13,126
157.71
10,963,785
10,108,121
656,692
4,952,821
11,895,101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57.5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口の減少や高齢化の進行に加え、脆弱な産業構造等により財政基盤が弱く、類似団体平均を大きく下回っており、近年は横ばいに推移している。このような状況であることから、町税確保のための収納率向上へ向けた取り組みを継続するとともに、人口減少対策としての施策を実施することにより活力ある地域社会の構築と財政基盤強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xmlns=""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xmlns=""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xmlns=""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xmlns=""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xmlns=""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xmlns=""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xmlns=""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xmlns=""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xmlns=""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xmlns=""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xmlns=""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xmlns=""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xmlns=""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5927</xdr:rowOff>
    </xdr:from>
    <xdr:to>
      <xdr:col>23</xdr:col>
      <xdr:colOff>133350</xdr:colOff>
      <xdr:row>44</xdr:row>
      <xdr:rowOff>60537</xdr:rowOff>
    </xdr:to>
    <xdr:cxnSp macro="">
      <xdr:nvCxnSpPr>
        <xdr:cNvPr id="63" name="直線コネクタ 62">
          <a:extLst>
            <a:ext uri="{FF2B5EF4-FFF2-40B4-BE49-F238E27FC236}">
              <a16:creationId xmlns:a16="http://schemas.microsoft.com/office/drawing/2014/main" xmlns="" id="{00000000-0008-0000-0300-00003F000000}"/>
            </a:ext>
          </a:extLst>
        </xdr:cNvPr>
        <xdr:cNvCxnSpPr/>
      </xdr:nvCxnSpPr>
      <xdr:spPr>
        <a:xfrm flipV="1">
          <a:off x="4953000" y="6349577"/>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32614</xdr:rowOff>
    </xdr:from>
    <xdr:ext cx="762000" cy="259045"/>
    <xdr:sp macro="" textlink="">
      <xdr:nvSpPr>
        <xdr:cNvPr id="64" name="財政力最小値テキスト">
          <a:extLst>
            <a:ext uri="{FF2B5EF4-FFF2-40B4-BE49-F238E27FC236}">
              <a16:creationId xmlns:a16="http://schemas.microsoft.com/office/drawing/2014/main" xmlns="" id="{00000000-0008-0000-0300-000040000000}"/>
            </a:ext>
          </a:extLst>
        </xdr:cNvPr>
        <xdr:cNvSpPr txBox="1"/>
      </xdr:nvSpPr>
      <xdr:spPr>
        <a:xfrm>
          <a:off x="5041900" y="7576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60537</xdr:rowOff>
    </xdr:from>
    <xdr:to>
      <xdr:col>24</xdr:col>
      <xdr:colOff>12700</xdr:colOff>
      <xdr:row>44</xdr:row>
      <xdr:rowOff>60537</xdr:rowOff>
    </xdr:to>
    <xdr:cxnSp macro="">
      <xdr:nvCxnSpPr>
        <xdr:cNvPr id="65" name="直線コネクタ 64">
          <a:extLst>
            <a:ext uri="{FF2B5EF4-FFF2-40B4-BE49-F238E27FC236}">
              <a16:creationId xmlns:a16="http://schemas.microsoft.com/office/drawing/2014/main" xmlns="" id="{00000000-0008-0000-0300-000041000000}"/>
            </a:ext>
          </a:extLst>
        </xdr:cNvPr>
        <xdr:cNvCxnSpPr/>
      </xdr:nvCxnSpPr>
      <xdr:spPr>
        <a:xfrm>
          <a:off x="4864100" y="7604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92304</xdr:rowOff>
    </xdr:from>
    <xdr:ext cx="762000" cy="259045"/>
    <xdr:sp macro="" textlink="">
      <xdr:nvSpPr>
        <xdr:cNvPr id="66" name="財政力最大値テキスト">
          <a:extLst>
            <a:ext uri="{FF2B5EF4-FFF2-40B4-BE49-F238E27FC236}">
              <a16:creationId xmlns:a16="http://schemas.microsoft.com/office/drawing/2014/main" xmlns="" id="{00000000-0008-0000-0300-000042000000}"/>
            </a:ext>
          </a:extLst>
        </xdr:cNvPr>
        <xdr:cNvSpPr txBox="1"/>
      </xdr:nvSpPr>
      <xdr:spPr>
        <a:xfrm>
          <a:off x="5041900" y="609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5927</xdr:rowOff>
    </xdr:from>
    <xdr:to>
      <xdr:col>24</xdr:col>
      <xdr:colOff>12700</xdr:colOff>
      <xdr:row>37</xdr:row>
      <xdr:rowOff>5927</xdr:rowOff>
    </xdr:to>
    <xdr:cxnSp macro="">
      <xdr:nvCxnSpPr>
        <xdr:cNvPr id="67" name="直線コネクタ 66">
          <a:extLst>
            <a:ext uri="{FF2B5EF4-FFF2-40B4-BE49-F238E27FC236}">
              <a16:creationId xmlns:a16="http://schemas.microsoft.com/office/drawing/2014/main" xmlns="" id="{00000000-0008-0000-0300-000043000000}"/>
            </a:ext>
          </a:extLst>
        </xdr:cNvPr>
        <xdr:cNvCxnSpPr/>
      </xdr:nvCxnSpPr>
      <xdr:spPr>
        <a:xfrm>
          <a:off x="4864100" y="634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12277</xdr:rowOff>
    </xdr:from>
    <xdr:to>
      <xdr:col>23</xdr:col>
      <xdr:colOff>133350</xdr:colOff>
      <xdr:row>44</xdr:row>
      <xdr:rowOff>12277</xdr:rowOff>
    </xdr:to>
    <xdr:cxnSp macro="">
      <xdr:nvCxnSpPr>
        <xdr:cNvPr id="68" name="直線コネクタ 67">
          <a:extLst>
            <a:ext uri="{FF2B5EF4-FFF2-40B4-BE49-F238E27FC236}">
              <a16:creationId xmlns:a16="http://schemas.microsoft.com/office/drawing/2014/main" xmlns="" id="{00000000-0008-0000-0300-000044000000}"/>
            </a:ext>
          </a:extLst>
        </xdr:cNvPr>
        <xdr:cNvCxnSpPr/>
      </xdr:nvCxnSpPr>
      <xdr:spPr>
        <a:xfrm>
          <a:off x="4114800" y="755607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xmlns=""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xmlns=""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12277</xdr:rowOff>
    </xdr:from>
    <xdr:to>
      <xdr:col>19</xdr:col>
      <xdr:colOff>133350</xdr:colOff>
      <xdr:row>44</xdr:row>
      <xdr:rowOff>12277</xdr:rowOff>
    </xdr:to>
    <xdr:cxnSp macro="">
      <xdr:nvCxnSpPr>
        <xdr:cNvPr id="71" name="直線コネクタ 70">
          <a:extLst>
            <a:ext uri="{FF2B5EF4-FFF2-40B4-BE49-F238E27FC236}">
              <a16:creationId xmlns:a16="http://schemas.microsoft.com/office/drawing/2014/main" xmlns="" id="{00000000-0008-0000-0300-000047000000}"/>
            </a:ext>
          </a:extLst>
        </xdr:cNvPr>
        <xdr:cNvCxnSpPr/>
      </xdr:nvCxnSpPr>
      <xdr:spPr>
        <a:xfrm>
          <a:off x="3225800" y="75560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151554</xdr:rowOff>
    </xdr:from>
    <xdr:to>
      <xdr:col>19</xdr:col>
      <xdr:colOff>184150</xdr:colOff>
      <xdr:row>43</xdr:row>
      <xdr:rowOff>81704</xdr:rowOff>
    </xdr:to>
    <xdr:sp macro="" textlink="">
      <xdr:nvSpPr>
        <xdr:cNvPr id="72" name="フローチャート: 判断 71">
          <a:extLst>
            <a:ext uri="{FF2B5EF4-FFF2-40B4-BE49-F238E27FC236}">
              <a16:creationId xmlns:a16="http://schemas.microsoft.com/office/drawing/2014/main" xmlns="" id="{00000000-0008-0000-0300-000048000000}"/>
            </a:ext>
          </a:extLst>
        </xdr:cNvPr>
        <xdr:cNvSpPr/>
      </xdr:nvSpPr>
      <xdr:spPr>
        <a:xfrm>
          <a:off x="4064000" y="735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91881</xdr:rowOff>
    </xdr:from>
    <xdr:ext cx="736600" cy="259045"/>
    <xdr:sp macro="" textlink="">
      <xdr:nvSpPr>
        <xdr:cNvPr id="73" name="テキスト ボックス 72">
          <a:extLst>
            <a:ext uri="{FF2B5EF4-FFF2-40B4-BE49-F238E27FC236}">
              <a16:creationId xmlns:a16="http://schemas.microsoft.com/office/drawing/2014/main" xmlns="" id="{00000000-0008-0000-0300-000049000000}"/>
            </a:ext>
          </a:extLst>
        </xdr:cNvPr>
        <xdr:cNvSpPr txBox="1"/>
      </xdr:nvSpPr>
      <xdr:spPr>
        <a:xfrm>
          <a:off x="3733800" y="71213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12277</xdr:rowOff>
    </xdr:from>
    <xdr:to>
      <xdr:col>15</xdr:col>
      <xdr:colOff>82550</xdr:colOff>
      <xdr:row>44</xdr:row>
      <xdr:rowOff>20320</xdr:rowOff>
    </xdr:to>
    <xdr:cxnSp macro="">
      <xdr:nvCxnSpPr>
        <xdr:cNvPr id="74" name="直線コネクタ 73">
          <a:extLst>
            <a:ext uri="{FF2B5EF4-FFF2-40B4-BE49-F238E27FC236}">
              <a16:creationId xmlns:a16="http://schemas.microsoft.com/office/drawing/2014/main" xmlns="" id="{00000000-0008-0000-0300-00004A000000}"/>
            </a:ext>
          </a:extLst>
        </xdr:cNvPr>
        <xdr:cNvCxnSpPr/>
      </xdr:nvCxnSpPr>
      <xdr:spPr>
        <a:xfrm flipV="1">
          <a:off x="2336800" y="75560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159596</xdr:rowOff>
    </xdr:from>
    <xdr:to>
      <xdr:col>15</xdr:col>
      <xdr:colOff>133350</xdr:colOff>
      <xdr:row>43</xdr:row>
      <xdr:rowOff>89746</xdr:rowOff>
    </xdr:to>
    <xdr:sp macro="" textlink="">
      <xdr:nvSpPr>
        <xdr:cNvPr id="75" name="フローチャート: 判断 74">
          <a:extLst>
            <a:ext uri="{FF2B5EF4-FFF2-40B4-BE49-F238E27FC236}">
              <a16:creationId xmlns:a16="http://schemas.microsoft.com/office/drawing/2014/main" xmlns="" id="{00000000-0008-0000-0300-00004B000000}"/>
            </a:ext>
          </a:extLst>
        </xdr:cNvPr>
        <xdr:cNvSpPr/>
      </xdr:nvSpPr>
      <xdr:spPr>
        <a:xfrm>
          <a:off x="3175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99923</xdr:rowOff>
    </xdr:from>
    <xdr:ext cx="762000" cy="259045"/>
    <xdr:sp macro="" textlink="">
      <xdr:nvSpPr>
        <xdr:cNvPr id="76" name="テキスト ボックス 75">
          <a:extLst>
            <a:ext uri="{FF2B5EF4-FFF2-40B4-BE49-F238E27FC236}">
              <a16:creationId xmlns:a16="http://schemas.microsoft.com/office/drawing/2014/main" xmlns="" id="{00000000-0008-0000-0300-00004C000000}"/>
            </a:ext>
          </a:extLst>
        </xdr:cNvPr>
        <xdr:cNvSpPr txBox="1"/>
      </xdr:nvSpPr>
      <xdr:spPr>
        <a:xfrm>
          <a:off x="2844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20320</xdr:rowOff>
    </xdr:from>
    <xdr:to>
      <xdr:col>11</xdr:col>
      <xdr:colOff>31750</xdr:colOff>
      <xdr:row>44</xdr:row>
      <xdr:rowOff>20320</xdr:rowOff>
    </xdr:to>
    <xdr:cxnSp macro="">
      <xdr:nvCxnSpPr>
        <xdr:cNvPr id="77" name="直線コネクタ 76">
          <a:extLst>
            <a:ext uri="{FF2B5EF4-FFF2-40B4-BE49-F238E27FC236}">
              <a16:creationId xmlns:a16="http://schemas.microsoft.com/office/drawing/2014/main" xmlns="" id="{00000000-0008-0000-0300-00004D000000}"/>
            </a:ext>
          </a:extLst>
        </xdr:cNvPr>
        <xdr:cNvCxnSpPr/>
      </xdr:nvCxnSpPr>
      <xdr:spPr>
        <a:xfrm>
          <a:off x="1447800" y="7564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159596</xdr:rowOff>
    </xdr:from>
    <xdr:to>
      <xdr:col>11</xdr:col>
      <xdr:colOff>82550</xdr:colOff>
      <xdr:row>43</xdr:row>
      <xdr:rowOff>89746</xdr:rowOff>
    </xdr:to>
    <xdr:sp macro="" textlink="">
      <xdr:nvSpPr>
        <xdr:cNvPr id="78" name="フローチャート: 判断 77">
          <a:extLst>
            <a:ext uri="{FF2B5EF4-FFF2-40B4-BE49-F238E27FC236}">
              <a16:creationId xmlns:a16="http://schemas.microsoft.com/office/drawing/2014/main" xmlns="" id="{00000000-0008-0000-0300-00004E000000}"/>
            </a:ext>
          </a:extLst>
        </xdr:cNvPr>
        <xdr:cNvSpPr/>
      </xdr:nvSpPr>
      <xdr:spPr>
        <a:xfrm>
          <a:off x="2286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99923</xdr:rowOff>
    </xdr:from>
    <xdr:ext cx="762000" cy="259045"/>
    <xdr:sp macro="" textlink="">
      <xdr:nvSpPr>
        <xdr:cNvPr id="79" name="テキスト ボックス 78">
          <a:extLst>
            <a:ext uri="{FF2B5EF4-FFF2-40B4-BE49-F238E27FC236}">
              <a16:creationId xmlns:a16="http://schemas.microsoft.com/office/drawing/2014/main" xmlns="" id="{00000000-0008-0000-0300-00004F000000}"/>
            </a:ext>
          </a:extLst>
        </xdr:cNvPr>
        <xdr:cNvSpPr txBox="1"/>
      </xdr:nvSpPr>
      <xdr:spPr>
        <a:xfrm>
          <a:off x="1955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167640</xdr:rowOff>
    </xdr:from>
    <xdr:to>
      <xdr:col>7</xdr:col>
      <xdr:colOff>31750</xdr:colOff>
      <xdr:row>43</xdr:row>
      <xdr:rowOff>97790</xdr:rowOff>
    </xdr:to>
    <xdr:sp macro="" textlink="">
      <xdr:nvSpPr>
        <xdr:cNvPr id="80" name="フローチャート: 判断 79">
          <a:extLst>
            <a:ext uri="{FF2B5EF4-FFF2-40B4-BE49-F238E27FC236}">
              <a16:creationId xmlns:a16="http://schemas.microsoft.com/office/drawing/2014/main" xmlns="" id="{00000000-0008-0000-0300-000050000000}"/>
            </a:ext>
          </a:extLst>
        </xdr:cNvPr>
        <xdr:cNvSpPr/>
      </xdr:nvSpPr>
      <xdr:spPr>
        <a:xfrm>
          <a:off x="1397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107967</xdr:rowOff>
    </xdr:from>
    <xdr:ext cx="762000" cy="259045"/>
    <xdr:sp macro="" textlink="">
      <xdr:nvSpPr>
        <xdr:cNvPr id="81" name="テキスト ボックス 80">
          <a:extLst>
            <a:ext uri="{FF2B5EF4-FFF2-40B4-BE49-F238E27FC236}">
              <a16:creationId xmlns:a16="http://schemas.microsoft.com/office/drawing/2014/main" xmlns="" id="{00000000-0008-0000-0300-000051000000}"/>
            </a:ext>
          </a:extLst>
        </xdr:cNvPr>
        <xdr:cNvSpPr txBox="1"/>
      </xdr:nvSpPr>
      <xdr:spPr>
        <a:xfrm>
          <a:off x="1066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132927</xdr:rowOff>
    </xdr:from>
    <xdr:to>
      <xdr:col>23</xdr:col>
      <xdr:colOff>184150</xdr:colOff>
      <xdr:row>44</xdr:row>
      <xdr:rowOff>63077</xdr:rowOff>
    </xdr:to>
    <xdr:sp macro="" textlink="">
      <xdr:nvSpPr>
        <xdr:cNvPr id="87" name="楕円 86">
          <a:extLst>
            <a:ext uri="{FF2B5EF4-FFF2-40B4-BE49-F238E27FC236}">
              <a16:creationId xmlns:a16="http://schemas.microsoft.com/office/drawing/2014/main" xmlns="" id="{00000000-0008-0000-0300-000057000000}"/>
            </a:ext>
          </a:extLst>
        </xdr:cNvPr>
        <xdr:cNvSpPr/>
      </xdr:nvSpPr>
      <xdr:spPr>
        <a:xfrm>
          <a:off x="49022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28804</xdr:rowOff>
    </xdr:from>
    <xdr:ext cx="762000" cy="259045"/>
    <xdr:sp macro="" textlink="">
      <xdr:nvSpPr>
        <xdr:cNvPr id="88" name="財政力該当値テキスト">
          <a:extLst>
            <a:ext uri="{FF2B5EF4-FFF2-40B4-BE49-F238E27FC236}">
              <a16:creationId xmlns:a16="http://schemas.microsoft.com/office/drawing/2014/main" xmlns="" id="{00000000-0008-0000-0300-000058000000}"/>
            </a:ext>
          </a:extLst>
        </xdr:cNvPr>
        <xdr:cNvSpPr txBox="1"/>
      </xdr:nvSpPr>
      <xdr:spPr>
        <a:xfrm>
          <a:off x="5041900" y="7401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132927</xdr:rowOff>
    </xdr:from>
    <xdr:to>
      <xdr:col>19</xdr:col>
      <xdr:colOff>184150</xdr:colOff>
      <xdr:row>44</xdr:row>
      <xdr:rowOff>63077</xdr:rowOff>
    </xdr:to>
    <xdr:sp macro="" textlink="">
      <xdr:nvSpPr>
        <xdr:cNvPr id="89" name="楕円 88">
          <a:extLst>
            <a:ext uri="{FF2B5EF4-FFF2-40B4-BE49-F238E27FC236}">
              <a16:creationId xmlns:a16="http://schemas.microsoft.com/office/drawing/2014/main" xmlns="" id="{00000000-0008-0000-0300-000059000000}"/>
            </a:ext>
          </a:extLst>
        </xdr:cNvPr>
        <xdr:cNvSpPr/>
      </xdr:nvSpPr>
      <xdr:spPr>
        <a:xfrm>
          <a:off x="40640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47854</xdr:rowOff>
    </xdr:from>
    <xdr:ext cx="736600" cy="259045"/>
    <xdr:sp macro="" textlink="">
      <xdr:nvSpPr>
        <xdr:cNvPr id="90" name="テキスト ボックス 89">
          <a:extLst>
            <a:ext uri="{FF2B5EF4-FFF2-40B4-BE49-F238E27FC236}">
              <a16:creationId xmlns:a16="http://schemas.microsoft.com/office/drawing/2014/main" xmlns="" id="{00000000-0008-0000-0300-00005A000000}"/>
            </a:ext>
          </a:extLst>
        </xdr:cNvPr>
        <xdr:cNvSpPr txBox="1"/>
      </xdr:nvSpPr>
      <xdr:spPr>
        <a:xfrm>
          <a:off x="3733800" y="7591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132927</xdr:rowOff>
    </xdr:from>
    <xdr:to>
      <xdr:col>15</xdr:col>
      <xdr:colOff>133350</xdr:colOff>
      <xdr:row>44</xdr:row>
      <xdr:rowOff>63077</xdr:rowOff>
    </xdr:to>
    <xdr:sp macro="" textlink="">
      <xdr:nvSpPr>
        <xdr:cNvPr id="91" name="楕円 90">
          <a:extLst>
            <a:ext uri="{FF2B5EF4-FFF2-40B4-BE49-F238E27FC236}">
              <a16:creationId xmlns:a16="http://schemas.microsoft.com/office/drawing/2014/main" xmlns="" id="{00000000-0008-0000-0300-00005B000000}"/>
            </a:ext>
          </a:extLst>
        </xdr:cNvPr>
        <xdr:cNvSpPr/>
      </xdr:nvSpPr>
      <xdr:spPr>
        <a:xfrm>
          <a:off x="31750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47854</xdr:rowOff>
    </xdr:from>
    <xdr:ext cx="762000" cy="259045"/>
    <xdr:sp macro="" textlink="">
      <xdr:nvSpPr>
        <xdr:cNvPr id="92" name="テキスト ボックス 91">
          <a:extLst>
            <a:ext uri="{FF2B5EF4-FFF2-40B4-BE49-F238E27FC236}">
              <a16:creationId xmlns:a16="http://schemas.microsoft.com/office/drawing/2014/main" xmlns="" id="{00000000-0008-0000-0300-00005C000000}"/>
            </a:ext>
          </a:extLst>
        </xdr:cNvPr>
        <xdr:cNvSpPr txBox="1"/>
      </xdr:nvSpPr>
      <xdr:spPr>
        <a:xfrm>
          <a:off x="2844800" y="759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140970</xdr:rowOff>
    </xdr:from>
    <xdr:to>
      <xdr:col>11</xdr:col>
      <xdr:colOff>82550</xdr:colOff>
      <xdr:row>44</xdr:row>
      <xdr:rowOff>71120</xdr:rowOff>
    </xdr:to>
    <xdr:sp macro="" textlink="">
      <xdr:nvSpPr>
        <xdr:cNvPr id="93" name="楕円 92">
          <a:extLst>
            <a:ext uri="{FF2B5EF4-FFF2-40B4-BE49-F238E27FC236}">
              <a16:creationId xmlns:a16="http://schemas.microsoft.com/office/drawing/2014/main" xmlns="" id="{00000000-0008-0000-0300-00005D000000}"/>
            </a:ext>
          </a:extLst>
        </xdr:cNvPr>
        <xdr:cNvSpPr/>
      </xdr:nvSpPr>
      <xdr:spPr>
        <a:xfrm>
          <a:off x="2286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55897</xdr:rowOff>
    </xdr:from>
    <xdr:ext cx="762000" cy="259045"/>
    <xdr:sp macro="" textlink="">
      <xdr:nvSpPr>
        <xdr:cNvPr id="94" name="テキスト ボックス 93">
          <a:extLst>
            <a:ext uri="{FF2B5EF4-FFF2-40B4-BE49-F238E27FC236}">
              <a16:creationId xmlns:a16="http://schemas.microsoft.com/office/drawing/2014/main" xmlns="" id="{00000000-0008-0000-0300-00005E000000}"/>
            </a:ext>
          </a:extLst>
        </xdr:cNvPr>
        <xdr:cNvSpPr txBox="1"/>
      </xdr:nvSpPr>
      <xdr:spPr>
        <a:xfrm>
          <a:off x="1955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140970</xdr:rowOff>
    </xdr:from>
    <xdr:to>
      <xdr:col>7</xdr:col>
      <xdr:colOff>31750</xdr:colOff>
      <xdr:row>44</xdr:row>
      <xdr:rowOff>71120</xdr:rowOff>
    </xdr:to>
    <xdr:sp macro="" textlink="">
      <xdr:nvSpPr>
        <xdr:cNvPr id="95" name="楕円 94">
          <a:extLst>
            <a:ext uri="{FF2B5EF4-FFF2-40B4-BE49-F238E27FC236}">
              <a16:creationId xmlns:a16="http://schemas.microsoft.com/office/drawing/2014/main" xmlns="" id="{00000000-0008-0000-0300-00005F000000}"/>
            </a:ext>
          </a:extLst>
        </xdr:cNvPr>
        <xdr:cNvSpPr/>
      </xdr:nvSpPr>
      <xdr:spPr>
        <a:xfrm>
          <a:off x="1397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55897</xdr:rowOff>
    </xdr:from>
    <xdr:ext cx="762000" cy="259045"/>
    <xdr:sp macro="" textlink="">
      <xdr:nvSpPr>
        <xdr:cNvPr id="96" name="テキスト ボックス 95">
          <a:extLst>
            <a:ext uri="{FF2B5EF4-FFF2-40B4-BE49-F238E27FC236}">
              <a16:creationId xmlns:a16="http://schemas.microsoft.com/office/drawing/2014/main" xmlns="" id="{00000000-0008-0000-0300-000060000000}"/>
            </a:ext>
          </a:extLst>
        </xdr:cNvPr>
        <xdr:cNvSpPr txBox="1"/>
      </xdr:nvSpPr>
      <xdr:spPr>
        <a:xfrm>
          <a:off x="1066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xmlns=""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xmlns=""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xmlns=""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xmlns=""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xmlns=""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８年連続で</a:t>
          </a:r>
          <a:r>
            <a:rPr kumimoji="1" lang="en-US" altLang="ja-JP" sz="1100">
              <a:solidFill>
                <a:schemeClr val="dk1"/>
              </a:solidFill>
              <a:effectLst/>
              <a:latin typeface="+mn-lt"/>
              <a:ea typeface="+mn-ea"/>
              <a:cs typeface="+mn-cs"/>
            </a:rPr>
            <a:t>80</a:t>
          </a:r>
          <a:r>
            <a:rPr kumimoji="1" lang="ja-JP" altLang="ja-JP" sz="1100">
              <a:solidFill>
                <a:schemeClr val="dk1"/>
              </a:solidFill>
              <a:effectLst/>
              <a:latin typeface="+mn-lt"/>
              <a:ea typeface="+mn-ea"/>
              <a:cs typeface="+mn-cs"/>
            </a:rPr>
            <a:t>％台となったものの、前年度比</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ポイント増加となった。要因としては、分子となる歳出経常一般財源において、公債費や会計年度任用職員に関する人件費の増等があったためである。</a:t>
          </a:r>
          <a:endParaRPr lang="ja-JP" altLang="ja-JP" sz="1400">
            <a:effectLst/>
          </a:endParaRPr>
        </a:p>
        <a:p>
          <a:r>
            <a:rPr kumimoji="1" lang="ja-JP" altLang="ja-JP" sz="1100">
              <a:solidFill>
                <a:schemeClr val="dk1"/>
              </a:solidFill>
              <a:effectLst/>
              <a:latin typeface="+mn-lt"/>
              <a:ea typeface="+mn-ea"/>
              <a:cs typeface="+mn-cs"/>
            </a:rPr>
            <a:t>　行革等により経常経費一般財源の圧縮に取り組んでいるものの、普通交付税をはじめとした依存財源の増減に大きく左右される状況であり、地方財政対策の動向によっては一気に悪化することも考えられることから、今後とも行財政改革の着実な推進を図っていく必要があ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xmlns=""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xmlns=""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xmlns=""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xmlns=""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xmlns=""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xmlns=""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xmlns=""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xmlns=""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xmlns=""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xmlns=""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xmlns=""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xmlns=""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xmlns=""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xmlns=""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xmlns=""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xmlns=""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94827</xdr:rowOff>
    </xdr:from>
    <xdr:to>
      <xdr:col>23</xdr:col>
      <xdr:colOff>133350</xdr:colOff>
      <xdr:row>67</xdr:row>
      <xdr:rowOff>71967</xdr:rowOff>
    </xdr:to>
    <xdr:cxnSp macro="">
      <xdr:nvCxnSpPr>
        <xdr:cNvPr id="126" name="直線コネクタ 125">
          <a:extLst>
            <a:ext uri="{FF2B5EF4-FFF2-40B4-BE49-F238E27FC236}">
              <a16:creationId xmlns:a16="http://schemas.microsoft.com/office/drawing/2014/main" xmlns="" id="{00000000-0008-0000-0300-00007E000000}"/>
            </a:ext>
          </a:extLst>
        </xdr:cNvPr>
        <xdr:cNvCxnSpPr/>
      </xdr:nvCxnSpPr>
      <xdr:spPr>
        <a:xfrm flipV="1">
          <a:off x="4953000" y="1003892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44044</xdr:rowOff>
    </xdr:from>
    <xdr:ext cx="762000" cy="259045"/>
    <xdr:sp macro="" textlink="">
      <xdr:nvSpPr>
        <xdr:cNvPr id="127" name="財政構造の弾力性最小値テキスト">
          <a:extLst>
            <a:ext uri="{FF2B5EF4-FFF2-40B4-BE49-F238E27FC236}">
              <a16:creationId xmlns:a16="http://schemas.microsoft.com/office/drawing/2014/main" xmlns="" id="{00000000-0008-0000-0300-00007F000000}"/>
            </a:ext>
          </a:extLst>
        </xdr:cNvPr>
        <xdr:cNvSpPr txBox="1"/>
      </xdr:nvSpPr>
      <xdr:spPr>
        <a:xfrm>
          <a:off x="5041900" y="1153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71967</xdr:rowOff>
    </xdr:from>
    <xdr:to>
      <xdr:col>24</xdr:col>
      <xdr:colOff>12700</xdr:colOff>
      <xdr:row>67</xdr:row>
      <xdr:rowOff>71967</xdr:rowOff>
    </xdr:to>
    <xdr:cxnSp macro="">
      <xdr:nvCxnSpPr>
        <xdr:cNvPr id="128" name="直線コネクタ 127">
          <a:extLst>
            <a:ext uri="{FF2B5EF4-FFF2-40B4-BE49-F238E27FC236}">
              <a16:creationId xmlns:a16="http://schemas.microsoft.com/office/drawing/2014/main" xmlns="" id="{00000000-0008-0000-0300-000080000000}"/>
            </a:ext>
          </a:extLst>
        </xdr:cNvPr>
        <xdr:cNvCxnSpPr/>
      </xdr:nvCxnSpPr>
      <xdr:spPr>
        <a:xfrm>
          <a:off x="4864100" y="1155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9754</xdr:rowOff>
    </xdr:from>
    <xdr:ext cx="762000" cy="259045"/>
    <xdr:sp macro="" textlink="">
      <xdr:nvSpPr>
        <xdr:cNvPr id="129" name="財政構造の弾力性最大値テキスト">
          <a:extLst>
            <a:ext uri="{FF2B5EF4-FFF2-40B4-BE49-F238E27FC236}">
              <a16:creationId xmlns:a16="http://schemas.microsoft.com/office/drawing/2014/main" xmlns="" id="{00000000-0008-0000-0300-000081000000}"/>
            </a:ext>
          </a:extLst>
        </xdr:cNvPr>
        <xdr:cNvSpPr txBox="1"/>
      </xdr:nvSpPr>
      <xdr:spPr>
        <a:xfrm>
          <a:off x="5041900" y="9782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94827</xdr:rowOff>
    </xdr:from>
    <xdr:to>
      <xdr:col>24</xdr:col>
      <xdr:colOff>12700</xdr:colOff>
      <xdr:row>58</xdr:row>
      <xdr:rowOff>94827</xdr:rowOff>
    </xdr:to>
    <xdr:cxnSp macro="">
      <xdr:nvCxnSpPr>
        <xdr:cNvPr id="130" name="直線コネクタ 129">
          <a:extLst>
            <a:ext uri="{FF2B5EF4-FFF2-40B4-BE49-F238E27FC236}">
              <a16:creationId xmlns:a16="http://schemas.microsoft.com/office/drawing/2014/main" xmlns="" id="{00000000-0008-0000-0300-000082000000}"/>
            </a:ext>
          </a:extLst>
        </xdr:cNvPr>
        <xdr:cNvCxnSpPr/>
      </xdr:nvCxnSpPr>
      <xdr:spPr>
        <a:xfrm>
          <a:off x="4864100" y="10038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76623</xdr:rowOff>
    </xdr:from>
    <xdr:to>
      <xdr:col>23</xdr:col>
      <xdr:colOff>133350</xdr:colOff>
      <xdr:row>62</xdr:row>
      <xdr:rowOff>100754</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a:off x="4114800" y="10706523"/>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125323</xdr:rowOff>
    </xdr:from>
    <xdr:ext cx="762000" cy="259045"/>
    <xdr:sp macro="" textlink="">
      <xdr:nvSpPr>
        <xdr:cNvPr id="132" name="財政構造の弾力性平均値テキスト">
          <a:extLst>
            <a:ext uri="{FF2B5EF4-FFF2-40B4-BE49-F238E27FC236}">
              <a16:creationId xmlns:a16="http://schemas.microsoft.com/office/drawing/2014/main" xmlns="" id="{00000000-0008-0000-0300-000084000000}"/>
            </a:ext>
          </a:extLst>
        </xdr:cNvPr>
        <xdr:cNvSpPr txBox="1"/>
      </xdr:nvSpPr>
      <xdr:spPr>
        <a:xfrm>
          <a:off x="5041900" y="104123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108796</xdr:rowOff>
    </xdr:from>
    <xdr:to>
      <xdr:col>23</xdr:col>
      <xdr:colOff>184150</xdr:colOff>
      <xdr:row>62</xdr:row>
      <xdr:rowOff>38946</xdr:rowOff>
    </xdr:to>
    <xdr:sp macro="" textlink="">
      <xdr:nvSpPr>
        <xdr:cNvPr id="133" name="フローチャート: 判断 132">
          <a:extLst>
            <a:ext uri="{FF2B5EF4-FFF2-40B4-BE49-F238E27FC236}">
              <a16:creationId xmlns:a16="http://schemas.microsoft.com/office/drawing/2014/main" xmlns="" id="{00000000-0008-0000-0300-000085000000}"/>
            </a:ext>
          </a:extLst>
        </xdr:cNvPr>
        <xdr:cNvSpPr/>
      </xdr:nvSpPr>
      <xdr:spPr>
        <a:xfrm>
          <a:off x="4902200" y="105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76623</xdr:rowOff>
    </xdr:from>
    <xdr:to>
      <xdr:col>19</xdr:col>
      <xdr:colOff>133350</xdr:colOff>
      <xdr:row>62</xdr:row>
      <xdr:rowOff>100754</xdr:rowOff>
    </xdr:to>
    <xdr:cxnSp macro="">
      <xdr:nvCxnSpPr>
        <xdr:cNvPr id="134" name="直線コネクタ 133">
          <a:extLst>
            <a:ext uri="{FF2B5EF4-FFF2-40B4-BE49-F238E27FC236}">
              <a16:creationId xmlns:a16="http://schemas.microsoft.com/office/drawing/2014/main" xmlns="" id="{00000000-0008-0000-0300-000086000000}"/>
            </a:ext>
          </a:extLst>
        </xdr:cNvPr>
        <xdr:cNvCxnSpPr/>
      </xdr:nvCxnSpPr>
      <xdr:spPr>
        <a:xfrm flipV="1">
          <a:off x="3225800" y="1070652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1694</xdr:rowOff>
    </xdr:from>
    <xdr:to>
      <xdr:col>19</xdr:col>
      <xdr:colOff>184150</xdr:colOff>
      <xdr:row>62</xdr:row>
      <xdr:rowOff>103294</xdr:rowOff>
    </xdr:to>
    <xdr:sp macro="" textlink="">
      <xdr:nvSpPr>
        <xdr:cNvPr id="135" name="フローチャート: 判断 134">
          <a:extLst>
            <a:ext uri="{FF2B5EF4-FFF2-40B4-BE49-F238E27FC236}">
              <a16:creationId xmlns:a16="http://schemas.microsoft.com/office/drawing/2014/main" xmlns="" id="{00000000-0008-0000-0300-000087000000}"/>
            </a:ext>
          </a:extLst>
        </xdr:cNvPr>
        <xdr:cNvSpPr/>
      </xdr:nvSpPr>
      <xdr:spPr>
        <a:xfrm>
          <a:off x="40640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113471</xdr:rowOff>
    </xdr:from>
    <xdr:ext cx="736600" cy="259045"/>
    <xdr:sp macro="" textlink="">
      <xdr:nvSpPr>
        <xdr:cNvPr id="136" name="テキスト ボックス 135">
          <a:extLst>
            <a:ext uri="{FF2B5EF4-FFF2-40B4-BE49-F238E27FC236}">
              <a16:creationId xmlns:a16="http://schemas.microsoft.com/office/drawing/2014/main" xmlns="" id="{00000000-0008-0000-0300-000088000000}"/>
            </a:ext>
          </a:extLst>
        </xdr:cNvPr>
        <xdr:cNvSpPr txBox="1"/>
      </xdr:nvSpPr>
      <xdr:spPr>
        <a:xfrm>
          <a:off x="3733800" y="10400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100754</xdr:rowOff>
    </xdr:from>
    <xdr:to>
      <xdr:col>15</xdr:col>
      <xdr:colOff>82550</xdr:colOff>
      <xdr:row>62</xdr:row>
      <xdr:rowOff>116840</xdr:rowOff>
    </xdr:to>
    <xdr:cxnSp macro="">
      <xdr:nvCxnSpPr>
        <xdr:cNvPr id="137" name="直線コネクタ 136">
          <a:extLst>
            <a:ext uri="{FF2B5EF4-FFF2-40B4-BE49-F238E27FC236}">
              <a16:creationId xmlns:a16="http://schemas.microsoft.com/office/drawing/2014/main" xmlns="" id="{00000000-0008-0000-0300-000089000000}"/>
            </a:ext>
          </a:extLst>
        </xdr:cNvPr>
        <xdr:cNvCxnSpPr/>
      </xdr:nvCxnSpPr>
      <xdr:spPr>
        <a:xfrm flipV="1">
          <a:off x="2336800" y="1073065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1694</xdr:rowOff>
    </xdr:from>
    <xdr:to>
      <xdr:col>15</xdr:col>
      <xdr:colOff>133350</xdr:colOff>
      <xdr:row>62</xdr:row>
      <xdr:rowOff>103294</xdr:rowOff>
    </xdr:to>
    <xdr:sp macro="" textlink="">
      <xdr:nvSpPr>
        <xdr:cNvPr id="138" name="フローチャート: 判断 137">
          <a:extLst>
            <a:ext uri="{FF2B5EF4-FFF2-40B4-BE49-F238E27FC236}">
              <a16:creationId xmlns:a16="http://schemas.microsoft.com/office/drawing/2014/main" xmlns="" id="{00000000-0008-0000-0300-00008A000000}"/>
            </a:ext>
          </a:extLst>
        </xdr:cNvPr>
        <xdr:cNvSpPr/>
      </xdr:nvSpPr>
      <xdr:spPr>
        <a:xfrm>
          <a:off x="31750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113471</xdr:rowOff>
    </xdr:from>
    <xdr:ext cx="762000" cy="259045"/>
    <xdr:sp macro="" textlink="">
      <xdr:nvSpPr>
        <xdr:cNvPr id="139" name="テキスト ボックス 138">
          <a:extLst>
            <a:ext uri="{FF2B5EF4-FFF2-40B4-BE49-F238E27FC236}">
              <a16:creationId xmlns:a16="http://schemas.microsoft.com/office/drawing/2014/main" xmlns="" id="{00000000-0008-0000-0300-00008B000000}"/>
            </a:ext>
          </a:extLst>
        </xdr:cNvPr>
        <xdr:cNvSpPr txBox="1"/>
      </xdr:nvSpPr>
      <xdr:spPr>
        <a:xfrm>
          <a:off x="2844800" y="1040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127423</xdr:rowOff>
    </xdr:from>
    <xdr:to>
      <xdr:col>11</xdr:col>
      <xdr:colOff>31750</xdr:colOff>
      <xdr:row>62</xdr:row>
      <xdr:rowOff>116840</xdr:rowOff>
    </xdr:to>
    <xdr:cxnSp macro="">
      <xdr:nvCxnSpPr>
        <xdr:cNvPr id="140" name="直線コネクタ 139">
          <a:extLst>
            <a:ext uri="{FF2B5EF4-FFF2-40B4-BE49-F238E27FC236}">
              <a16:creationId xmlns:a16="http://schemas.microsoft.com/office/drawing/2014/main" xmlns="" id="{00000000-0008-0000-0300-00008C000000}"/>
            </a:ext>
          </a:extLst>
        </xdr:cNvPr>
        <xdr:cNvCxnSpPr/>
      </xdr:nvCxnSpPr>
      <xdr:spPr>
        <a:xfrm>
          <a:off x="1447800" y="10585873"/>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108796</xdr:rowOff>
    </xdr:from>
    <xdr:to>
      <xdr:col>11</xdr:col>
      <xdr:colOff>82550</xdr:colOff>
      <xdr:row>62</xdr:row>
      <xdr:rowOff>38946</xdr:rowOff>
    </xdr:to>
    <xdr:sp macro="" textlink="">
      <xdr:nvSpPr>
        <xdr:cNvPr id="141" name="フローチャート: 判断 140">
          <a:extLst>
            <a:ext uri="{FF2B5EF4-FFF2-40B4-BE49-F238E27FC236}">
              <a16:creationId xmlns:a16="http://schemas.microsoft.com/office/drawing/2014/main" xmlns="" id="{00000000-0008-0000-0300-00008D000000}"/>
            </a:ext>
          </a:extLst>
        </xdr:cNvPr>
        <xdr:cNvSpPr/>
      </xdr:nvSpPr>
      <xdr:spPr>
        <a:xfrm>
          <a:off x="2286000" y="105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49123</xdr:rowOff>
    </xdr:from>
    <xdr:ext cx="762000" cy="259045"/>
    <xdr:sp macro="" textlink="">
      <xdr:nvSpPr>
        <xdr:cNvPr id="142" name="テキスト ボックス 141">
          <a:extLst>
            <a:ext uri="{FF2B5EF4-FFF2-40B4-BE49-F238E27FC236}">
              <a16:creationId xmlns:a16="http://schemas.microsoft.com/office/drawing/2014/main" xmlns="" id="{00000000-0008-0000-0300-00008E000000}"/>
            </a:ext>
          </a:extLst>
        </xdr:cNvPr>
        <xdr:cNvSpPr txBox="1"/>
      </xdr:nvSpPr>
      <xdr:spPr>
        <a:xfrm>
          <a:off x="1955800" y="1033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20320</xdr:rowOff>
    </xdr:from>
    <xdr:to>
      <xdr:col>7</xdr:col>
      <xdr:colOff>31750</xdr:colOff>
      <xdr:row>61</xdr:row>
      <xdr:rowOff>121920</xdr:rowOff>
    </xdr:to>
    <xdr:sp macro="" textlink="">
      <xdr:nvSpPr>
        <xdr:cNvPr id="143" name="フローチャート: 判断 142">
          <a:extLst>
            <a:ext uri="{FF2B5EF4-FFF2-40B4-BE49-F238E27FC236}">
              <a16:creationId xmlns:a16="http://schemas.microsoft.com/office/drawing/2014/main" xmlns="" id="{00000000-0008-0000-0300-00008F000000}"/>
            </a:ext>
          </a:extLst>
        </xdr:cNvPr>
        <xdr:cNvSpPr/>
      </xdr:nvSpPr>
      <xdr:spPr>
        <a:xfrm>
          <a:off x="1397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132097</xdr:rowOff>
    </xdr:from>
    <xdr:ext cx="762000" cy="259045"/>
    <xdr:sp macro="" textlink="">
      <xdr:nvSpPr>
        <xdr:cNvPr id="144" name="テキスト ボックス 143">
          <a:extLst>
            <a:ext uri="{FF2B5EF4-FFF2-40B4-BE49-F238E27FC236}">
              <a16:creationId xmlns:a16="http://schemas.microsoft.com/office/drawing/2014/main" xmlns="" id="{00000000-0008-0000-0300-000090000000}"/>
            </a:ext>
          </a:extLst>
        </xdr:cNvPr>
        <xdr:cNvSpPr txBox="1"/>
      </xdr:nvSpPr>
      <xdr:spPr>
        <a:xfrm>
          <a:off x="1066800" y="1024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49954</xdr:rowOff>
    </xdr:from>
    <xdr:to>
      <xdr:col>23</xdr:col>
      <xdr:colOff>184150</xdr:colOff>
      <xdr:row>62</xdr:row>
      <xdr:rowOff>151554</xdr:rowOff>
    </xdr:to>
    <xdr:sp macro="" textlink="">
      <xdr:nvSpPr>
        <xdr:cNvPr id="150" name="楕円 149">
          <a:extLst>
            <a:ext uri="{FF2B5EF4-FFF2-40B4-BE49-F238E27FC236}">
              <a16:creationId xmlns:a16="http://schemas.microsoft.com/office/drawing/2014/main" xmlns="" id="{00000000-0008-0000-0300-000096000000}"/>
            </a:ext>
          </a:extLst>
        </xdr:cNvPr>
        <xdr:cNvSpPr/>
      </xdr:nvSpPr>
      <xdr:spPr>
        <a:xfrm>
          <a:off x="49022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22031</xdr:rowOff>
    </xdr:from>
    <xdr:ext cx="762000" cy="259045"/>
    <xdr:sp macro="" textlink="">
      <xdr:nvSpPr>
        <xdr:cNvPr id="151" name="財政構造の弾力性該当値テキスト">
          <a:extLst>
            <a:ext uri="{FF2B5EF4-FFF2-40B4-BE49-F238E27FC236}">
              <a16:creationId xmlns:a16="http://schemas.microsoft.com/office/drawing/2014/main" xmlns="" id="{00000000-0008-0000-0300-000097000000}"/>
            </a:ext>
          </a:extLst>
        </xdr:cNvPr>
        <xdr:cNvSpPr txBox="1"/>
      </xdr:nvSpPr>
      <xdr:spPr>
        <a:xfrm>
          <a:off x="5041900" y="10651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25823</xdr:rowOff>
    </xdr:from>
    <xdr:to>
      <xdr:col>19</xdr:col>
      <xdr:colOff>184150</xdr:colOff>
      <xdr:row>62</xdr:row>
      <xdr:rowOff>127423</xdr:rowOff>
    </xdr:to>
    <xdr:sp macro="" textlink="">
      <xdr:nvSpPr>
        <xdr:cNvPr id="152" name="楕円 151">
          <a:extLst>
            <a:ext uri="{FF2B5EF4-FFF2-40B4-BE49-F238E27FC236}">
              <a16:creationId xmlns:a16="http://schemas.microsoft.com/office/drawing/2014/main" xmlns="" id="{00000000-0008-0000-0300-000098000000}"/>
            </a:ext>
          </a:extLst>
        </xdr:cNvPr>
        <xdr:cNvSpPr/>
      </xdr:nvSpPr>
      <xdr:spPr>
        <a:xfrm>
          <a:off x="4064000" y="106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112200</xdr:rowOff>
    </xdr:from>
    <xdr:ext cx="736600" cy="259045"/>
    <xdr:sp macro="" textlink="">
      <xdr:nvSpPr>
        <xdr:cNvPr id="153" name="テキスト ボックス 152">
          <a:extLst>
            <a:ext uri="{FF2B5EF4-FFF2-40B4-BE49-F238E27FC236}">
              <a16:creationId xmlns:a16="http://schemas.microsoft.com/office/drawing/2014/main" xmlns="" id="{00000000-0008-0000-0300-000099000000}"/>
            </a:ext>
          </a:extLst>
        </xdr:cNvPr>
        <xdr:cNvSpPr txBox="1"/>
      </xdr:nvSpPr>
      <xdr:spPr>
        <a:xfrm>
          <a:off x="3733800" y="107421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49954</xdr:rowOff>
    </xdr:from>
    <xdr:to>
      <xdr:col>15</xdr:col>
      <xdr:colOff>133350</xdr:colOff>
      <xdr:row>62</xdr:row>
      <xdr:rowOff>151554</xdr:rowOff>
    </xdr:to>
    <xdr:sp macro="" textlink="">
      <xdr:nvSpPr>
        <xdr:cNvPr id="154" name="楕円 153">
          <a:extLst>
            <a:ext uri="{FF2B5EF4-FFF2-40B4-BE49-F238E27FC236}">
              <a16:creationId xmlns:a16="http://schemas.microsoft.com/office/drawing/2014/main" xmlns="" id="{00000000-0008-0000-0300-00009A000000}"/>
            </a:ext>
          </a:extLst>
        </xdr:cNvPr>
        <xdr:cNvSpPr/>
      </xdr:nvSpPr>
      <xdr:spPr>
        <a:xfrm>
          <a:off x="31750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136331</xdr:rowOff>
    </xdr:from>
    <xdr:ext cx="762000" cy="259045"/>
    <xdr:sp macro="" textlink="">
      <xdr:nvSpPr>
        <xdr:cNvPr id="155" name="テキスト ボックス 154">
          <a:extLst>
            <a:ext uri="{FF2B5EF4-FFF2-40B4-BE49-F238E27FC236}">
              <a16:creationId xmlns:a16="http://schemas.microsoft.com/office/drawing/2014/main" xmlns="" id="{00000000-0008-0000-0300-00009B000000}"/>
            </a:ext>
          </a:extLst>
        </xdr:cNvPr>
        <xdr:cNvSpPr txBox="1"/>
      </xdr:nvSpPr>
      <xdr:spPr>
        <a:xfrm>
          <a:off x="2844800" y="1076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66040</xdr:rowOff>
    </xdr:from>
    <xdr:to>
      <xdr:col>11</xdr:col>
      <xdr:colOff>82550</xdr:colOff>
      <xdr:row>62</xdr:row>
      <xdr:rowOff>167640</xdr:rowOff>
    </xdr:to>
    <xdr:sp macro="" textlink="">
      <xdr:nvSpPr>
        <xdr:cNvPr id="156" name="楕円 155">
          <a:extLst>
            <a:ext uri="{FF2B5EF4-FFF2-40B4-BE49-F238E27FC236}">
              <a16:creationId xmlns:a16="http://schemas.microsoft.com/office/drawing/2014/main" xmlns="" id="{00000000-0008-0000-0300-00009C000000}"/>
            </a:ext>
          </a:extLst>
        </xdr:cNvPr>
        <xdr:cNvSpPr/>
      </xdr:nvSpPr>
      <xdr:spPr>
        <a:xfrm>
          <a:off x="2286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152417</xdr:rowOff>
    </xdr:from>
    <xdr:ext cx="762000" cy="259045"/>
    <xdr:sp macro="" textlink="">
      <xdr:nvSpPr>
        <xdr:cNvPr id="157" name="テキスト ボックス 156">
          <a:extLst>
            <a:ext uri="{FF2B5EF4-FFF2-40B4-BE49-F238E27FC236}">
              <a16:creationId xmlns:a16="http://schemas.microsoft.com/office/drawing/2014/main" xmlns="" id="{00000000-0008-0000-0300-00009D000000}"/>
            </a:ext>
          </a:extLst>
        </xdr:cNvPr>
        <xdr:cNvSpPr txBox="1"/>
      </xdr:nvSpPr>
      <xdr:spPr>
        <a:xfrm>
          <a:off x="1955800" y="1078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76623</xdr:rowOff>
    </xdr:from>
    <xdr:to>
      <xdr:col>7</xdr:col>
      <xdr:colOff>31750</xdr:colOff>
      <xdr:row>62</xdr:row>
      <xdr:rowOff>6773</xdr:rowOff>
    </xdr:to>
    <xdr:sp macro="" textlink="">
      <xdr:nvSpPr>
        <xdr:cNvPr id="158" name="楕円 157">
          <a:extLst>
            <a:ext uri="{FF2B5EF4-FFF2-40B4-BE49-F238E27FC236}">
              <a16:creationId xmlns:a16="http://schemas.microsoft.com/office/drawing/2014/main" xmlns="" id="{00000000-0008-0000-0300-00009E000000}"/>
            </a:ext>
          </a:extLst>
        </xdr:cNvPr>
        <xdr:cNvSpPr/>
      </xdr:nvSpPr>
      <xdr:spPr>
        <a:xfrm>
          <a:off x="1397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163000</xdr:rowOff>
    </xdr:from>
    <xdr:ext cx="762000" cy="259045"/>
    <xdr:sp macro="" textlink="">
      <xdr:nvSpPr>
        <xdr:cNvPr id="159" name="テキスト ボックス 158">
          <a:extLst>
            <a:ext uri="{FF2B5EF4-FFF2-40B4-BE49-F238E27FC236}">
              <a16:creationId xmlns:a16="http://schemas.microsoft.com/office/drawing/2014/main" xmlns="" id="{00000000-0008-0000-0300-00009F000000}"/>
            </a:ext>
          </a:extLst>
        </xdr:cNvPr>
        <xdr:cNvSpPr txBox="1"/>
      </xdr:nvSpPr>
      <xdr:spPr>
        <a:xfrm>
          <a:off x="1066800" y="106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xmlns=""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xmlns=""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xmlns=""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[176,977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xmlns=""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xmlns=""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の平均値に比べやや低い水準にある。人件費及び物件費は、類似団体と比較すると低いが、維持補修費が水準を押し上げている。維持補修費の中で除雪経費が占める割合が大きく、地理的要因によるもの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xmlns=""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xmlns=""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xmlns=""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xmlns=""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xmlns=""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xmlns=""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xmlns=""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xmlns=""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xmlns=""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xmlns=""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xmlns=""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xmlns=""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xmlns=""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a:extLst>
            <a:ext uri="{FF2B5EF4-FFF2-40B4-BE49-F238E27FC236}">
              <a16:creationId xmlns:a16="http://schemas.microsoft.com/office/drawing/2014/main" xmlns="" id="{00000000-0008-0000-0300-0000BB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xmlns=""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30480</xdr:rowOff>
    </xdr:from>
    <xdr:to>
      <xdr:col>23</xdr:col>
      <xdr:colOff>133350</xdr:colOff>
      <xdr:row>90</xdr:row>
      <xdr:rowOff>4773</xdr:rowOff>
    </xdr:to>
    <xdr:cxnSp macro="">
      <xdr:nvCxnSpPr>
        <xdr:cNvPr id="189" name="直線コネクタ 188">
          <a:extLst>
            <a:ext uri="{FF2B5EF4-FFF2-40B4-BE49-F238E27FC236}">
              <a16:creationId xmlns:a16="http://schemas.microsoft.com/office/drawing/2014/main" xmlns="" id="{00000000-0008-0000-0300-0000BD000000}"/>
            </a:ext>
          </a:extLst>
        </xdr:cNvPr>
        <xdr:cNvCxnSpPr/>
      </xdr:nvCxnSpPr>
      <xdr:spPr>
        <a:xfrm flipV="1">
          <a:off x="4953000" y="13917930"/>
          <a:ext cx="0" cy="15173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148300</xdr:rowOff>
    </xdr:from>
    <xdr:ext cx="762000" cy="259045"/>
    <xdr:sp macro="" textlink="">
      <xdr:nvSpPr>
        <xdr:cNvPr id="190" name="人件費・物件費等の状況最小値テキスト">
          <a:extLst>
            <a:ext uri="{FF2B5EF4-FFF2-40B4-BE49-F238E27FC236}">
              <a16:creationId xmlns:a16="http://schemas.microsoft.com/office/drawing/2014/main" xmlns="" id="{00000000-0008-0000-0300-0000BE000000}"/>
            </a:ext>
          </a:extLst>
        </xdr:cNvPr>
        <xdr:cNvSpPr txBox="1"/>
      </xdr:nvSpPr>
      <xdr:spPr>
        <a:xfrm>
          <a:off x="5041900" y="15407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4773</xdr:rowOff>
    </xdr:from>
    <xdr:to>
      <xdr:col>24</xdr:col>
      <xdr:colOff>12700</xdr:colOff>
      <xdr:row>90</xdr:row>
      <xdr:rowOff>4773</xdr:rowOff>
    </xdr:to>
    <xdr:cxnSp macro="">
      <xdr:nvCxnSpPr>
        <xdr:cNvPr id="191" name="直線コネクタ 190">
          <a:extLst>
            <a:ext uri="{FF2B5EF4-FFF2-40B4-BE49-F238E27FC236}">
              <a16:creationId xmlns:a16="http://schemas.microsoft.com/office/drawing/2014/main" xmlns="" id="{00000000-0008-0000-0300-0000BF000000}"/>
            </a:ext>
          </a:extLst>
        </xdr:cNvPr>
        <xdr:cNvCxnSpPr/>
      </xdr:nvCxnSpPr>
      <xdr:spPr>
        <a:xfrm>
          <a:off x="4864100" y="15435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116857</xdr:rowOff>
    </xdr:from>
    <xdr:ext cx="762000" cy="259045"/>
    <xdr:sp macro="" textlink="">
      <xdr:nvSpPr>
        <xdr:cNvPr id="192" name="人件費・物件費等の状況最大値テキスト">
          <a:extLst>
            <a:ext uri="{FF2B5EF4-FFF2-40B4-BE49-F238E27FC236}">
              <a16:creationId xmlns:a16="http://schemas.microsoft.com/office/drawing/2014/main" xmlns="" id="{00000000-0008-0000-0300-0000C0000000}"/>
            </a:ext>
          </a:extLst>
        </xdr:cNvPr>
        <xdr:cNvSpPr txBox="1"/>
      </xdr:nvSpPr>
      <xdr:spPr>
        <a:xfrm>
          <a:off x="5041900" y="13661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30480</xdr:rowOff>
    </xdr:from>
    <xdr:to>
      <xdr:col>24</xdr:col>
      <xdr:colOff>12700</xdr:colOff>
      <xdr:row>81</xdr:row>
      <xdr:rowOff>30480</xdr:rowOff>
    </xdr:to>
    <xdr:cxnSp macro="">
      <xdr:nvCxnSpPr>
        <xdr:cNvPr id="193" name="直線コネクタ 192">
          <a:extLst>
            <a:ext uri="{FF2B5EF4-FFF2-40B4-BE49-F238E27FC236}">
              <a16:creationId xmlns:a16="http://schemas.microsoft.com/office/drawing/2014/main" xmlns="" id="{00000000-0008-0000-0300-0000C1000000}"/>
            </a:ext>
          </a:extLst>
        </xdr:cNvPr>
        <xdr:cNvCxnSpPr/>
      </xdr:nvCxnSpPr>
      <xdr:spPr>
        <a:xfrm>
          <a:off x="4864100" y="13917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118962</xdr:rowOff>
    </xdr:from>
    <xdr:to>
      <xdr:col>23</xdr:col>
      <xdr:colOff>133350</xdr:colOff>
      <xdr:row>82</xdr:row>
      <xdr:rowOff>51343</xdr:rowOff>
    </xdr:to>
    <xdr:cxnSp macro="">
      <xdr:nvCxnSpPr>
        <xdr:cNvPr id="194" name="直線コネクタ 193">
          <a:extLst>
            <a:ext uri="{FF2B5EF4-FFF2-40B4-BE49-F238E27FC236}">
              <a16:creationId xmlns:a16="http://schemas.microsoft.com/office/drawing/2014/main" xmlns="" id="{00000000-0008-0000-0300-0000C2000000}"/>
            </a:ext>
          </a:extLst>
        </xdr:cNvPr>
        <xdr:cNvCxnSpPr/>
      </xdr:nvCxnSpPr>
      <xdr:spPr>
        <a:xfrm>
          <a:off x="4114800" y="14006412"/>
          <a:ext cx="838200" cy="10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41671</xdr:rowOff>
    </xdr:from>
    <xdr:ext cx="762000" cy="259045"/>
    <xdr:sp macro="" textlink="">
      <xdr:nvSpPr>
        <xdr:cNvPr id="195" name="人件費・物件費等の状況平均値テキスト">
          <a:extLst>
            <a:ext uri="{FF2B5EF4-FFF2-40B4-BE49-F238E27FC236}">
              <a16:creationId xmlns:a16="http://schemas.microsoft.com/office/drawing/2014/main" xmlns="" id="{00000000-0008-0000-0300-0000C3000000}"/>
            </a:ext>
          </a:extLst>
        </xdr:cNvPr>
        <xdr:cNvSpPr txBox="1"/>
      </xdr:nvSpPr>
      <xdr:spPr>
        <a:xfrm>
          <a:off x="5041900" y="141005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69594</xdr:rowOff>
    </xdr:from>
    <xdr:to>
      <xdr:col>23</xdr:col>
      <xdr:colOff>184150</xdr:colOff>
      <xdr:row>82</xdr:row>
      <xdr:rowOff>171194</xdr:rowOff>
    </xdr:to>
    <xdr:sp macro="" textlink="">
      <xdr:nvSpPr>
        <xdr:cNvPr id="196" name="フローチャート: 判断 195">
          <a:extLst>
            <a:ext uri="{FF2B5EF4-FFF2-40B4-BE49-F238E27FC236}">
              <a16:creationId xmlns:a16="http://schemas.microsoft.com/office/drawing/2014/main" xmlns="" id="{00000000-0008-0000-0300-0000C4000000}"/>
            </a:ext>
          </a:extLst>
        </xdr:cNvPr>
        <xdr:cNvSpPr/>
      </xdr:nvSpPr>
      <xdr:spPr>
        <a:xfrm>
          <a:off x="4902200" y="14128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117570</xdr:rowOff>
    </xdr:from>
    <xdr:to>
      <xdr:col>19</xdr:col>
      <xdr:colOff>133350</xdr:colOff>
      <xdr:row>81</xdr:row>
      <xdr:rowOff>118962</xdr:rowOff>
    </xdr:to>
    <xdr:cxnSp macro="">
      <xdr:nvCxnSpPr>
        <xdr:cNvPr id="197" name="直線コネクタ 196">
          <a:extLst>
            <a:ext uri="{FF2B5EF4-FFF2-40B4-BE49-F238E27FC236}">
              <a16:creationId xmlns:a16="http://schemas.microsoft.com/office/drawing/2014/main" xmlns="" id="{00000000-0008-0000-0300-0000C5000000}"/>
            </a:ext>
          </a:extLst>
        </xdr:cNvPr>
        <xdr:cNvCxnSpPr/>
      </xdr:nvCxnSpPr>
      <xdr:spPr>
        <a:xfrm>
          <a:off x="3225800" y="14005020"/>
          <a:ext cx="889000" cy="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43072</xdr:rowOff>
    </xdr:from>
    <xdr:to>
      <xdr:col>19</xdr:col>
      <xdr:colOff>184150</xdr:colOff>
      <xdr:row>82</xdr:row>
      <xdr:rowOff>144672</xdr:rowOff>
    </xdr:to>
    <xdr:sp macro="" textlink="">
      <xdr:nvSpPr>
        <xdr:cNvPr id="198" name="フローチャート: 判断 197">
          <a:extLst>
            <a:ext uri="{FF2B5EF4-FFF2-40B4-BE49-F238E27FC236}">
              <a16:creationId xmlns:a16="http://schemas.microsoft.com/office/drawing/2014/main" xmlns="" id="{00000000-0008-0000-0300-0000C6000000}"/>
            </a:ext>
          </a:extLst>
        </xdr:cNvPr>
        <xdr:cNvSpPr/>
      </xdr:nvSpPr>
      <xdr:spPr>
        <a:xfrm>
          <a:off x="4064000" y="141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129449</xdr:rowOff>
    </xdr:from>
    <xdr:ext cx="736600" cy="259045"/>
    <xdr:sp macro="" textlink="">
      <xdr:nvSpPr>
        <xdr:cNvPr id="199" name="テキスト ボックス 198">
          <a:extLst>
            <a:ext uri="{FF2B5EF4-FFF2-40B4-BE49-F238E27FC236}">
              <a16:creationId xmlns:a16="http://schemas.microsoft.com/office/drawing/2014/main" xmlns="" id="{00000000-0008-0000-0300-0000C7000000}"/>
            </a:ext>
          </a:extLst>
        </xdr:cNvPr>
        <xdr:cNvSpPr txBox="1"/>
      </xdr:nvSpPr>
      <xdr:spPr>
        <a:xfrm>
          <a:off x="3733800" y="14188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117570</xdr:rowOff>
    </xdr:from>
    <xdr:to>
      <xdr:col>15</xdr:col>
      <xdr:colOff>82550</xdr:colOff>
      <xdr:row>81</xdr:row>
      <xdr:rowOff>149844</xdr:rowOff>
    </xdr:to>
    <xdr:cxnSp macro="">
      <xdr:nvCxnSpPr>
        <xdr:cNvPr id="200" name="直線コネクタ 199">
          <a:extLst>
            <a:ext uri="{FF2B5EF4-FFF2-40B4-BE49-F238E27FC236}">
              <a16:creationId xmlns:a16="http://schemas.microsoft.com/office/drawing/2014/main" xmlns="" id="{00000000-0008-0000-0300-0000C8000000}"/>
            </a:ext>
          </a:extLst>
        </xdr:cNvPr>
        <xdr:cNvCxnSpPr/>
      </xdr:nvCxnSpPr>
      <xdr:spPr>
        <a:xfrm flipV="1">
          <a:off x="2336800" y="14005020"/>
          <a:ext cx="889000" cy="32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160623</xdr:rowOff>
    </xdr:from>
    <xdr:to>
      <xdr:col>15</xdr:col>
      <xdr:colOff>133350</xdr:colOff>
      <xdr:row>82</xdr:row>
      <xdr:rowOff>90773</xdr:rowOff>
    </xdr:to>
    <xdr:sp macro="" textlink="">
      <xdr:nvSpPr>
        <xdr:cNvPr id="201" name="フローチャート: 判断 200">
          <a:extLst>
            <a:ext uri="{FF2B5EF4-FFF2-40B4-BE49-F238E27FC236}">
              <a16:creationId xmlns:a16="http://schemas.microsoft.com/office/drawing/2014/main" xmlns="" id="{00000000-0008-0000-0300-0000C9000000}"/>
            </a:ext>
          </a:extLst>
        </xdr:cNvPr>
        <xdr:cNvSpPr/>
      </xdr:nvSpPr>
      <xdr:spPr>
        <a:xfrm>
          <a:off x="3175000" y="14048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75550</xdr:rowOff>
    </xdr:from>
    <xdr:ext cx="762000" cy="259045"/>
    <xdr:sp macro="" textlink="">
      <xdr:nvSpPr>
        <xdr:cNvPr id="202" name="テキスト ボックス 201">
          <a:extLst>
            <a:ext uri="{FF2B5EF4-FFF2-40B4-BE49-F238E27FC236}">
              <a16:creationId xmlns:a16="http://schemas.microsoft.com/office/drawing/2014/main" xmlns="" id="{00000000-0008-0000-0300-0000CA000000}"/>
            </a:ext>
          </a:extLst>
        </xdr:cNvPr>
        <xdr:cNvSpPr txBox="1"/>
      </xdr:nvSpPr>
      <xdr:spPr>
        <a:xfrm>
          <a:off x="2844800" y="14134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118546</xdr:rowOff>
    </xdr:from>
    <xdr:to>
      <xdr:col>11</xdr:col>
      <xdr:colOff>31750</xdr:colOff>
      <xdr:row>81</xdr:row>
      <xdr:rowOff>149844</xdr:rowOff>
    </xdr:to>
    <xdr:cxnSp macro="">
      <xdr:nvCxnSpPr>
        <xdr:cNvPr id="203" name="直線コネクタ 202">
          <a:extLst>
            <a:ext uri="{FF2B5EF4-FFF2-40B4-BE49-F238E27FC236}">
              <a16:creationId xmlns:a16="http://schemas.microsoft.com/office/drawing/2014/main" xmlns="" id="{00000000-0008-0000-0300-0000CB000000}"/>
            </a:ext>
          </a:extLst>
        </xdr:cNvPr>
        <xdr:cNvCxnSpPr/>
      </xdr:nvCxnSpPr>
      <xdr:spPr>
        <a:xfrm>
          <a:off x="1447800" y="14005996"/>
          <a:ext cx="889000" cy="31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161745</xdr:rowOff>
    </xdr:from>
    <xdr:to>
      <xdr:col>11</xdr:col>
      <xdr:colOff>82550</xdr:colOff>
      <xdr:row>82</xdr:row>
      <xdr:rowOff>91895</xdr:rowOff>
    </xdr:to>
    <xdr:sp macro="" textlink="">
      <xdr:nvSpPr>
        <xdr:cNvPr id="204" name="フローチャート: 判断 203">
          <a:extLst>
            <a:ext uri="{FF2B5EF4-FFF2-40B4-BE49-F238E27FC236}">
              <a16:creationId xmlns:a16="http://schemas.microsoft.com/office/drawing/2014/main" xmlns="" id="{00000000-0008-0000-0300-0000CC000000}"/>
            </a:ext>
          </a:extLst>
        </xdr:cNvPr>
        <xdr:cNvSpPr/>
      </xdr:nvSpPr>
      <xdr:spPr>
        <a:xfrm>
          <a:off x="2286000" y="1404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76672</xdr:rowOff>
    </xdr:from>
    <xdr:ext cx="762000" cy="259045"/>
    <xdr:sp macro="" textlink="">
      <xdr:nvSpPr>
        <xdr:cNvPr id="205" name="テキスト ボックス 204">
          <a:extLst>
            <a:ext uri="{FF2B5EF4-FFF2-40B4-BE49-F238E27FC236}">
              <a16:creationId xmlns:a16="http://schemas.microsoft.com/office/drawing/2014/main" xmlns="" id="{00000000-0008-0000-0300-0000CD000000}"/>
            </a:ext>
          </a:extLst>
        </xdr:cNvPr>
        <xdr:cNvSpPr txBox="1"/>
      </xdr:nvSpPr>
      <xdr:spPr>
        <a:xfrm>
          <a:off x="1955800" y="14135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157514</xdr:rowOff>
    </xdr:from>
    <xdr:to>
      <xdr:col>7</xdr:col>
      <xdr:colOff>31750</xdr:colOff>
      <xdr:row>82</xdr:row>
      <xdr:rowOff>87664</xdr:rowOff>
    </xdr:to>
    <xdr:sp macro="" textlink="">
      <xdr:nvSpPr>
        <xdr:cNvPr id="206" name="フローチャート: 判断 205">
          <a:extLst>
            <a:ext uri="{FF2B5EF4-FFF2-40B4-BE49-F238E27FC236}">
              <a16:creationId xmlns:a16="http://schemas.microsoft.com/office/drawing/2014/main" xmlns="" id="{00000000-0008-0000-0300-0000CE000000}"/>
            </a:ext>
          </a:extLst>
        </xdr:cNvPr>
        <xdr:cNvSpPr/>
      </xdr:nvSpPr>
      <xdr:spPr>
        <a:xfrm>
          <a:off x="1397000" y="1404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72441</xdr:rowOff>
    </xdr:from>
    <xdr:ext cx="762000" cy="259045"/>
    <xdr:sp macro="" textlink="">
      <xdr:nvSpPr>
        <xdr:cNvPr id="207" name="テキスト ボックス 206">
          <a:extLst>
            <a:ext uri="{FF2B5EF4-FFF2-40B4-BE49-F238E27FC236}">
              <a16:creationId xmlns:a16="http://schemas.microsoft.com/office/drawing/2014/main" xmlns="" id="{00000000-0008-0000-0300-0000CF000000}"/>
            </a:ext>
          </a:extLst>
        </xdr:cNvPr>
        <xdr:cNvSpPr txBox="1"/>
      </xdr:nvSpPr>
      <xdr:spPr>
        <a:xfrm>
          <a:off x="1066800" y="14131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xmlns=""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543</xdr:rowOff>
    </xdr:from>
    <xdr:to>
      <xdr:col>23</xdr:col>
      <xdr:colOff>184150</xdr:colOff>
      <xdr:row>82</xdr:row>
      <xdr:rowOff>102143</xdr:rowOff>
    </xdr:to>
    <xdr:sp macro="" textlink="">
      <xdr:nvSpPr>
        <xdr:cNvPr id="213" name="楕円 212">
          <a:extLst>
            <a:ext uri="{FF2B5EF4-FFF2-40B4-BE49-F238E27FC236}">
              <a16:creationId xmlns:a16="http://schemas.microsoft.com/office/drawing/2014/main" xmlns="" id="{00000000-0008-0000-0300-0000D5000000}"/>
            </a:ext>
          </a:extLst>
        </xdr:cNvPr>
        <xdr:cNvSpPr/>
      </xdr:nvSpPr>
      <xdr:spPr>
        <a:xfrm>
          <a:off x="4902200" y="1405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17070</xdr:rowOff>
    </xdr:from>
    <xdr:ext cx="762000" cy="259045"/>
    <xdr:sp macro="" textlink="">
      <xdr:nvSpPr>
        <xdr:cNvPr id="214" name="人件費・物件費等の状況該当値テキスト">
          <a:extLst>
            <a:ext uri="{FF2B5EF4-FFF2-40B4-BE49-F238E27FC236}">
              <a16:creationId xmlns:a16="http://schemas.microsoft.com/office/drawing/2014/main" xmlns="" id="{00000000-0008-0000-0300-0000D6000000}"/>
            </a:ext>
          </a:extLst>
        </xdr:cNvPr>
        <xdr:cNvSpPr txBox="1"/>
      </xdr:nvSpPr>
      <xdr:spPr>
        <a:xfrm>
          <a:off x="5041900" y="13904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68162</xdr:rowOff>
    </xdr:from>
    <xdr:to>
      <xdr:col>19</xdr:col>
      <xdr:colOff>184150</xdr:colOff>
      <xdr:row>81</xdr:row>
      <xdr:rowOff>169762</xdr:rowOff>
    </xdr:to>
    <xdr:sp macro="" textlink="">
      <xdr:nvSpPr>
        <xdr:cNvPr id="215" name="楕円 214">
          <a:extLst>
            <a:ext uri="{FF2B5EF4-FFF2-40B4-BE49-F238E27FC236}">
              <a16:creationId xmlns:a16="http://schemas.microsoft.com/office/drawing/2014/main" xmlns="" id="{00000000-0008-0000-0300-0000D7000000}"/>
            </a:ext>
          </a:extLst>
        </xdr:cNvPr>
        <xdr:cNvSpPr/>
      </xdr:nvSpPr>
      <xdr:spPr>
        <a:xfrm>
          <a:off x="4064000" y="1395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8489</xdr:rowOff>
    </xdr:from>
    <xdr:ext cx="736600" cy="259045"/>
    <xdr:sp macro="" textlink="">
      <xdr:nvSpPr>
        <xdr:cNvPr id="216" name="テキスト ボックス 215">
          <a:extLst>
            <a:ext uri="{FF2B5EF4-FFF2-40B4-BE49-F238E27FC236}">
              <a16:creationId xmlns:a16="http://schemas.microsoft.com/office/drawing/2014/main" xmlns="" id="{00000000-0008-0000-0300-0000D8000000}"/>
            </a:ext>
          </a:extLst>
        </xdr:cNvPr>
        <xdr:cNvSpPr txBox="1"/>
      </xdr:nvSpPr>
      <xdr:spPr>
        <a:xfrm>
          <a:off x="3733800" y="13724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66770</xdr:rowOff>
    </xdr:from>
    <xdr:to>
      <xdr:col>15</xdr:col>
      <xdr:colOff>133350</xdr:colOff>
      <xdr:row>81</xdr:row>
      <xdr:rowOff>168370</xdr:rowOff>
    </xdr:to>
    <xdr:sp macro="" textlink="">
      <xdr:nvSpPr>
        <xdr:cNvPr id="217" name="楕円 216">
          <a:extLst>
            <a:ext uri="{FF2B5EF4-FFF2-40B4-BE49-F238E27FC236}">
              <a16:creationId xmlns:a16="http://schemas.microsoft.com/office/drawing/2014/main" xmlns="" id="{00000000-0008-0000-0300-0000D9000000}"/>
            </a:ext>
          </a:extLst>
        </xdr:cNvPr>
        <xdr:cNvSpPr/>
      </xdr:nvSpPr>
      <xdr:spPr>
        <a:xfrm>
          <a:off x="3175000" y="1395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7097</xdr:rowOff>
    </xdr:from>
    <xdr:ext cx="762000" cy="259045"/>
    <xdr:sp macro="" textlink="">
      <xdr:nvSpPr>
        <xdr:cNvPr id="218" name="テキスト ボックス 217">
          <a:extLst>
            <a:ext uri="{FF2B5EF4-FFF2-40B4-BE49-F238E27FC236}">
              <a16:creationId xmlns:a16="http://schemas.microsoft.com/office/drawing/2014/main" xmlns="" id="{00000000-0008-0000-0300-0000DA000000}"/>
            </a:ext>
          </a:extLst>
        </xdr:cNvPr>
        <xdr:cNvSpPr txBox="1"/>
      </xdr:nvSpPr>
      <xdr:spPr>
        <a:xfrm>
          <a:off x="2844800" y="1372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99044</xdr:rowOff>
    </xdr:from>
    <xdr:to>
      <xdr:col>11</xdr:col>
      <xdr:colOff>82550</xdr:colOff>
      <xdr:row>82</xdr:row>
      <xdr:rowOff>29194</xdr:rowOff>
    </xdr:to>
    <xdr:sp macro="" textlink="">
      <xdr:nvSpPr>
        <xdr:cNvPr id="219" name="楕円 218">
          <a:extLst>
            <a:ext uri="{FF2B5EF4-FFF2-40B4-BE49-F238E27FC236}">
              <a16:creationId xmlns:a16="http://schemas.microsoft.com/office/drawing/2014/main" xmlns="" id="{00000000-0008-0000-0300-0000DB000000}"/>
            </a:ext>
          </a:extLst>
        </xdr:cNvPr>
        <xdr:cNvSpPr/>
      </xdr:nvSpPr>
      <xdr:spPr>
        <a:xfrm>
          <a:off x="2286000" y="1398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39371</xdr:rowOff>
    </xdr:from>
    <xdr:ext cx="762000" cy="259045"/>
    <xdr:sp macro="" textlink="">
      <xdr:nvSpPr>
        <xdr:cNvPr id="220" name="テキスト ボックス 219">
          <a:extLst>
            <a:ext uri="{FF2B5EF4-FFF2-40B4-BE49-F238E27FC236}">
              <a16:creationId xmlns:a16="http://schemas.microsoft.com/office/drawing/2014/main" xmlns="" id="{00000000-0008-0000-0300-0000DC000000}"/>
            </a:ext>
          </a:extLst>
        </xdr:cNvPr>
        <xdr:cNvSpPr txBox="1"/>
      </xdr:nvSpPr>
      <xdr:spPr>
        <a:xfrm>
          <a:off x="1955800" y="13755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67746</xdr:rowOff>
    </xdr:from>
    <xdr:to>
      <xdr:col>7</xdr:col>
      <xdr:colOff>31750</xdr:colOff>
      <xdr:row>81</xdr:row>
      <xdr:rowOff>169346</xdr:rowOff>
    </xdr:to>
    <xdr:sp macro="" textlink="">
      <xdr:nvSpPr>
        <xdr:cNvPr id="221" name="楕円 220">
          <a:extLst>
            <a:ext uri="{FF2B5EF4-FFF2-40B4-BE49-F238E27FC236}">
              <a16:creationId xmlns:a16="http://schemas.microsoft.com/office/drawing/2014/main" xmlns="" id="{00000000-0008-0000-0300-0000DD000000}"/>
            </a:ext>
          </a:extLst>
        </xdr:cNvPr>
        <xdr:cNvSpPr/>
      </xdr:nvSpPr>
      <xdr:spPr>
        <a:xfrm>
          <a:off x="1397000" y="1395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8073</xdr:rowOff>
    </xdr:from>
    <xdr:ext cx="762000" cy="259045"/>
    <xdr:sp macro="" textlink="">
      <xdr:nvSpPr>
        <xdr:cNvPr id="222" name="テキスト ボックス 221">
          <a:extLst>
            <a:ext uri="{FF2B5EF4-FFF2-40B4-BE49-F238E27FC236}">
              <a16:creationId xmlns:a16="http://schemas.microsoft.com/office/drawing/2014/main" xmlns="" id="{00000000-0008-0000-0300-0000DE000000}"/>
            </a:ext>
          </a:extLst>
        </xdr:cNvPr>
        <xdr:cNvSpPr txBox="1"/>
      </xdr:nvSpPr>
      <xdr:spPr>
        <a:xfrm>
          <a:off x="1066800" y="13724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xmlns=""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xmlns=""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xmlns=""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xmlns=""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xmlns=""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本町の給料表は６級制となっているため高齢層は指数が低いことや、行革による職員数削減措置としての新規採用の抑制などにより指数が抑えられてきたが、採用抑制により生じた年齢構成のアンバランス解消のための計画的な採用や団塊の世代の大量退職等に伴い、指数は以前より上昇している。今年度は、階層変動によりラスパイレス指数が増加しているが、引き続き事務事業の見直しによる業務の効率化や民営化・民間委託の推進等を図り、総人件費抑制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xmlns=""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xmlns=""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8" name="直線コネクタ 237">
          <a:extLst>
            <a:ext uri="{FF2B5EF4-FFF2-40B4-BE49-F238E27FC236}">
              <a16:creationId xmlns:a16="http://schemas.microsoft.com/office/drawing/2014/main" xmlns="" id="{00000000-0008-0000-0300-0000EE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9" name="テキスト ボックス 238">
          <a:extLst>
            <a:ext uri="{FF2B5EF4-FFF2-40B4-BE49-F238E27FC236}">
              <a16:creationId xmlns:a16="http://schemas.microsoft.com/office/drawing/2014/main" xmlns="" id="{00000000-0008-0000-0300-0000EF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0" name="直線コネクタ 239">
          <a:extLst>
            <a:ext uri="{FF2B5EF4-FFF2-40B4-BE49-F238E27FC236}">
              <a16:creationId xmlns:a16="http://schemas.microsoft.com/office/drawing/2014/main" xmlns="" id="{00000000-0008-0000-0300-0000F0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1" name="テキスト ボックス 240">
          <a:extLst>
            <a:ext uri="{FF2B5EF4-FFF2-40B4-BE49-F238E27FC236}">
              <a16:creationId xmlns:a16="http://schemas.microsoft.com/office/drawing/2014/main" xmlns="" id="{00000000-0008-0000-0300-0000F1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2" name="直線コネクタ 241">
          <a:extLst>
            <a:ext uri="{FF2B5EF4-FFF2-40B4-BE49-F238E27FC236}">
              <a16:creationId xmlns:a16="http://schemas.microsoft.com/office/drawing/2014/main" xmlns="" id="{00000000-0008-0000-0300-0000F2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3" name="テキスト ボックス 242">
          <a:extLst>
            <a:ext uri="{FF2B5EF4-FFF2-40B4-BE49-F238E27FC236}">
              <a16:creationId xmlns:a16="http://schemas.microsoft.com/office/drawing/2014/main" xmlns="" id="{00000000-0008-0000-0300-0000F3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4" name="直線コネクタ 243">
          <a:extLst>
            <a:ext uri="{FF2B5EF4-FFF2-40B4-BE49-F238E27FC236}">
              <a16:creationId xmlns:a16="http://schemas.microsoft.com/office/drawing/2014/main" xmlns="" id="{00000000-0008-0000-0300-0000F4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5" name="テキスト ボックス 244">
          <a:extLst>
            <a:ext uri="{FF2B5EF4-FFF2-40B4-BE49-F238E27FC236}">
              <a16:creationId xmlns:a16="http://schemas.microsoft.com/office/drawing/2014/main" xmlns="" id="{00000000-0008-0000-0300-0000F5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6" name="直線コネクタ 245">
          <a:extLst>
            <a:ext uri="{FF2B5EF4-FFF2-40B4-BE49-F238E27FC236}">
              <a16:creationId xmlns:a16="http://schemas.microsoft.com/office/drawing/2014/main" xmlns="" id="{00000000-0008-0000-0300-0000F6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7" name="テキスト ボックス 246">
          <a:extLst>
            <a:ext uri="{FF2B5EF4-FFF2-40B4-BE49-F238E27FC236}">
              <a16:creationId xmlns:a16="http://schemas.microsoft.com/office/drawing/2014/main" xmlns="" id="{00000000-0008-0000-0300-0000F7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xmlns=""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xmlns=""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xmlns=""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148872</xdr:rowOff>
    </xdr:from>
    <xdr:to>
      <xdr:col>81</xdr:col>
      <xdr:colOff>44450</xdr:colOff>
      <xdr:row>89</xdr:row>
      <xdr:rowOff>2822</xdr:rowOff>
    </xdr:to>
    <xdr:cxnSp macro="">
      <xdr:nvCxnSpPr>
        <xdr:cNvPr id="251" name="直線コネクタ 250">
          <a:extLst>
            <a:ext uri="{FF2B5EF4-FFF2-40B4-BE49-F238E27FC236}">
              <a16:creationId xmlns:a16="http://schemas.microsoft.com/office/drawing/2014/main" xmlns="" id="{00000000-0008-0000-0300-0000FB000000}"/>
            </a:ext>
          </a:extLst>
        </xdr:cNvPr>
        <xdr:cNvCxnSpPr/>
      </xdr:nvCxnSpPr>
      <xdr:spPr>
        <a:xfrm flipV="1">
          <a:off x="17018000" y="13693422"/>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146349</xdr:rowOff>
    </xdr:from>
    <xdr:ext cx="762000" cy="259045"/>
    <xdr:sp macro="" textlink="">
      <xdr:nvSpPr>
        <xdr:cNvPr id="252" name="給与水準   （国との比較）最小値テキスト">
          <a:extLst>
            <a:ext uri="{FF2B5EF4-FFF2-40B4-BE49-F238E27FC236}">
              <a16:creationId xmlns:a16="http://schemas.microsoft.com/office/drawing/2014/main" xmlns="" id="{00000000-0008-0000-0300-0000FC000000}"/>
            </a:ext>
          </a:extLst>
        </xdr:cNvPr>
        <xdr:cNvSpPr txBox="1"/>
      </xdr:nvSpPr>
      <xdr:spPr>
        <a:xfrm>
          <a:off x="17106900" y="15233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2822</xdr:rowOff>
    </xdr:from>
    <xdr:to>
      <xdr:col>81</xdr:col>
      <xdr:colOff>133350</xdr:colOff>
      <xdr:row>89</xdr:row>
      <xdr:rowOff>2822</xdr:rowOff>
    </xdr:to>
    <xdr:cxnSp macro="">
      <xdr:nvCxnSpPr>
        <xdr:cNvPr id="253" name="直線コネクタ 252">
          <a:extLst>
            <a:ext uri="{FF2B5EF4-FFF2-40B4-BE49-F238E27FC236}">
              <a16:creationId xmlns:a16="http://schemas.microsoft.com/office/drawing/2014/main" xmlns="" id="{00000000-0008-0000-0300-0000FD000000}"/>
            </a:ext>
          </a:extLst>
        </xdr:cNvPr>
        <xdr:cNvCxnSpPr/>
      </xdr:nvCxnSpPr>
      <xdr:spPr>
        <a:xfrm>
          <a:off x="16929100" y="15261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63799</xdr:rowOff>
    </xdr:from>
    <xdr:ext cx="762000" cy="259045"/>
    <xdr:sp macro="" textlink="">
      <xdr:nvSpPr>
        <xdr:cNvPr id="254" name="給与水準   （国との比較）最大値テキスト">
          <a:extLst>
            <a:ext uri="{FF2B5EF4-FFF2-40B4-BE49-F238E27FC236}">
              <a16:creationId xmlns:a16="http://schemas.microsoft.com/office/drawing/2014/main" xmlns="" id="{00000000-0008-0000-0300-0000FE000000}"/>
            </a:ext>
          </a:extLst>
        </xdr:cNvPr>
        <xdr:cNvSpPr txBox="1"/>
      </xdr:nvSpPr>
      <xdr:spPr>
        <a:xfrm>
          <a:off x="17106900" y="1343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148872</xdr:rowOff>
    </xdr:from>
    <xdr:to>
      <xdr:col>81</xdr:col>
      <xdr:colOff>133350</xdr:colOff>
      <xdr:row>79</xdr:row>
      <xdr:rowOff>148872</xdr:rowOff>
    </xdr:to>
    <xdr:cxnSp macro="">
      <xdr:nvCxnSpPr>
        <xdr:cNvPr id="255" name="直線コネクタ 254">
          <a:extLst>
            <a:ext uri="{FF2B5EF4-FFF2-40B4-BE49-F238E27FC236}">
              <a16:creationId xmlns:a16="http://schemas.microsoft.com/office/drawing/2014/main" xmlns="" id="{00000000-0008-0000-0300-0000FF000000}"/>
            </a:ext>
          </a:extLst>
        </xdr:cNvPr>
        <xdr:cNvCxnSpPr/>
      </xdr:nvCxnSpPr>
      <xdr:spPr>
        <a:xfrm>
          <a:off x="16929100" y="1369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165805</xdr:rowOff>
    </xdr:from>
    <xdr:to>
      <xdr:col>81</xdr:col>
      <xdr:colOff>44450</xdr:colOff>
      <xdr:row>86</xdr:row>
      <xdr:rowOff>88195</xdr:rowOff>
    </xdr:to>
    <xdr:cxnSp macro="">
      <xdr:nvCxnSpPr>
        <xdr:cNvPr id="256" name="直線コネクタ 255">
          <a:extLst>
            <a:ext uri="{FF2B5EF4-FFF2-40B4-BE49-F238E27FC236}">
              <a16:creationId xmlns:a16="http://schemas.microsoft.com/office/drawing/2014/main" xmlns="" id="{00000000-0008-0000-0300-000000010000}"/>
            </a:ext>
          </a:extLst>
        </xdr:cNvPr>
        <xdr:cNvCxnSpPr/>
      </xdr:nvCxnSpPr>
      <xdr:spPr>
        <a:xfrm>
          <a:off x="16179800" y="14739055"/>
          <a:ext cx="838200" cy="9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51099</xdr:rowOff>
    </xdr:from>
    <xdr:ext cx="762000" cy="259045"/>
    <xdr:sp macro="" textlink="">
      <xdr:nvSpPr>
        <xdr:cNvPr id="257" name="給与水準   （国との比較）平均値テキスト">
          <a:extLst>
            <a:ext uri="{FF2B5EF4-FFF2-40B4-BE49-F238E27FC236}">
              <a16:creationId xmlns:a16="http://schemas.microsoft.com/office/drawing/2014/main" xmlns="" id="{00000000-0008-0000-0300-000001010000}"/>
            </a:ext>
          </a:extLst>
        </xdr:cNvPr>
        <xdr:cNvSpPr txBox="1"/>
      </xdr:nvSpPr>
      <xdr:spPr>
        <a:xfrm>
          <a:off x="17106900" y="144528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34572</xdr:rowOff>
    </xdr:from>
    <xdr:to>
      <xdr:col>81</xdr:col>
      <xdr:colOff>95250</xdr:colOff>
      <xdr:row>85</xdr:row>
      <xdr:rowOff>136172</xdr:rowOff>
    </xdr:to>
    <xdr:sp macro="" textlink="">
      <xdr:nvSpPr>
        <xdr:cNvPr id="258" name="フローチャート: 判断 257">
          <a:extLst>
            <a:ext uri="{FF2B5EF4-FFF2-40B4-BE49-F238E27FC236}">
              <a16:creationId xmlns:a16="http://schemas.microsoft.com/office/drawing/2014/main" xmlns="" id="{00000000-0008-0000-0300-000002010000}"/>
            </a:ext>
          </a:extLst>
        </xdr:cNvPr>
        <xdr:cNvSpPr/>
      </xdr:nvSpPr>
      <xdr:spPr>
        <a:xfrm>
          <a:off x="16967200" y="14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165805</xdr:rowOff>
    </xdr:from>
    <xdr:to>
      <xdr:col>77</xdr:col>
      <xdr:colOff>44450</xdr:colOff>
      <xdr:row>86</xdr:row>
      <xdr:rowOff>34572</xdr:rowOff>
    </xdr:to>
    <xdr:cxnSp macro="">
      <xdr:nvCxnSpPr>
        <xdr:cNvPr id="259" name="直線コネクタ 258">
          <a:extLst>
            <a:ext uri="{FF2B5EF4-FFF2-40B4-BE49-F238E27FC236}">
              <a16:creationId xmlns:a16="http://schemas.microsoft.com/office/drawing/2014/main" xmlns="" id="{00000000-0008-0000-0300-000003010000}"/>
            </a:ext>
          </a:extLst>
        </xdr:cNvPr>
        <xdr:cNvCxnSpPr/>
      </xdr:nvCxnSpPr>
      <xdr:spPr>
        <a:xfrm flipV="1">
          <a:off x="15290800" y="1473905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47978</xdr:rowOff>
    </xdr:from>
    <xdr:to>
      <xdr:col>77</xdr:col>
      <xdr:colOff>95250</xdr:colOff>
      <xdr:row>85</xdr:row>
      <xdr:rowOff>149578</xdr:rowOff>
    </xdr:to>
    <xdr:sp macro="" textlink="">
      <xdr:nvSpPr>
        <xdr:cNvPr id="260" name="フローチャート: 判断 259">
          <a:extLst>
            <a:ext uri="{FF2B5EF4-FFF2-40B4-BE49-F238E27FC236}">
              <a16:creationId xmlns:a16="http://schemas.microsoft.com/office/drawing/2014/main" xmlns="" id="{00000000-0008-0000-0300-000004010000}"/>
            </a:ext>
          </a:extLst>
        </xdr:cNvPr>
        <xdr:cNvSpPr/>
      </xdr:nvSpPr>
      <xdr:spPr>
        <a:xfrm>
          <a:off x="16129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159755</xdr:rowOff>
    </xdr:from>
    <xdr:ext cx="736600" cy="259045"/>
    <xdr:sp macro="" textlink="">
      <xdr:nvSpPr>
        <xdr:cNvPr id="261" name="テキスト ボックス 260">
          <a:extLst>
            <a:ext uri="{FF2B5EF4-FFF2-40B4-BE49-F238E27FC236}">
              <a16:creationId xmlns:a16="http://schemas.microsoft.com/office/drawing/2014/main" xmlns="" id="{00000000-0008-0000-0300-000005010000}"/>
            </a:ext>
          </a:extLst>
        </xdr:cNvPr>
        <xdr:cNvSpPr txBox="1"/>
      </xdr:nvSpPr>
      <xdr:spPr>
        <a:xfrm>
          <a:off x="15798800" y="1439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7761</xdr:rowOff>
    </xdr:from>
    <xdr:to>
      <xdr:col>72</xdr:col>
      <xdr:colOff>203200</xdr:colOff>
      <xdr:row>86</xdr:row>
      <xdr:rowOff>34572</xdr:rowOff>
    </xdr:to>
    <xdr:cxnSp macro="">
      <xdr:nvCxnSpPr>
        <xdr:cNvPr id="262" name="直線コネクタ 261">
          <a:extLst>
            <a:ext uri="{FF2B5EF4-FFF2-40B4-BE49-F238E27FC236}">
              <a16:creationId xmlns:a16="http://schemas.microsoft.com/office/drawing/2014/main" xmlns="" id="{00000000-0008-0000-0300-000006010000}"/>
            </a:ext>
          </a:extLst>
        </xdr:cNvPr>
        <xdr:cNvCxnSpPr/>
      </xdr:nvCxnSpPr>
      <xdr:spPr>
        <a:xfrm>
          <a:off x="14401800" y="147524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61384</xdr:rowOff>
    </xdr:from>
    <xdr:to>
      <xdr:col>73</xdr:col>
      <xdr:colOff>44450</xdr:colOff>
      <xdr:row>85</xdr:row>
      <xdr:rowOff>162984</xdr:rowOff>
    </xdr:to>
    <xdr:sp macro="" textlink="">
      <xdr:nvSpPr>
        <xdr:cNvPr id="263" name="フローチャート: 判断 262">
          <a:extLst>
            <a:ext uri="{FF2B5EF4-FFF2-40B4-BE49-F238E27FC236}">
              <a16:creationId xmlns:a16="http://schemas.microsoft.com/office/drawing/2014/main" xmlns="" id="{00000000-0008-0000-0300-000007010000}"/>
            </a:ext>
          </a:extLst>
        </xdr:cNvPr>
        <xdr:cNvSpPr/>
      </xdr:nvSpPr>
      <xdr:spPr>
        <a:xfrm>
          <a:off x="15240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1711</xdr:rowOff>
    </xdr:from>
    <xdr:ext cx="762000" cy="259045"/>
    <xdr:sp macro="" textlink="">
      <xdr:nvSpPr>
        <xdr:cNvPr id="264" name="テキスト ボックス 263">
          <a:extLst>
            <a:ext uri="{FF2B5EF4-FFF2-40B4-BE49-F238E27FC236}">
              <a16:creationId xmlns:a16="http://schemas.microsoft.com/office/drawing/2014/main" xmlns="" id="{00000000-0008-0000-0300-000008010000}"/>
            </a:ext>
          </a:extLst>
        </xdr:cNvPr>
        <xdr:cNvSpPr txBox="1"/>
      </xdr:nvSpPr>
      <xdr:spPr>
        <a:xfrm>
          <a:off x="14909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7761</xdr:rowOff>
    </xdr:from>
    <xdr:to>
      <xdr:col>68</xdr:col>
      <xdr:colOff>152400</xdr:colOff>
      <xdr:row>86</xdr:row>
      <xdr:rowOff>128411</xdr:rowOff>
    </xdr:to>
    <xdr:cxnSp macro="">
      <xdr:nvCxnSpPr>
        <xdr:cNvPr id="265" name="直線コネクタ 264">
          <a:extLst>
            <a:ext uri="{FF2B5EF4-FFF2-40B4-BE49-F238E27FC236}">
              <a16:creationId xmlns:a16="http://schemas.microsoft.com/office/drawing/2014/main" xmlns="" id="{00000000-0008-0000-0300-000009010000}"/>
            </a:ext>
          </a:extLst>
        </xdr:cNvPr>
        <xdr:cNvCxnSpPr/>
      </xdr:nvCxnSpPr>
      <xdr:spPr>
        <a:xfrm flipV="1">
          <a:off x="13512800" y="14752461"/>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47978</xdr:rowOff>
    </xdr:from>
    <xdr:to>
      <xdr:col>68</xdr:col>
      <xdr:colOff>203200</xdr:colOff>
      <xdr:row>85</xdr:row>
      <xdr:rowOff>149578</xdr:rowOff>
    </xdr:to>
    <xdr:sp macro="" textlink="">
      <xdr:nvSpPr>
        <xdr:cNvPr id="266" name="フローチャート: 判断 265">
          <a:extLst>
            <a:ext uri="{FF2B5EF4-FFF2-40B4-BE49-F238E27FC236}">
              <a16:creationId xmlns:a16="http://schemas.microsoft.com/office/drawing/2014/main" xmlns="" id="{00000000-0008-0000-0300-00000A010000}"/>
            </a:ext>
          </a:extLst>
        </xdr:cNvPr>
        <xdr:cNvSpPr/>
      </xdr:nvSpPr>
      <xdr:spPr>
        <a:xfrm>
          <a:off x="14351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159755</xdr:rowOff>
    </xdr:from>
    <xdr:ext cx="762000" cy="259045"/>
    <xdr:sp macro="" textlink="">
      <xdr:nvSpPr>
        <xdr:cNvPr id="267" name="テキスト ボックス 266">
          <a:extLst>
            <a:ext uri="{FF2B5EF4-FFF2-40B4-BE49-F238E27FC236}">
              <a16:creationId xmlns:a16="http://schemas.microsoft.com/office/drawing/2014/main" xmlns="" id="{00000000-0008-0000-0300-00000B010000}"/>
            </a:ext>
          </a:extLst>
        </xdr:cNvPr>
        <xdr:cNvSpPr txBox="1"/>
      </xdr:nvSpPr>
      <xdr:spPr>
        <a:xfrm>
          <a:off x="14020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34572</xdr:rowOff>
    </xdr:from>
    <xdr:to>
      <xdr:col>64</xdr:col>
      <xdr:colOff>152400</xdr:colOff>
      <xdr:row>85</xdr:row>
      <xdr:rowOff>136172</xdr:rowOff>
    </xdr:to>
    <xdr:sp macro="" textlink="">
      <xdr:nvSpPr>
        <xdr:cNvPr id="268" name="フローチャート: 判断 267">
          <a:extLst>
            <a:ext uri="{FF2B5EF4-FFF2-40B4-BE49-F238E27FC236}">
              <a16:creationId xmlns:a16="http://schemas.microsoft.com/office/drawing/2014/main" xmlns="" id="{00000000-0008-0000-0300-00000C010000}"/>
            </a:ext>
          </a:extLst>
        </xdr:cNvPr>
        <xdr:cNvSpPr/>
      </xdr:nvSpPr>
      <xdr:spPr>
        <a:xfrm>
          <a:off x="13462000" y="14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146349</xdr:rowOff>
    </xdr:from>
    <xdr:ext cx="762000" cy="259045"/>
    <xdr:sp macro="" textlink="">
      <xdr:nvSpPr>
        <xdr:cNvPr id="269" name="テキスト ボックス 268">
          <a:extLst>
            <a:ext uri="{FF2B5EF4-FFF2-40B4-BE49-F238E27FC236}">
              <a16:creationId xmlns:a16="http://schemas.microsoft.com/office/drawing/2014/main" xmlns="" id="{00000000-0008-0000-0300-00000D010000}"/>
            </a:ext>
          </a:extLst>
        </xdr:cNvPr>
        <xdr:cNvSpPr txBox="1"/>
      </xdr:nvSpPr>
      <xdr:spPr>
        <a:xfrm>
          <a:off x="13131800" y="1437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xmlns=""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xmlns=""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37395</xdr:rowOff>
    </xdr:from>
    <xdr:to>
      <xdr:col>81</xdr:col>
      <xdr:colOff>95250</xdr:colOff>
      <xdr:row>86</xdr:row>
      <xdr:rowOff>138995</xdr:rowOff>
    </xdr:to>
    <xdr:sp macro="" textlink="">
      <xdr:nvSpPr>
        <xdr:cNvPr id="275" name="楕円 274">
          <a:extLst>
            <a:ext uri="{FF2B5EF4-FFF2-40B4-BE49-F238E27FC236}">
              <a16:creationId xmlns:a16="http://schemas.microsoft.com/office/drawing/2014/main" xmlns="" id="{00000000-0008-0000-0300-000013010000}"/>
            </a:ext>
          </a:extLst>
        </xdr:cNvPr>
        <xdr:cNvSpPr/>
      </xdr:nvSpPr>
      <xdr:spPr>
        <a:xfrm>
          <a:off x="169672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9472</xdr:rowOff>
    </xdr:from>
    <xdr:ext cx="762000" cy="259045"/>
    <xdr:sp macro="" textlink="">
      <xdr:nvSpPr>
        <xdr:cNvPr id="276" name="給与水準   （国との比較）該当値テキスト">
          <a:extLst>
            <a:ext uri="{FF2B5EF4-FFF2-40B4-BE49-F238E27FC236}">
              <a16:creationId xmlns:a16="http://schemas.microsoft.com/office/drawing/2014/main" xmlns="" id="{00000000-0008-0000-0300-000014010000}"/>
            </a:ext>
          </a:extLst>
        </xdr:cNvPr>
        <xdr:cNvSpPr txBox="1"/>
      </xdr:nvSpPr>
      <xdr:spPr>
        <a:xfrm>
          <a:off x="17106900" y="1475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115005</xdr:rowOff>
    </xdr:from>
    <xdr:to>
      <xdr:col>77</xdr:col>
      <xdr:colOff>95250</xdr:colOff>
      <xdr:row>86</xdr:row>
      <xdr:rowOff>45155</xdr:rowOff>
    </xdr:to>
    <xdr:sp macro="" textlink="">
      <xdr:nvSpPr>
        <xdr:cNvPr id="277" name="楕円 276">
          <a:extLst>
            <a:ext uri="{FF2B5EF4-FFF2-40B4-BE49-F238E27FC236}">
              <a16:creationId xmlns:a16="http://schemas.microsoft.com/office/drawing/2014/main" xmlns="" id="{00000000-0008-0000-0300-000015010000}"/>
            </a:ext>
          </a:extLst>
        </xdr:cNvPr>
        <xdr:cNvSpPr/>
      </xdr:nvSpPr>
      <xdr:spPr>
        <a:xfrm>
          <a:off x="16129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29932</xdr:rowOff>
    </xdr:from>
    <xdr:ext cx="736600" cy="259045"/>
    <xdr:sp macro="" textlink="">
      <xdr:nvSpPr>
        <xdr:cNvPr id="278" name="テキスト ボックス 277">
          <a:extLst>
            <a:ext uri="{FF2B5EF4-FFF2-40B4-BE49-F238E27FC236}">
              <a16:creationId xmlns:a16="http://schemas.microsoft.com/office/drawing/2014/main" xmlns="" id="{00000000-0008-0000-0300-000016010000}"/>
            </a:ext>
          </a:extLst>
        </xdr:cNvPr>
        <xdr:cNvSpPr txBox="1"/>
      </xdr:nvSpPr>
      <xdr:spPr>
        <a:xfrm>
          <a:off x="15798800" y="14774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155222</xdr:rowOff>
    </xdr:from>
    <xdr:to>
      <xdr:col>73</xdr:col>
      <xdr:colOff>44450</xdr:colOff>
      <xdr:row>86</xdr:row>
      <xdr:rowOff>85372</xdr:rowOff>
    </xdr:to>
    <xdr:sp macro="" textlink="">
      <xdr:nvSpPr>
        <xdr:cNvPr id="279" name="楕円 278">
          <a:extLst>
            <a:ext uri="{FF2B5EF4-FFF2-40B4-BE49-F238E27FC236}">
              <a16:creationId xmlns:a16="http://schemas.microsoft.com/office/drawing/2014/main" xmlns="" id="{00000000-0008-0000-0300-000017010000}"/>
            </a:ext>
          </a:extLst>
        </xdr:cNvPr>
        <xdr:cNvSpPr/>
      </xdr:nvSpPr>
      <xdr:spPr>
        <a:xfrm>
          <a:off x="152400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70149</xdr:rowOff>
    </xdr:from>
    <xdr:ext cx="762000" cy="259045"/>
    <xdr:sp macro="" textlink="">
      <xdr:nvSpPr>
        <xdr:cNvPr id="280" name="テキスト ボックス 279">
          <a:extLst>
            <a:ext uri="{FF2B5EF4-FFF2-40B4-BE49-F238E27FC236}">
              <a16:creationId xmlns:a16="http://schemas.microsoft.com/office/drawing/2014/main" xmlns="" id="{00000000-0008-0000-0300-000018010000}"/>
            </a:ext>
          </a:extLst>
        </xdr:cNvPr>
        <xdr:cNvSpPr txBox="1"/>
      </xdr:nvSpPr>
      <xdr:spPr>
        <a:xfrm>
          <a:off x="14909800" y="1481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128411</xdr:rowOff>
    </xdr:from>
    <xdr:to>
      <xdr:col>68</xdr:col>
      <xdr:colOff>203200</xdr:colOff>
      <xdr:row>86</xdr:row>
      <xdr:rowOff>58561</xdr:rowOff>
    </xdr:to>
    <xdr:sp macro="" textlink="">
      <xdr:nvSpPr>
        <xdr:cNvPr id="281" name="楕円 280">
          <a:extLst>
            <a:ext uri="{FF2B5EF4-FFF2-40B4-BE49-F238E27FC236}">
              <a16:creationId xmlns:a16="http://schemas.microsoft.com/office/drawing/2014/main" xmlns="" id="{00000000-0008-0000-0300-000019010000}"/>
            </a:ext>
          </a:extLst>
        </xdr:cNvPr>
        <xdr:cNvSpPr/>
      </xdr:nvSpPr>
      <xdr:spPr>
        <a:xfrm>
          <a:off x="14351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43338</xdr:rowOff>
    </xdr:from>
    <xdr:ext cx="762000" cy="259045"/>
    <xdr:sp macro="" textlink="">
      <xdr:nvSpPr>
        <xdr:cNvPr id="282" name="テキスト ボックス 281">
          <a:extLst>
            <a:ext uri="{FF2B5EF4-FFF2-40B4-BE49-F238E27FC236}">
              <a16:creationId xmlns:a16="http://schemas.microsoft.com/office/drawing/2014/main" xmlns="" id="{00000000-0008-0000-0300-00001A010000}"/>
            </a:ext>
          </a:extLst>
        </xdr:cNvPr>
        <xdr:cNvSpPr txBox="1"/>
      </xdr:nvSpPr>
      <xdr:spPr>
        <a:xfrm>
          <a:off x="14020800" y="1478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77611</xdr:rowOff>
    </xdr:from>
    <xdr:to>
      <xdr:col>64</xdr:col>
      <xdr:colOff>152400</xdr:colOff>
      <xdr:row>87</xdr:row>
      <xdr:rowOff>7761</xdr:rowOff>
    </xdr:to>
    <xdr:sp macro="" textlink="">
      <xdr:nvSpPr>
        <xdr:cNvPr id="283" name="楕円 282">
          <a:extLst>
            <a:ext uri="{FF2B5EF4-FFF2-40B4-BE49-F238E27FC236}">
              <a16:creationId xmlns:a16="http://schemas.microsoft.com/office/drawing/2014/main" xmlns="" id="{00000000-0008-0000-0300-00001B010000}"/>
            </a:ext>
          </a:extLst>
        </xdr:cNvPr>
        <xdr:cNvSpPr/>
      </xdr:nvSpPr>
      <xdr:spPr>
        <a:xfrm>
          <a:off x="134620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163988</xdr:rowOff>
    </xdr:from>
    <xdr:ext cx="762000" cy="259045"/>
    <xdr:sp macro="" textlink="">
      <xdr:nvSpPr>
        <xdr:cNvPr id="284" name="テキスト ボックス 283">
          <a:extLst>
            <a:ext uri="{FF2B5EF4-FFF2-40B4-BE49-F238E27FC236}">
              <a16:creationId xmlns:a16="http://schemas.microsoft.com/office/drawing/2014/main" xmlns="" id="{00000000-0008-0000-0300-00001C010000}"/>
            </a:ext>
          </a:extLst>
        </xdr:cNvPr>
        <xdr:cNvSpPr txBox="1"/>
      </xdr:nvSpPr>
      <xdr:spPr>
        <a:xfrm>
          <a:off x="13131800" y="1490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xmlns=""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xmlns=""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xmlns=""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xmlns=""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xmlns=""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xmlns=""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xmlns=""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xmlns=""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現業部門の退職不補充、保育所の民間委託をはじめとした行財政改革の取り組み等により、現在は適正な水準にあるが、</a:t>
          </a:r>
          <a:r>
            <a:rPr lang="ja-JP" altLang="ja-JP" sz="1100">
              <a:solidFill>
                <a:schemeClr val="dk1"/>
              </a:solidFill>
              <a:effectLst/>
              <a:latin typeface="+mn-lt"/>
              <a:ea typeface="+mn-ea"/>
              <a:cs typeface="+mn-cs"/>
            </a:rPr>
            <a:t>令和５年度施行の定年延長により、職員数が増加していく見込である。組織の新陳代謝の観点で、現段階では単に定年延長のみを理由とした採用抑制は困難であると考えている。</a:t>
          </a:r>
          <a:endParaRPr lang="ja-JP" altLang="ja-JP" sz="1400">
            <a:effectLst/>
          </a:endParaRPr>
        </a:p>
        <a:p>
          <a:r>
            <a:rPr lang="ja-JP" altLang="ja-JP" sz="1100">
              <a:solidFill>
                <a:schemeClr val="dk1"/>
              </a:solidFill>
              <a:effectLst/>
              <a:latin typeface="+mn-lt"/>
              <a:ea typeface="+mn-ea"/>
              <a:cs typeface="+mn-cs"/>
            </a:rPr>
            <a:t>　今後は、デジタル技術の活用をはじめとした行政改革の推進を前提として、定年後のポストの在り方など総合的に検討を行ったうえで、限られた職員で効率的な行政執行を行うことができる組織・職員体制の構築を図っ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xmlns=""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xmlns=""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xmlns=""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1" name="直線コネクタ 300">
          <a:extLst>
            <a:ext uri="{FF2B5EF4-FFF2-40B4-BE49-F238E27FC236}">
              <a16:creationId xmlns:a16="http://schemas.microsoft.com/office/drawing/2014/main" xmlns="" id="{00000000-0008-0000-0300-00002D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2" name="テキスト ボックス 301">
          <a:extLst>
            <a:ext uri="{FF2B5EF4-FFF2-40B4-BE49-F238E27FC236}">
              <a16:creationId xmlns:a16="http://schemas.microsoft.com/office/drawing/2014/main" xmlns="" id="{00000000-0008-0000-0300-00002E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3" name="直線コネクタ 302">
          <a:extLst>
            <a:ext uri="{FF2B5EF4-FFF2-40B4-BE49-F238E27FC236}">
              <a16:creationId xmlns:a16="http://schemas.microsoft.com/office/drawing/2014/main" xmlns="" id="{00000000-0008-0000-0300-00002F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4" name="テキスト ボックス 303">
          <a:extLst>
            <a:ext uri="{FF2B5EF4-FFF2-40B4-BE49-F238E27FC236}">
              <a16:creationId xmlns:a16="http://schemas.microsoft.com/office/drawing/2014/main" xmlns="" id="{00000000-0008-0000-0300-000030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5" name="直線コネクタ 304">
          <a:extLst>
            <a:ext uri="{FF2B5EF4-FFF2-40B4-BE49-F238E27FC236}">
              <a16:creationId xmlns:a16="http://schemas.microsoft.com/office/drawing/2014/main" xmlns="" id="{00000000-0008-0000-0300-000031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6" name="テキスト ボックス 305">
          <a:extLst>
            <a:ext uri="{FF2B5EF4-FFF2-40B4-BE49-F238E27FC236}">
              <a16:creationId xmlns:a16="http://schemas.microsoft.com/office/drawing/2014/main" xmlns="" id="{00000000-0008-0000-0300-000032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7" name="直線コネクタ 306">
          <a:extLst>
            <a:ext uri="{FF2B5EF4-FFF2-40B4-BE49-F238E27FC236}">
              <a16:creationId xmlns:a16="http://schemas.microsoft.com/office/drawing/2014/main" xmlns="" id="{00000000-0008-0000-0300-000033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8" name="テキスト ボックス 307">
          <a:extLst>
            <a:ext uri="{FF2B5EF4-FFF2-40B4-BE49-F238E27FC236}">
              <a16:creationId xmlns:a16="http://schemas.microsoft.com/office/drawing/2014/main" xmlns="" id="{00000000-0008-0000-0300-000034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9" name="直線コネクタ 308">
          <a:extLst>
            <a:ext uri="{FF2B5EF4-FFF2-40B4-BE49-F238E27FC236}">
              <a16:creationId xmlns:a16="http://schemas.microsoft.com/office/drawing/2014/main" xmlns="" id="{00000000-0008-0000-0300-000035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0" name="テキスト ボックス 309">
          <a:extLst>
            <a:ext uri="{FF2B5EF4-FFF2-40B4-BE49-F238E27FC236}">
              <a16:creationId xmlns:a16="http://schemas.microsoft.com/office/drawing/2014/main" xmlns="" id="{00000000-0008-0000-0300-000036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1" name="直線コネクタ 310">
          <a:extLst>
            <a:ext uri="{FF2B5EF4-FFF2-40B4-BE49-F238E27FC236}">
              <a16:creationId xmlns:a16="http://schemas.microsoft.com/office/drawing/2014/main" xmlns="" id="{00000000-0008-0000-0300-000037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2" name="テキスト ボックス 311">
          <a:extLst>
            <a:ext uri="{FF2B5EF4-FFF2-40B4-BE49-F238E27FC236}">
              <a16:creationId xmlns:a16="http://schemas.microsoft.com/office/drawing/2014/main" xmlns="" id="{00000000-0008-0000-0300-000038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xmlns="" id="{00000000-0008-0000-0300-000039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a:extLst>
            <a:ext uri="{FF2B5EF4-FFF2-40B4-BE49-F238E27FC236}">
              <a16:creationId xmlns:a16="http://schemas.microsoft.com/office/drawing/2014/main" xmlns="" id="{00000000-0008-0000-0300-00003A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a16="http://schemas.microsoft.com/office/drawing/2014/main" xmlns=""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40822</xdr:rowOff>
    </xdr:from>
    <xdr:to>
      <xdr:col>81</xdr:col>
      <xdr:colOff>44450</xdr:colOff>
      <xdr:row>66</xdr:row>
      <xdr:rowOff>140002</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flipV="1">
          <a:off x="17018000" y="9984922"/>
          <a:ext cx="0" cy="14707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112079</xdr:rowOff>
    </xdr:from>
    <xdr:ext cx="762000" cy="259045"/>
    <xdr:sp macro="" textlink="">
      <xdr:nvSpPr>
        <xdr:cNvPr id="317" name="定員管理の状況最小値テキスト">
          <a:extLst>
            <a:ext uri="{FF2B5EF4-FFF2-40B4-BE49-F238E27FC236}">
              <a16:creationId xmlns:a16="http://schemas.microsoft.com/office/drawing/2014/main" xmlns="" id="{00000000-0008-0000-0300-00003D010000}"/>
            </a:ext>
          </a:extLst>
        </xdr:cNvPr>
        <xdr:cNvSpPr txBox="1"/>
      </xdr:nvSpPr>
      <xdr:spPr>
        <a:xfrm>
          <a:off x="17106900" y="11427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140002</xdr:rowOff>
    </xdr:from>
    <xdr:to>
      <xdr:col>81</xdr:col>
      <xdr:colOff>133350</xdr:colOff>
      <xdr:row>66</xdr:row>
      <xdr:rowOff>140002</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a:off x="16929100" y="11455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127199</xdr:rowOff>
    </xdr:from>
    <xdr:ext cx="762000" cy="259045"/>
    <xdr:sp macro="" textlink="">
      <xdr:nvSpPr>
        <xdr:cNvPr id="319" name="定員管理の状況最大値テキスト">
          <a:extLst>
            <a:ext uri="{FF2B5EF4-FFF2-40B4-BE49-F238E27FC236}">
              <a16:creationId xmlns:a16="http://schemas.microsoft.com/office/drawing/2014/main" xmlns="" id="{00000000-0008-0000-0300-00003F010000}"/>
            </a:ext>
          </a:extLst>
        </xdr:cNvPr>
        <xdr:cNvSpPr txBox="1"/>
      </xdr:nvSpPr>
      <xdr:spPr>
        <a:xfrm>
          <a:off x="17106900" y="972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40822</xdr:rowOff>
    </xdr:from>
    <xdr:to>
      <xdr:col>81</xdr:col>
      <xdr:colOff>133350</xdr:colOff>
      <xdr:row>58</xdr:row>
      <xdr:rowOff>40822</xdr:rowOff>
    </xdr:to>
    <xdr:cxnSp macro="">
      <xdr:nvCxnSpPr>
        <xdr:cNvPr id="320" name="直線コネクタ 319">
          <a:extLst>
            <a:ext uri="{FF2B5EF4-FFF2-40B4-BE49-F238E27FC236}">
              <a16:creationId xmlns:a16="http://schemas.microsoft.com/office/drawing/2014/main" xmlns="" id="{00000000-0008-0000-0300-000040010000}"/>
            </a:ext>
          </a:extLst>
        </xdr:cNvPr>
        <xdr:cNvCxnSpPr/>
      </xdr:nvCxnSpPr>
      <xdr:spPr>
        <a:xfrm>
          <a:off x="16929100" y="998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86541</xdr:rowOff>
    </xdr:from>
    <xdr:to>
      <xdr:col>81</xdr:col>
      <xdr:colOff>44450</xdr:colOff>
      <xdr:row>59</xdr:row>
      <xdr:rowOff>116417</xdr:rowOff>
    </xdr:to>
    <xdr:cxnSp macro="">
      <xdr:nvCxnSpPr>
        <xdr:cNvPr id="321" name="直線コネクタ 320">
          <a:extLst>
            <a:ext uri="{FF2B5EF4-FFF2-40B4-BE49-F238E27FC236}">
              <a16:creationId xmlns:a16="http://schemas.microsoft.com/office/drawing/2014/main" xmlns="" id="{00000000-0008-0000-0300-000041010000}"/>
            </a:ext>
          </a:extLst>
        </xdr:cNvPr>
        <xdr:cNvCxnSpPr/>
      </xdr:nvCxnSpPr>
      <xdr:spPr>
        <a:xfrm>
          <a:off x="16179800" y="10202091"/>
          <a:ext cx="838200" cy="2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45495</xdr:rowOff>
    </xdr:from>
    <xdr:ext cx="762000" cy="259045"/>
    <xdr:sp macro="" textlink="">
      <xdr:nvSpPr>
        <xdr:cNvPr id="322" name="定員管理の状況平均値テキスト">
          <a:extLst>
            <a:ext uri="{FF2B5EF4-FFF2-40B4-BE49-F238E27FC236}">
              <a16:creationId xmlns:a16="http://schemas.microsoft.com/office/drawing/2014/main" xmlns="" id="{00000000-0008-0000-0300-000042010000}"/>
            </a:ext>
          </a:extLst>
        </xdr:cNvPr>
        <xdr:cNvSpPr txBox="1"/>
      </xdr:nvSpPr>
      <xdr:spPr>
        <a:xfrm>
          <a:off x="17106900" y="103324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73418</xdr:rowOff>
    </xdr:from>
    <xdr:to>
      <xdr:col>81</xdr:col>
      <xdr:colOff>95250</xdr:colOff>
      <xdr:row>61</xdr:row>
      <xdr:rowOff>3568</xdr:rowOff>
    </xdr:to>
    <xdr:sp macro="" textlink="">
      <xdr:nvSpPr>
        <xdr:cNvPr id="323" name="フローチャート: 判断 322">
          <a:extLst>
            <a:ext uri="{FF2B5EF4-FFF2-40B4-BE49-F238E27FC236}">
              <a16:creationId xmlns:a16="http://schemas.microsoft.com/office/drawing/2014/main" xmlns="" id="{00000000-0008-0000-0300-000043010000}"/>
            </a:ext>
          </a:extLst>
        </xdr:cNvPr>
        <xdr:cNvSpPr/>
      </xdr:nvSpPr>
      <xdr:spPr>
        <a:xfrm>
          <a:off x="169672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70455</xdr:rowOff>
    </xdr:from>
    <xdr:to>
      <xdr:col>77</xdr:col>
      <xdr:colOff>44450</xdr:colOff>
      <xdr:row>59</xdr:row>
      <xdr:rowOff>86541</xdr:rowOff>
    </xdr:to>
    <xdr:cxnSp macro="">
      <xdr:nvCxnSpPr>
        <xdr:cNvPr id="324" name="直線コネクタ 323">
          <a:extLst>
            <a:ext uri="{FF2B5EF4-FFF2-40B4-BE49-F238E27FC236}">
              <a16:creationId xmlns:a16="http://schemas.microsoft.com/office/drawing/2014/main" xmlns="" id="{00000000-0008-0000-0300-000044010000}"/>
            </a:ext>
          </a:extLst>
        </xdr:cNvPr>
        <xdr:cNvCxnSpPr/>
      </xdr:nvCxnSpPr>
      <xdr:spPr>
        <a:xfrm>
          <a:off x="15290800" y="10186005"/>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122827</xdr:rowOff>
    </xdr:from>
    <xdr:to>
      <xdr:col>77</xdr:col>
      <xdr:colOff>95250</xdr:colOff>
      <xdr:row>61</xdr:row>
      <xdr:rowOff>52977</xdr:rowOff>
    </xdr:to>
    <xdr:sp macro="" textlink="">
      <xdr:nvSpPr>
        <xdr:cNvPr id="325" name="フローチャート: 判断 324">
          <a:extLst>
            <a:ext uri="{FF2B5EF4-FFF2-40B4-BE49-F238E27FC236}">
              <a16:creationId xmlns:a16="http://schemas.microsoft.com/office/drawing/2014/main" xmlns="" id="{00000000-0008-0000-0300-000045010000}"/>
            </a:ext>
          </a:extLst>
        </xdr:cNvPr>
        <xdr:cNvSpPr/>
      </xdr:nvSpPr>
      <xdr:spPr>
        <a:xfrm>
          <a:off x="16129000" y="1040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37754</xdr:rowOff>
    </xdr:from>
    <xdr:ext cx="736600" cy="259045"/>
    <xdr:sp macro="" textlink="">
      <xdr:nvSpPr>
        <xdr:cNvPr id="326" name="テキスト ボックス 325">
          <a:extLst>
            <a:ext uri="{FF2B5EF4-FFF2-40B4-BE49-F238E27FC236}">
              <a16:creationId xmlns:a16="http://schemas.microsoft.com/office/drawing/2014/main" xmlns="" id="{00000000-0008-0000-0300-000046010000}"/>
            </a:ext>
          </a:extLst>
        </xdr:cNvPr>
        <xdr:cNvSpPr txBox="1"/>
      </xdr:nvSpPr>
      <xdr:spPr>
        <a:xfrm>
          <a:off x="15798800" y="104962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60113</xdr:rowOff>
    </xdr:from>
    <xdr:to>
      <xdr:col>72</xdr:col>
      <xdr:colOff>203200</xdr:colOff>
      <xdr:row>59</xdr:row>
      <xdr:rowOff>70455</xdr:rowOff>
    </xdr:to>
    <xdr:cxnSp macro="">
      <xdr:nvCxnSpPr>
        <xdr:cNvPr id="327" name="直線コネクタ 326">
          <a:extLst>
            <a:ext uri="{FF2B5EF4-FFF2-40B4-BE49-F238E27FC236}">
              <a16:creationId xmlns:a16="http://schemas.microsoft.com/office/drawing/2014/main" xmlns="" id="{00000000-0008-0000-0300-000047010000}"/>
            </a:ext>
          </a:extLst>
        </xdr:cNvPr>
        <xdr:cNvCxnSpPr/>
      </xdr:nvCxnSpPr>
      <xdr:spPr>
        <a:xfrm>
          <a:off x="14401800" y="10175663"/>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28" name="フローチャート: 判断 327">
          <a:extLst>
            <a:ext uri="{FF2B5EF4-FFF2-40B4-BE49-F238E27FC236}">
              <a16:creationId xmlns:a16="http://schemas.microsoft.com/office/drawing/2014/main" xmlns="" id="{00000000-0008-0000-0300-000048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29" name="テキスト ボックス 328">
          <a:extLst>
            <a:ext uri="{FF2B5EF4-FFF2-40B4-BE49-F238E27FC236}">
              <a16:creationId xmlns:a16="http://schemas.microsoft.com/office/drawing/2014/main" xmlns="" id="{00000000-0008-0000-0300-000049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40580</xdr:rowOff>
    </xdr:from>
    <xdr:to>
      <xdr:col>68</xdr:col>
      <xdr:colOff>152400</xdr:colOff>
      <xdr:row>59</xdr:row>
      <xdr:rowOff>60113</xdr:rowOff>
    </xdr:to>
    <xdr:cxnSp macro="">
      <xdr:nvCxnSpPr>
        <xdr:cNvPr id="330" name="直線コネクタ 329">
          <a:extLst>
            <a:ext uri="{FF2B5EF4-FFF2-40B4-BE49-F238E27FC236}">
              <a16:creationId xmlns:a16="http://schemas.microsoft.com/office/drawing/2014/main" xmlns="" id="{00000000-0008-0000-0300-00004A010000}"/>
            </a:ext>
          </a:extLst>
        </xdr:cNvPr>
        <xdr:cNvCxnSpPr/>
      </xdr:nvCxnSpPr>
      <xdr:spPr>
        <a:xfrm>
          <a:off x="13512800" y="10156130"/>
          <a:ext cx="889000" cy="1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86058</xdr:rowOff>
    </xdr:from>
    <xdr:to>
      <xdr:col>68</xdr:col>
      <xdr:colOff>203200</xdr:colOff>
      <xdr:row>61</xdr:row>
      <xdr:rowOff>16208</xdr:rowOff>
    </xdr:to>
    <xdr:sp macro="" textlink="">
      <xdr:nvSpPr>
        <xdr:cNvPr id="331" name="フローチャート: 判断 330">
          <a:extLst>
            <a:ext uri="{FF2B5EF4-FFF2-40B4-BE49-F238E27FC236}">
              <a16:creationId xmlns:a16="http://schemas.microsoft.com/office/drawing/2014/main" xmlns="" id="{00000000-0008-0000-0300-00004B010000}"/>
            </a:ext>
          </a:extLst>
        </xdr:cNvPr>
        <xdr:cNvSpPr/>
      </xdr:nvSpPr>
      <xdr:spPr>
        <a:xfrm>
          <a:off x="14351000" y="1037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985</xdr:rowOff>
    </xdr:from>
    <xdr:ext cx="762000" cy="259045"/>
    <xdr:sp macro="" textlink="">
      <xdr:nvSpPr>
        <xdr:cNvPr id="332" name="テキスト ボックス 331">
          <a:extLst>
            <a:ext uri="{FF2B5EF4-FFF2-40B4-BE49-F238E27FC236}">
              <a16:creationId xmlns:a16="http://schemas.microsoft.com/office/drawing/2014/main" xmlns="" id="{00000000-0008-0000-0300-00004C010000}"/>
            </a:ext>
          </a:extLst>
        </xdr:cNvPr>
        <xdr:cNvSpPr txBox="1"/>
      </xdr:nvSpPr>
      <xdr:spPr>
        <a:xfrm>
          <a:off x="14020800" y="10459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76865</xdr:rowOff>
    </xdr:from>
    <xdr:to>
      <xdr:col>64</xdr:col>
      <xdr:colOff>152400</xdr:colOff>
      <xdr:row>61</xdr:row>
      <xdr:rowOff>7015</xdr:rowOff>
    </xdr:to>
    <xdr:sp macro="" textlink="">
      <xdr:nvSpPr>
        <xdr:cNvPr id="333" name="フローチャート: 判断 332">
          <a:extLst>
            <a:ext uri="{FF2B5EF4-FFF2-40B4-BE49-F238E27FC236}">
              <a16:creationId xmlns:a16="http://schemas.microsoft.com/office/drawing/2014/main" xmlns="" id="{00000000-0008-0000-0300-00004D010000}"/>
            </a:ext>
          </a:extLst>
        </xdr:cNvPr>
        <xdr:cNvSpPr/>
      </xdr:nvSpPr>
      <xdr:spPr>
        <a:xfrm>
          <a:off x="13462000" y="10363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163242</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3131800" y="10450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xmlns=""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xmlns=""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65617</xdr:rowOff>
    </xdr:from>
    <xdr:to>
      <xdr:col>81</xdr:col>
      <xdr:colOff>95250</xdr:colOff>
      <xdr:row>59</xdr:row>
      <xdr:rowOff>167217</xdr:rowOff>
    </xdr:to>
    <xdr:sp macro="" textlink="">
      <xdr:nvSpPr>
        <xdr:cNvPr id="340" name="楕円 339">
          <a:extLst>
            <a:ext uri="{FF2B5EF4-FFF2-40B4-BE49-F238E27FC236}">
              <a16:creationId xmlns:a16="http://schemas.microsoft.com/office/drawing/2014/main" xmlns="" id="{00000000-0008-0000-0300-000054010000}"/>
            </a:ext>
          </a:extLst>
        </xdr:cNvPr>
        <xdr:cNvSpPr/>
      </xdr:nvSpPr>
      <xdr:spPr>
        <a:xfrm>
          <a:off x="16967200" y="1018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82144</xdr:rowOff>
    </xdr:from>
    <xdr:ext cx="762000" cy="259045"/>
    <xdr:sp macro="" textlink="">
      <xdr:nvSpPr>
        <xdr:cNvPr id="341" name="定員管理の状況該当値テキスト">
          <a:extLst>
            <a:ext uri="{FF2B5EF4-FFF2-40B4-BE49-F238E27FC236}">
              <a16:creationId xmlns:a16="http://schemas.microsoft.com/office/drawing/2014/main" xmlns="" id="{00000000-0008-0000-0300-000055010000}"/>
            </a:ext>
          </a:extLst>
        </xdr:cNvPr>
        <xdr:cNvSpPr txBox="1"/>
      </xdr:nvSpPr>
      <xdr:spPr>
        <a:xfrm>
          <a:off x="17106900" y="10026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35741</xdr:rowOff>
    </xdr:from>
    <xdr:to>
      <xdr:col>77</xdr:col>
      <xdr:colOff>95250</xdr:colOff>
      <xdr:row>59</xdr:row>
      <xdr:rowOff>137341</xdr:rowOff>
    </xdr:to>
    <xdr:sp macro="" textlink="">
      <xdr:nvSpPr>
        <xdr:cNvPr id="342" name="楕円 341">
          <a:extLst>
            <a:ext uri="{FF2B5EF4-FFF2-40B4-BE49-F238E27FC236}">
              <a16:creationId xmlns:a16="http://schemas.microsoft.com/office/drawing/2014/main" xmlns="" id="{00000000-0008-0000-0300-000056010000}"/>
            </a:ext>
          </a:extLst>
        </xdr:cNvPr>
        <xdr:cNvSpPr/>
      </xdr:nvSpPr>
      <xdr:spPr>
        <a:xfrm>
          <a:off x="161290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147518</xdr:rowOff>
    </xdr:from>
    <xdr:ext cx="736600" cy="259045"/>
    <xdr:sp macro="" textlink="">
      <xdr:nvSpPr>
        <xdr:cNvPr id="343" name="テキスト ボックス 342">
          <a:extLst>
            <a:ext uri="{FF2B5EF4-FFF2-40B4-BE49-F238E27FC236}">
              <a16:creationId xmlns:a16="http://schemas.microsoft.com/office/drawing/2014/main" xmlns="" id="{00000000-0008-0000-0300-000057010000}"/>
            </a:ext>
          </a:extLst>
        </xdr:cNvPr>
        <xdr:cNvSpPr txBox="1"/>
      </xdr:nvSpPr>
      <xdr:spPr>
        <a:xfrm>
          <a:off x="15798800" y="9920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19655</xdr:rowOff>
    </xdr:from>
    <xdr:to>
      <xdr:col>73</xdr:col>
      <xdr:colOff>44450</xdr:colOff>
      <xdr:row>59</xdr:row>
      <xdr:rowOff>121255</xdr:rowOff>
    </xdr:to>
    <xdr:sp macro="" textlink="">
      <xdr:nvSpPr>
        <xdr:cNvPr id="344" name="楕円 343">
          <a:extLst>
            <a:ext uri="{FF2B5EF4-FFF2-40B4-BE49-F238E27FC236}">
              <a16:creationId xmlns:a16="http://schemas.microsoft.com/office/drawing/2014/main" xmlns="" id="{00000000-0008-0000-0300-000058010000}"/>
            </a:ext>
          </a:extLst>
        </xdr:cNvPr>
        <xdr:cNvSpPr/>
      </xdr:nvSpPr>
      <xdr:spPr>
        <a:xfrm>
          <a:off x="15240000" y="1013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131432</xdr:rowOff>
    </xdr:from>
    <xdr:ext cx="762000" cy="259045"/>
    <xdr:sp macro="" textlink="">
      <xdr:nvSpPr>
        <xdr:cNvPr id="345" name="テキスト ボックス 344">
          <a:extLst>
            <a:ext uri="{FF2B5EF4-FFF2-40B4-BE49-F238E27FC236}">
              <a16:creationId xmlns:a16="http://schemas.microsoft.com/office/drawing/2014/main" xmlns="" id="{00000000-0008-0000-0300-000059010000}"/>
            </a:ext>
          </a:extLst>
        </xdr:cNvPr>
        <xdr:cNvSpPr txBox="1"/>
      </xdr:nvSpPr>
      <xdr:spPr>
        <a:xfrm>
          <a:off x="14909800" y="9904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9313</xdr:rowOff>
    </xdr:from>
    <xdr:to>
      <xdr:col>68</xdr:col>
      <xdr:colOff>203200</xdr:colOff>
      <xdr:row>59</xdr:row>
      <xdr:rowOff>110913</xdr:rowOff>
    </xdr:to>
    <xdr:sp macro="" textlink="">
      <xdr:nvSpPr>
        <xdr:cNvPr id="346" name="楕円 345">
          <a:extLst>
            <a:ext uri="{FF2B5EF4-FFF2-40B4-BE49-F238E27FC236}">
              <a16:creationId xmlns:a16="http://schemas.microsoft.com/office/drawing/2014/main" xmlns="" id="{00000000-0008-0000-0300-00005A010000}"/>
            </a:ext>
          </a:extLst>
        </xdr:cNvPr>
        <xdr:cNvSpPr/>
      </xdr:nvSpPr>
      <xdr:spPr>
        <a:xfrm>
          <a:off x="14351000" y="1012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121090</xdr:rowOff>
    </xdr:from>
    <xdr:ext cx="762000" cy="259045"/>
    <xdr:sp macro="" textlink="">
      <xdr:nvSpPr>
        <xdr:cNvPr id="347" name="テキスト ボックス 346">
          <a:extLst>
            <a:ext uri="{FF2B5EF4-FFF2-40B4-BE49-F238E27FC236}">
              <a16:creationId xmlns:a16="http://schemas.microsoft.com/office/drawing/2014/main" xmlns="" id="{00000000-0008-0000-0300-00005B010000}"/>
            </a:ext>
          </a:extLst>
        </xdr:cNvPr>
        <xdr:cNvSpPr txBox="1"/>
      </xdr:nvSpPr>
      <xdr:spPr>
        <a:xfrm>
          <a:off x="14020800" y="989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161230</xdr:rowOff>
    </xdr:from>
    <xdr:to>
      <xdr:col>64</xdr:col>
      <xdr:colOff>152400</xdr:colOff>
      <xdr:row>59</xdr:row>
      <xdr:rowOff>91380</xdr:rowOff>
    </xdr:to>
    <xdr:sp macro="" textlink="">
      <xdr:nvSpPr>
        <xdr:cNvPr id="348" name="楕円 347">
          <a:extLst>
            <a:ext uri="{FF2B5EF4-FFF2-40B4-BE49-F238E27FC236}">
              <a16:creationId xmlns:a16="http://schemas.microsoft.com/office/drawing/2014/main" xmlns="" id="{00000000-0008-0000-0300-00005C010000}"/>
            </a:ext>
          </a:extLst>
        </xdr:cNvPr>
        <xdr:cNvSpPr/>
      </xdr:nvSpPr>
      <xdr:spPr>
        <a:xfrm>
          <a:off x="13462000" y="101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101557</xdr:rowOff>
    </xdr:from>
    <xdr:ext cx="762000" cy="259045"/>
    <xdr:sp macro="" textlink="">
      <xdr:nvSpPr>
        <xdr:cNvPr id="349" name="テキスト ボックス 348">
          <a:extLst>
            <a:ext uri="{FF2B5EF4-FFF2-40B4-BE49-F238E27FC236}">
              <a16:creationId xmlns:a16="http://schemas.microsoft.com/office/drawing/2014/main" xmlns="" id="{00000000-0008-0000-0300-00005D010000}"/>
            </a:ext>
          </a:extLst>
        </xdr:cNvPr>
        <xdr:cNvSpPr txBox="1"/>
      </xdr:nvSpPr>
      <xdr:spPr>
        <a:xfrm>
          <a:off x="13131800" y="987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a16="http://schemas.microsoft.com/office/drawing/2014/main" xmlns=""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a16="http://schemas.microsoft.com/office/drawing/2014/main" xmlns=""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a16="http://schemas.microsoft.com/office/drawing/2014/main" xmlns=""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a16="http://schemas.microsoft.com/office/drawing/2014/main" xmlns=""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a16="http://schemas.microsoft.com/office/drawing/2014/main" xmlns=""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a16="http://schemas.microsoft.com/office/drawing/2014/main" xmlns=""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a16="http://schemas.microsoft.com/office/drawing/2014/main" xmlns=""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過疎対策事業債を活用した大規模事業の元金償還開始等により公債費が増加していることから</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ポイント増加となった。平成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年度以降、公債費が増加していることから単年度比率は増加しており、今後とも事業の優先度・必要性を見極め、可能な限り新規発行の抑制に努める必要がある。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a16="http://schemas.microsoft.com/office/drawing/2014/main" xmlns=""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xmlns=""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6" name="直線コネクタ 365">
          <a:extLst>
            <a:ext uri="{FF2B5EF4-FFF2-40B4-BE49-F238E27FC236}">
              <a16:creationId xmlns:a16="http://schemas.microsoft.com/office/drawing/2014/main" xmlns="" id="{00000000-0008-0000-0300-00006E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8" name="直線コネクタ 367">
          <a:extLst>
            <a:ext uri="{FF2B5EF4-FFF2-40B4-BE49-F238E27FC236}">
              <a16:creationId xmlns:a16="http://schemas.microsoft.com/office/drawing/2014/main" xmlns="" id="{00000000-0008-0000-0300-000070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9" name="テキスト ボックス 368">
          <a:extLst>
            <a:ext uri="{FF2B5EF4-FFF2-40B4-BE49-F238E27FC236}">
              <a16:creationId xmlns:a16="http://schemas.microsoft.com/office/drawing/2014/main" xmlns="" id="{00000000-0008-0000-0300-000071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0" name="直線コネクタ 369">
          <a:extLst>
            <a:ext uri="{FF2B5EF4-FFF2-40B4-BE49-F238E27FC236}">
              <a16:creationId xmlns:a16="http://schemas.microsoft.com/office/drawing/2014/main" xmlns="" id="{00000000-0008-0000-0300-000072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1" name="テキスト ボックス 370">
          <a:extLst>
            <a:ext uri="{FF2B5EF4-FFF2-40B4-BE49-F238E27FC236}">
              <a16:creationId xmlns:a16="http://schemas.microsoft.com/office/drawing/2014/main" xmlns="" id="{00000000-0008-0000-0300-000073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2" name="直線コネクタ 371">
          <a:extLst>
            <a:ext uri="{FF2B5EF4-FFF2-40B4-BE49-F238E27FC236}">
              <a16:creationId xmlns:a16="http://schemas.microsoft.com/office/drawing/2014/main" xmlns="" id="{00000000-0008-0000-0300-000074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3" name="テキスト ボックス 372">
          <a:extLst>
            <a:ext uri="{FF2B5EF4-FFF2-40B4-BE49-F238E27FC236}">
              <a16:creationId xmlns:a16="http://schemas.microsoft.com/office/drawing/2014/main" xmlns="" id="{00000000-0008-0000-0300-000075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4" name="直線コネクタ 373">
          <a:extLst>
            <a:ext uri="{FF2B5EF4-FFF2-40B4-BE49-F238E27FC236}">
              <a16:creationId xmlns:a16="http://schemas.microsoft.com/office/drawing/2014/main" xmlns="" id="{00000000-0008-0000-0300-000076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5" name="テキスト ボックス 374">
          <a:extLst>
            <a:ext uri="{FF2B5EF4-FFF2-40B4-BE49-F238E27FC236}">
              <a16:creationId xmlns:a16="http://schemas.microsoft.com/office/drawing/2014/main" xmlns="" id="{00000000-0008-0000-0300-000077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6" name="直線コネクタ 375">
          <a:extLst>
            <a:ext uri="{FF2B5EF4-FFF2-40B4-BE49-F238E27FC236}">
              <a16:creationId xmlns:a16="http://schemas.microsoft.com/office/drawing/2014/main" xmlns="" id="{00000000-0008-0000-0300-000078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7" name="テキスト ボックス 376">
          <a:extLst>
            <a:ext uri="{FF2B5EF4-FFF2-40B4-BE49-F238E27FC236}">
              <a16:creationId xmlns:a16="http://schemas.microsoft.com/office/drawing/2014/main" xmlns="" id="{00000000-0008-0000-0300-000079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xmlns=""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9" name="テキスト ボックス 378">
          <a:extLst>
            <a:ext uri="{FF2B5EF4-FFF2-40B4-BE49-F238E27FC236}">
              <a16:creationId xmlns:a16="http://schemas.microsoft.com/office/drawing/2014/main" xmlns="" id="{00000000-0008-0000-0300-00007B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xmlns=""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54428</xdr:rowOff>
    </xdr:from>
    <xdr:to>
      <xdr:col>81</xdr:col>
      <xdr:colOff>44450</xdr:colOff>
      <xdr:row>45</xdr:row>
      <xdr:rowOff>97065</xdr:rowOff>
    </xdr:to>
    <xdr:cxnSp macro="">
      <xdr:nvCxnSpPr>
        <xdr:cNvPr id="381" name="直線コネクタ 380">
          <a:extLst>
            <a:ext uri="{FF2B5EF4-FFF2-40B4-BE49-F238E27FC236}">
              <a16:creationId xmlns:a16="http://schemas.microsoft.com/office/drawing/2014/main" xmlns="" id="{00000000-0008-0000-0300-00007D010000}"/>
            </a:ext>
          </a:extLst>
        </xdr:cNvPr>
        <xdr:cNvCxnSpPr/>
      </xdr:nvCxnSpPr>
      <xdr:spPr>
        <a:xfrm flipV="1">
          <a:off x="17018000" y="6226628"/>
          <a:ext cx="0" cy="15856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69142</xdr:rowOff>
    </xdr:from>
    <xdr:ext cx="762000" cy="259045"/>
    <xdr:sp macro="" textlink="">
      <xdr:nvSpPr>
        <xdr:cNvPr id="382" name="公債費負担の状況最小値テキスト">
          <a:extLst>
            <a:ext uri="{FF2B5EF4-FFF2-40B4-BE49-F238E27FC236}">
              <a16:creationId xmlns:a16="http://schemas.microsoft.com/office/drawing/2014/main" xmlns="" id="{00000000-0008-0000-0300-00007E010000}"/>
            </a:ext>
          </a:extLst>
        </xdr:cNvPr>
        <xdr:cNvSpPr txBox="1"/>
      </xdr:nvSpPr>
      <xdr:spPr>
        <a:xfrm>
          <a:off x="17106900" y="778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97065</xdr:rowOff>
    </xdr:from>
    <xdr:to>
      <xdr:col>81</xdr:col>
      <xdr:colOff>133350</xdr:colOff>
      <xdr:row>45</xdr:row>
      <xdr:rowOff>97065</xdr:rowOff>
    </xdr:to>
    <xdr:cxnSp macro="">
      <xdr:nvCxnSpPr>
        <xdr:cNvPr id="383" name="直線コネクタ 382">
          <a:extLst>
            <a:ext uri="{FF2B5EF4-FFF2-40B4-BE49-F238E27FC236}">
              <a16:creationId xmlns:a16="http://schemas.microsoft.com/office/drawing/2014/main" xmlns="" id="{00000000-0008-0000-0300-00007F010000}"/>
            </a:ext>
          </a:extLst>
        </xdr:cNvPr>
        <xdr:cNvCxnSpPr/>
      </xdr:nvCxnSpPr>
      <xdr:spPr>
        <a:xfrm>
          <a:off x="16929100" y="7812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140805</xdr:rowOff>
    </xdr:from>
    <xdr:ext cx="762000" cy="259045"/>
    <xdr:sp macro="" textlink="">
      <xdr:nvSpPr>
        <xdr:cNvPr id="384" name="公債費負担の状況最大値テキスト">
          <a:extLst>
            <a:ext uri="{FF2B5EF4-FFF2-40B4-BE49-F238E27FC236}">
              <a16:creationId xmlns:a16="http://schemas.microsoft.com/office/drawing/2014/main" xmlns="" id="{00000000-0008-0000-0300-000080010000}"/>
            </a:ext>
          </a:extLst>
        </xdr:cNvPr>
        <xdr:cNvSpPr txBox="1"/>
      </xdr:nvSpPr>
      <xdr:spPr>
        <a:xfrm>
          <a:off x="17106900" y="59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54428</xdr:rowOff>
    </xdr:from>
    <xdr:to>
      <xdr:col>81</xdr:col>
      <xdr:colOff>133350</xdr:colOff>
      <xdr:row>36</xdr:row>
      <xdr:rowOff>54428</xdr:rowOff>
    </xdr:to>
    <xdr:cxnSp macro="">
      <xdr:nvCxnSpPr>
        <xdr:cNvPr id="385" name="直線コネクタ 384">
          <a:extLst>
            <a:ext uri="{FF2B5EF4-FFF2-40B4-BE49-F238E27FC236}">
              <a16:creationId xmlns:a16="http://schemas.microsoft.com/office/drawing/2014/main" xmlns="" id="{00000000-0008-0000-0300-000081010000}"/>
            </a:ext>
          </a:extLst>
        </xdr:cNvPr>
        <xdr:cNvCxnSpPr/>
      </xdr:nvCxnSpPr>
      <xdr:spPr>
        <a:xfrm>
          <a:off x="16929100" y="622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57150</xdr:rowOff>
    </xdr:from>
    <xdr:to>
      <xdr:col>81</xdr:col>
      <xdr:colOff>44450</xdr:colOff>
      <xdr:row>39</xdr:row>
      <xdr:rowOff>91622</xdr:rowOff>
    </xdr:to>
    <xdr:cxnSp macro="">
      <xdr:nvCxnSpPr>
        <xdr:cNvPr id="386" name="直線コネクタ 385">
          <a:extLst>
            <a:ext uri="{FF2B5EF4-FFF2-40B4-BE49-F238E27FC236}">
              <a16:creationId xmlns:a16="http://schemas.microsoft.com/office/drawing/2014/main" xmlns="" id="{00000000-0008-0000-0300-000082010000}"/>
            </a:ext>
          </a:extLst>
        </xdr:cNvPr>
        <xdr:cNvCxnSpPr/>
      </xdr:nvCxnSpPr>
      <xdr:spPr>
        <a:xfrm>
          <a:off x="16179800" y="6743700"/>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45858</xdr:rowOff>
    </xdr:from>
    <xdr:ext cx="762000" cy="259045"/>
    <xdr:sp macro="" textlink="">
      <xdr:nvSpPr>
        <xdr:cNvPr id="387" name="公債費負担の状況平均値テキスト">
          <a:extLst>
            <a:ext uri="{FF2B5EF4-FFF2-40B4-BE49-F238E27FC236}">
              <a16:creationId xmlns:a16="http://schemas.microsoft.com/office/drawing/2014/main" xmlns="" id="{00000000-0008-0000-0300-000083010000}"/>
            </a:ext>
          </a:extLst>
        </xdr:cNvPr>
        <xdr:cNvSpPr txBox="1"/>
      </xdr:nvSpPr>
      <xdr:spPr>
        <a:xfrm>
          <a:off x="17106900" y="65609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29331</xdr:rowOff>
    </xdr:from>
    <xdr:to>
      <xdr:col>81</xdr:col>
      <xdr:colOff>95250</xdr:colOff>
      <xdr:row>39</xdr:row>
      <xdr:rowOff>130931</xdr:rowOff>
    </xdr:to>
    <xdr:sp macro="" textlink="">
      <xdr:nvSpPr>
        <xdr:cNvPr id="388" name="フローチャート: 判断 387">
          <a:extLst>
            <a:ext uri="{FF2B5EF4-FFF2-40B4-BE49-F238E27FC236}">
              <a16:creationId xmlns:a16="http://schemas.microsoft.com/office/drawing/2014/main" xmlns="" id="{00000000-0008-0000-0300-000084010000}"/>
            </a:ext>
          </a:extLst>
        </xdr:cNvPr>
        <xdr:cNvSpPr/>
      </xdr:nvSpPr>
      <xdr:spPr>
        <a:xfrm>
          <a:off x="16967200" y="671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34169</xdr:rowOff>
    </xdr:from>
    <xdr:to>
      <xdr:col>77</xdr:col>
      <xdr:colOff>44450</xdr:colOff>
      <xdr:row>39</xdr:row>
      <xdr:rowOff>57150</xdr:rowOff>
    </xdr:to>
    <xdr:cxnSp macro="">
      <xdr:nvCxnSpPr>
        <xdr:cNvPr id="389" name="直線コネクタ 388">
          <a:extLst>
            <a:ext uri="{FF2B5EF4-FFF2-40B4-BE49-F238E27FC236}">
              <a16:creationId xmlns:a16="http://schemas.microsoft.com/office/drawing/2014/main" xmlns="" id="{00000000-0008-0000-0300-000085010000}"/>
            </a:ext>
          </a:extLst>
        </xdr:cNvPr>
        <xdr:cNvCxnSpPr/>
      </xdr:nvCxnSpPr>
      <xdr:spPr>
        <a:xfrm>
          <a:off x="15290800" y="6720719"/>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98274</xdr:rowOff>
    </xdr:from>
    <xdr:to>
      <xdr:col>77</xdr:col>
      <xdr:colOff>95250</xdr:colOff>
      <xdr:row>40</xdr:row>
      <xdr:rowOff>28424</xdr:rowOff>
    </xdr:to>
    <xdr:sp macro="" textlink="">
      <xdr:nvSpPr>
        <xdr:cNvPr id="390" name="フローチャート: 判断 389">
          <a:extLst>
            <a:ext uri="{FF2B5EF4-FFF2-40B4-BE49-F238E27FC236}">
              <a16:creationId xmlns:a16="http://schemas.microsoft.com/office/drawing/2014/main" xmlns="" id="{00000000-0008-0000-0300-000086010000}"/>
            </a:ext>
          </a:extLst>
        </xdr:cNvPr>
        <xdr:cNvSpPr/>
      </xdr:nvSpPr>
      <xdr:spPr>
        <a:xfrm>
          <a:off x="16129000" y="678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13201</xdr:rowOff>
    </xdr:from>
    <xdr:ext cx="736600" cy="259045"/>
    <xdr:sp macro="" textlink="">
      <xdr:nvSpPr>
        <xdr:cNvPr id="391" name="テキスト ボックス 390">
          <a:extLst>
            <a:ext uri="{FF2B5EF4-FFF2-40B4-BE49-F238E27FC236}">
              <a16:creationId xmlns:a16="http://schemas.microsoft.com/office/drawing/2014/main" xmlns="" id="{00000000-0008-0000-0300-000087010000}"/>
            </a:ext>
          </a:extLst>
        </xdr:cNvPr>
        <xdr:cNvSpPr txBox="1"/>
      </xdr:nvSpPr>
      <xdr:spPr>
        <a:xfrm>
          <a:off x="15798800" y="6871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125185</xdr:rowOff>
    </xdr:from>
    <xdr:to>
      <xdr:col>72</xdr:col>
      <xdr:colOff>203200</xdr:colOff>
      <xdr:row>39</xdr:row>
      <xdr:rowOff>34169</xdr:rowOff>
    </xdr:to>
    <xdr:cxnSp macro="">
      <xdr:nvCxnSpPr>
        <xdr:cNvPr id="392" name="直線コネクタ 391">
          <a:extLst>
            <a:ext uri="{FF2B5EF4-FFF2-40B4-BE49-F238E27FC236}">
              <a16:creationId xmlns:a16="http://schemas.microsoft.com/office/drawing/2014/main" xmlns="" id="{00000000-0008-0000-0300-000088010000}"/>
            </a:ext>
          </a:extLst>
        </xdr:cNvPr>
        <xdr:cNvCxnSpPr/>
      </xdr:nvCxnSpPr>
      <xdr:spPr>
        <a:xfrm>
          <a:off x="14401800" y="664028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86783</xdr:rowOff>
    </xdr:from>
    <xdr:to>
      <xdr:col>73</xdr:col>
      <xdr:colOff>44450</xdr:colOff>
      <xdr:row>40</xdr:row>
      <xdr:rowOff>16933</xdr:rowOff>
    </xdr:to>
    <xdr:sp macro="" textlink="">
      <xdr:nvSpPr>
        <xdr:cNvPr id="393" name="フローチャート: 判断 392">
          <a:extLst>
            <a:ext uri="{FF2B5EF4-FFF2-40B4-BE49-F238E27FC236}">
              <a16:creationId xmlns:a16="http://schemas.microsoft.com/office/drawing/2014/main" xmlns="" id="{00000000-0008-0000-0300-000089010000}"/>
            </a:ext>
          </a:extLst>
        </xdr:cNvPr>
        <xdr:cNvSpPr/>
      </xdr:nvSpPr>
      <xdr:spPr>
        <a:xfrm>
          <a:off x="15240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1710</xdr:rowOff>
    </xdr:from>
    <xdr:ext cx="762000" cy="259045"/>
    <xdr:sp macro="" textlink="">
      <xdr:nvSpPr>
        <xdr:cNvPr id="394" name="テキスト ボックス 393">
          <a:extLst>
            <a:ext uri="{FF2B5EF4-FFF2-40B4-BE49-F238E27FC236}">
              <a16:creationId xmlns:a16="http://schemas.microsoft.com/office/drawing/2014/main" xmlns="" id="{00000000-0008-0000-0300-00008A010000}"/>
            </a:ext>
          </a:extLst>
        </xdr:cNvPr>
        <xdr:cNvSpPr txBox="1"/>
      </xdr:nvSpPr>
      <xdr:spPr>
        <a:xfrm>
          <a:off x="149098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125185</xdr:rowOff>
    </xdr:from>
    <xdr:to>
      <xdr:col>68</xdr:col>
      <xdr:colOff>152400</xdr:colOff>
      <xdr:row>38</xdr:row>
      <xdr:rowOff>136676</xdr:rowOff>
    </xdr:to>
    <xdr:cxnSp macro="">
      <xdr:nvCxnSpPr>
        <xdr:cNvPr id="395" name="直線コネクタ 394">
          <a:extLst>
            <a:ext uri="{FF2B5EF4-FFF2-40B4-BE49-F238E27FC236}">
              <a16:creationId xmlns:a16="http://schemas.microsoft.com/office/drawing/2014/main" xmlns="" id="{00000000-0008-0000-0300-00008B010000}"/>
            </a:ext>
          </a:extLst>
        </xdr:cNvPr>
        <xdr:cNvCxnSpPr/>
      </xdr:nvCxnSpPr>
      <xdr:spPr>
        <a:xfrm flipV="1">
          <a:off x="13512800" y="664028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86783</xdr:rowOff>
    </xdr:from>
    <xdr:to>
      <xdr:col>68</xdr:col>
      <xdr:colOff>203200</xdr:colOff>
      <xdr:row>40</xdr:row>
      <xdr:rowOff>16933</xdr:rowOff>
    </xdr:to>
    <xdr:sp macro="" textlink="">
      <xdr:nvSpPr>
        <xdr:cNvPr id="396" name="フローチャート: 判断 395">
          <a:extLst>
            <a:ext uri="{FF2B5EF4-FFF2-40B4-BE49-F238E27FC236}">
              <a16:creationId xmlns:a16="http://schemas.microsoft.com/office/drawing/2014/main" xmlns="" id="{00000000-0008-0000-0300-00008C010000}"/>
            </a:ext>
          </a:extLst>
        </xdr:cNvPr>
        <xdr:cNvSpPr/>
      </xdr:nvSpPr>
      <xdr:spPr>
        <a:xfrm>
          <a:off x="14351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1710</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40208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98274</xdr:rowOff>
    </xdr:from>
    <xdr:to>
      <xdr:col>64</xdr:col>
      <xdr:colOff>152400</xdr:colOff>
      <xdr:row>40</xdr:row>
      <xdr:rowOff>28424</xdr:rowOff>
    </xdr:to>
    <xdr:sp macro="" textlink="">
      <xdr:nvSpPr>
        <xdr:cNvPr id="398" name="フローチャート: 判断 397">
          <a:extLst>
            <a:ext uri="{FF2B5EF4-FFF2-40B4-BE49-F238E27FC236}">
              <a16:creationId xmlns:a16="http://schemas.microsoft.com/office/drawing/2014/main" xmlns="" id="{00000000-0008-0000-0300-00008E010000}"/>
            </a:ext>
          </a:extLst>
        </xdr:cNvPr>
        <xdr:cNvSpPr/>
      </xdr:nvSpPr>
      <xdr:spPr>
        <a:xfrm>
          <a:off x="13462000" y="678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13201</xdr:rowOff>
    </xdr:from>
    <xdr:ext cx="762000" cy="259045"/>
    <xdr:sp macro="" textlink="">
      <xdr:nvSpPr>
        <xdr:cNvPr id="399" name="テキスト ボックス 398">
          <a:extLst>
            <a:ext uri="{FF2B5EF4-FFF2-40B4-BE49-F238E27FC236}">
              <a16:creationId xmlns:a16="http://schemas.microsoft.com/office/drawing/2014/main" xmlns="" id="{00000000-0008-0000-0300-00008F010000}"/>
            </a:ext>
          </a:extLst>
        </xdr:cNvPr>
        <xdr:cNvSpPr txBox="1"/>
      </xdr:nvSpPr>
      <xdr:spPr>
        <a:xfrm>
          <a:off x="13131800" y="687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xmlns=""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xmlns=""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40822</xdr:rowOff>
    </xdr:from>
    <xdr:to>
      <xdr:col>81</xdr:col>
      <xdr:colOff>95250</xdr:colOff>
      <xdr:row>39</xdr:row>
      <xdr:rowOff>142422</xdr:rowOff>
    </xdr:to>
    <xdr:sp macro="" textlink="">
      <xdr:nvSpPr>
        <xdr:cNvPr id="405" name="楕円 404">
          <a:extLst>
            <a:ext uri="{FF2B5EF4-FFF2-40B4-BE49-F238E27FC236}">
              <a16:creationId xmlns:a16="http://schemas.microsoft.com/office/drawing/2014/main" xmlns="" id="{00000000-0008-0000-0300-000095010000}"/>
            </a:ext>
          </a:extLst>
        </xdr:cNvPr>
        <xdr:cNvSpPr/>
      </xdr:nvSpPr>
      <xdr:spPr>
        <a:xfrm>
          <a:off x="16967200" y="672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12899</xdr:rowOff>
    </xdr:from>
    <xdr:ext cx="762000" cy="259045"/>
    <xdr:sp macro="" textlink="">
      <xdr:nvSpPr>
        <xdr:cNvPr id="406" name="公債費負担の状況該当値テキスト">
          <a:extLst>
            <a:ext uri="{FF2B5EF4-FFF2-40B4-BE49-F238E27FC236}">
              <a16:creationId xmlns:a16="http://schemas.microsoft.com/office/drawing/2014/main" xmlns="" id="{00000000-0008-0000-0300-000096010000}"/>
            </a:ext>
          </a:extLst>
        </xdr:cNvPr>
        <xdr:cNvSpPr txBox="1"/>
      </xdr:nvSpPr>
      <xdr:spPr>
        <a:xfrm>
          <a:off x="17106900" y="669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6350</xdr:rowOff>
    </xdr:from>
    <xdr:to>
      <xdr:col>77</xdr:col>
      <xdr:colOff>95250</xdr:colOff>
      <xdr:row>39</xdr:row>
      <xdr:rowOff>107950</xdr:rowOff>
    </xdr:to>
    <xdr:sp macro="" textlink="">
      <xdr:nvSpPr>
        <xdr:cNvPr id="407" name="楕円 406">
          <a:extLst>
            <a:ext uri="{FF2B5EF4-FFF2-40B4-BE49-F238E27FC236}">
              <a16:creationId xmlns:a16="http://schemas.microsoft.com/office/drawing/2014/main" xmlns="" id="{00000000-0008-0000-0300-000097010000}"/>
            </a:ext>
          </a:extLst>
        </xdr:cNvPr>
        <xdr:cNvSpPr/>
      </xdr:nvSpPr>
      <xdr:spPr>
        <a:xfrm>
          <a:off x="16129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118127</xdr:rowOff>
    </xdr:from>
    <xdr:ext cx="736600" cy="259045"/>
    <xdr:sp macro="" textlink="">
      <xdr:nvSpPr>
        <xdr:cNvPr id="408" name="テキスト ボックス 407">
          <a:extLst>
            <a:ext uri="{FF2B5EF4-FFF2-40B4-BE49-F238E27FC236}">
              <a16:creationId xmlns:a16="http://schemas.microsoft.com/office/drawing/2014/main" xmlns="" id="{00000000-0008-0000-0300-000098010000}"/>
            </a:ext>
          </a:extLst>
        </xdr:cNvPr>
        <xdr:cNvSpPr txBox="1"/>
      </xdr:nvSpPr>
      <xdr:spPr>
        <a:xfrm>
          <a:off x="15798800" y="646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154819</xdr:rowOff>
    </xdr:from>
    <xdr:to>
      <xdr:col>73</xdr:col>
      <xdr:colOff>44450</xdr:colOff>
      <xdr:row>39</xdr:row>
      <xdr:rowOff>84969</xdr:rowOff>
    </xdr:to>
    <xdr:sp macro="" textlink="">
      <xdr:nvSpPr>
        <xdr:cNvPr id="409" name="楕円 408">
          <a:extLst>
            <a:ext uri="{FF2B5EF4-FFF2-40B4-BE49-F238E27FC236}">
              <a16:creationId xmlns:a16="http://schemas.microsoft.com/office/drawing/2014/main" xmlns="" id="{00000000-0008-0000-0300-000099010000}"/>
            </a:ext>
          </a:extLst>
        </xdr:cNvPr>
        <xdr:cNvSpPr/>
      </xdr:nvSpPr>
      <xdr:spPr>
        <a:xfrm>
          <a:off x="15240000" y="666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95146</xdr:rowOff>
    </xdr:from>
    <xdr:ext cx="762000" cy="259045"/>
    <xdr:sp macro="" textlink="">
      <xdr:nvSpPr>
        <xdr:cNvPr id="410" name="テキスト ボックス 409">
          <a:extLst>
            <a:ext uri="{FF2B5EF4-FFF2-40B4-BE49-F238E27FC236}">
              <a16:creationId xmlns:a16="http://schemas.microsoft.com/office/drawing/2014/main" xmlns="" id="{00000000-0008-0000-0300-00009A010000}"/>
            </a:ext>
          </a:extLst>
        </xdr:cNvPr>
        <xdr:cNvSpPr txBox="1"/>
      </xdr:nvSpPr>
      <xdr:spPr>
        <a:xfrm>
          <a:off x="14909800" y="643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74385</xdr:rowOff>
    </xdr:from>
    <xdr:to>
      <xdr:col>68</xdr:col>
      <xdr:colOff>203200</xdr:colOff>
      <xdr:row>39</xdr:row>
      <xdr:rowOff>4535</xdr:rowOff>
    </xdr:to>
    <xdr:sp macro="" textlink="">
      <xdr:nvSpPr>
        <xdr:cNvPr id="411" name="楕円 410">
          <a:extLst>
            <a:ext uri="{FF2B5EF4-FFF2-40B4-BE49-F238E27FC236}">
              <a16:creationId xmlns:a16="http://schemas.microsoft.com/office/drawing/2014/main" xmlns="" id="{00000000-0008-0000-0300-00009B010000}"/>
            </a:ext>
          </a:extLst>
        </xdr:cNvPr>
        <xdr:cNvSpPr/>
      </xdr:nvSpPr>
      <xdr:spPr>
        <a:xfrm>
          <a:off x="143510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14713</xdr:rowOff>
    </xdr:from>
    <xdr:ext cx="762000" cy="259045"/>
    <xdr:sp macro="" textlink="">
      <xdr:nvSpPr>
        <xdr:cNvPr id="412" name="テキスト ボックス 411">
          <a:extLst>
            <a:ext uri="{FF2B5EF4-FFF2-40B4-BE49-F238E27FC236}">
              <a16:creationId xmlns:a16="http://schemas.microsoft.com/office/drawing/2014/main" xmlns="" id="{00000000-0008-0000-0300-00009C010000}"/>
            </a:ext>
          </a:extLst>
        </xdr:cNvPr>
        <xdr:cNvSpPr txBox="1"/>
      </xdr:nvSpPr>
      <xdr:spPr>
        <a:xfrm>
          <a:off x="14020800" y="635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85876</xdr:rowOff>
    </xdr:from>
    <xdr:to>
      <xdr:col>64</xdr:col>
      <xdr:colOff>152400</xdr:colOff>
      <xdr:row>39</xdr:row>
      <xdr:rowOff>16026</xdr:rowOff>
    </xdr:to>
    <xdr:sp macro="" textlink="">
      <xdr:nvSpPr>
        <xdr:cNvPr id="413" name="楕円 412">
          <a:extLst>
            <a:ext uri="{FF2B5EF4-FFF2-40B4-BE49-F238E27FC236}">
              <a16:creationId xmlns:a16="http://schemas.microsoft.com/office/drawing/2014/main" xmlns="" id="{00000000-0008-0000-0300-00009D010000}"/>
            </a:ext>
          </a:extLst>
        </xdr:cNvPr>
        <xdr:cNvSpPr/>
      </xdr:nvSpPr>
      <xdr:spPr>
        <a:xfrm>
          <a:off x="13462000" y="66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26203</xdr:rowOff>
    </xdr:from>
    <xdr:ext cx="762000" cy="259045"/>
    <xdr:sp macro="" textlink="">
      <xdr:nvSpPr>
        <xdr:cNvPr id="414" name="テキスト ボックス 413">
          <a:extLst>
            <a:ext uri="{FF2B5EF4-FFF2-40B4-BE49-F238E27FC236}">
              <a16:creationId xmlns:a16="http://schemas.microsoft.com/office/drawing/2014/main" xmlns="" id="{00000000-0008-0000-0300-00009E010000}"/>
            </a:ext>
          </a:extLst>
        </xdr:cNvPr>
        <xdr:cNvSpPr txBox="1"/>
      </xdr:nvSpPr>
      <xdr:spPr>
        <a:xfrm>
          <a:off x="13131800" y="636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xmlns=""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xmlns=""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xmlns=""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xmlns=""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xmlns=""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xmlns=""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xmlns=""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xmlns=""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xmlns=""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一般会計及び公営企業会計における地方債現在高の減少及び充当可能基金の増加によ</a:t>
          </a:r>
          <a:r>
            <a:rPr kumimoji="1" lang="en-US" altLang="ja-JP" sz="1100">
              <a:solidFill>
                <a:schemeClr val="dk1"/>
              </a:solidFill>
              <a:effectLst/>
              <a:latin typeface="+mn-lt"/>
              <a:ea typeface="+mn-ea"/>
              <a:cs typeface="+mn-cs"/>
            </a:rPr>
            <a:t>7.0</a:t>
          </a:r>
          <a:r>
            <a:rPr kumimoji="1" lang="ja-JP" altLang="ja-JP" sz="1100">
              <a:solidFill>
                <a:schemeClr val="dk1"/>
              </a:solidFill>
              <a:effectLst/>
              <a:latin typeface="+mn-lt"/>
              <a:ea typeface="+mn-ea"/>
              <a:cs typeface="+mn-cs"/>
            </a:rPr>
            <a:t>ポイント改善した。今後、大規模事業に係る地方債の元金償還の開始により起債残高は減少傾向となる見込みではあるが、基金の取崩しも計画していることから、新たな事業においても、優先度・必要性を見極め、起債発行額の抑制に取り組む等、引き続き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xmlns=""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xmlns=""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1" name="直線コネクタ 430">
          <a:extLst>
            <a:ext uri="{FF2B5EF4-FFF2-40B4-BE49-F238E27FC236}">
              <a16:creationId xmlns:a16="http://schemas.microsoft.com/office/drawing/2014/main" xmlns="" id="{00000000-0008-0000-0300-0000AF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2" name="テキスト ボックス 431">
          <a:extLst>
            <a:ext uri="{FF2B5EF4-FFF2-40B4-BE49-F238E27FC236}">
              <a16:creationId xmlns:a16="http://schemas.microsoft.com/office/drawing/2014/main" xmlns="" id="{00000000-0008-0000-0300-0000B0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3" name="直線コネクタ 432">
          <a:extLst>
            <a:ext uri="{FF2B5EF4-FFF2-40B4-BE49-F238E27FC236}">
              <a16:creationId xmlns:a16="http://schemas.microsoft.com/office/drawing/2014/main" xmlns="" id="{00000000-0008-0000-0300-0000B1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4" name="テキスト ボックス 433">
          <a:extLst>
            <a:ext uri="{FF2B5EF4-FFF2-40B4-BE49-F238E27FC236}">
              <a16:creationId xmlns:a16="http://schemas.microsoft.com/office/drawing/2014/main" xmlns="" id="{00000000-0008-0000-0300-0000B2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5" name="直線コネクタ 434">
          <a:extLst>
            <a:ext uri="{FF2B5EF4-FFF2-40B4-BE49-F238E27FC236}">
              <a16:creationId xmlns:a16="http://schemas.microsoft.com/office/drawing/2014/main" xmlns="" id="{00000000-0008-0000-0300-0000B3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6" name="テキスト ボックス 435">
          <a:extLst>
            <a:ext uri="{FF2B5EF4-FFF2-40B4-BE49-F238E27FC236}">
              <a16:creationId xmlns:a16="http://schemas.microsoft.com/office/drawing/2014/main" xmlns="" id="{00000000-0008-0000-0300-0000B4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7" name="直線コネクタ 436">
          <a:extLst>
            <a:ext uri="{FF2B5EF4-FFF2-40B4-BE49-F238E27FC236}">
              <a16:creationId xmlns:a16="http://schemas.microsoft.com/office/drawing/2014/main" xmlns="" id="{00000000-0008-0000-0300-0000B5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8" name="テキスト ボックス 437">
          <a:extLst>
            <a:ext uri="{FF2B5EF4-FFF2-40B4-BE49-F238E27FC236}">
              <a16:creationId xmlns:a16="http://schemas.microsoft.com/office/drawing/2014/main" xmlns="" id="{00000000-0008-0000-0300-0000B6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9" name="直線コネクタ 438">
          <a:extLst>
            <a:ext uri="{FF2B5EF4-FFF2-40B4-BE49-F238E27FC236}">
              <a16:creationId xmlns:a16="http://schemas.microsoft.com/office/drawing/2014/main" xmlns="" id="{00000000-0008-0000-0300-0000B7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0" name="テキスト ボックス 439">
          <a:extLst>
            <a:ext uri="{FF2B5EF4-FFF2-40B4-BE49-F238E27FC236}">
              <a16:creationId xmlns:a16="http://schemas.microsoft.com/office/drawing/2014/main" xmlns="" id="{00000000-0008-0000-0300-0000B8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1" name="直線コネクタ 440">
          <a:extLst>
            <a:ext uri="{FF2B5EF4-FFF2-40B4-BE49-F238E27FC236}">
              <a16:creationId xmlns:a16="http://schemas.microsoft.com/office/drawing/2014/main" xmlns="" id="{00000000-0008-0000-0300-0000B9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2" name="テキスト ボックス 441">
          <a:extLst>
            <a:ext uri="{FF2B5EF4-FFF2-40B4-BE49-F238E27FC236}">
              <a16:creationId xmlns:a16="http://schemas.microsoft.com/office/drawing/2014/main" xmlns="" id="{00000000-0008-0000-0300-0000BA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3" name="直線コネクタ 442">
          <a:extLst>
            <a:ext uri="{FF2B5EF4-FFF2-40B4-BE49-F238E27FC236}">
              <a16:creationId xmlns:a16="http://schemas.microsoft.com/office/drawing/2014/main" xmlns="" id="{00000000-0008-0000-0300-0000BB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4" name="将来負担の状況グラフ枠">
          <a:extLst>
            <a:ext uri="{FF2B5EF4-FFF2-40B4-BE49-F238E27FC236}">
              <a16:creationId xmlns:a16="http://schemas.microsoft.com/office/drawing/2014/main" xmlns="" id="{00000000-0008-0000-0300-0000BC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41728</xdr:rowOff>
    </xdr:to>
    <xdr:cxnSp macro="">
      <xdr:nvCxnSpPr>
        <xdr:cNvPr id="445" name="直線コネクタ 444">
          <a:extLst>
            <a:ext uri="{FF2B5EF4-FFF2-40B4-BE49-F238E27FC236}">
              <a16:creationId xmlns:a16="http://schemas.microsoft.com/office/drawing/2014/main" xmlns="" id="{00000000-0008-0000-0300-0000BD010000}"/>
            </a:ext>
          </a:extLst>
        </xdr:cNvPr>
        <xdr:cNvCxnSpPr/>
      </xdr:nvCxnSpPr>
      <xdr:spPr>
        <a:xfrm flipV="1">
          <a:off x="17018000" y="2313214"/>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13805</xdr:rowOff>
    </xdr:from>
    <xdr:ext cx="762000" cy="259045"/>
    <xdr:sp macro="" textlink="">
      <xdr:nvSpPr>
        <xdr:cNvPr id="446" name="将来負担の状況最小値テキスト">
          <a:extLst>
            <a:ext uri="{FF2B5EF4-FFF2-40B4-BE49-F238E27FC236}">
              <a16:creationId xmlns:a16="http://schemas.microsoft.com/office/drawing/2014/main" xmlns="" id="{00000000-0008-0000-0300-0000BE010000}"/>
            </a:ext>
          </a:extLst>
        </xdr:cNvPr>
        <xdr:cNvSpPr txBox="1"/>
      </xdr:nvSpPr>
      <xdr:spPr>
        <a:xfrm>
          <a:off x="17106900" y="395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41728</xdr:rowOff>
    </xdr:from>
    <xdr:to>
      <xdr:col>81</xdr:col>
      <xdr:colOff>133350</xdr:colOff>
      <xdr:row>23</xdr:row>
      <xdr:rowOff>41728</xdr:rowOff>
    </xdr:to>
    <xdr:cxnSp macro="">
      <xdr:nvCxnSpPr>
        <xdr:cNvPr id="447" name="直線コネクタ 446">
          <a:extLst>
            <a:ext uri="{FF2B5EF4-FFF2-40B4-BE49-F238E27FC236}">
              <a16:creationId xmlns:a16="http://schemas.microsoft.com/office/drawing/2014/main" xmlns="" id="{00000000-0008-0000-0300-0000BF010000}"/>
            </a:ext>
          </a:extLst>
        </xdr:cNvPr>
        <xdr:cNvCxnSpPr/>
      </xdr:nvCxnSpPr>
      <xdr:spPr>
        <a:xfrm>
          <a:off x="16929100" y="398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8" name="将来負担の状況最大値テキスト">
          <a:extLst>
            <a:ext uri="{FF2B5EF4-FFF2-40B4-BE49-F238E27FC236}">
              <a16:creationId xmlns:a16="http://schemas.microsoft.com/office/drawing/2014/main" xmlns="" id="{00000000-0008-0000-0300-0000C0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9" name="直線コネクタ 448">
          <a:extLst>
            <a:ext uri="{FF2B5EF4-FFF2-40B4-BE49-F238E27FC236}">
              <a16:creationId xmlns:a16="http://schemas.microsoft.com/office/drawing/2014/main" xmlns="" id="{00000000-0008-0000-0300-0000C1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59267</xdr:rowOff>
    </xdr:from>
    <xdr:to>
      <xdr:col>81</xdr:col>
      <xdr:colOff>44450</xdr:colOff>
      <xdr:row>17</xdr:row>
      <xdr:rowOff>139700</xdr:rowOff>
    </xdr:to>
    <xdr:cxnSp macro="">
      <xdr:nvCxnSpPr>
        <xdr:cNvPr id="450" name="直線コネクタ 449">
          <a:extLst>
            <a:ext uri="{FF2B5EF4-FFF2-40B4-BE49-F238E27FC236}">
              <a16:creationId xmlns:a16="http://schemas.microsoft.com/office/drawing/2014/main" xmlns="" id="{00000000-0008-0000-0300-0000C2010000}"/>
            </a:ext>
          </a:extLst>
        </xdr:cNvPr>
        <xdr:cNvCxnSpPr/>
      </xdr:nvCxnSpPr>
      <xdr:spPr>
        <a:xfrm flipV="1">
          <a:off x="16179800" y="2973917"/>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148667</xdr:rowOff>
    </xdr:from>
    <xdr:ext cx="762000" cy="259045"/>
    <xdr:sp macro="" textlink="">
      <xdr:nvSpPr>
        <xdr:cNvPr id="451" name="将来負担の状況平均値テキスト">
          <a:extLst>
            <a:ext uri="{FF2B5EF4-FFF2-40B4-BE49-F238E27FC236}">
              <a16:creationId xmlns:a16="http://schemas.microsoft.com/office/drawing/2014/main" xmlns="" id="{00000000-0008-0000-0300-0000C3010000}"/>
            </a:ext>
          </a:extLst>
        </xdr:cNvPr>
        <xdr:cNvSpPr txBox="1"/>
      </xdr:nvSpPr>
      <xdr:spPr>
        <a:xfrm>
          <a:off x="17106900" y="2377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132140</xdr:rowOff>
    </xdr:from>
    <xdr:to>
      <xdr:col>81</xdr:col>
      <xdr:colOff>95250</xdr:colOff>
      <xdr:row>15</xdr:row>
      <xdr:rowOff>62290</xdr:rowOff>
    </xdr:to>
    <xdr:sp macro="" textlink="">
      <xdr:nvSpPr>
        <xdr:cNvPr id="452" name="フローチャート: 判断 451">
          <a:extLst>
            <a:ext uri="{FF2B5EF4-FFF2-40B4-BE49-F238E27FC236}">
              <a16:creationId xmlns:a16="http://schemas.microsoft.com/office/drawing/2014/main" xmlns="" id="{00000000-0008-0000-0300-0000C4010000}"/>
            </a:ext>
          </a:extLst>
        </xdr:cNvPr>
        <xdr:cNvSpPr/>
      </xdr:nvSpPr>
      <xdr:spPr>
        <a:xfrm>
          <a:off x="169672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166370</xdr:rowOff>
    </xdr:from>
    <xdr:to>
      <xdr:col>77</xdr:col>
      <xdr:colOff>44450</xdr:colOff>
      <xdr:row>17</xdr:row>
      <xdr:rowOff>139700</xdr:rowOff>
    </xdr:to>
    <xdr:cxnSp macro="">
      <xdr:nvCxnSpPr>
        <xdr:cNvPr id="453" name="直線コネクタ 452">
          <a:extLst>
            <a:ext uri="{FF2B5EF4-FFF2-40B4-BE49-F238E27FC236}">
              <a16:creationId xmlns:a16="http://schemas.microsoft.com/office/drawing/2014/main" xmlns="" id="{00000000-0008-0000-0300-0000C5010000}"/>
            </a:ext>
          </a:extLst>
        </xdr:cNvPr>
        <xdr:cNvCxnSpPr/>
      </xdr:nvCxnSpPr>
      <xdr:spPr>
        <a:xfrm>
          <a:off x="15290800" y="290957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103414</xdr:rowOff>
    </xdr:from>
    <xdr:to>
      <xdr:col>77</xdr:col>
      <xdr:colOff>95250</xdr:colOff>
      <xdr:row>15</xdr:row>
      <xdr:rowOff>33564</xdr:rowOff>
    </xdr:to>
    <xdr:sp macro="" textlink="">
      <xdr:nvSpPr>
        <xdr:cNvPr id="454" name="フローチャート: 判断 453">
          <a:extLst>
            <a:ext uri="{FF2B5EF4-FFF2-40B4-BE49-F238E27FC236}">
              <a16:creationId xmlns:a16="http://schemas.microsoft.com/office/drawing/2014/main" xmlns="" id="{00000000-0008-0000-0300-0000C6010000}"/>
            </a:ext>
          </a:extLst>
        </xdr:cNvPr>
        <xdr:cNvSpPr/>
      </xdr:nvSpPr>
      <xdr:spPr>
        <a:xfrm>
          <a:off x="16129000" y="250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43741</xdr:rowOff>
    </xdr:from>
    <xdr:ext cx="736600" cy="259045"/>
    <xdr:sp macro="" textlink="">
      <xdr:nvSpPr>
        <xdr:cNvPr id="455" name="テキスト ボックス 454">
          <a:extLst>
            <a:ext uri="{FF2B5EF4-FFF2-40B4-BE49-F238E27FC236}">
              <a16:creationId xmlns:a16="http://schemas.microsoft.com/office/drawing/2014/main" xmlns="" id="{00000000-0008-0000-0300-0000C7010000}"/>
            </a:ext>
          </a:extLst>
        </xdr:cNvPr>
        <xdr:cNvSpPr txBox="1"/>
      </xdr:nvSpPr>
      <xdr:spPr>
        <a:xfrm>
          <a:off x="15798800" y="2272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21590</xdr:rowOff>
    </xdr:from>
    <xdr:to>
      <xdr:col>72</xdr:col>
      <xdr:colOff>203200</xdr:colOff>
      <xdr:row>16</xdr:row>
      <xdr:rowOff>166370</xdr:rowOff>
    </xdr:to>
    <xdr:cxnSp macro="">
      <xdr:nvCxnSpPr>
        <xdr:cNvPr id="456" name="直線コネクタ 455">
          <a:extLst>
            <a:ext uri="{FF2B5EF4-FFF2-40B4-BE49-F238E27FC236}">
              <a16:creationId xmlns:a16="http://schemas.microsoft.com/office/drawing/2014/main" xmlns="" id="{00000000-0008-0000-0300-0000C8010000}"/>
            </a:ext>
          </a:extLst>
        </xdr:cNvPr>
        <xdr:cNvCxnSpPr/>
      </xdr:nvCxnSpPr>
      <xdr:spPr>
        <a:xfrm>
          <a:off x="14401800" y="276479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102265</xdr:rowOff>
    </xdr:from>
    <xdr:to>
      <xdr:col>73</xdr:col>
      <xdr:colOff>44450</xdr:colOff>
      <xdr:row>15</xdr:row>
      <xdr:rowOff>32415</xdr:rowOff>
    </xdr:to>
    <xdr:sp macro="" textlink="">
      <xdr:nvSpPr>
        <xdr:cNvPr id="457" name="フローチャート: 判断 456">
          <a:extLst>
            <a:ext uri="{FF2B5EF4-FFF2-40B4-BE49-F238E27FC236}">
              <a16:creationId xmlns:a16="http://schemas.microsoft.com/office/drawing/2014/main" xmlns="" id="{00000000-0008-0000-0300-0000C9010000}"/>
            </a:ext>
          </a:extLst>
        </xdr:cNvPr>
        <xdr:cNvSpPr/>
      </xdr:nvSpPr>
      <xdr:spPr>
        <a:xfrm>
          <a:off x="15240000" y="250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42592</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4909800" y="2271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60900</xdr:rowOff>
    </xdr:from>
    <xdr:to>
      <xdr:col>68</xdr:col>
      <xdr:colOff>152400</xdr:colOff>
      <xdr:row>16</xdr:row>
      <xdr:rowOff>21590</xdr:rowOff>
    </xdr:to>
    <xdr:cxnSp macro="">
      <xdr:nvCxnSpPr>
        <xdr:cNvPr id="459" name="直線コネクタ 458">
          <a:extLst>
            <a:ext uri="{FF2B5EF4-FFF2-40B4-BE49-F238E27FC236}">
              <a16:creationId xmlns:a16="http://schemas.microsoft.com/office/drawing/2014/main" xmlns="" id="{00000000-0008-0000-0300-0000CB010000}"/>
            </a:ext>
          </a:extLst>
        </xdr:cNvPr>
        <xdr:cNvCxnSpPr/>
      </xdr:nvCxnSpPr>
      <xdr:spPr>
        <a:xfrm>
          <a:off x="13512800" y="2632650"/>
          <a:ext cx="889000" cy="132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67552</xdr:rowOff>
    </xdr:from>
    <xdr:to>
      <xdr:col>68</xdr:col>
      <xdr:colOff>203200</xdr:colOff>
      <xdr:row>15</xdr:row>
      <xdr:rowOff>169152</xdr:rowOff>
    </xdr:to>
    <xdr:sp macro="" textlink="">
      <xdr:nvSpPr>
        <xdr:cNvPr id="460" name="フローチャート: 判断 459">
          <a:extLst>
            <a:ext uri="{FF2B5EF4-FFF2-40B4-BE49-F238E27FC236}">
              <a16:creationId xmlns:a16="http://schemas.microsoft.com/office/drawing/2014/main" xmlns="" id="{00000000-0008-0000-0300-0000CC010000}"/>
            </a:ext>
          </a:extLst>
        </xdr:cNvPr>
        <xdr:cNvSpPr/>
      </xdr:nvSpPr>
      <xdr:spPr>
        <a:xfrm>
          <a:off x="14351000" y="263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7879</xdr:rowOff>
    </xdr:from>
    <xdr:ext cx="762000" cy="259045"/>
    <xdr:sp macro="" textlink="">
      <xdr:nvSpPr>
        <xdr:cNvPr id="461" name="テキスト ボックス 460">
          <a:extLst>
            <a:ext uri="{FF2B5EF4-FFF2-40B4-BE49-F238E27FC236}">
              <a16:creationId xmlns:a16="http://schemas.microsoft.com/office/drawing/2014/main" xmlns="" id="{00000000-0008-0000-0300-0000CD010000}"/>
            </a:ext>
          </a:extLst>
        </xdr:cNvPr>
        <xdr:cNvSpPr txBox="1"/>
      </xdr:nvSpPr>
      <xdr:spPr>
        <a:xfrm>
          <a:off x="14020800" y="2408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133048</xdr:rowOff>
    </xdr:from>
    <xdr:to>
      <xdr:col>64</xdr:col>
      <xdr:colOff>152400</xdr:colOff>
      <xdr:row>16</xdr:row>
      <xdr:rowOff>63198</xdr:rowOff>
    </xdr:to>
    <xdr:sp macro="" textlink="">
      <xdr:nvSpPr>
        <xdr:cNvPr id="462" name="フローチャート: 判断 461">
          <a:extLst>
            <a:ext uri="{FF2B5EF4-FFF2-40B4-BE49-F238E27FC236}">
              <a16:creationId xmlns:a16="http://schemas.microsoft.com/office/drawing/2014/main" xmlns="" id="{00000000-0008-0000-0300-0000CE010000}"/>
            </a:ext>
          </a:extLst>
        </xdr:cNvPr>
        <xdr:cNvSpPr/>
      </xdr:nvSpPr>
      <xdr:spPr>
        <a:xfrm>
          <a:off x="13462000" y="270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47975</xdr:rowOff>
    </xdr:from>
    <xdr:ext cx="762000" cy="259045"/>
    <xdr:sp macro="" textlink="">
      <xdr:nvSpPr>
        <xdr:cNvPr id="463" name="テキスト ボックス 462">
          <a:extLst>
            <a:ext uri="{FF2B5EF4-FFF2-40B4-BE49-F238E27FC236}">
              <a16:creationId xmlns:a16="http://schemas.microsoft.com/office/drawing/2014/main" xmlns="" id="{00000000-0008-0000-0300-0000CF010000}"/>
            </a:ext>
          </a:extLst>
        </xdr:cNvPr>
        <xdr:cNvSpPr txBox="1"/>
      </xdr:nvSpPr>
      <xdr:spPr>
        <a:xfrm>
          <a:off x="13131800" y="2791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xmlns="" id="{00000000-0008-0000-0300-0000D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xmlns="" id="{00000000-0008-0000-0300-0000D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xmlns="" id="{00000000-0008-0000-0300-0000D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xmlns="" id="{00000000-0008-0000-0300-0000D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8467</xdr:rowOff>
    </xdr:from>
    <xdr:to>
      <xdr:col>81</xdr:col>
      <xdr:colOff>95250</xdr:colOff>
      <xdr:row>17</xdr:row>
      <xdr:rowOff>110067</xdr:rowOff>
    </xdr:to>
    <xdr:sp macro="" textlink="">
      <xdr:nvSpPr>
        <xdr:cNvPr id="469" name="楕円 468">
          <a:extLst>
            <a:ext uri="{FF2B5EF4-FFF2-40B4-BE49-F238E27FC236}">
              <a16:creationId xmlns:a16="http://schemas.microsoft.com/office/drawing/2014/main" xmlns="" id="{00000000-0008-0000-0300-0000D5010000}"/>
            </a:ext>
          </a:extLst>
        </xdr:cNvPr>
        <xdr:cNvSpPr/>
      </xdr:nvSpPr>
      <xdr:spPr>
        <a:xfrm>
          <a:off x="16967200" y="292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151994</xdr:rowOff>
    </xdr:from>
    <xdr:ext cx="762000" cy="259045"/>
    <xdr:sp macro="" textlink="">
      <xdr:nvSpPr>
        <xdr:cNvPr id="470" name="将来負担の状況該当値テキスト">
          <a:extLst>
            <a:ext uri="{FF2B5EF4-FFF2-40B4-BE49-F238E27FC236}">
              <a16:creationId xmlns:a16="http://schemas.microsoft.com/office/drawing/2014/main" xmlns="" id="{00000000-0008-0000-0300-0000D6010000}"/>
            </a:ext>
          </a:extLst>
        </xdr:cNvPr>
        <xdr:cNvSpPr txBox="1"/>
      </xdr:nvSpPr>
      <xdr:spPr>
        <a:xfrm>
          <a:off x="17106900" y="2895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88900</xdr:rowOff>
    </xdr:from>
    <xdr:to>
      <xdr:col>77</xdr:col>
      <xdr:colOff>95250</xdr:colOff>
      <xdr:row>18</xdr:row>
      <xdr:rowOff>19050</xdr:rowOff>
    </xdr:to>
    <xdr:sp macro="" textlink="">
      <xdr:nvSpPr>
        <xdr:cNvPr id="471" name="楕円 470">
          <a:extLst>
            <a:ext uri="{FF2B5EF4-FFF2-40B4-BE49-F238E27FC236}">
              <a16:creationId xmlns:a16="http://schemas.microsoft.com/office/drawing/2014/main" xmlns="" id="{00000000-0008-0000-0300-0000D7010000}"/>
            </a:ext>
          </a:extLst>
        </xdr:cNvPr>
        <xdr:cNvSpPr/>
      </xdr:nvSpPr>
      <xdr:spPr>
        <a:xfrm>
          <a:off x="16129000" y="300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3827</xdr:rowOff>
    </xdr:from>
    <xdr:ext cx="736600" cy="259045"/>
    <xdr:sp macro="" textlink="">
      <xdr:nvSpPr>
        <xdr:cNvPr id="472" name="テキスト ボックス 471">
          <a:extLst>
            <a:ext uri="{FF2B5EF4-FFF2-40B4-BE49-F238E27FC236}">
              <a16:creationId xmlns:a16="http://schemas.microsoft.com/office/drawing/2014/main" xmlns="" id="{00000000-0008-0000-0300-0000D8010000}"/>
            </a:ext>
          </a:extLst>
        </xdr:cNvPr>
        <xdr:cNvSpPr txBox="1"/>
      </xdr:nvSpPr>
      <xdr:spPr>
        <a:xfrm>
          <a:off x="15798800" y="308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115570</xdr:rowOff>
    </xdr:from>
    <xdr:to>
      <xdr:col>73</xdr:col>
      <xdr:colOff>44450</xdr:colOff>
      <xdr:row>17</xdr:row>
      <xdr:rowOff>45720</xdr:rowOff>
    </xdr:to>
    <xdr:sp macro="" textlink="">
      <xdr:nvSpPr>
        <xdr:cNvPr id="473" name="楕円 472">
          <a:extLst>
            <a:ext uri="{FF2B5EF4-FFF2-40B4-BE49-F238E27FC236}">
              <a16:creationId xmlns:a16="http://schemas.microsoft.com/office/drawing/2014/main" xmlns="" id="{00000000-0008-0000-0300-0000D9010000}"/>
            </a:ext>
          </a:extLst>
        </xdr:cNvPr>
        <xdr:cNvSpPr/>
      </xdr:nvSpPr>
      <xdr:spPr>
        <a:xfrm>
          <a:off x="15240000" y="285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30497</xdr:rowOff>
    </xdr:from>
    <xdr:ext cx="762000" cy="259045"/>
    <xdr:sp macro="" textlink="">
      <xdr:nvSpPr>
        <xdr:cNvPr id="474" name="テキスト ボックス 473">
          <a:extLst>
            <a:ext uri="{FF2B5EF4-FFF2-40B4-BE49-F238E27FC236}">
              <a16:creationId xmlns:a16="http://schemas.microsoft.com/office/drawing/2014/main" xmlns="" id="{00000000-0008-0000-0300-0000DA010000}"/>
            </a:ext>
          </a:extLst>
        </xdr:cNvPr>
        <xdr:cNvSpPr txBox="1"/>
      </xdr:nvSpPr>
      <xdr:spPr>
        <a:xfrm>
          <a:off x="14909800" y="294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142240</xdr:rowOff>
    </xdr:from>
    <xdr:to>
      <xdr:col>68</xdr:col>
      <xdr:colOff>203200</xdr:colOff>
      <xdr:row>16</xdr:row>
      <xdr:rowOff>72390</xdr:rowOff>
    </xdr:to>
    <xdr:sp macro="" textlink="">
      <xdr:nvSpPr>
        <xdr:cNvPr id="475" name="楕円 474">
          <a:extLst>
            <a:ext uri="{FF2B5EF4-FFF2-40B4-BE49-F238E27FC236}">
              <a16:creationId xmlns:a16="http://schemas.microsoft.com/office/drawing/2014/main" xmlns="" id="{00000000-0008-0000-0300-0000DB010000}"/>
            </a:ext>
          </a:extLst>
        </xdr:cNvPr>
        <xdr:cNvSpPr/>
      </xdr:nvSpPr>
      <xdr:spPr>
        <a:xfrm>
          <a:off x="14351000" y="271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57167</xdr:rowOff>
    </xdr:from>
    <xdr:ext cx="762000" cy="259045"/>
    <xdr:sp macro="" textlink="">
      <xdr:nvSpPr>
        <xdr:cNvPr id="476" name="テキスト ボックス 475">
          <a:extLst>
            <a:ext uri="{FF2B5EF4-FFF2-40B4-BE49-F238E27FC236}">
              <a16:creationId xmlns:a16="http://schemas.microsoft.com/office/drawing/2014/main" xmlns="" id="{00000000-0008-0000-0300-0000DC010000}"/>
            </a:ext>
          </a:extLst>
        </xdr:cNvPr>
        <xdr:cNvSpPr txBox="1"/>
      </xdr:nvSpPr>
      <xdr:spPr>
        <a:xfrm>
          <a:off x="14020800" y="280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77" name="楕円 476">
          <a:extLst>
            <a:ext uri="{FF2B5EF4-FFF2-40B4-BE49-F238E27FC236}">
              <a16:creationId xmlns:a16="http://schemas.microsoft.com/office/drawing/2014/main" xmlns="" id="{00000000-0008-0000-0300-0000DD010000}"/>
            </a:ext>
          </a:extLst>
        </xdr:cNvPr>
        <xdr:cNvSpPr/>
      </xdr:nvSpPr>
      <xdr:spPr>
        <a:xfrm>
          <a:off x="13462000" y="258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121877</xdr:rowOff>
    </xdr:from>
    <xdr:ext cx="762000" cy="259045"/>
    <xdr:sp macro="" textlink="">
      <xdr:nvSpPr>
        <xdr:cNvPr id="478" name="テキスト ボックス 477">
          <a:extLst>
            <a:ext uri="{FF2B5EF4-FFF2-40B4-BE49-F238E27FC236}">
              <a16:creationId xmlns:a16="http://schemas.microsoft.com/office/drawing/2014/main" xmlns="" id="{00000000-0008-0000-0300-0000DE010000}"/>
            </a:ext>
          </a:extLst>
        </xdr:cNvPr>
        <xdr:cNvSpPr txBox="1"/>
      </xdr:nvSpPr>
      <xdr:spPr>
        <a:xfrm>
          <a:off x="13131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13,256
13,126
157.71
10,963,785
10,108,121
656,692
4,952,821
11,895,101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57.5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会計年度任用職員制度の開始により、人件費が増加していることから</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ポイント増加している。定員管理計画に基づき、職員総数の適正管理に取り組んでいくことから、人件費については平均的な水準で推移するものと思われる。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xmlns=""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xmlns=""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xmlns=""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flipV="1">
          <a:off x="4826000" y="569722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xmlns=""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xmlns=""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xmlns=""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119380</xdr:rowOff>
    </xdr:from>
    <xdr:to>
      <xdr:col>24</xdr:col>
      <xdr:colOff>25400</xdr:colOff>
      <xdr:row>35</xdr:row>
      <xdr:rowOff>16510</xdr:rowOff>
    </xdr:to>
    <xdr:cxnSp macro="">
      <xdr:nvCxnSpPr>
        <xdr:cNvPr id="66" name="直線コネクタ 65">
          <a:extLst>
            <a:ext uri="{FF2B5EF4-FFF2-40B4-BE49-F238E27FC236}">
              <a16:creationId xmlns:a16="http://schemas.microsoft.com/office/drawing/2014/main" xmlns="" id="{00000000-0008-0000-0400-000042000000}"/>
            </a:ext>
          </a:extLst>
        </xdr:cNvPr>
        <xdr:cNvCxnSpPr/>
      </xdr:nvCxnSpPr>
      <xdr:spPr>
        <a:xfrm>
          <a:off x="3987800" y="594868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101617</xdr:rowOff>
    </xdr:from>
    <xdr:ext cx="762000" cy="259045"/>
    <xdr:sp macro="" textlink="">
      <xdr:nvSpPr>
        <xdr:cNvPr id="67" name="人件費平均値テキスト">
          <a:extLst>
            <a:ext uri="{FF2B5EF4-FFF2-40B4-BE49-F238E27FC236}">
              <a16:creationId xmlns:a16="http://schemas.microsoft.com/office/drawing/2014/main" xmlns="" id="{00000000-0008-0000-0400-000043000000}"/>
            </a:ext>
          </a:extLst>
        </xdr:cNvPr>
        <xdr:cNvSpPr txBox="1"/>
      </xdr:nvSpPr>
      <xdr:spPr>
        <a:xfrm>
          <a:off x="4914900" y="6273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129540</xdr:rowOff>
    </xdr:from>
    <xdr:to>
      <xdr:col>24</xdr:col>
      <xdr:colOff>76200</xdr:colOff>
      <xdr:row>37</xdr:row>
      <xdr:rowOff>59690</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47752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119380</xdr:rowOff>
    </xdr:from>
    <xdr:to>
      <xdr:col>19</xdr:col>
      <xdr:colOff>187325</xdr:colOff>
      <xdr:row>34</xdr:row>
      <xdr:rowOff>165100</xdr:rowOff>
    </xdr:to>
    <xdr:cxnSp macro="">
      <xdr:nvCxnSpPr>
        <xdr:cNvPr id="69" name="直線コネクタ 68">
          <a:extLst>
            <a:ext uri="{FF2B5EF4-FFF2-40B4-BE49-F238E27FC236}">
              <a16:creationId xmlns:a16="http://schemas.microsoft.com/office/drawing/2014/main" xmlns="" id="{00000000-0008-0000-0400-000045000000}"/>
            </a:ext>
          </a:extLst>
        </xdr:cNvPr>
        <xdr:cNvCxnSpPr/>
      </xdr:nvCxnSpPr>
      <xdr:spPr>
        <a:xfrm flipV="1">
          <a:off x="3098800" y="59486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163830</xdr:rowOff>
    </xdr:from>
    <xdr:to>
      <xdr:col>20</xdr:col>
      <xdr:colOff>38100</xdr:colOff>
      <xdr:row>36</xdr:row>
      <xdr:rowOff>93980</xdr:rowOff>
    </xdr:to>
    <xdr:sp macro="" textlink="">
      <xdr:nvSpPr>
        <xdr:cNvPr id="70" name="フローチャート: 判断 69">
          <a:extLst>
            <a:ext uri="{FF2B5EF4-FFF2-40B4-BE49-F238E27FC236}">
              <a16:creationId xmlns:a16="http://schemas.microsoft.com/office/drawing/2014/main" xmlns="" id="{00000000-0008-0000-0400-000046000000}"/>
            </a:ext>
          </a:extLst>
        </xdr:cNvPr>
        <xdr:cNvSpPr/>
      </xdr:nvSpPr>
      <xdr:spPr>
        <a:xfrm>
          <a:off x="3937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78757</xdr:rowOff>
    </xdr:from>
    <xdr:ext cx="736600" cy="259045"/>
    <xdr:sp macro="" textlink="">
      <xdr:nvSpPr>
        <xdr:cNvPr id="71" name="テキスト ボックス 70">
          <a:extLst>
            <a:ext uri="{FF2B5EF4-FFF2-40B4-BE49-F238E27FC236}">
              <a16:creationId xmlns:a16="http://schemas.microsoft.com/office/drawing/2014/main" xmlns="" id="{00000000-0008-0000-0400-000047000000}"/>
            </a:ext>
          </a:extLst>
        </xdr:cNvPr>
        <xdr:cNvSpPr txBox="1"/>
      </xdr:nvSpPr>
      <xdr:spPr>
        <a:xfrm>
          <a:off x="3606800" y="625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165100</xdr:rowOff>
    </xdr:from>
    <xdr:to>
      <xdr:col>15</xdr:col>
      <xdr:colOff>98425</xdr:colOff>
      <xdr:row>35</xdr:row>
      <xdr:rowOff>24130</xdr:rowOff>
    </xdr:to>
    <xdr:cxnSp macro="">
      <xdr:nvCxnSpPr>
        <xdr:cNvPr id="72" name="直線コネクタ 71">
          <a:extLst>
            <a:ext uri="{FF2B5EF4-FFF2-40B4-BE49-F238E27FC236}">
              <a16:creationId xmlns:a16="http://schemas.microsoft.com/office/drawing/2014/main" xmlns="" id="{00000000-0008-0000-0400-000048000000}"/>
            </a:ext>
          </a:extLst>
        </xdr:cNvPr>
        <xdr:cNvCxnSpPr/>
      </xdr:nvCxnSpPr>
      <xdr:spPr>
        <a:xfrm flipV="1">
          <a:off x="2209800" y="59944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22860</xdr:rowOff>
    </xdr:from>
    <xdr:to>
      <xdr:col>15</xdr:col>
      <xdr:colOff>149225</xdr:colOff>
      <xdr:row>36</xdr:row>
      <xdr:rowOff>124460</xdr:rowOff>
    </xdr:to>
    <xdr:sp macro="" textlink="">
      <xdr:nvSpPr>
        <xdr:cNvPr id="73" name="フローチャート: 判断 72">
          <a:extLst>
            <a:ext uri="{FF2B5EF4-FFF2-40B4-BE49-F238E27FC236}">
              <a16:creationId xmlns:a16="http://schemas.microsoft.com/office/drawing/2014/main" xmlns="" id="{00000000-0008-0000-0400-000049000000}"/>
            </a:ext>
          </a:extLst>
        </xdr:cNvPr>
        <xdr:cNvSpPr/>
      </xdr:nvSpPr>
      <xdr:spPr>
        <a:xfrm>
          <a:off x="3048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109237</xdr:rowOff>
    </xdr:from>
    <xdr:ext cx="762000" cy="259045"/>
    <xdr:sp macro="" textlink="">
      <xdr:nvSpPr>
        <xdr:cNvPr id="74" name="テキスト ボックス 73">
          <a:extLst>
            <a:ext uri="{FF2B5EF4-FFF2-40B4-BE49-F238E27FC236}">
              <a16:creationId xmlns:a16="http://schemas.microsoft.com/office/drawing/2014/main" xmlns="" id="{00000000-0008-0000-0400-00004A000000}"/>
            </a:ext>
          </a:extLst>
        </xdr:cNvPr>
        <xdr:cNvSpPr txBox="1"/>
      </xdr:nvSpPr>
      <xdr:spPr>
        <a:xfrm>
          <a:off x="2717800" y="628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24130</xdr:rowOff>
    </xdr:from>
    <xdr:to>
      <xdr:col>11</xdr:col>
      <xdr:colOff>9525</xdr:colOff>
      <xdr:row>35</xdr:row>
      <xdr:rowOff>54610</xdr:rowOff>
    </xdr:to>
    <xdr:cxnSp macro="">
      <xdr:nvCxnSpPr>
        <xdr:cNvPr id="75" name="直線コネクタ 74">
          <a:extLst>
            <a:ext uri="{FF2B5EF4-FFF2-40B4-BE49-F238E27FC236}">
              <a16:creationId xmlns:a16="http://schemas.microsoft.com/office/drawing/2014/main" xmlns="" id="{00000000-0008-0000-0400-00004B000000}"/>
            </a:ext>
          </a:extLst>
        </xdr:cNvPr>
        <xdr:cNvCxnSpPr/>
      </xdr:nvCxnSpPr>
      <xdr:spPr>
        <a:xfrm flipV="1">
          <a:off x="1320800" y="60248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15240</xdr:rowOff>
    </xdr:from>
    <xdr:to>
      <xdr:col>11</xdr:col>
      <xdr:colOff>60325</xdr:colOff>
      <xdr:row>36</xdr:row>
      <xdr:rowOff>116840</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2159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101617</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1828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148590</xdr:rowOff>
    </xdr:from>
    <xdr:to>
      <xdr:col>6</xdr:col>
      <xdr:colOff>171450</xdr:colOff>
      <xdr:row>36</xdr:row>
      <xdr:rowOff>78740</xdr:rowOff>
    </xdr:to>
    <xdr:sp macro="" textlink="">
      <xdr:nvSpPr>
        <xdr:cNvPr id="78" name="フローチャート: 判断 77">
          <a:extLst>
            <a:ext uri="{FF2B5EF4-FFF2-40B4-BE49-F238E27FC236}">
              <a16:creationId xmlns:a16="http://schemas.microsoft.com/office/drawing/2014/main" xmlns="" id="{00000000-0008-0000-0400-00004E000000}"/>
            </a:ext>
          </a:extLst>
        </xdr:cNvPr>
        <xdr:cNvSpPr/>
      </xdr:nvSpPr>
      <xdr:spPr>
        <a:xfrm>
          <a:off x="1270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63517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9398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137160</xdr:rowOff>
    </xdr:from>
    <xdr:to>
      <xdr:col>24</xdr:col>
      <xdr:colOff>76200</xdr:colOff>
      <xdr:row>35</xdr:row>
      <xdr:rowOff>67310</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4775200" y="596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153687</xdr:rowOff>
    </xdr:from>
    <xdr:ext cx="762000" cy="259045"/>
    <xdr:sp macro="" textlink="">
      <xdr:nvSpPr>
        <xdr:cNvPr id="86" name="人件費該当値テキスト">
          <a:extLst>
            <a:ext uri="{FF2B5EF4-FFF2-40B4-BE49-F238E27FC236}">
              <a16:creationId xmlns:a16="http://schemas.microsoft.com/office/drawing/2014/main" xmlns="" id="{00000000-0008-0000-0400-000056000000}"/>
            </a:ext>
          </a:extLst>
        </xdr:cNvPr>
        <xdr:cNvSpPr txBox="1"/>
      </xdr:nvSpPr>
      <xdr:spPr>
        <a:xfrm>
          <a:off x="49149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68580</xdr:rowOff>
    </xdr:from>
    <xdr:to>
      <xdr:col>20</xdr:col>
      <xdr:colOff>38100</xdr:colOff>
      <xdr:row>34</xdr:row>
      <xdr:rowOff>170180</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937000" y="5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8907</xdr:rowOff>
    </xdr:from>
    <xdr:ext cx="7366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3606800" y="5666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114300</xdr:rowOff>
    </xdr:from>
    <xdr:to>
      <xdr:col>15</xdr:col>
      <xdr:colOff>149225</xdr:colOff>
      <xdr:row>35</xdr:row>
      <xdr:rowOff>44450</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3048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54627</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2717800" y="571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144780</xdr:rowOff>
    </xdr:from>
    <xdr:to>
      <xdr:col>11</xdr:col>
      <xdr:colOff>60325</xdr:colOff>
      <xdr:row>35</xdr:row>
      <xdr:rowOff>74930</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2159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85107</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1828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3810</xdr:rowOff>
    </xdr:from>
    <xdr:to>
      <xdr:col>6</xdr:col>
      <xdr:colOff>171450</xdr:colOff>
      <xdr:row>35</xdr:row>
      <xdr:rowOff>105410</xdr:rowOff>
    </xdr:to>
    <xdr:sp macro="" textlink="">
      <xdr:nvSpPr>
        <xdr:cNvPr id="93" name="楕円 92">
          <a:extLst>
            <a:ext uri="{FF2B5EF4-FFF2-40B4-BE49-F238E27FC236}">
              <a16:creationId xmlns:a16="http://schemas.microsoft.com/office/drawing/2014/main" xmlns="" id="{00000000-0008-0000-0400-00005D000000}"/>
            </a:ext>
          </a:extLst>
        </xdr:cNvPr>
        <xdr:cNvSpPr/>
      </xdr:nvSpPr>
      <xdr:spPr>
        <a:xfrm>
          <a:off x="1270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115587</xdr:rowOff>
    </xdr:from>
    <xdr:ext cx="762000" cy="259045"/>
    <xdr:sp macro="" textlink="">
      <xdr:nvSpPr>
        <xdr:cNvPr id="94" name="テキスト ボックス 93">
          <a:extLst>
            <a:ext uri="{FF2B5EF4-FFF2-40B4-BE49-F238E27FC236}">
              <a16:creationId xmlns:a16="http://schemas.microsoft.com/office/drawing/2014/main" xmlns="" id="{00000000-0008-0000-0400-00005E000000}"/>
            </a:ext>
          </a:extLst>
        </xdr:cNvPr>
        <xdr:cNvSpPr txBox="1"/>
      </xdr:nvSpPr>
      <xdr:spPr>
        <a:xfrm>
          <a:off x="939800" y="577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xmlns=""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xmlns=""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xmlns=""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一般的な行政運営経費については可能な限り圧縮に努めており、類似団体平均を下回っている。令和２年度は会計年度任用職員制度の開始により物件費が減少しているものの、システム保守等に係る委託料の増加が見込まれることから、引き続き事務の効率化を図り経費の圧縮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xmlns=""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xmlns=""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xmlns=""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122101</xdr:rowOff>
    </xdr:from>
    <xdr:to>
      <xdr:col>82</xdr:col>
      <xdr:colOff>107950</xdr:colOff>
      <xdr:row>20</xdr:row>
      <xdr:rowOff>143328</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flipV="1">
          <a:off x="16510000" y="2350951"/>
          <a:ext cx="0" cy="12213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115405</xdr:rowOff>
    </xdr:from>
    <xdr:ext cx="762000" cy="259045"/>
    <xdr:sp macro="" textlink="">
      <xdr:nvSpPr>
        <xdr:cNvPr id="125" name="物件費最小値テキスト">
          <a:extLst>
            <a:ext uri="{FF2B5EF4-FFF2-40B4-BE49-F238E27FC236}">
              <a16:creationId xmlns:a16="http://schemas.microsoft.com/office/drawing/2014/main" xmlns="" id="{00000000-0008-0000-0400-00007D000000}"/>
            </a:ext>
          </a:extLst>
        </xdr:cNvPr>
        <xdr:cNvSpPr txBox="1"/>
      </xdr:nvSpPr>
      <xdr:spPr>
        <a:xfrm>
          <a:off x="16598900" y="354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143328</xdr:rowOff>
    </xdr:from>
    <xdr:to>
      <xdr:col>82</xdr:col>
      <xdr:colOff>196850</xdr:colOff>
      <xdr:row>20</xdr:row>
      <xdr:rowOff>143328</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6421100" y="357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37028</xdr:rowOff>
    </xdr:from>
    <xdr:ext cx="762000" cy="259045"/>
    <xdr:sp macro="" textlink="">
      <xdr:nvSpPr>
        <xdr:cNvPr id="127" name="物件費最大値テキスト">
          <a:extLst>
            <a:ext uri="{FF2B5EF4-FFF2-40B4-BE49-F238E27FC236}">
              <a16:creationId xmlns:a16="http://schemas.microsoft.com/office/drawing/2014/main" xmlns="" id="{00000000-0008-0000-0400-00007F000000}"/>
            </a:ext>
          </a:extLst>
        </xdr:cNvPr>
        <xdr:cNvSpPr txBox="1"/>
      </xdr:nvSpPr>
      <xdr:spPr>
        <a:xfrm>
          <a:off x="16598900" y="2094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122101</xdr:rowOff>
    </xdr:from>
    <xdr:to>
      <xdr:col>82</xdr:col>
      <xdr:colOff>196850</xdr:colOff>
      <xdr:row>13</xdr:row>
      <xdr:rowOff>122101</xdr:rowOff>
    </xdr:to>
    <xdr:cxnSp macro="">
      <xdr:nvCxnSpPr>
        <xdr:cNvPr id="128" name="直線コネクタ 127">
          <a:extLst>
            <a:ext uri="{FF2B5EF4-FFF2-40B4-BE49-F238E27FC236}">
              <a16:creationId xmlns:a16="http://schemas.microsoft.com/office/drawing/2014/main" xmlns="" id="{00000000-0008-0000-0400-000080000000}"/>
            </a:ext>
          </a:extLst>
        </xdr:cNvPr>
        <xdr:cNvCxnSpPr/>
      </xdr:nvCxnSpPr>
      <xdr:spPr>
        <a:xfrm>
          <a:off x="16421100" y="2350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113937</xdr:rowOff>
    </xdr:from>
    <xdr:to>
      <xdr:col>82</xdr:col>
      <xdr:colOff>107950</xdr:colOff>
      <xdr:row>15</xdr:row>
      <xdr:rowOff>27396</xdr:rowOff>
    </xdr:to>
    <xdr:cxnSp macro="">
      <xdr:nvCxnSpPr>
        <xdr:cNvPr id="129" name="直線コネクタ 128">
          <a:extLst>
            <a:ext uri="{FF2B5EF4-FFF2-40B4-BE49-F238E27FC236}">
              <a16:creationId xmlns:a16="http://schemas.microsoft.com/office/drawing/2014/main" xmlns="" id="{00000000-0008-0000-0400-000081000000}"/>
            </a:ext>
          </a:extLst>
        </xdr:cNvPr>
        <xdr:cNvCxnSpPr/>
      </xdr:nvCxnSpPr>
      <xdr:spPr>
        <a:xfrm flipV="1">
          <a:off x="15671800" y="2514237"/>
          <a:ext cx="8382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53176</xdr:rowOff>
    </xdr:from>
    <xdr:ext cx="762000" cy="259045"/>
    <xdr:sp macro="" textlink="">
      <xdr:nvSpPr>
        <xdr:cNvPr id="130" name="物件費平均値テキスト">
          <a:extLst>
            <a:ext uri="{FF2B5EF4-FFF2-40B4-BE49-F238E27FC236}">
              <a16:creationId xmlns:a16="http://schemas.microsoft.com/office/drawing/2014/main" xmlns="" id="{00000000-0008-0000-0400-000082000000}"/>
            </a:ext>
          </a:extLst>
        </xdr:cNvPr>
        <xdr:cNvSpPr txBox="1"/>
      </xdr:nvSpPr>
      <xdr:spPr>
        <a:xfrm>
          <a:off x="16598900" y="26249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81099</xdr:rowOff>
    </xdr:from>
    <xdr:to>
      <xdr:col>82</xdr:col>
      <xdr:colOff>158750</xdr:colOff>
      <xdr:row>16</xdr:row>
      <xdr:rowOff>11249</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6459200" y="265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166188</xdr:rowOff>
    </xdr:from>
    <xdr:to>
      <xdr:col>78</xdr:col>
      <xdr:colOff>69850</xdr:colOff>
      <xdr:row>15</xdr:row>
      <xdr:rowOff>27396</xdr:rowOff>
    </xdr:to>
    <xdr:cxnSp macro="">
      <xdr:nvCxnSpPr>
        <xdr:cNvPr id="132" name="直線コネクタ 131">
          <a:extLst>
            <a:ext uri="{FF2B5EF4-FFF2-40B4-BE49-F238E27FC236}">
              <a16:creationId xmlns:a16="http://schemas.microsoft.com/office/drawing/2014/main" xmlns="" id="{00000000-0008-0000-0400-000084000000}"/>
            </a:ext>
          </a:extLst>
        </xdr:cNvPr>
        <xdr:cNvCxnSpPr/>
      </xdr:nvCxnSpPr>
      <xdr:spPr>
        <a:xfrm>
          <a:off x="14782800" y="256648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72934</xdr:rowOff>
    </xdr:from>
    <xdr:to>
      <xdr:col>78</xdr:col>
      <xdr:colOff>120650</xdr:colOff>
      <xdr:row>17</xdr:row>
      <xdr:rowOff>3084</xdr:rowOff>
    </xdr:to>
    <xdr:sp macro="" textlink="">
      <xdr:nvSpPr>
        <xdr:cNvPr id="133" name="フローチャート: 判断 132">
          <a:extLst>
            <a:ext uri="{FF2B5EF4-FFF2-40B4-BE49-F238E27FC236}">
              <a16:creationId xmlns:a16="http://schemas.microsoft.com/office/drawing/2014/main" xmlns="" id="{00000000-0008-0000-0400-000085000000}"/>
            </a:ext>
          </a:extLst>
        </xdr:cNvPr>
        <xdr:cNvSpPr/>
      </xdr:nvSpPr>
      <xdr:spPr>
        <a:xfrm>
          <a:off x="15621000" y="281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159311</xdr:rowOff>
    </xdr:from>
    <xdr:ext cx="736600" cy="259045"/>
    <xdr:sp macro="" textlink="">
      <xdr:nvSpPr>
        <xdr:cNvPr id="134" name="テキスト ボックス 133">
          <a:extLst>
            <a:ext uri="{FF2B5EF4-FFF2-40B4-BE49-F238E27FC236}">
              <a16:creationId xmlns:a16="http://schemas.microsoft.com/office/drawing/2014/main" xmlns="" id="{00000000-0008-0000-0400-000086000000}"/>
            </a:ext>
          </a:extLst>
        </xdr:cNvPr>
        <xdr:cNvSpPr txBox="1"/>
      </xdr:nvSpPr>
      <xdr:spPr>
        <a:xfrm>
          <a:off x="15290800" y="2902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146594</xdr:rowOff>
    </xdr:from>
    <xdr:to>
      <xdr:col>73</xdr:col>
      <xdr:colOff>180975</xdr:colOff>
      <xdr:row>14</xdr:row>
      <xdr:rowOff>166188</xdr:rowOff>
    </xdr:to>
    <xdr:cxnSp macro="">
      <xdr:nvCxnSpPr>
        <xdr:cNvPr id="135" name="直線コネクタ 134">
          <a:extLst>
            <a:ext uri="{FF2B5EF4-FFF2-40B4-BE49-F238E27FC236}">
              <a16:creationId xmlns:a16="http://schemas.microsoft.com/office/drawing/2014/main" xmlns="" id="{00000000-0008-0000-0400-000087000000}"/>
            </a:ext>
          </a:extLst>
        </xdr:cNvPr>
        <xdr:cNvCxnSpPr/>
      </xdr:nvCxnSpPr>
      <xdr:spPr>
        <a:xfrm>
          <a:off x="13893800" y="254689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14151</xdr:rowOff>
    </xdr:from>
    <xdr:to>
      <xdr:col>74</xdr:col>
      <xdr:colOff>31750</xdr:colOff>
      <xdr:row>16</xdr:row>
      <xdr:rowOff>115751</xdr:rowOff>
    </xdr:to>
    <xdr:sp macro="" textlink="">
      <xdr:nvSpPr>
        <xdr:cNvPr id="136" name="フローチャート: 判断 135">
          <a:extLst>
            <a:ext uri="{FF2B5EF4-FFF2-40B4-BE49-F238E27FC236}">
              <a16:creationId xmlns:a16="http://schemas.microsoft.com/office/drawing/2014/main" xmlns="" id="{00000000-0008-0000-0400-000088000000}"/>
            </a:ext>
          </a:extLst>
        </xdr:cNvPr>
        <xdr:cNvSpPr/>
      </xdr:nvSpPr>
      <xdr:spPr>
        <a:xfrm>
          <a:off x="14732000" y="2757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100528</xdr:rowOff>
    </xdr:from>
    <xdr:ext cx="762000" cy="259045"/>
    <xdr:sp macro="" textlink="">
      <xdr:nvSpPr>
        <xdr:cNvPr id="137" name="テキスト ボックス 136">
          <a:extLst>
            <a:ext uri="{FF2B5EF4-FFF2-40B4-BE49-F238E27FC236}">
              <a16:creationId xmlns:a16="http://schemas.microsoft.com/office/drawing/2014/main" xmlns="" id="{00000000-0008-0000-0400-000089000000}"/>
            </a:ext>
          </a:extLst>
        </xdr:cNvPr>
        <xdr:cNvSpPr txBox="1"/>
      </xdr:nvSpPr>
      <xdr:spPr>
        <a:xfrm>
          <a:off x="14401800" y="2843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140063</xdr:rowOff>
    </xdr:from>
    <xdr:to>
      <xdr:col>69</xdr:col>
      <xdr:colOff>92075</xdr:colOff>
      <xdr:row>14</xdr:row>
      <xdr:rowOff>146594</xdr:rowOff>
    </xdr:to>
    <xdr:cxnSp macro="">
      <xdr:nvCxnSpPr>
        <xdr:cNvPr id="138" name="直線コネクタ 137">
          <a:extLst>
            <a:ext uri="{FF2B5EF4-FFF2-40B4-BE49-F238E27FC236}">
              <a16:creationId xmlns:a16="http://schemas.microsoft.com/office/drawing/2014/main" xmlns="" id="{00000000-0008-0000-0400-00008A000000}"/>
            </a:ext>
          </a:extLst>
        </xdr:cNvPr>
        <xdr:cNvCxnSpPr/>
      </xdr:nvCxnSpPr>
      <xdr:spPr>
        <a:xfrm>
          <a:off x="13004800" y="254036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152944</xdr:rowOff>
    </xdr:from>
    <xdr:to>
      <xdr:col>69</xdr:col>
      <xdr:colOff>142875</xdr:colOff>
      <xdr:row>16</xdr:row>
      <xdr:rowOff>83094</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3843000" y="272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67871</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3512800" y="281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139881</xdr:rowOff>
    </xdr:from>
    <xdr:to>
      <xdr:col>65</xdr:col>
      <xdr:colOff>53975</xdr:colOff>
      <xdr:row>16</xdr:row>
      <xdr:rowOff>70031</xdr:rowOff>
    </xdr:to>
    <xdr:sp macro="" textlink="">
      <xdr:nvSpPr>
        <xdr:cNvPr id="141" name="フローチャート: 判断 140">
          <a:extLst>
            <a:ext uri="{FF2B5EF4-FFF2-40B4-BE49-F238E27FC236}">
              <a16:creationId xmlns:a16="http://schemas.microsoft.com/office/drawing/2014/main" xmlns="" id="{00000000-0008-0000-0400-00008D000000}"/>
            </a:ext>
          </a:extLst>
        </xdr:cNvPr>
        <xdr:cNvSpPr/>
      </xdr:nvSpPr>
      <xdr:spPr>
        <a:xfrm>
          <a:off x="12954000" y="271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54808</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2623800" y="2798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xmlns=""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63137</xdr:rowOff>
    </xdr:from>
    <xdr:to>
      <xdr:col>82</xdr:col>
      <xdr:colOff>158750</xdr:colOff>
      <xdr:row>14</xdr:row>
      <xdr:rowOff>164737</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6459200" y="246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79664</xdr:rowOff>
    </xdr:from>
    <xdr:ext cx="762000" cy="259045"/>
    <xdr:sp macro="" textlink="">
      <xdr:nvSpPr>
        <xdr:cNvPr id="149" name="物件費該当値テキスト">
          <a:extLst>
            <a:ext uri="{FF2B5EF4-FFF2-40B4-BE49-F238E27FC236}">
              <a16:creationId xmlns:a16="http://schemas.microsoft.com/office/drawing/2014/main" xmlns="" id="{00000000-0008-0000-0400-000095000000}"/>
            </a:ext>
          </a:extLst>
        </xdr:cNvPr>
        <xdr:cNvSpPr txBox="1"/>
      </xdr:nvSpPr>
      <xdr:spPr>
        <a:xfrm>
          <a:off x="16598900" y="230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148046</xdr:rowOff>
    </xdr:from>
    <xdr:to>
      <xdr:col>78</xdr:col>
      <xdr:colOff>120650</xdr:colOff>
      <xdr:row>15</xdr:row>
      <xdr:rowOff>78196</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5621000" y="254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88373</xdr:rowOff>
    </xdr:from>
    <xdr:ext cx="7366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5290800" y="2317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115388</xdr:rowOff>
    </xdr:from>
    <xdr:to>
      <xdr:col>74</xdr:col>
      <xdr:colOff>31750</xdr:colOff>
      <xdr:row>15</xdr:row>
      <xdr:rowOff>45538</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4732000" y="251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55715</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4401800" y="2284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95794</xdr:rowOff>
    </xdr:from>
    <xdr:to>
      <xdr:col>69</xdr:col>
      <xdr:colOff>142875</xdr:colOff>
      <xdr:row>15</xdr:row>
      <xdr:rowOff>25944</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3843000" y="249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36121</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3512800" y="2264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89263</xdr:rowOff>
    </xdr:from>
    <xdr:to>
      <xdr:col>65</xdr:col>
      <xdr:colOff>53975</xdr:colOff>
      <xdr:row>15</xdr:row>
      <xdr:rowOff>19413</xdr:rowOff>
    </xdr:to>
    <xdr:sp macro="" textlink="">
      <xdr:nvSpPr>
        <xdr:cNvPr id="156" name="楕円 155">
          <a:extLst>
            <a:ext uri="{FF2B5EF4-FFF2-40B4-BE49-F238E27FC236}">
              <a16:creationId xmlns:a16="http://schemas.microsoft.com/office/drawing/2014/main" xmlns="" id="{00000000-0008-0000-0400-00009C000000}"/>
            </a:ext>
          </a:extLst>
        </xdr:cNvPr>
        <xdr:cNvSpPr/>
      </xdr:nvSpPr>
      <xdr:spPr>
        <a:xfrm>
          <a:off x="12954000" y="248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29590</xdr:rowOff>
    </xdr:from>
    <xdr:ext cx="762000" cy="259045"/>
    <xdr:sp macro="" textlink="">
      <xdr:nvSpPr>
        <xdr:cNvPr id="157" name="テキスト ボックス 156">
          <a:extLst>
            <a:ext uri="{FF2B5EF4-FFF2-40B4-BE49-F238E27FC236}">
              <a16:creationId xmlns:a16="http://schemas.microsoft.com/office/drawing/2014/main" xmlns="" id="{00000000-0008-0000-0400-00009D000000}"/>
            </a:ext>
          </a:extLst>
        </xdr:cNvPr>
        <xdr:cNvSpPr txBox="1"/>
      </xdr:nvSpPr>
      <xdr:spPr>
        <a:xfrm>
          <a:off x="12623800" y="2258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xmlns=""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xmlns=""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xmlns=""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生活スタイルの変化に伴う乳児期からの保育所入所者の増加のほか、医療費の増加も見込まれることから、扶助費は増加傾向にある。成人病予防や健康づくりに関する啓発等、総額の上昇を抑制するための取り組みを進める一方で、定住促進及び子育て支援の充実に向け、必要な事業を展開し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xmlns=""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xmlns=""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xmlns=""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xmlns=""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xmlns=""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110672</xdr:rowOff>
    </xdr:from>
    <xdr:to>
      <xdr:col>24</xdr:col>
      <xdr:colOff>25400</xdr:colOff>
      <xdr:row>62</xdr:row>
      <xdr:rowOff>12700</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flipV="1">
          <a:off x="4826000" y="9026072"/>
          <a:ext cx="0" cy="1616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8" name="扶助費最小値テキスト">
          <a:extLst>
            <a:ext uri="{FF2B5EF4-FFF2-40B4-BE49-F238E27FC236}">
              <a16:creationId xmlns:a16="http://schemas.microsoft.com/office/drawing/2014/main" xmlns="" id="{00000000-0008-0000-0400-0000BC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9" name="直線コネクタ 188">
          <a:extLst>
            <a:ext uri="{FF2B5EF4-FFF2-40B4-BE49-F238E27FC236}">
              <a16:creationId xmlns:a16="http://schemas.microsoft.com/office/drawing/2014/main" xmlns="" id="{00000000-0008-0000-0400-0000BD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25599</xdr:rowOff>
    </xdr:from>
    <xdr:ext cx="762000" cy="259045"/>
    <xdr:sp macro="" textlink="">
      <xdr:nvSpPr>
        <xdr:cNvPr id="190" name="扶助費最大値テキスト">
          <a:extLst>
            <a:ext uri="{FF2B5EF4-FFF2-40B4-BE49-F238E27FC236}">
              <a16:creationId xmlns:a16="http://schemas.microsoft.com/office/drawing/2014/main" xmlns="" id="{00000000-0008-0000-0400-0000BE000000}"/>
            </a:ext>
          </a:extLst>
        </xdr:cNvPr>
        <xdr:cNvSpPr txBox="1"/>
      </xdr:nvSpPr>
      <xdr:spPr>
        <a:xfrm>
          <a:off x="4914900" y="876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110672</xdr:rowOff>
    </xdr:from>
    <xdr:to>
      <xdr:col>24</xdr:col>
      <xdr:colOff>114300</xdr:colOff>
      <xdr:row>52</xdr:row>
      <xdr:rowOff>110672</xdr:rowOff>
    </xdr:to>
    <xdr:cxnSp macro="">
      <xdr:nvCxnSpPr>
        <xdr:cNvPr id="191" name="直線コネクタ 190">
          <a:extLst>
            <a:ext uri="{FF2B5EF4-FFF2-40B4-BE49-F238E27FC236}">
              <a16:creationId xmlns:a16="http://schemas.microsoft.com/office/drawing/2014/main" xmlns="" id="{00000000-0008-0000-0400-0000BF000000}"/>
            </a:ext>
          </a:extLst>
        </xdr:cNvPr>
        <xdr:cNvCxnSpPr/>
      </xdr:nvCxnSpPr>
      <xdr:spPr>
        <a:xfrm>
          <a:off x="4737100" y="9026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159657</xdr:rowOff>
    </xdr:from>
    <xdr:to>
      <xdr:col>24</xdr:col>
      <xdr:colOff>25400</xdr:colOff>
      <xdr:row>57</xdr:row>
      <xdr:rowOff>86178</xdr:rowOff>
    </xdr:to>
    <xdr:cxnSp macro="">
      <xdr:nvCxnSpPr>
        <xdr:cNvPr id="192" name="直線コネクタ 191">
          <a:extLst>
            <a:ext uri="{FF2B5EF4-FFF2-40B4-BE49-F238E27FC236}">
              <a16:creationId xmlns:a16="http://schemas.microsoft.com/office/drawing/2014/main" xmlns="" id="{00000000-0008-0000-0400-0000C0000000}"/>
            </a:ext>
          </a:extLst>
        </xdr:cNvPr>
        <xdr:cNvCxnSpPr/>
      </xdr:nvCxnSpPr>
      <xdr:spPr>
        <a:xfrm flipV="1">
          <a:off x="3987800" y="9760857"/>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100892</xdr:rowOff>
    </xdr:from>
    <xdr:ext cx="762000" cy="259045"/>
    <xdr:sp macro="" textlink="">
      <xdr:nvSpPr>
        <xdr:cNvPr id="193" name="扶助費平均値テキスト">
          <a:extLst>
            <a:ext uri="{FF2B5EF4-FFF2-40B4-BE49-F238E27FC236}">
              <a16:creationId xmlns:a16="http://schemas.microsoft.com/office/drawing/2014/main" xmlns="" id="{00000000-0008-0000-0400-0000C1000000}"/>
            </a:ext>
          </a:extLst>
        </xdr:cNvPr>
        <xdr:cNvSpPr txBox="1"/>
      </xdr:nvSpPr>
      <xdr:spPr>
        <a:xfrm>
          <a:off x="4914900" y="9359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84365</xdr:rowOff>
    </xdr:from>
    <xdr:to>
      <xdr:col>24</xdr:col>
      <xdr:colOff>76200</xdr:colOff>
      <xdr:row>56</xdr:row>
      <xdr:rowOff>14515</xdr:rowOff>
    </xdr:to>
    <xdr:sp macro="" textlink="">
      <xdr:nvSpPr>
        <xdr:cNvPr id="194" name="フローチャート: 判断 193">
          <a:extLst>
            <a:ext uri="{FF2B5EF4-FFF2-40B4-BE49-F238E27FC236}">
              <a16:creationId xmlns:a16="http://schemas.microsoft.com/office/drawing/2014/main" xmlns="" id="{00000000-0008-0000-0400-0000C2000000}"/>
            </a:ext>
          </a:extLst>
        </xdr:cNvPr>
        <xdr:cNvSpPr/>
      </xdr:nvSpPr>
      <xdr:spPr>
        <a:xfrm>
          <a:off x="47752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86178</xdr:rowOff>
    </xdr:from>
    <xdr:to>
      <xdr:col>19</xdr:col>
      <xdr:colOff>187325</xdr:colOff>
      <xdr:row>57</xdr:row>
      <xdr:rowOff>102507</xdr:rowOff>
    </xdr:to>
    <xdr:cxnSp macro="">
      <xdr:nvCxnSpPr>
        <xdr:cNvPr id="195" name="直線コネクタ 194">
          <a:extLst>
            <a:ext uri="{FF2B5EF4-FFF2-40B4-BE49-F238E27FC236}">
              <a16:creationId xmlns:a16="http://schemas.microsoft.com/office/drawing/2014/main" xmlns="" id="{00000000-0008-0000-0400-0000C3000000}"/>
            </a:ext>
          </a:extLst>
        </xdr:cNvPr>
        <xdr:cNvCxnSpPr/>
      </xdr:nvCxnSpPr>
      <xdr:spPr>
        <a:xfrm flipV="1">
          <a:off x="3098800" y="98588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133350</xdr:rowOff>
    </xdr:from>
    <xdr:to>
      <xdr:col>20</xdr:col>
      <xdr:colOff>38100</xdr:colOff>
      <xdr:row>56</xdr:row>
      <xdr:rowOff>63500</xdr:rowOff>
    </xdr:to>
    <xdr:sp macro="" textlink="">
      <xdr:nvSpPr>
        <xdr:cNvPr id="196" name="フローチャート: 判断 195">
          <a:extLst>
            <a:ext uri="{FF2B5EF4-FFF2-40B4-BE49-F238E27FC236}">
              <a16:creationId xmlns:a16="http://schemas.microsoft.com/office/drawing/2014/main" xmlns="" id="{00000000-0008-0000-0400-0000C4000000}"/>
            </a:ext>
          </a:extLst>
        </xdr:cNvPr>
        <xdr:cNvSpPr/>
      </xdr:nvSpPr>
      <xdr:spPr>
        <a:xfrm>
          <a:off x="3937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73677</xdr:rowOff>
    </xdr:from>
    <xdr:ext cx="736600" cy="259045"/>
    <xdr:sp macro="" textlink="">
      <xdr:nvSpPr>
        <xdr:cNvPr id="197" name="テキスト ボックス 196">
          <a:extLst>
            <a:ext uri="{FF2B5EF4-FFF2-40B4-BE49-F238E27FC236}">
              <a16:creationId xmlns:a16="http://schemas.microsoft.com/office/drawing/2014/main" xmlns="" id="{00000000-0008-0000-0400-0000C5000000}"/>
            </a:ext>
          </a:extLst>
        </xdr:cNvPr>
        <xdr:cNvSpPr txBox="1"/>
      </xdr:nvSpPr>
      <xdr:spPr>
        <a:xfrm>
          <a:off x="3606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20865</xdr:rowOff>
    </xdr:from>
    <xdr:to>
      <xdr:col>15</xdr:col>
      <xdr:colOff>98425</xdr:colOff>
      <xdr:row>57</xdr:row>
      <xdr:rowOff>102507</xdr:rowOff>
    </xdr:to>
    <xdr:cxnSp macro="">
      <xdr:nvCxnSpPr>
        <xdr:cNvPr id="198" name="直線コネクタ 197">
          <a:extLst>
            <a:ext uri="{FF2B5EF4-FFF2-40B4-BE49-F238E27FC236}">
              <a16:creationId xmlns:a16="http://schemas.microsoft.com/office/drawing/2014/main" xmlns="" id="{00000000-0008-0000-0400-0000C6000000}"/>
            </a:ext>
          </a:extLst>
        </xdr:cNvPr>
        <xdr:cNvCxnSpPr/>
      </xdr:nvCxnSpPr>
      <xdr:spPr>
        <a:xfrm>
          <a:off x="2209800" y="9793515"/>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9" name="フローチャート: 判断 198">
          <a:extLst>
            <a:ext uri="{FF2B5EF4-FFF2-40B4-BE49-F238E27FC236}">
              <a16:creationId xmlns:a16="http://schemas.microsoft.com/office/drawing/2014/main" xmlns="" id="{00000000-0008-0000-0400-0000C7000000}"/>
            </a:ext>
          </a:extLst>
        </xdr:cNvPr>
        <xdr:cNvSpPr/>
      </xdr:nvSpPr>
      <xdr:spPr>
        <a:xfrm>
          <a:off x="3048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90005</xdr:rowOff>
    </xdr:from>
    <xdr:ext cx="762000" cy="259045"/>
    <xdr:sp macro="" textlink="">
      <xdr:nvSpPr>
        <xdr:cNvPr id="200" name="テキスト ボックス 199">
          <a:extLst>
            <a:ext uri="{FF2B5EF4-FFF2-40B4-BE49-F238E27FC236}">
              <a16:creationId xmlns:a16="http://schemas.microsoft.com/office/drawing/2014/main" xmlns="" id="{00000000-0008-0000-0400-0000C8000000}"/>
            </a:ext>
          </a:extLst>
        </xdr:cNvPr>
        <xdr:cNvSpPr txBox="1"/>
      </xdr:nvSpPr>
      <xdr:spPr>
        <a:xfrm>
          <a:off x="2717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159657</xdr:rowOff>
    </xdr:from>
    <xdr:to>
      <xdr:col>11</xdr:col>
      <xdr:colOff>9525</xdr:colOff>
      <xdr:row>57</xdr:row>
      <xdr:rowOff>20865</xdr:rowOff>
    </xdr:to>
    <xdr:cxnSp macro="">
      <xdr:nvCxnSpPr>
        <xdr:cNvPr id="201" name="直線コネクタ 200">
          <a:extLst>
            <a:ext uri="{FF2B5EF4-FFF2-40B4-BE49-F238E27FC236}">
              <a16:creationId xmlns:a16="http://schemas.microsoft.com/office/drawing/2014/main" xmlns="" id="{00000000-0008-0000-0400-0000C9000000}"/>
            </a:ext>
          </a:extLst>
        </xdr:cNvPr>
        <xdr:cNvCxnSpPr/>
      </xdr:nvCxnSpPr>
      <xdr:spPr>
        <a:xfrm>
          <a:off x="1320800" y="97608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117022</xdr:rowOff>
    </xdr:from>
    <xdr:to>
      <xdr:col>11</xdr:col>
      <xdr:colOff>60325</xdr:colOff>
      <xdr:row>56</xdr:row>
      <xdr:rowOff>47172</xdr:rowOff>
    </xdr:to>
    <xdr:sp macro="" textlink="">
      <xdr:nvSpPr>
        <xdr:cNvPr id="202" name="フローチャート: 判断 201">
          <a:extLst>
            <a:ext uri="{FF2B5EF4-FFF2-40B4-BE49-F238E27FC236}">
              <a16:creationId xmlns:a16="http://schemas.microsoft.com/office/drawing/2014/main" xmlns="" id="{00000000-0008-0000-0400-0000CA000000}"/>
            </a:ext>
          </a:extLst>
        </xdr:cNvPr>
        <xdr:cNvSpPr/>
      </xdr:nvSpPr>
      <xdr:spPr>
        <a:xfrm>
          <a:off x="2159000" y="954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57349</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1828800" y="931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84365</xdr:rowOff>
    </xdr:from>
    <xdr:to>
      <xdr:col>6</xdr:col>
      <xdr:colOff>171450</xdr:colOff>
      <xdr:row>56</xdr:row>
      <xdr:rowOff>14515</xdr:rowOff>
    </xdr:to>
    <xdr:sp macro="" textlink="">
      <xdr:nvSpPr>
        <xdr:cNvPr id="204" name="フローチャート: 判断 203">
          <a:extLst>
            <a:ext uri="{FF2B5EF4-FFF2-40B4-BE49-F238E27FC236}">
              <a16:creationId xmlns:a16="http://schemas.microsoft.com/office/drawing/2014/main" xmlns="" id="{00000000-0008-0000-0400-0000CC000000}"/>
            </a:ext>
          </a:extLst>
        </xdr:cNvPr>
        <xdr:cNvSpPr/>
      </xdr:nvSpPr>
      <xdr:spPr>
        <a:xfrm>
          <a:off x="1270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24692</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939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xmlns=""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xmlns=""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xmlns=""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108857</xdr:rowOff>
    </xdr:from>
    <xdr:to>
      <xdr:col>24</xdr:col>
      <xdr:colOff>76200</xdr:colOff>
      <xdr:row>57</xdr:row>
      <xdr:rowOff>39007</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47752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80934</xdr:rowOff>
    </xdr:from>
    <xdr:ext cx="762000" cy="259045"/>
    <xdr:sp macro="" textlink="">
      <xdr:nvSpPr>
        <xdr:cNvPr id="212" name="扶助費該当値テキスト">
          <a:extLst>
            <a:ext uri="{FF2B5EF4-FFF2-40B4-BE49-F238E27FC236}">
              <a16:creationId xmlns:a16="http://schemas.microsoft.com/office/drawing/2014/main" xmlns="" id="{00000000-0008-0000-0400-0000D4000000}"/>
            </a:ext>
          </a:extLst>
        </xdr:cNvPr>
        <xdr:cNvSpPr txBox="1"/>
      </xdr:nvSpPr>
      <xdr:spPr>
        <a:xfrm>
          <a:off x="49149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35378</xdr:rowOff>
    </xdr:from>
    <xdr:to>
      <xdr:col>20</xdr:col>
      <xdr:colOff>38100</xdr:colOff>
      <xdr:row>57</xdr:row>
      <xdr:rowOff>136978</xdr:rowOff>
    </xdr:to>
    <xdr:sp macro="" textlink="">
      <xdr:nvSpPr>
        <xdr:cNvPr id="213" name="楕円 212">
          <a:extLst>
            <a:ext uri="{FF2B5EF4-FFF2-40B4-BE49-F238E27FC236}">
              <a16:creationId xmlns:a16="http://schemas.microsoft.com/office/drawing/2014/main" xmlns="" id="{00000000-0008-0000-0400-0000D5000000}"/>
            </a:ext>
          </a:extLst>
        </xdr:cNvPr>
        <xdr:cNvSpPr/>
      </xdr:nvSpPr>
      <xdr:spPr>
        <a:xfrm>
          <a:off x="3937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121755</xdr:rowOff>
    </xdr:from>
    <xdr:ext cx="736600" cy="259045"/>
    <xdr:sp macro="" textlink="">
      <xdr:nvSpPr>
        <xdr:cNvPr id="214" name="テキスト ボックス 213">
          <a:extLst>
            <a:ext uri="{FF2B5EF4-FFF2-40B4-BE49-F238E27FC236}">
              <a16:creationId xmlns:a16="http://schemas.microsoft.com/office/drawing/2014/main" xmlns="" id="{00000000-0008-0000-0400-0000D6000000}"/>
            </a:ext>
          </a:extLst>
        </xdr:cNvPr>
        <xdr:cNvSpPr txBox="1"/>
      </xdr:nvSpPr>
      <xdr:spPr>
        <a:xfrm>
          <a:off x="3606800" y="9894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51707</xdr:rowOff>
    </xdr:from>
    <xdr:to>
      <xdr:col>15</xdr:col>
      <xdr:colOff>149225</xdr:colOff>
      <xdr:row>57</xdr:row>
      <xdr:rowOff>153307</xdr:rowOff>
    </xdr:to>
    <xdr:sp macro="" textlink="">
      <xdr:nvSpPr>
        <xdr:cNvPr id="215" name="楕円 214">
          <a:extLst>
            <a:ext uri="{FF2B5EF4-FFF2-40B4-BE49-F238E27FC236}">
              <a16:creationId xmlns:a16="http://schemas.microsoft.com/office/drawing/2014/main" xmlns="" id="{00000000-0008-0000-0400-0000D7000000}"/>
            </a:ext>
          </a:extLst>
        </xdr:cNvPr>
        <xdr:cNvSpPr/>
      </xdr:nvSpPr>
      <xdr:spPr>
        <a:xfrm>
          <a:off x="3048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138084</xdr:rowOff>
    </xdr:from>
    <xdr:ext cx="762000" cy="259045"/>
    <xdr:sp macro="" textlink="">
      <xdr:nvSpPr>
        <xdr:cNvPr id="216" name="テキスト ボックス 215">
          <a:extLst>
            <a:ext uri="{FF2B5EF4-FFF2-40B4-BE49-F238E27FC236}">
              <a16:creationId xmlns:a16="http://schemas.microsoft.com/office/drawing/2014/main" xmlns="" id="{00000000-0008-0000-0400-0000D8000000}"/>
            </a:ext>
          </a:extLst>
        </xdr:cNvPr>
        <xdr:cNvSpPr txBox="1"/>
      </xdr:nvSpPr>
      <xdr:spPr>
        <a:xfrm>
          <a:off x="2717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141515</xdr:rowOff>
    </xdr:from>
    <xdr:to>
      <xdr:col>11</xdr:col>
      <xdr:colOff>60325</xdr:colOff>
      <xdr:row>57</xdr:row>
      <xdr:rowOff>71665</xdr:rowOff>
    </xdr:to>
    <xdr:sp macro="" textlink="">
      <xdr:nvSpPr>
        <xdr:cNvPr id="217" name="楕円 216">
          <a:extLst>
            <a:ext uri="{FF2B5EF4-FFF2-40B4-BE49-F238E27FC236}">
              <a16:creationId xmlns:a16="http://schemas.microsoft.com/office/drawing/2014/main" xmlns="" id="{00000000-0008-0000-0400-0000D9000000}"/>
            </a:ext>
          </a:extLst>
        </xdr:cNvPr>
        <xdr:cNvSpPr/>
      </xdr:nvSpPr>
      <xdr:spPr>
        <a:xfrm>
          <a:off x="2159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56442</xdr:rowOff>
    </xdr:from>
    <xdr:ext cx="762000" cy="259045"/>
    <xdr:sp macro="" textlink="">
      <xdr:nvSpPr>
        <xdr:cNvPr id="218" name="テキスト ボックス 217">
          <a:extLst>
            <a:ext uri="{FF2B5EF4-FFF2-40B4-BE49-F238E27FC236}">
              <a16:creationId xmlns:a16="http://schemas.microsoft.com/office/drawing/2014/main" xmlns="" id="{00000000-0008-0000-0400-0000DA000000}"/>
            </a:ext>
          </a:extLst>
        </xdr:cNvPr>
        <xdr:cNvSpPr txBox="1"/>
      </xdr:nvSpPr>
      <xdr:spPr>
        <a:xfrm>
          <a:off x="18288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19" name="楕円 218">
          <a:extLst>
            <a:ext uri="{FF2B5EF4-FFF2-40B4-BE49-F238E27FC236}">
              <a16:creationId xmlns:a16="http://schemas.microsoft.com/office/drawing/2014/main" xmlns="" id="{00000000-0008-0000-0400-0000DB000000}"/>
            </a:ext>
          </a:extLst>
        </xdr:cNvPr>
        <xdr:cNvSpPr/>
      </xdr:nvSpPr>
      <xdr:spPr>
        <a:xfrm>
          <a:off x="1270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23784</xdr:rowOff>
    </xdr:from>
    <xdr:ext cx="762000" cy="259045"/>
    <xdr:sp macro="" textlink="">
      <xdr:nvSpPr>
        <xdr:cNvPr id="220" name="テキスト ボックス 219">
          <a:extLst>
            <a:ext uri="{FF2B5EF4-FFF2-40B4-BE49-F238E27FC236}">
              <a16:creationId xmlns:a16="http://schemas.microsoft.com/office/drawing/2014/main" xmlns="" id="{00000000-0008-0000-0400-0000DC000000}"/>
            </a:ext>
          </a:extLst>
        </xdr:cNvPr>
        <xdr:cNvSpPr txBox="1"/>
      </xdr:nvSpPr>
      <xdr:spPr>
        <a:xfrm>
          <a:off x="939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xmlns=""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xmlns=""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xmlns=""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xmlns=""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xmlns=""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xmlns=""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　その他に係る経常収支比率が類似団体平均を上回っているのは、下水道事業をはじめとした繰出金の高止まりが主な要因である。下水道事業については、人口の減少による水洗化人口の伸び悩みや、町の中央を最上川が流れるという地理的条件のもと受益地が二分され、経費がかさむ状況にある。また、今後は老朽化への対応も必要となってくる。</a:t>
          </a:r>
          <a:endParaRPr lang="ja-JP" altLang="ja-JP" sz="1050">
            <a:effectLst/>
          </a:endParaRPr>
        </a:p>
        <a:p>
          <a:r>
            <a:rPr kumimoji="1" lang="ja-JP" altLang="ja-JP" sz="900">
              <a:solidFill>
                <a:schemeClr val="dk1"/>
              </a:solidFill>
              <a:effectLst/>
              <a:latin typeface="+mn-lt"/>
              <a:ea typeface="+mn-ea"/>
              <a:cs typeface="+mn-cs"/>
            </a:rPr>
            <a:t>　その他の事業についても、医療や介護に係る費用も上昇が見込まれる。使用料や保険料の値上げによる町内の景気動向の変化等も十分見極めながら検討を進めるとともに、可能な限りの事業の健全化を図り、普通会計の負担を減らしていくよう努める。</a:t>
          </a:r>
          <a:endParaRPr lang="ja-JP" altLang="ja-JP" sz="1050">
            <a:effectLst/>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xmlns=""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xmlns=""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xmlns=""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xmlns=""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xmlns=""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xmlns=""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xmlns=""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xmlns=""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xmlns=""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xmlns=""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34472</xdr:rowOff>
    </xdr:from>
    <xdr:to>
      <xdr:col>82</xdr:col>
      <xdr:colOff>107950</xdr:colOff>
      <xdr:row>61</xdr:row>
      <xdr:rowOff>4535</xdr:rowOff>
    </xdr:to>
    <xdr:cxnSp macro="">
      <xdr:nvCxnSpPr>
        <xdr:cNvPr id="250" name="直線コネクタ 249">
          <a:extLst>
            <a:ext uri="{FF2B5EF4-FFF2-40B4-BE49-F238E27FC236}">
              <a16:creationId xmlns:a16="http://schemas.microsoft.com/office/drawing/2014/main" xmlns="" id="{00000000-0008-0000-0400-0000FA000000}"/>
            </a:ext>
          </a:extLst>
        </xdr:cNvPr>
        <xdr:cNvCxnSpPr/>
      </xdr:nvCxnSpPr>
      <xdr:spPr>
        <a:xfrm flipV="1">
          <a:off x="16510000" y="8949872"/>
          <a:ext cx="0" cy="1513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51" name="その他最小値テキスト">
          <a:extLst>
            <a:ext uri="{FF2B5EF4-FFF2-40B4-BE49-F238E27FC236}">
              <a16:creationId xmlns:a16="http://schemas.microsoft.com/office/drawing/2014/main" xmlns="" id="{00000000-0008-0000-0400-0000FB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52" name="直線コネクタ 251">
          <a:extLst>
            <a:ext uri="{FF2B5EF4-FFF2-40B4-BE49-F238E27FC236}">
              <a16:creationId xmlns:a16="http://schemas.microsoft.com/office/drawing/2014/main" xmlns="" id="{00000000-0008-0000-0400-0000FC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120849</xdr:rowOff>
    </xdr:from>
    <xdr:ext cx="762000" cy="259045"/>
    <xdr:sp macro="" textlink="">
      <xdr:nvSpPr>
        <xdr:cNvPr id="253" name="その他最大値テキスト">
          <a:extLst>
            <a:ext uri="{FF2B5EF4-FFF2-40B4-BE49-F238E27FC236}">
              <a16:creationId xmlns:a16="http://schemas.microsoft.com/office/drawing/2014/main" xmlns="" id="{00000000-0008-0000-0400-0000FD000000}"/>
            </a:ext>
          </a:extLst>
        </xdr:cNvPr>
        <xdr:cNvSpPr txBox="1"/>
      </xdr:nvSpPr>
      <xdr:spPr>
        <a:xfrm>
          <a:off x="16598900" y="869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34472</xdr:rowOff>
    </xdr:from>
    <xdr:to>
      <xdr:col>82</xdr:col>
      <xdr:colOff>196850</xdr:colOff>
      <xdr:row>52</xdr:row>
      <xdr:rowOff>34472</xdr:rowOff>
    </xdr:to>
    <xdr:cxnSp macro="">
      <xdr:nvCxnSpPr>
        <xdr:cNvPr id="254" name="直線コネクタ 253">
          <a:extLst>
            <a:ext uri="{FF2B5EF4-FFF2-40B4-BE49-F238E27FC236}">
              <a16:creationId xmlns:a16="http://schemas.microsoft.com/office/drawing/2014/main" xmlns="" id="{00000000-0008-0000-0400-0000FE000000}"/>
            </a:ext>
          </a:extLst>
        </xdr:cNvPr>
        <xdr:cNvCxnSpPr/>
      </xdr:nvCxnSpPr>
      <xdr:spPr>
        <a:xfrm>
          <a:off x="16421100" y="8949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29028</xdr:rowOff>
    </xdr:from>
    <xdr:to>
      <xdr:col>82</xdr:col>
      <xdr:colOff>107950</xdr:colOff>
      <xdr:row>58</xdr:row>
      <xdr:rowOff>148772</xdr:rowOff>
    </xdr:to>
    <xdr:cxnSp macro="">
      <xdr:nvCxnSpPr>
        <xdr:cNvPr id="255" name="直線コネクタ 254">
          <a:extLst>
            <a:ext uri="{FF2B5EF4-FFF2-40B4-BE49-F238E27FC236}">
              <a16:creationId xmlns:a16="http://schemas.microsoft.com/office/drawing/2014/main" xmlns="" id="{00000000-0008-0000-0400-0000FF000000}"/>
            </a:ext>
          </a:extLst>
        </xdr:cNvPr>
        <xdr:cNvCxnSpPr/>
      </xdr:nvCxnSpPr>
      <xdr:spPr>
        <a:xfrm>
          <a:off x="15671800" y="9973128"/>
          <a:ext cx="838200" cy="11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149877</xdr:rowOff>
    </xdr:from>
    <xdr:ext cx="762000" cy="259045"/>
    <xdr:sp macro="" textlink="">
      <xdr:nvSpPr>
        <xdr:cNvPr id="256" name="その他平均値テキスト">
          <a:extLst>
            <a:ext uri="{FF2B5EF4-FFF2-40B4-BE49-F238E27FC236}">
              <a16:creationId xmlns:a16="http://schemas.microsoft.com/office/drawing/2014/main" xmlns="" id="{00000000-0008-0000-0400-000000010000}"/>
            </a:ext>
          </a:extLst>
        </xdr:cNvPr>
        <xdr:cNvSpPr txBox="1"/>
      </xdr:nvSpPr>
      <xdr:spPr>
        <a:xfrm>
          <a:off x="16598900" y="9408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57" name="フローチャート: 判断 256">
          <a:extLst>
            <a:ext uri="{FF2B5EF4-FFF2-40B4-BE49-F238E27FC236}">
              <a16:creationId xmlns:a16="http://schemas.microsoft.com/office/drawing/2014/main" xmlns="" id="{00000000-0008-0000-0400-000001010000}"/>
            </a:ext>
          </a:extLst>
        </xdr:cNvPr>
        <xdr:cNvSpPr/>
      </xdr:nvSpPr>
      <xdr:spPr>
        <a:xfrm>
          <a:off x="16459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29028</xdr:rowOff>
    </xdr:from>
    <xdr:to>
      <xdr:col>78</xdr:col>
      <xdr:colOff>69850</xdr:colOff>
      <xdr:row>58</xdr:row>
      <xdr:rowOff>170543</xdr:rowOff>
    </xdr:to>
    <xdr:cxnSp macro="">
      <xdr:nvCxnSpPr>
        <xdr:cNvPr id="258" name="直線コネクタ 257">
          <a:extLst>
            <a:ext uri="{FF2B5EF4-FFF2-40B4-BE49-F238E27FC236}">
              <a16:creationId xmlns:a16="http://schemas.microsoft.com/office/drawing/2014/main" xmlns="" id="{00000000-0008-0000-0400-000002010000}"/>
            </a:ext>
          </a:extLst>
        </xdr:cNvPr>
        <xdr:cNvCxnSpPr/>
      </xdr:nvCxnSpPr>
      <xdr:spPr>
        <a:xfrm flipV="1">
          <a:off x="14782800" y="9973128"/>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5443</xdr:rowOff>
    </xdr:from>
    <xdr:to>
      <xdr:col>78</xdr:col>
      <xdr:colOff>120650</xdr:colOff>
      <xdr:row>56</xdr:row>
      <xdr:rowOff>107043</xdr:rowOff>
    </xdr:to>
    <xdr:sp macro="" textlink="">
      <xdr:nvSpPr>
        <xdr:cNvPr id="259" name="フローチャート: 判断 258">
          <a:extLst>
            <a:ext uri="{FF2B5EF4-FFF2-40B4-BE49-F238E27FC236}">
              <a16:creationId xmlns:a16="http://schemas.microsoft.com/office/drawing/2014/main" xmlns="" id="{00000000-0008-0000-0400-000003010000}"/>
            </a:ext>
          </a:extLst>
        </xdr:cNvPr>
        <xdr:cNvSpPr/>
      </xdr:nvSpPr>
      <xdr:spPr>
        <a:xfrm>
          <a:off x="15621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117220</xdr:rowOff>
    </xdr:from>
    <xdr:ext cx="736600" cy="259045"/>
    <xdr:sp macro="" textlink="">
      <xdr:nvSpPr>
        <xdr:cNvPr id="260" name="テキスト ボックス 259">
          <a:extLst>
            <a:ext uri="{FF2B5EF4-FFF2-40B4-BE49-F238E27FC236}">
              <a16:creationId xmlns:a16="http://schemas.microsoft.com/office/drawing/2014/main" xmlns="" id="{00000000-0008-0000-0400-000004010000}"/>
            </a:ext>
          </a:extLst>
        </xdr:cNvPr>
        <xdr:cNvSpPr txBox="1"/>
      </xdr:nvSpPr>
      <xdr:spPr>
        <a:xfrm>
          <a:off x="15290800" y="9375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170543</xdr:rowOff>
    </xdr:from>
    <xdr:to>
      <xdr:col>73</xdr:col>
      <xdr:colOff>180975</xdr:colOff>
      <xdr:row>59</xdr:row>
      <xdr:rowOff>107950</xdr:rowOff>
    </xdr:to>
    <xdr:cxnSp macro="">
      <xdr:nvCxnSpPr>
        <xdr:cNvPr id="261" name="直線コネクタ 260">
          <a:extLst>
            <a:ext uri="{FF2B5EF4-FFF2-40B4-BE49-F238E27FC236}">
              <a16:creationId xmlns:a16="http://schemas.microsoft.com/office/drawing/2014/main" xmlns="" id="{00000000-0008-0000-0400-000005010000}"/>
            </a:ext>
          </a:extLst>
        </xdr:cNvPr>
        <xdr:cNvCxnSpPr/>
      </xdr:nvCxnSpPr>
      <xdr:spPr>
        <a:xfrm flipV="1">
          <a:off x="13893800" y="10114643"/>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70757</xdr:rowOff>
    </xdr:from>
    <xdr:to>
      <xdr:col>74</xdr:col>
      <xdr:colOff>31750</xdr:colOff>
      <xdr:row>57</xdr:row>
      <xdr:rowOff>907</xdr:rowOff>
    </xdr:to>
    <xdr:sp macro="" textlink="">
      <xdr:nvSpPr>
        <xdr:cNvPr id="262" name="フローチャート: 判断 261">
          <a:extLst>
            <a:ext uri="{FF2B5EF4-FFF2-40B4-BE49-F238E27FC236}">
              <a16:creationId xmlns:a16="http://schemas.microsoft.com/office/drawing/2014/main" xmlns="" id="{00000000-0008-0000-0400-000006010000}"/>
            </a:ext>
          </a:extLst>
        </xdr:cNvPr>
        <xdr:cNvSpPr/>
      </xdr:nvSpPr>
      <xdr:spPr>
        <a:xfrm>
          <a:off x="14732000" y="967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11084</xdr:rowOff>
    </xdr:from>
    <xdr:ext cx="762000" cy="259045"/>
    <xdr:sp macro="" textlink="">
      <xdr:nvSpPr>
        <xdr:cNvPr id="263" name="テキスト ボックス 262">
          <a:extLst>
            <a:ext uri="{FF2B5EF4-FFF2-40B4-BE49-F238E27FC236}">
              <a16:creationId xmlns:a16="http://schemas.microsoft.com/office/drawing/2014/main" xmlns="" id="{00000000-0008-0000-0400-000007010000}"/>
            </a:ext>
          </a:extLst>
        </xdr:cNvPr>
        <xdr:cNvSpPr txBox="1"/>
      </xdr:nvSpPr>
      <xdr:spPr>
        <a:xfrm>
          <a:off x="144018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86178</xdr:rowOff>
    </xdr:from>
    <xdr:to>
      <xdr:col>69</xdr:col>
      <xdr:colOff>92075</xdr:colOff>
      <xdr:row>59</xdr:row>
      <xdr:rowOff>107950</xdr:rowOff>
    </xdr:to>
    <xdr:cxnSp macro="">
      <xdr:nvCxnSpPr>
        <xdr:cNvPr id="264" name="直線コネクタ 263">
          <a:extLst>
            <a:ext uri="{FF2B5EF4-FFF2-40B4-BE49-F238E27FC236}">
              <a16:creationId xmlns:a16="http://schemas.microsoft.com/office/drawing/2014/main" xmlns="" id="{00000000-0008-0000-0400-000008010000}"/>
            </a:ext>
          </a:extLst>
        </xdr:cNvPr>
        <xdr:cNvCxnSpPr/>
      </xdr:nvCxnSpPr>
      <xdr:spPr>
        <a:xfrm>
          <a:off x="13004800" y="10201728"/>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70757</xdr:rowOff>
    </xdr:from>
    <xdr:to>
      <xdr:col>69</xdr:col>
      <xdr:colOff>142875</xdr:colOff>
      <xdr:row>57</xdr:row>
      <xdr:rowOff>907</xdr:rowOff>
    </xdr:to>
    <xdr:sp macro="" textlink="">
      <xdr:nvSpPr>
        <xdr:cNvPr id="265" name="フローチャート: 判断 264">
          <a:extLst>
            <a:ext uri="{FF2B5EF4-FFF2-40B4-BE49-F238E27FC236}">
              <a16:creationId xmlns:a16="http://schemas.microsoft.com/office/drawing/2014/main" xmlns="" id="{00000000-0008-0000-0400-000009010000}"/>
            </a:ext>
          </a:extLst>
        </xdr:cNvPr>
        <xdr:cNvSpPr/>
      </xdr:nvSpPr>
      <xdr:spPr>
        <a:xfrm>
          <a:off x="13843000" y="967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11084</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35128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27215</xdr:rowOff>
    </xdr:from>
    <xdr:to>
      <xdr:col>65</xdr:col>
      <xdr:colOff>53975</xdr:colOff>
      <xdr:row>56</xdr:row>
      <xdr:rowOff>128815</xdr:rowOff>
    </xdr:to>
    <xdr:sp macro="" textlink="">
      <xdr:nvSpPr>
        <xdr:cNvPr id="267" name="フローチャート: 判断 266">
          <a:extLst>
            <a:ext uri="{FF2B5EF4-FFF2-40B4-BE49-F238E27FC236}">
              <a16:creationId xmlns:a16="http://schemas.microsoft.com/office/drawing/2014/main" xmlns="" id="{00000000-0008-0000-0400-00000B010000}"/>
            </a:ext>
          </a:extLst>
        </xdr:cNvPr>
        <xdr:cNvSpPr/>
      </xdr:nvSpPr>
      <xdr:spPr>
        <a:xfrm>
          <a:off x="12954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138992</xdr:rowOff>
    </xdr:from>
    <xdr:ext cx="7620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2623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xmlns=""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xmlns=""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xmlns=""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xmlns=""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97972</xdr:rowOff>
    </xdr:from>
    <xdr:to>
      <xdr:col>82</xdr:col>
      <xdr:colOff>158750</xdr:colOff>
      <xdr:row>59</xdr:row>
      <xdr:rowOff>28122</xdr:rowOff>
    </xdr:to>
    <xdr:sp macro="" textlink="">
      <xdr:nvSpPr>
        <xdr:cNvPr id="274" name="楕円 273">
          <a:extLst>
            <a:ext uri="{FF2B5EF4-FFF2-40B4-BE49-F238E27FC236}">
              <a16:creationId xmlns:a16="http://schemas.microsoft.com/office/drawing/2014/main" xmlns="" id="{00000000-0008-0000-0400-000012010000}"/>
            </a:ext>
          </a:extLst>
        </xdr:cNvPr>
        <xdr:cNvSpPr/>
      </xdr:nvSpPr>
      <xdr:spPr>
        <a:xfrm>
          <a:off x="164592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70049</xdr:rowOff>
    </xdr:from>
    <xdr:ext cx="762000" cy="259045"/>
    <xdr:sp macro="" textlink="">
      <xdr:nvSpPr>
        <xdr:cNvPr id="275" name="その他該当値テキスト">
          <a:extLst>
            <a:ext uri="{FF2B5EF4-FFF2-40B4-BE49-F238E27FC236}">
              <a16:creationId xmlns:a16="http://schemas.microsoft.com/office/drawing/2014/main" xmlns="" id="{00000000-0008-0000-0400-000013010000}"/>
            </a:ext>
          </a:extLst>
        </xdr:cNvPr>
        <xdr:cNvSpPr txBox="1"/>
      </xdr:nvSpPr>
      <xdr:spPr>
        <a:xfrm>
          <a:off x="16598900" y="1001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149678</xdr:rowOff>
    </xdr:from>
    <xdr:to>
      <xdr:col>78</xdr:col>
      <xdr:colOff>120650</xdr:colOff>
      <xdr:row>58</xdr:row>
      <xdr:rowOff>79828</xdr:rowOff>
    </xdr:to>
    <xdr:sp macro="" textlink="">
      <xdr:nvSpPr>
        <xdr:cNvPr id="276" name="楕円 275">
          <a:extLst>
            <a:ext uri="{FF2B5EF4-FFF2-40B4-BE49-F238E27FC236}">
              <a16:creationId xmlns:a16="http://schemas.microsoft.com/office/drawing/2014/main" xmlns="" id="{00000000-0008-0000-0400-000014010000}"/>
            </a:ext>
          </a:extLst>
        </xdr:cNvPr>
        <xdr:cNvSpPr/>
      </xdr:nvSpPr>
      <xdr:spPr>
        <a:xfrm>
          <a:off x="15621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64605</xdr:rowOff>
    </xdr:from>
    <xdr:ext cx="736600" cy="259045"/>
    <xdr:sp macro="" textlink="">
      <xdr:nvSpPr>
        <xdr:cNvPr id="277" name="テキスト ボックス 276">
          <a:extLst>
            <a:ext uri="{FF2B5EF4-FFF2-40B4-BE49-F238E27FC236}">
              <a16:creationId xmlns:a16="http://schemas.microsoft.com/office/drawing/2014/main" xmlns="" id="{00000000-0008-0000-0400-000015010000}"/>
            </a:ext>
          </a:extLst>
        </xdr:cNvPr>
        <xdr:cNvSpPr txBox="1"/>
      </xdr:nvSpPr>
      <xdr:spPr>
        <a:xfrm>
          <a:off x="15290800" y="1000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119743</xdr:rowOff>
    </xdr:from>
    <xdr:to>
      <xdr:col>74</xdr:col>
      <xdr:colOff>31750</xdr:colOff>
      <xdr:row>59</xdr:row>
      <xdr:rowOff>49893</xdr:rowOff>
    </xdr:to>
    <xdr:sp macro="" textlink="">
      <xdr:nvSpPr>
        <xdr:cNvPr id="278" name="楕円 277">
          <a:extLst>
            <a:ext uri="{FF2B5EF4-FFF2-40B4-BE49-F238E27FC236}">
              <a16:creationId xmlns:a16="http://schemas.microsoft.com/office/drawing/2014/main" xmlns="" id="{00000000-0008-0000-0400-000016010000}"/>
            </a:ext>
          </a:extLst>
        </xdr:cNvPr>
        <xdr:cNvSpPr/>
      </xdr:nvSpPr>
      <xdr:spPr>
        <a:xfrm>
          <a:off x="14732000" y="100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34670</xdr:rowOff>
    </xdr:from>
    <xdr:ext cx="762000" cy="259045"/>
    <xdr:sp macro="" textlink="">
      <xdr:nvSpPr>
        <xdr:cNvPr id="279" name="テキスト ボックス 278">
          <a:extLst>
            <a:ext uri="{FF2B5EF4-FFF2-40B4-BE49-F238E27FC236}">
              <a16:creationId xmlns:a16="http://schemas.microsoft.com/office/drawing/2014/main" xmlns="" id="{00000000-0008-0000-0400-000017010000}"/>
            </a:ext>
          </a:extLst>
        </xdr:cNvPr>
        <xdr:cNvSpPr txBox="1"/>
      </xdr:nvSpPr>
      <xdr:spPr>
        <a:xfrm>
          <a:off x="14401800" y="1015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57150</xdr:rowOff>
    </xdr:from>
    <xdr:to>
      <xdr:col>69</xdr:col>
      <xdr:colOff>142875</xdr:colOff>
      <xdr:row>59</xdr:row>
      <xdr:rowOff>158750</xdr:rowOff>
    </xdr:to>
    <xdr:sp macro="" textlink="">
      <xdr:nvSpPr>
        <xdr:cNvPr id="280" name="楕円 279">
          <a:extLst>
            <a:ext uri="{FF2B5EF4-FFF2-40B4-BE49-F238E27FC236}">
              <a16:creationId xmlns:a16="http://schemas.microsoft.com/office/drawing/2014/main" xmlns="" id="{00000000-0008-0000-0400-000018010000}"/>
            </a:ext>
          </a:extLst>
        </xdr:cNvPr>
        <xdr:cNvSpPr/>
      </xdr:nvSpPr>
      <xdr:spPr>
        <a:xfrm>
          <a:off x="13843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143527</xdr:rowOff>
    </xdr:from>
    <xdr:ext cx="762000" cy="259045"/>
    <xdr:sp macro="" textlink="">
      <xdr:nvSpPr>
        <xdr:cNvPr id="281" name="テキスト ボックス 280">
          <a:extLst>
            <a:ext uri="{FF2B5EF4-FFF2-40B4-BE49-F238E27FC236}">
              <a16:creationId xmlns:a16="http://schemas.microsoft.com/office/drawing/2014/main" xmlns="" id="{00000000-0008-0000-0400-000019010000}"/>
            </a:ext>
          </a:extLst>
        </xdr:cNvPr>
        <xdr:cNvSpPr txBox="1"/>
      </xdr:nvSpPr>
      <xdr:spPr>
        <a:xfrm>
          <a:off x="13512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35378</xdr:rowOff>
    </xdr:from>
    <xdr:to>
      <xdr:col>65</xdr:col>
      <xdr:colOff>53975</xdr:colOff>
      <xdr:row>59</xdr:row>
      <xdr:rowOff>136978</xdr:rowOff>
    </xdr:to>
    <xdr:sp macro="" textlink="">
      <xdr:nvSpPr>
        <xdr:cNvPr id="282" name="楕円 281">
          <a:extLst>
            <a:ext uri="{FF2B5EF4-FFF2-40B4-BE49-F238E27FC236}">
              <a16:creationId xmlns:a16="http://schemas.microsoft.com/office/drawing/2014/main" xmlns="" id="{00000000-0008-0000-0400-00001A010000}"/>
            </a:ext>
          </a:extLst>
        </xdr:cNvPr>
        <xdr:cNvSpPr/>
      </xdr:nvSpPr>
      <xdr:spPr>
        <a:xfrm>
          <a:off x="129540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121755</xdr:rowOff>
    </xdr:from>
    <xdr:ext cx="762000" cy="259045"/>
    <xdr:sp macro="" textlink="">
      <xdr:nvSpPr>
        <xdr:cNvPr id="283" name="テキスト ボックス 282">
          <a:extLst>
            <a:ext uri="{FF2B5EF4-FFF2-40B4-BE49-F238E27FC236}">
              <a16:creationId xmlns:a16="http://schemas.microsoft.com/office/drawing/2014/main" xmlns="" id="{00000000-0008-0000-0400-00001B010000}"/>
            </a:ext>
          </a:extLst>
        </xdr:cNvPr>
        <xdr:cNvSpPr txBox="1"/>
      </xdr:nvSpPr>
      <xdr:spPr>
        <a:xfrm>
          <a:off x="12623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xmlns=""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xmlns=""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xmlns=""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xmlns=""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xmlns=""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xmlns=""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xmlns=""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xmlns=""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xmlns=""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等については、町立病院へ対する支出が、人口減少や新型コロナウイルス感染症の影響による患者数の減少に伴う収益の悪化等により大きくなっている。病院経営については一層の効率化に努めていただく一方、これら以外の補助金等についても補助金の見直し基準に照らし、不適当なものは廃止も含め検討し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xmlns=""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xmlns=""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xmlns=""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9" name="テキスト ボックス 298">
          <a:extLst>
            <a:ext uri="{FF2B5EF4-FFF2-40B4-BE49-F238E27FC236}">
              <a16:creationId xmlns:a16="http://schemas.microsoft.com/office/drawing/2014/main" xmlns="" id="{00000000-0008-0000-0400-00002B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xmlns=""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2" name="直線コネクタ 301">
          <a:extLst>
            <a:ext uri="{FF2B5EF4-FFF2-40B4-BE49-F238E27FC236}">
              <a16:creationId xmlns:a16="http://schemas.microsoft.com/office/drawing/2014/main" xmlns="" id="{00000000-0008-0000-0400-00002E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3" name="テキスト ボックス 302">
          <a:extLst>
            <a:ext uri="{FF2B5EF4-FFF2-40B4-BE49-F238E27FC236}">
              <a16:creationId xmlns:a16="http://schemas.microsoft.com/office/drawing/2014/main" xmlns="" id="{00000000-0008-0000-0400-00002F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xmlns=""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a:extLst>
            <a:ext uri="{FF2B5EF4-FFF2-40B4-BE49-F238E27FC236}">
              <a16:creationId xmlns:a16="http://schemas.microsoft.com/office/drawing/2014/main" xmlns="" id="{00000000-0008-0000-0400-000031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a:extLst>
            <a:ext uri="{FF2B5EF4-FFF2-40B4-BE49-F238E27FC236}">
              <a16:creationId xmlns:a16="http://schemas.microsoft.com/office/drawing/2014/main" xmlns="" id="{00000000-0008-0000-0400-000032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155575</xdr:rowOff>
    </xdr:from>
    <xdr:to>
      <xdr:col>82</xdr:col>
      <xdr:colOff>107950</xdr:colOff>
      <xdr:row>41</xdr:row>
      <xdr:rowOff>29845</xdr:rowOff>
    </xdr:to>
    <xdr:cxnSp macro="">
      <xdr:nvCxnSpPr>
        <xdr:cNvPr id="307" name="直線コネクタ 306">
          <a:extLst>
            <a:ext uri="{FF2B5EF4-FFF2-40B4-BE49-F238E27FC236}">
              <a16:creationId xmlns:a16="http://schemas.microsoft.com/office/drawing/2014/main" xmlns="" id="{00000000-0008-0000-0400-000033010000}"/>
            </a:ext>
          </a:extLst>
        </xdr:cNvPr>
        <xdr:cNvCxnSpPr/>
      </xdr:nvCxnSpPr>
      <xdr:spPr>
        <a:xfrm flipV="1">
          <a:off x="16510000" y="5813425"/>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1922</xdr:rowOff>
    </xdr:from>
    <xdr:ext cx="762000" cy="259045"/>
    <xdr:sp macro="" textlink="">
      <xdr:nvSpPr>
        <xdr:cNvPr id="308" name="補助費等最小値テキスト">
          <a:extLst>
            <a:ext uri="{FF2B5EF4-FFF2-40B4-BE49-F238E27FC236}">
              <a16:creationId xmlns:a16="http://schemas.microsoft.com/office/drawing/2014/main" xmlns="" id="{00000000-0008-0000-0400-000034010000}"/>
            </a:ext>
          </a:extLst>
        </xdr:cNvPr>
        <xdr:cNvSpPr txBox="1"/>
      </xdr:nvSpPr>
      <xdr:spPr>
        <a:xfrm>
          <a:off x="16598900" y="7031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29845</xdr:rowOff>
    </xdr:from>
    <xdr:to>
      <xdr:col>82</xdr:col>
      <xdr:colOff>196850</xdr:colOff>
      <xdr:row>41</xdr:row>
      <xdr:rowOff>29845</xdr:rowOff>
    </xdr:to>
    <xdr:cxnSp macro="">
      <xdr:nvCxnSpPr>
        <xdr:cNvPr id="309" name="直線コネクタ 308">
          <a:extLst>
            <a:ext uri="{FF2B5EF4-FFF2-40B4-BE49-F238E27FC236}">
              <a16:creationId xmlns:a16="http://schemas.microsoft.com/office/drawing/2014/main" xmlns="" id="{00000000-0008-0000-0400-000035010000}"/>
            </a:ext>
          </a:extLst>
        </xdr:cNvPr>
        <xdr:cNvCxnSpPr/>
      </xdr:nvCxnSpPr>
      <xdr:spPr>
        <a:xfrm>
          <a:off x="16421100" y="705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70502</xdr:rowOff>
    </xdr:from>
    <xdr:ext cx="762000" cy="259045"/>
    <xdr:sp macro="" textlink="">
      <xdr:nvSpPr>
        <xdr:cNvPr id="310" name="補助費等最大値テキスト">
          <a:extLst>
            <a:ext uri="{FF2B5EF4-FFF2-40B4-BE49-F238E27FC236}">
              <a16:creationId xmlns:a16="http://schemas.microsoft.com/office/drawing/2014/main" xmlns="" id="{00000000-0008-0000-0400-000036010000}"/>
            </a:ext>
          </a:extLst>
        </xdr:cNvPr>
        <xdr:cNvSpPr txBox="1"/>
      </xdr:nvSpPr>
      <xdr:spPr>
        <a:xfrm>
          <a:off x="16598900" y="5556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155575</xdr:rowOff>
    </xdr:from>
    <xdr:to>
      <xdr:col>82</xdr:col>
      <xdr:colOff>196850</xdr:colOff>
      <xdr:row>33</xdr:row>
      <xdr:rowOff>155575</xdr:rowOff>
    </xdr:to>
    <xdr:cxnSp macro="">
      <xdr:nvCxnSpPr>
        <xdr:cNvPr id="311" name="直線コネクタ 310">
          <a:extLst>
            <a:ext uri="{FF2B5EF4-FFF2-40B4-BE49-F238E27FC236}">
              <a16:creationId xmlns:a16="http://schemas.microsoft.com/office/drawing/2014/main" xmlns="" id="{00000000-0008-0000-0400-000037010000}"/>
            </a:ext>
          </a:extLst>
        </xdr:cNvPr>
        <xdr:cNvCxnSpPr/>
      </xdr:nvCxnSpPr>
      <xdr:spPr>
        <a:xfrm>
          <a:off x="16421100" y="5813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69850</xdr:rowOff>
    </xdr:from>
    <xdr:to>
      <xdr:col>82</xdr:col>
      <xdr:colOff>107950</xdr:colOff>
      <xdr:row>35</xdr:row>
      <xdr:rowOff>98425</xdr:rowOff>
    </xdr:to>
    <xdr:cxnSp macro="">
      <xdr:nvCxnSpPr>
        <xdr:cNvPr id="312" name="直線コネクタ 311">
          <a:extLst>
            <a:ext uri="{FF2B5EF4-FFF2-40B4-BE49-F238E27FC236}">
              <a16:creationId xmlns:a16="http://schemas.microsoft.com/office/drawing/2014/main" xmlns="" id="{00000000-0008-0000-0400-000038010000}"/>
            </a:ext>
          </a:extLst>
        </xdr:cNvPr>
        <xdr:cNvCxnSpPr/>
      </xdr:nvCxnSpPr>
      <xdr:spPr>
        <a:xfrm flipV="1">
          <a:off x="15671800" y="607060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71137</xdr:rowOff>
    </xdr:from>
    <xdr:ext cx="762000" cy="259045"/>
    <xdr:sp macro="" textlink="">
      <xdr:nvSpPr>
        <xdr:cNvPr id="313" name="補助費等平均値テキスト">
          <a:extLst>
            <a:ext uri="{FF2B5EF4-FFF2-40B4-BE49-F238E27FC236}">
              <a16:creationId xmlns:a16="http://schemas.microsoft.com/office/drawing/2014/main" xmlns="" id="{00000000-0008-0000-0400-000039010000}"/>
            </a:ext>
          </a:extLst>
        </xdr:cNvPr>
        <xdr:cNvSpPr txBox="1"/>
      </xdr:nvSpPr>
      <xdr:spPr>
        <a:xfrm>
          <a:off x="16598900" y="60718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99060</xdr:rowOff>
    </xdr:from>
    <xdr:to>
      <xdr:col>82</xdr:col>
      <xdr:colOff>158750</xdr:colOff>
      <xdr:row>36</xdr:row>
      <xdr:rowOff>29210</xdr:rowOff>
    </xdr:to>
    <xdr:sp macro="" textlink="">
      <xdr:nvSpPr>
        <xdr:cNvPr id="314" name="フローチャート: 判断 313">
          <a:extLst>
            <a:ext uri="{FF2B5EF4-FFF2-40B4-BE49-F238E27FC236}">
              <a16:creationId xmlns:a16="http://schemas.microsoft.com/office/drawing/2014/main" xmlns="" id="{00000000-0008-0000-0400-00003A010000}"/>
            </a:ext>
          </a:extLst>
        </xdr:cNvPr>
        <xdr:cNvSpPr/>
      </xdr:nvSpPr>
      <xdr:spPr>
        <a:xfrm>
          <a:off x="16459200" y="609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69850</xdr:rowOff>
    </xdr:from>
    <xdr:to>
      <xdr:col>78</xdr:col>
      <xdr:colOff>69850</xdr:colOff>
      <xdr:row>35</xdr:row>
      <xdr:rowOff>98425</xdr:rowOff>
    </xdr:to>
    <xdr:cxnSp macro="">
      <xdr:nvCxnSpPr>
        <xdr:cNvPr id="315" name="直線コネクタ 314">
          <a:extLst>
            <a:ext uri="{FF2B5EF4-FFF2-40B4-BE49-F238E27FC236}">
              <a16:creationId xmlns:a16="http://schemas.microsoft.com/office/drawing/2014/main" xmlns="" id="{00000000-0008-0000-0400-00003B010000}"/>
            </a:ext>
          </a:extLst>
        </xdr:cNvPr>
        <xdr:cNvCxnSpPr/>
      </xdr:nvCxnSpPr>
      <xdr:spPr>
        <a:xfrm>
          <a:off x="14782800" y="60706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36195</xdr:rowOff>
    </xdr:from>
    <xdr:to>
      <xdr:col>78</xdr:col>
      <xdr:colOff>120650</xdr:colOff>
      <xdr:row>35</xdr:row>
      <xdr:rowOff>137795</xdr:rowOff>
    </xdr:to>
    <xdr:sp macro="" textlink="">
      <xdr:nvSpPr>
        <xdr:cNvPr id="316" name="フローチャート: 判断 315">
          <a:extLst>
            <a:ext uri="{FF2B5EF4-FFF2-40B4-BE49-F238E27FC236}">
              <a16:creationId xmlns:a16="http://schemas.microsoft.com/office/drawing/2014/main" xmlns="" id="{00000000-0008-0000-0400-00003C010000}"/>
            </a:ext>
          </a:extLst>
        </xdr:cNvPr>
        <xdr:cNvSpPr/>
      </xdr:nvSpPr>
      <xdr:spPr>
        <a:xfrm>
          <a:off x="15621000" y="6036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147972</xdr:rowOff>
    </xdr:from>
    <xdr:ext cx="736600" cy="259045"/>
    <xdr:sp macro="" textlink="">
      <xdr:nvSpPr>
        <xdr:cNvPr id="317" name="テキスト ボックス 316">
          <a:extLst>
            <a:ext uri="{FF2B5EF4-FFF2-40B4-BE49-F238E27FC236}">
              <a16:creationId xmlns:a16="http://schemas.microsoft.com/office/drawing/2014/main" xmlns="" id="{00000000-0008-0000-0400-00003D010000}"/>
            </a:ext>
          </a:extLst>
        </xdr:cNvPr>
        <xdr:cNvSpPr txBox="1"/>
      </xdr:nvSpPr>
      <xdr:spPr>
        <a:xfrm>
          <a:off x="15290800" y="58058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52705</xdr:rowOff>
    </xdr:from>
    <xdr:to>
      <xdr:col>73</xdr:col>
      <xdr:colOff>180975</xdr:colOff>
      <xdr:row>35</xdr:row>
      <xdr:rowOff>69850</xdr:rowOff>
    </xdr:to>
    <xdr:cxnSp macro="">
      <xdr:nvCxnSpPr>
        <xdr:cNvPr id="318" name="直線コネクタ 317">
          <a:extLst>
            <a:ext uri="{FF2B5EF4-FFF2-40B4-BE49-F238E27FC236}">
              <a16:creationId xmlns:a16="http://schemas.microsoft.com/office/drawing/2014/main" xmlns="" id="{00000000-0008-0000-0400-00003E010000}"/>
            </a:ext>
          </a:extLst>
        </xdr:cNvPr>
        <xdr:cNvCxnSpPr/>
      </xdr:nvCxnSpPr>
      <xdr:spPr>
        <a:xfrm>
          <a:off x="13893800" y="605345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36195</xdr:rowOff>
    </xdr:from>
    <xdr:to>
      <xdr:col>74</xdr:col>
      <xdr:colOff>31750</xdr:colOff>
      <xdr:row>35</xdr:row>
      <xdr:rowOff>137795</xdr:rowOff>
    </xdr:to>
    <xdr:sp macro="" textlink="">
      <xdr:nvSpPr>
        <xdr:cNvPr id="319" name="フローチャート: 判断 318">
          <a:extLst>
            <a:ext uri="{FF2B5EF4-FFF2-40B4-BE49-F238E27FC236}">
              <a16:creationId xmlns:a16="http://schemas.microsoft.com/office/drawing/2014/main" xmlns="" id="{00000000-0008-0000-0400-00003F010000}"/>
            </a:ext>
          </a:extLst>
        </xdr:cNvPr>
        <xdr:cNvSpPr/>
      </xdr:nvSpPr>
      <xdr:spPr>
        <a:xfrm>
          <a:off x="14732000" y="6036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122572</xdr:rowOff>
    </xdr:from>
    <xdr:ext cx="762000" cy="259045"/>
    <xdr:sp macro="" textlink="">
      <xdr:nvSpPr>
        <xdr:cNvPr id="320" name="テキスト ボックス 319">
          <a:extLst>
            <a:ext uri="{FF2B5EF4-FFF2-40B4-BE49-F238E27FC236}">
              <a16:creationId xmlns:a16="http://schemas.microsoft.com/office/drawing/2014/main" xmlns="" id="{00000000-0008-0000-0400-000040010000}"/>
            </a:ext>
          </a:extLst>
        </xdr:cNvPr>
        <xdr:cNvSpPr txBox="1"/>
      </xdr:nvSpPr>
      <xdr:spPr>
        <a:xfrm>
          <a:off x="14401800" y="6123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52705</xdr:rowOff>
    </xdr:from>
    <xdr:to>
      <xdr:col>69</xdr:col>
      <xdr:colOff>92075</xdr:colOff>
      <xdr:row>35</xdr:row>
      <xdr:rowOff>52705</xdr:rowOff>
    </xdr:to>
    <xdr:cxnSp macro="">
      <xdr:nvCxnSpPr>
        <xdr:cNvPr id="321" name="直線コネクタ 320">
          <a:extLst>
            <a:ext uri="{FF2B5EF4-FFF2-40B4-BE49-F238E27FC236}">
              <a16:creationId xmlns:a16="http://schemas.microsoft.com/office/drawing/2014/main" xmlns="" id="{00000000-0008-0000-0400-000041010000}"/>
            </a:ext>
          </a:extLst>
        </xdr:cNvPr>
        <xdr:cNvCxnSpPr/>
      </xdr:nvCxnSpPr>
      <xdr:spPr>
        <a:xfrm>
          <a:off x="13004800" y="60534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19050</xdr:rowOff>
    </xdr:from>
    <xdr:to>
      <xdr:col>69</xdr:col>
      <xdr:colOff>142875</xdr:colOff>
      <xdr:row>35</xdr:row>
      <xdr:rowOff>120650</xdr:rowOff>
    </xdr:to>
    <xdr:sp macro="" textlink="">
      <xdr:nvSpPr>
        <xdr:cNvPr id="322" name="フローチャート: 判断 321">
          <a:extLst>
            <a:ext uri="{FF2B5EF4-FFF2-40B4-BE49-F238E27FC236}">
              <a16:creationId xmlns:a16="http://schemas.microsoft.com/office/drawing/2014/main" xmlns="" id="{00000000-0008-0000-0400-000042010000}"/>
            </a:ext>
          </a:extLst>
        </xdr:cNvPr>
        <xdr:cNvSpPr/>
      </xdr:nvSpPr>
      <xdr:spPr>
        <a:xfrm>
          <a:off x="13843000" y="601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105427</xdr:rowOff>
    </xdr:from>
    <xdr:ext cx="762000" cy="259045"/>
    <xdr:sp macro="" textlink="">
      <xdr:nvSpPr>
        <xdr:cNvPr id="323" name="テキスト ボックス 322">
          <a:extLst>
            <a:ext uri="{FF2B5EF4-FFF2-40B4-BE49-F238E27FC236}">
              <a16:creationId xmlns:a16="http://schemas.microsoft.com/office/drawing/2014/main" xmlns="" id="{00000000-0008-0000-0400-000043010000}"/>
            </a:ext>
          </a:extLst>
        </xdr:cNvPr>
        <xdr:cNvSpPr txBox="1"/>
      </xdr:nvSpPr>
      <xdr:spPr>
        <a:xfrm>
          <a:off x="1351280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1905</xdr:rowOff>
    </xdr:from>
    <xdr:to>
      <xdr:col>65</xdr:col>
      <xdr:colOff>53975</xdr:colOff>
      <xdr:row>35</xdr:row>
      <xdr:rowOff>103505</xdr:rowOff>
    </xdr:to>
    <xdr:sp macro="" textlink="">
      <xdr:nvSpPr>
        <xdr:cNvPr id="324" name="フローチャート: 判断 323">
          <a:extLst>
            <a:ext uri="{FF2B5EF4-FFF2-40B4-BE49-F238E27FC236}">
              <a16:creationId xmlns:a16="http://schemas.microsoft.com/office/drawing/2014/main" xmlns="" id="{00000000-0008-0000-0400-000044010000}"/>
            </a:ext>
          </a:extLst>
        </xdr:cNvPr>
        <xdr:cNvSpPr/>
      </xdr:nvSpPr>
      <xdr:spPr>
        <a:xfrm>
          <a:off x="12954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113682</xdr:rowOff>
    </xdr:from>
    <xdr:ext cx="762000" cy="259045"/>
    <xdr:sp macro="" textlink="">
      <xdr:nvSpPr>
        <xdr:cNvPr id="325" name="テキスト ボックス 324">
          <a:extLst>
            <a:ext uri="{FF2B5EF4-FFF2-40B4-BE49-F238E27FC236}">
              <a16:creationId xmlns:a16="http://schemas.microsoft.com/office/drawing/2014/main" xmlns="" id="{00000000-0008-0000-0400-000045010000}"/>
            </a:ext>
          </a:extLst>
        </xdr:cNvPr>
        <xdr:cNvSpPr txBox="1"/>
      </xdr:nvSpPr>
      <xdr:spPr>
        <a:xfrm>
          <a:off x="12623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xmlns="" id="{00000000-0008-0000-0400-000046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xmlns="" id="{00000000-0008-0000-0400-000047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xmlns="" id="{00000000-0008-0000-0400-000048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xmlns="" id="{00000000-0008-0000-0400-000049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a:extLst>
            <a:ext uri="{FF2B5EF4-FFF2-40B4-BE49-F238E27FC236}">
              <a16:creationId xmlns:a16="http://schemas.microsoft.com/office/drawing/2014/main" xmlns="" id="{00000000-0008-0000-0400-00004A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19050</xdr:rowOff>
    </xdr:from>
    <xdr:to>
      <xdr:col>82</xdr:col>
      <xdr:colOff>158750</xdr:colOff>
      <xdr:row>35</xdr:row>
      <xdr:rowOff>120650</xdr:rowOff>
    </xdr:to>
    <xdr:sp macro="" textlink="">
      <xdr:nvSpPr>
        <xdr:cNvPr id="331" name="楕円 330">
          <a:extLst>
            <a:ext uri="{FF2B5EF4-FFF2-40B4-BE49-F238E27FC236}">
              <a16:creationId xmlns:a16="http://schemas.microsoft.com/office/drawing/2014/main" xmlns="" id="{00000000-0008-0000-0400-00004B010000}"/>
            </a:ext>
          </a:extLst>
        </xdr:cNvPr>
        <xdr:cNvSpPr/>
      </xdr:nvSpPr>
      <xdr:spPr>
        <a:xfrm>
          <a:off x="164592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35577</xdr:rowOff>
    </xdr:from>
    <xdr:ext cx="762000" cy="259045"/>
    <xdr:sp macro="" textlink="">
      <xdr:nvSpPr>
        <xdr:cNvPr id="332" name="補助費等該当値テキスト">
          <a:extLst>
            <a:ext uri="{FF2B5EF4-FFF2-40B4-BE49-F238E27FC236}">
              <a16:creationId xmlns:a16="http://schemas.microsoft.com/office/drawing/2014/main" xmlns="" id="{00000000-0008-0000-0400-00004C010000}"/>
            </a:ext>
          </a:extLst>
        </xdr:cNvPr>
        <xdr:cNvSpPr txBox="1"/>
      </xdr:nvSpPr>
      <xdr:spPr>
        <a:xfrm>
          <a:off x="165989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47625</xdr:rowOff>
    </xdr:from>
    <xdr:to>
      <xdr:col>78</xdr:col>
      <xdr:colOff>120650</xdr:colOff>
      <xdr:row>35</xdr:row>
      <xdr:rowOff>149225</xdr:rowOff>
    </xdr:to>
    <xdr:sp macro="" textlink="">
      <xdr:nvSpPr>
        <xdr:cNvPr id="333" name="楕円 332">
          <a:extLst>
            <a:ext uri="{FF2B5EF4-FFF2-40B4-BE49-F238E27FC236}">
              <a16:creationId xmlns:a16="http://schemas.microsoft.com/office/drawing/2014/main" xmlns="" id="{00000000-0008-0000-0400-00004D010000}"/>
            </a:ext>
          </a:extLst>
        </xdr:cNvPr>
        <xdr:cNvSpPr/>
      </xdr:nvSpPr>
      <xdr:spPr>
        <a:xfrm>
          <a:off x="15621000" y="604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134002</xdr:rowOff>
    </xdr:from>
    <xdr:ext cx="736600" cy="259045"/>
    <xdr:sp macro="" textlink="">
      <xdr:nvSpPr>
        <xdr:cNvPr id="334" name="テキスト ボックス 333">
          <a:extLst>
            <a:ext uri="{FF2B5EF4-FFF2-40B4-BE49-F238E27FC236}">
              <a16:creationId xmlns:a16="http://schemas.microsoft.com/office/drawing/2014/main" xmlns="" id="{00000000-0008-0000-0400-00004E010000}"/>
            </a:ext>
          </a:extLst>
        </xdr:cNvPr>
        <xdr:cNvSpPr txBox="1"/>
      </xdr:nvSpPr>
      <xdr:spPr>
        <a:xfrm>
          <a:off x="15290800" y="6134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19050</xdr:rowOff>
    </xdr:from>
    <xdr:to>
      <xdr:col>74</xdr:col>
      <xdr:colOff>31750</xdr:colOff>
      <xdr:row>35</xdr:row>
      <xdr:rowOff>120650</xdr:rowOff>
    </xdr:to>
    <xdr:sp macro="" textlink="">
      <xdr:nvSpPr>
        <xdr:cNvPr id="335" name="楕円 334">
          <a:extLst>
            <a:ext uri="{FF2B5EF4-FFF2-40B4-BE49-F238E27FC236}">
              <a16:creationId xmlns:a16="http://schemas.microsoft.com/office/drawing/2014/main" xmlns="" id="{00000000-0008-0000-0400-00004F010000}"/>
            </a:ext>
          </a:extLst>
        </xdr:cNvPr>
        <xdr:cNvSpPr/>
      </xdr:nvSpPr>
      <xdr:spPr>
        <a:xfrm>
          <a:off x="14732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130827</xdr:rowOff>
    </xdr:from>
    <xdr:ext cx="762000" cy="259045"/>
    <xdr:sp macro="" textlink="">
      <xdr:nvSpPr>
        <xdr:cNvPr id="336" name="テキスト ボックス 335">
          <a:extLst>
            <a:ext uri="{FF2B5EF4-FFF2-40B4-BE49-F238E27FC236}">
              <a16:creationId xmlns:a16="http://schemas.microsoft.com/office/drawing/2014/main" xmlns="" id="{00000000-0008-0000-0400-000050010000}"/>
            </a:ext>
          </a:extLst>
        </xdr:cNvPr>
        <xdr:cNvSpPr txBox="1"/>
      </xdr:nvSpPr>
      <xdr:spPr>
        <a:xfrm>
          <a:off x="14401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1905</xdr:rowOff>
    </xdr:from>
    <xdr:to>
      <xdr:col>69</xdr:col>
      <xdr:colOff>142875</xdr:colOff>
      <xdr:row>35</xdr:row>
      <xdr:rowOff>103505</xdr:rowOff>
    </xdr:to>
    <xdr:sp macro="" textlink="">
      <xdr:nvSpPr>
        <xdr:cNvPr id="337" name="楕円 336">
          <a:extLst>
            <a:ext uri="{FF2B5EF4-FFF2-40B4-BE49-F238E27FC236}">
              <a16:creationId xmlns:a16="http://schemas.microsoft.com/office/drawing/2014/main" xmlns="" id="{00000000-0008-0000-0400-000051010000}"/>
            </a:ext>
          </a:extLst>
        </xdr:cNvPr>
        <xdr:cNvSpPr/>
      </xdr:nvSpPr>
      <xdr:spPr>
        <a:xfrm>
          <a:off x="13843000" y="600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113682</xdr:rowOff>
    </xdr:from>
    <xdr:ext cx="762000" cy="259045"/>
    <xdr:sp macro="" textlink="">
      <xdr:nvSpPr>
        <xdr:cNvPr id="338" name="テキスト ボックス 337">
          <a:extLst>
            <a:ext uri="{FF2B5EF4-FFF2-40B4-BE49-F238E27FC236}">
              <a16:creationId xmlns:a16="http://schemas.microsoft.com/office/drawing/2014/main" xmlns="" id="{00000000-0008-0000-0400-000052010000}"/>
            </a:ext>
          </a:extLst>
        </xdr:cNvPr>
        <xdr:cNvSpPr txBox="1"/>
      </xdr:nvSpPr>
      <xdr:spPr>
        <a:xfrm>
          <a:off x="13512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1905</xdr:rowOff>
    </xdr:from>
    <xdr:to>
      <xdr:col>65</xdr:col>
      <xdr:colOff>53975</xdr:colOff>
      <xdr:row>35</xdr:row>
      <xdr:rowOff>103505</xdr:rowOff>
    </xdr:to>
    <xdr:sp macro="" textlink="">
      <xdr:nvSpPr>
        <xdr:cNvPr id="339" name="楕円 338">
          <a:extLst>
            <a:ext uri="{FF2B5EF4-FFF2-40B4-BE49-F238E27FC236}">
              <a16:creationId xmlns:a16="http://schemas.microsoft.com/office/drawing/2014/main" xmlns="" id="{00000000-0008-0000-0400-000053010000}"/>
            </a:ext>
          </a:extLst>
        </xdr:cNvPr>
        <xdr:cNvSpPr/>
      </xdr:nvSpPr>
      <xdr:spPr>
        <a:xfrm>
          <a:off x="12954000" y="600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88282</xdr:rowOff>
    </xdr:from>
    <xdr:ext cx="762000" cy="259045"/>
    <xdr:sp macro="" textlink="">
      <xdr:nvSpPr>
        <xdr:cNvPr id="340" name="テキスト ボックス 339">
          <a:extLst>
            <a:ext uri="{FF2B5EF4-FFF2-40B4-BE49-F238E27FC236}">
              <a16:creationId xmlns:a16="http://schemas.microsoft.com/office/drawing/2014/main" xmlns="" id="{00000000-0008-0000-0400-000054010000}"/>
            </a:ext>
          </a:extLst>
        </xdr:cNvPr>
        <xdr:cNvSpPr txBox="1"/>
      </xdr:nvSpPr>
      <xdr:spPr>
        <a:xfrm>
          <a:off x="12623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a:extLst>
            <a:ext uri="{FF2B5EF4-FFF2-40B4-BE49-F238E27FC236}">
              <a16:creationId xmlns:a16="http://schemas.microsoft.com/office/drawing/2014/main" xmlns="" id="{00000000-0008-0000-0400-000056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a:extLst>
            <a:ext uri="{FF2B5EF4-FFF2-40B4-BE49-F238E27FC236}">
              <a16:creationId xmlns:a16="http://schemas.microsoft.com/office/drawing/2014/main" xmlns="" id="{00000000-0008-0000-0400-000057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a:extLst>
            <a:ext uri="{FF2B5EF4-FFF2-40B4-BE49-F238E27FC236}">
              <a16:creationId xmlns:a16="http://schemas.microsoft.com/office/drawing/2014/main" xmlns="" id="{00000000-0008-0000-0400-000058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a:extLst>
            <a:ext uri="{FF2B5EF4-FFF2-40B4-BE49-F238E27FC236}">
              <a16:creationId xmlns:a16="http://schemas.microsoft.com/office/drawing/2014/main" xmlns="" id="{00000000-0008-0000-0400-000059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a:extLst>
            <a:ext uri="{FF2B5EF4-FFF2-40B4-BE49-F238E27FC236}">
              <a16:creationId xmlns:a16="http://schemas.microsoft.com/office/drawing/2014/main" xmlns="" id="{00000000-0008-0000-0400-00005A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a:extLst>
            <a:ext uri="{FF2B5EF4-FFF2-40B4-BE49-F238E27FC236}">
              <a16:creationId xmlns:a16="http://schemas.microsoft.com/office/drawing/2014/main" xmlns="" id="{00000000-0008-0000-0400-00005B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a:extLst>
            <a:ext uri="{FF2B5EF4-FFF2-40B4-BE49-F238E27FC236}">
              <a16:creationId xmlns:a16="http://schemas.microsoft.com/office/drawing/2014/main" xmlns="" id="{00000000-0008-0000-0400-00005C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a:extLst>
            <a:ext uri="{FF2B5EF4-FFF2-40B4-BE49-F238E27FC236}">
              <a16:creationId xmlns:a16="http://schemas.microsoft.com/office/drawing/2014/main" xmlns="" id="{00000000-0008-0000-0400-00005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a:extLst>
            <a:ext uri="{FF2B5EF4-FFF2-40B4-BE49-F238E27FC236}">
              <a16:creationId xmlns:a16="http://schemas.microsoft.com/office/drawing/2014/main" xmlns="" id="{00000000-0008-0000-0400-00005E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a:extLst>
            <a:ext uri="{FF2B5EF4-FFF2-40B4-BE49-F238E27FC236}">
              <a16:creationId xmlns:a16="http://schemas.microsoft.com/office/drawing/2014/main" xmlns="" id="{00000000-0008-0000-0400-00005F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については、過疎対策事業債等を活用した大規模事業の元金償還が開始していることから増加している。人口減少が進む状況においては、町税及び地方交付税等の一般財源の減少により経常収支比率が悪化することも想定されることから、新たな事業に関しても、優先度・必要性を見極め、可能な限り新規発行の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2" name="テキスト ボックス 351">
          <a:extLst>
            <a:ext uri="{FF2B5EF4-FFF2-40B4-BE49-F238E27FC236}">
              <a16:creationId xmlns:a16="http://schemas.microsoft.com/office/drawing/2014/main" xmlns="" id="{00000000-0008-0000-0400-000060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a:extLst>
            <a:ext uri="{FF2B5EF4-FFF2-40B4-BE49-F238E27FC236}">
              <a16:creationId xmlns:a16="http://schemas.microsoft.com/office/drawing/2014/main" xmlns="" id="{00000000-0008-0000-0400-000061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a:extLst>
            <a:ext uri="{FF2B5EF4-FFF2-40B4-BE49-F238E27FC236}">
              <a16:creationId xmlns:a16="http://schemas.microsoft.com/office/drawing/2014/main" xmlns="" id="{00000000-0008-0000-0400-000062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5" name="直線コネクタ 354">
          <a:extLst>
            <a:ext uri="{FF2B5EF4-FFF2-40B4-BE49-F238E27FC236}">
              <a16:creationId xmlns:a16="http://schemas.microsoft.com/office/drawing/2014/main" xmlns="" id="{00000000-0008-0000-0400-000063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6" name="テキスト ボックス 355">
          <a:extLst>
            <a:ext uri="{FF2B5EF4-FFF2-40B4-BE49-F238E27FC236}">
              <a16:creationId xmlns:a16="http://schemas.microsoft.com/office/drawing/2014/main" xmlns="" id="{00000000-0008-0000-0400-000064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7" name="直線コネクタ 356">
          <a:extLst>
            <a:ext uri="{FF2B5EF4-FFF2-40B4-BE49-F238E27FC236}">
              <a16:creationId xmlns:a16="http://schemas.microsoft.com/office/drawing/2014/main" xmlns="" id="{00000000-0008-0000-0400-000065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8" name="テキスト ボックス 357">
          <a:extLst>
            <a:ext uri="{FF2B5EF4-FFF2-40B4-BE49-F238E27FC236}">
              <a16:creationId xmlns:a16="http://schemas.microsoft.com/office/drawing/2014/main" xmlns="" id="{00000000-0008-0000-0400-000066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9" name="直線コネクタ 358">
          <a:extLst>
            <a:ext uri="{FF2B5EF4-FFF2-40B4-BE49-F238E27FC236}">
              <a16:creationId xmlns:a16="http://schemas.microsoft.com/office/drawing/2014/main" xmlns="" id="{00000000-0008-0000-0400-000067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0" name="テキスト ボックス 359">
          <a:extLst>
            <a:ext uri="{FF2B5EF4-FFF2-40B4-BE49-F238E27FC236}">
              <a16:creationId xmlns:a16="http://schemas.microsoft.com/office/drawing/2014/main" xmlns="" id="{00000000-0008-0000-0400-000068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1" name="直線コネクタ 360">
          <a:extLst>
            <a:ext uri="{FF2B5EF4-FFF2-40B4-BE49-F238E27FC236}">
              <a16:creationId xmlns:a16="http://schemas.microsoft.com/office/drawing/2014/main" xmlns="" id="{00000000-0008-0000-0400-000069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2" name="テキスト ボックス 361">
          <a:extLst>
            <a:ext uri="{FF2B5EF4-FFF2-40B4-BE49-F238E27FC236}">
              <a16:creationId xmlns:a16="http://schemas.microsoft.com/office/drawing/2014/main" xmlns="" id="{00000000-0008-0000-0400-00006A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3" name="直線コネクタ 362">
          <a:extLst>
            <a:ext uri="{FF2B5EF4-FFF2-40B4-BE49-F238E27FC236}">
              <a16:creationId xmlns:a16="http://schemas.microsoft.com/office/drawing/2014/main" xmlns="" id="{00000000-0008-0000-0400-00006B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4" name="テキスト ボックス 363">
          <a:extLst>
            <a:ext uri="{FF2B5EF4-FFF2-40B4-BE49-F238E27FC236}">
              <a16:creationId xmlns:a16="http://schemas.microsoft.com/office/drawing/2014/main" xmlns="" id="{00000000-0008-0000-0400-00006C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xmlns=""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xmlns="" id="{00000000-0008-0000-0400-00006E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xmlns="" id="{00000000-0008-0000-0400-00006F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24130</xdr:rowOff>
    </xdr:from>
    <xdr:to>
      <xdr:col>24</xdr:col>
      <xdr:colOff>25400</xdr:colOff>
      <xdr:row>81</xdr:row>
      <xdr:rowOff>16511</xdr:rowOff>
    </xdr:to>
    <xdr:cxnSp macro="">
      <xdr:nvCxnSpPr>
        <xdr:cNvPr id="368" name="直線コネクタ 367">
          <a:extLst>
            <a:ext uri="{FF2B5EF4-FFF2-40B4-BE49-F238E27FC236}">
              <a16:creationId xmlns:a16="http://schemas.microsoft.com/office/drawing/2014/main" xmlns="" id="{00000000-0008-0000-0400-000070010000}"/>
            </a:ext>
          </a:extLst>
        </xdr:cNvPr>
        <xdr:cNvCxnSpPr/>
      </xdr:nvCxnSpPr>
      <xdr:spPr>
        <a:xfrm flipV="1">
          <a:off x="4826000" y="12539980"/>
          <a:ext cx="0" cy="1363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160038</xdr:rowOff>
    </xdr:from>
    <xdr:ext cx="762000" cy="259045"/>
    <xdr:sp macro="" textlink="">
      <xdr:nvSpPr>
        <xdr:cNvPr id="369" name="公債費最小値テキスト">
          <a:extLst>
            <a:ext uri="{FF2B5EF4-FFF2-40B4-BE49-F238E27FC236}">
              <a16:creationId xmlns:a16="http://schemas.microsoft.com/office/drawing/2014/main" xmlns="" id="{00000000-0008-0000-0400-000071010000}"/>
            </a:ext>
          </a:extLst>
        </xdr:cNvPr>
        <xdr:cNvSpPr txBox="1"/>
      </xdr:nvSpPr>
      <xdr:spPr>
        <a:xfrm>
          <a:off x="4914900" y="13876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16511</xdr:rowOff>
    </xdr:from>
    <xdr:to>
      <xdr:col>24</xdr:col>
      <xdr:colOff>114300</xdr:colOff>
      <xdr:row>81</xdr:row>
      <xdr:rowOff>16511</xdr:rowOff>
    </xdr:to>
    <xdr:cxnSp macro="">
      <xdr:nvCxnSpPr>
        <xdr:cNvPr id="370" name="直線コネクタ 369">
          <a:extLst>
            <a:ext uri="{FF2B5EF4-FFF2-40B4-BE49-F238E27FC236}">
              <a16:creationId xmlns:a16="http://schemas.microsoft.com/office/drawing/2014/main" xmlns="" id="{00000000-0008-0000-0400-000072010000}"/>
            </a:ext>
          </a:extLst>
        </xdr:cNvPr>
        <xdr:cNvCxnSpPr/>
      </xdr:nvCxnSpPr>
      <xdr:spPr>
        <a:xfrm>
          <a:off x="4737100" y="13903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110507</xdr:rowOff>
    </xdr:from>
    <xdr:ext cx="762000" cy="259045"/>
    <xdr:sp macro="" textlink="">
      <xdr:nvSpPr>
        <xdr:cNvPr id="371" name="公債費最大値テキスト">
          <a:extLst>
            <a:ext uri="{FF2B5EF4-FFF2-40B4-BE49-F238E27FC236}">
              <a16:creationId xmlns:a16="http://schemas.microsoft.com/office/drawing/2014/main" xmlns="" id="{00000000-0008-0000-0400-000073010000}"/>
            </a:ext>
          </a:extLst>
        </xdr:cNvPr>
        <xdr:cNvSpPr txBox="1"/>
      </xdr:nvSpPr>
      <xdr:spPr>
        <a:xfrm>
          <a:off x="4914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24130</xdr:rowOff>
    </xdr:from>
    <xdr:to>
      <xdr:col>24</xdr:col>
      <xdr:colOff>114300</xdr:colOff>
      <xdr:row>73</xdr:row>
      <xdr:rowOff>24130</xdr:rowOff>
    </xdr:to>
    <xdr:cxnSp macro="">
      <xdr:nvCxnSpPr>
        <xdr:cNvPr id="372" name="直線コネクタ 371">
          <a:extLst>
            <a:ext uri="{FF2B5EF4-FFF2-40B4-BE49-F238E27FC236}">
              <a16:creationId xmlns:a16="http://schemas.microsoft.com/office/drawing/2014/main" xmlns="" id="{00000000-0008-0000-0400-000074010000}"/>
            </a:ext>
          </a:extLst>
        </xdr:cNvPr>
        <xdr:cNvCxnSpPr/>
      </xdr:nvCxnSpPr>
      <xdr:spPr>
        <a:xfrm>
          <a:off x="4737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39370</xdr:rowOff>
    </xdr:from>
    <xdr:to>
      <xdr:col>24</xdr:col>
      <xdr:colOff>25400</xdr:colOff>
      <xdr:row>79</xdr:row>
      <xdr:rowOff>92711</xdr:rowOff>
    </xdr:to>
    <xdr:cxnSp macro="">
      <xdr:nvCxnSpPr>
        <xdr:cNvPr id="373" name="直線コネクタ 372">
          <a:extLst>
            <a:ext uri="{FF2B5EF4-FFF2-40B4-BE49-F238E27FC236}">
              <a16:creationId xmlns:a16="http://schemas.microsoft.com/office/drawing/2014/main" xmlns="" id="{00000000-0008-0000-0400-000075010000}"/>
            </a:ext>
          </a:extLst>
        </xdr:cNvPr>
        <xdr:cNvCxnSpPr/>
      </xdr:nvCxnSpPr>
      <xdr:spPr>
        <a:xfrm>
          <a:off x="3987800" y="13583920"/>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58438</xdr:rowOff>
    </xdr:from>
    <xdr:ext cx="762000" cy="259045"/>
    <xdr:sp macro="" textlink="">
      <xdr:nvSpPr>
        <xdr:cNvPr id="374" name="公債費平均値テキスト">
          <a:extLst>
            <a:ext uri="{FF2B5EF4-FFF2-40B4-BE49-F238E27FC236}">
              <a16:creationId xmlns:a16="http://schemas.microsoft.com/office/drawing/2014/main" xmlns="" id="{00000000-0008-0000-0400-000076010000}"/>
            </a:ext>
          </a:extLst>
        </xdr:cNvPr>
        <xdr:cNvSpPr txBox="1"/>
      </xdr:nvSpPr>
      <xdr:spPr>
        <a:xfrm>
          <a:off x="4914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41911</xdr:rowOff>
    </xdr:from>
    <xdr:to>
      <xdr:col>24</xdr:col>
      <xdr:colOff>76200</xdr:colOff>
      <xdr:row>77</xdr:row>
      <xdr:rowOff>143511</xdr:rowOff>
    </xdr:to>
    <xdr:sp macro="" textlink="">
      <xdr:nvSpPr>
        <xdr:cNvPr id="375" name="フローチャート: 判断 374">
          <a:extLst>
            <a:ext uri="{FF2B5EF4-FFF2-40B4-BE49-F238E27FC236}">
              <a16:creationId xmlns:a16="http://schemas.microsoft.com/office/drawing/2014/main" xmlns="" id="{00000000-0008-0000-0400-000077010000}"/>
            </a:ext>
          </a:extLst>
        </xdr:cNvPr>
        <xdr:cNvSpPr/>
      </xdr:nvSpPr>
      <xdr:spPr>
        <a:xfrm>
          <a:off x="4775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157480</xdr:rowOff>
    </xdr:from>
    <xdr:to>
      <xdr:col>19</xdr:col>
      <xdr:colOff>187325</xdr:colOff>
      <xdr:row>79</xdr:row>
      <xdr:rowOff>39370</xdr:rowOff>
    </xdr:to>
    <xdr:cxnSp macro="">
      <xdr:nvCxnSpPr>
        <xdr:cNvPr id="376" name="直線コネクタ 375">
          <a:extLst>
            <a:ext uri="{FF2B5EF4-FFF2-40B4-BE49-F238E27FC236}">
              <a16:creationId xmlns:a16="http://schemas.microsoft.com/office/drawing/2014/main" xmlns="" id="{00000000-0008-0000-0400-000078010000}"/>
            </a:ext>
          </a:extLst>
        </xdr:cNvPr>
        <xdr:cNvCxnSpPr/>
      </xdr:nvCxnSpPr>
      <xdr:spPr>
        <a:xfrm>
          <a:off x="3098800" y="135305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80011</xdr:rowOff>
    </xdr:from>
    <xdr:to>
      <xdr:col>20</xdr:col>
      <xdr:colOff>38100</xdr:colOff>
      <xdr:row>78</xdr:row>
      <xdr:rowOff>10161</xdr:rowOff>
    </xdr:to>
    <xdr:sp macro="" textlink="">
      <xdr:nvSpPr>
        <xdr:cNvPr id="377" name="フローチャート: 判断 376">
          <a:extLst>
            <a:ext uri="{FF2B5EF4-FFF2-40B4-BE49-F238E27FC236}">
              <a16:creationId xmlns:a16="http://schemas.microsoft.com/office/drawing/2014/main" xmlns="" id="{00000000-0008-0000-0400-000079010000}"/>
            </a:ext>
          </a:extLst>
        </xdr:cNvPr>
        <xdr:cNvSpPr/>
      </xdr:nvSpPr>
      <xdr:spPr>
        <a:xfrm>
          <a:off x="39370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20338</xdr:rowOff>
    </xdr:from>
    <xdr:ext cx="736600" cy="259045"/>
    <xdr:sp macro="" textlink="">
      <xdr:nvSpPr>
        <xdr:cNvPr id="378" name="テキスト ボックス 377">
          <a:extLst>
            <a:ext uri="{FF2B5EF4-FFF2-40B4-BE49-F238E27FC236}">
              <a16:creationId xmlns:a16="http://schemas.microsoft.com/office/drawing/2014/main" xmlns="" id="{00000000-0008-0000-0400-00007A010000}"/>
            </a:ext>
          </a:extLst>
        </xdr:cNvPr>
        <xdr:cNvSpPr txBox="1"/>
      </xdr:nvSpPr>
      <xdr:spPr>
        <a:xfrm>
          <a:off x="3606800" y="13050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149861</xdr:rowOff>
    </xdr:from>
    <xdr:to>
      <xdr:col>15</xdr:col>
      <xdr:colOff>98425</xdr:colOff>
      <xdr:row>78</xdr:row>
      <xdr:rowOff>157480</xdr:rowOff>
    </xdr:to>
    <xdr:cxnSp macro="">
      <xdr:nvCxnSpPr>
        <xdr:cNvPr id="379" name="直線コネクタ 378">
          <a:extLst>
            <a:ext uri="{FF2B5EF4-FFF2-40B4-BE49-F238E27FC236}">
              <a16:creationId xmlns:a16="http://schemas.microsoft.com/office/drawing/2014/main" xmlns="" id="{00000000-0008-0000-0400-00007B010000}"/>
            </a:ext>
          </a:extLst>
        </xdr:cNvPr>
        <xdr:cNvCxnSpPr/>
      </xdr:nvCxnSpPr>
      <xdr:spPr>
        <a:xfrm>
          <a:off x="2209800" y="135229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64770</xdr:rowOff>
    </xdr:from>
    <xdr:to>
      <xdr:col>15</xdr:col>
      <xdr:colOff>149225</xdr:colOff>
      <xdr:row>77</xdr:row>
      <xdr:rowOff>166370</xdr:rowOff>
    </xdr:to>
    <xdr:sp macro="" textlink="">
      <xdr:nvSpPr>
        <xdr:cNvPr id="380" name="フローチャート: 判断 379">
          <a:extLst>
            <a:ext uri="{FF2B5EF4-FFF2-40B4-BE49-F238E27FC236}">
              <a16:creationId xmlns:a16="http://schemas.microsoft.com/office/drawing/2014/main" xmlns="" id="{00000000-0008-0000-0400-00007C010000}"/>
            </a:ext>
          </a:extLst>
        </xdr:cNvPr>
        <xdr:cNvSpPr/>
      </xdr:nvSpPr>
      <xdr:spPr>
        <a:xfrm>
          <a:off x="3048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5097</xdr:rowOff>
    </xdr:from>
    <xdr:ext cx="762000" cy="259045"/>
    <xdr:sp macro="" textlink="">
      <xdr:nvSpPr>
        <xdr:cNvPr id="381" name="テキスト ボックス 380">
          <a:extLst>
            <a:ext uri="{FF2B5EF4-FFF2-40B4-BE49-F238E27FC236}">
              <a16:creationId xmlns:a16="http://schemas.microsoft.com/office/drawing/2014/main" xmlns="" id="{00000000-0008-0000-0400-00007D010000}"/>
            </a:ext>
          </a:extLst>
        </xdr:cNvPr>
        <xdr:cNvSpPr txBox="1"/>
      </xdr:nvSpPr>
      <xdr:spPr>
        <a:xfrm>
          <a:off x="2717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5080</xdr:rowOff>
    </xdr:from>
    <xdr:to>
      <xdr:col>11</xdr:col>
      <xdr:colOff>9525</xdr:colOff>
      <xdr:row>78</xdr:row>
      <xdr:rowOff>149861</xdr:rowOff>
    </xdr:to>
    <xdr:cxnSp macro="">
      <xdr:nvCxnSpPr>
        <xdr:cNvPr id="382" name="直線コネクタ 381">
          <a:extLst>
            <a:ext uri="{FF2B5EF4-FFF2-40B4-BE49-F238E27FC236}">
              <a16:creationId xmlns:a16="http://schemas.microsoft.com/office/drawing/2014/main" xmlns="" id="{00000000-0008-0000-0400-00007E010000}"/>
            </a:ext>
          </a:extLst>
        </xdr:cNvPr>
        <xdr:cNvCxnSpPr/>
      </xdr:nvCxnSpPr>
      <xdr:spPr>
        <a:xfrm>
          <a:off x="1320800" y="13378180"/>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87630</xdr:rowOff>
    </xdr:from>
    <xdr:to>
      <xdr:col>11</xdr:col>
      <xdr:colOff>60325</xdr:colOff>
      <xdr:row>78</xdr:row>
      <xdr:rowOff>17780</xdr:rowOff>
    </xdr:to>
    <xdr:sp macro="" textlink="">
      <xdr:nvSpPr>
        <xdr:cNvPr id="383" name="フローチャート: 判断 382">
          <a:extLst>
            <a:ext uri="{FF2B5EF4-FFF2-40B4-BE49-F238E27FC236}">
              <a16:creationId xmlns:a16="http://schemas.microsoft.com/office/drawing/2014/main" xmlns="" id="{00000000-0008-0000-0400-00007F010000}"/>
            </a:ext>
          </a:extLst>
        </xdr:cNvPr>
        <xdr:cNvSpPr/>
      </xdr:nvSpPr>
      <xdr:spPr>
        <a:xfrm>
          <a:off x="2159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27957</xdr:rowOff>
    </xdr:from>
    <xdr:ext cx="762000" cy="259045"/>
    <xdr:sp macro="" textlink="">
      <xdr:nvSpPr>
        <xdr:cNvPr id="384" name="テキスト ボックス 383">
          <a:extLst>
            <a:ext uri="{FF2B5EF4-FFF2-40B4-BE49-F238E27FC236}">
              <a16:creationId xmlns:a16="http://schemas.microsoft.com/office/drawing/2014/main" xmlns="" id="{00000000-0008-0000-0400-000080010000}"/>
            </a:ext>
          </a:extLst>
        </xdr:cNvPr>
        <xdr:cNvSpPr txBox="1"/>
      </xdr:nvSpPr>
      <xdr:spPr>
        <a:xfrm>
          <a:off x="1828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125730</xdr:rowOff>
    </xdr:from>
    <xdr:to>
      <xdr:col>6</xdr:col>
      <xdr:colOff>171450</xdr:colOff>
      <xdr:row>78</xdr:row>
      <xdr:rowOff>55880</xdr:rowOff>
    </xdr:to>
    <xdr:sp macro="" textlink="">
      <xdr:nvSpPr>
        <xdr:cNvPr id="385" name="フローチャート: 判断 384">
          <a:extLst>
            <a:ext uri="{FF2B5EF4-FFF2-40B4-BE49-F238E27FC236}">
              <a16:creationId xmlns:a16="http://schemas.microsoft.com/office/drawing/2014/main" xmlns="" id="{00000000-0008-0000-0400-000081010000}"/>
            </a:ext>
          </a:extLst>
        </xdr:cNvPr>
        <xdr:cNvSpPr/>
      </xdr:nvSpPr>
      <xdr:spPr>
        <a:xfrm>
          <a:off x="1270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66057</xdr:rowOff>
    </xdr:from>
    <xdr:ext cx="762000" cy="259045"/>
    <xdr:sp macro="" textlink="">
      <xdr:nvSpPr>
        <xdr:cNvPr id="386" name="テキスト ボックス 385">
          <a:extLst>
            <a:ext uri="{FF2B5EF4-FFF2-40B4-BE49-F238E27FC236}">
              <a16:creationId xmlns:a16="http://schemas.microsoft.com/office/drawing/2014/main" xmlns="" id="{00000000-0008-0000-0400-000082010000}"/>
            </a:ext>
          </a:extLst>
        </xdr:cNvPr>
        <xdr:cNvSpPr txBox="1"/>
      </xdr:nvSpPr>
      <xdr:spPr>
        <a:xfrm>
          <a:off x="9398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xmlns="" id="{00000000-0008-0000-0400-000083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xmlns="" id="{00000000-0008-0000-0400-000084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xmlns="" id="{00000000-0008-0000-0400-000085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xmlns="" id="{00000000-0008-0000-0400-000086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xmlns="" id="{00000000-0008-0000-0400-000087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41911</xdr:rowOff>
    </xdr:from>
    <xdr:to>
      <xdr:col>24</xdr:col>
      <xdr:colOff>76200</xdr:colOff>
      <xdr:row>79</xdr:row>
      <xdr:rowOff>143511</xdr:rowOff>
    </xdr:to>
    <xdr:sp macro="" textlink="">
      <xdr:nvSpPr>
        <xdr:cNvPr id="392" name="楕円 391">
          <a:extLst>
            <a:ext uri="{FF2B5EF4-FFF2-40B4-BE49-F238E27FC236}">
              <a16:creationId xmlns:a16="http://schemas.microsoft.com/office/drawing/2014/main" xmlns="" id="{00000000-0008-0000-0400-000088010000}"/>
            </a:ext>
          </a:extLst>
        </xdr:cNvPr>
        <xdr:cNvSpPr/>
      </xdr:nvSpPr>
      <xdr:spPr>
        <a:xfrm>
          <a:off x="47752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13988</xdr:rowOff>
    </xdr:from>
    <xdr:ext cx="762000" cy="259045"/>
    <xdr:sp macro="" textlink="">
      <xdr:nvSpPr>
        <xdr:cNvPr id="393" name="公債費該当値テキスト">
          <a:extLst>
            <a:ext uri="{FF2B5EF4-FFF2-40B4-BE49-F238E27FC236}">
              <a16:creationId xmlns:a16="http://schemas.microsoft.com/office/drawing/2014/main" xmlns="" id="{00000000-0008-0000-0400-000089010000}"/>
            </a:ext>
          </a:extLst>
        </xdr:cNvPr>
        <xdr:cNvSpPr txBox="1"/>
      </xdr:nvSpPr>
      <xdr:spPr>
        <a:xfrm>
          <a:off x="49149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160020</xdr:rowOff>
    </xdr:from>
    <xdr:to>
      <xdr:col>20</xdr:col>
      <xdr:colOff>38100</xdr:colOff>
      <xdr:row>79</xdr:row>
      <xdr:rowOff>90170</xdr:rowOff>
    </xdr:to>
    <xdr:sp macro="" textlink="">
      <xdr:nvSpPr>
        <xdr:cNvPr id="394" name="楕円 393">
          <a:extLst>
            <a:ext uri="{FF2B5EF4-FFF2-40B4-BE49-F238E27FC236}">
              <a16:creationId xmlns:a16="http://schemas.microsoft.com/office/drawing/2014/main" xmlns="" id="{00000000-0008-0000-0400-00008A010000}"/>
            </a:ext>
          </a:extLst>
        </xdr:cNvPr>
        <xdr:cNvSpPr/>
      </xdr:nvSpPr>
      <xdr:spPr>
        <a:xfrm>
          <a:off x="39370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74947</xdr:rowOff>
    </xdr:from>
    <xdr:ext cx="736600" cy="259045"/>
    <xdr:sp macro="" textlink="">
      <xdr:nvSpPr>
        <xdr:cNvPr id="395" name="テキスト ボックス 394">
          <a:extLst>
            <a:ext uri="{FF2B5EF4-FFF2-40B4-BE49-F238E27FC236}">
              <a16:creationId xmlns:a16="http://schemas.microsoft.com/office/drawing/2014/main" xmlns="" id="{00000000-0008-0000-0400-00008B010000}"/>
            </a:ext>
          </a:extLst>
        </xdr:cNvPr>
        <xdr:cNvSpPr txBox="1"/>
      </xdr:nvSpPr>
      <xdr:spPr>
        <a:xfrm>
          <a:off x="3606800" y="13619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106680</xdr:rowOff>
    </xdr:from>
    <xdr:to>
      <xdr:col>15</xdr:col>
      <xdr:colOff>149225</xdr:colOff>
      <xdr:row>79</xdr:row>
      <xdr:rowOff>36830</xdr:rowOff>
    </xdr:to>
    <xdr:sp macro="" textlink="">
      <xdr:nvSpPr>
        <xdr:cNvPr id="396" name="楕円 395">
          <a:extLst>
            <a:ext uri="{FF2B5EF4-FFF2-40B4-BE49-F238E27FC236}">
              <a16:creationId xmlns:a16="http://schemas.microsoft.com/office/drawing/2014/main" xmlns="" id="{00000000-0008-0000-0400-00008C010000}"/>
            </a:ext>
          </a:extLst>
        </xdr:cNvPr>
        <xdr:cNvSpPr/>
      </xdr:nvSpPr>
      <xdr:spPr>
        <a:xfrm>
          <a:off x="3048000" y="134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21607</xdr:rowOff>
    </xdr:from>
    <xdr:ext cx="762000" cy="259045"/>
    <xdr:sp macro="" textlink="">
      <xdr:nvSpPr>
        <xdr:cNvPr id="397" name="テキスト ボックス 396">
          <a:extLst>
            <a:ext uri="{FF2B5EF4-FFF2-40B4-BE49-F238E27FC236}">
              <a16:creationId xmlns:a16="http://schemas.microsoft.com/office/drawing/2014/main" xmlns="" id="{00000000-0008-0000-0400-00008D010000}"/>
            </a:ext>
          </a:extLst>
        </xdr:cNvPr>
        <xdr:cNvSpPr txBox="1"/>
      </xdr:nvSpPr>
      <xdr:spPr>
        <a:xfrm>
          <a:off x="2717800" y="1356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99061</xdr:rowOff>
    </xdr:from>
    <xdr:to>
      <xdr:col>11</xdr:col>
      <xdr:colOff>60325</xdr:colOff>
      <xdr:row>79</xdr:row>
      <xdr:rowOff>29211</xdr:rowOff>
    </xdr:to>
    <xdr:sp macro="" textlink="">
      <xdr:nvSpPr>
        <xdr:cNvPr id="398" name="楕円 397">
          <a:extLst>
            <a:ext uri="{FF2B5EF4-FFF2-40B4-BE49-F238E27FC236}">
              <a16:creationId xmlns:a16="http://schemas.microsoft.com/office/drawing/2014/main" xmlns="" id="{00000000-0008-0000-0400-00008E010000}"/>
            </a:ext>
          </a:extLst>
        </xdr:cNvPr>
        <xdr:cNvSpPr/>
      </xdr:nvSpPr>
      <xdr:spPr>
        <a:xfrm>
          <a:off x="2159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13988</xdr:rowOff>
    </xdr:from>
    <xdr:ext cx="762000" cy="259045"/>
    <xdr:sp macro="" textlink="">
      <xdr:nvSpPr>
        <xdr:cNvPr id="399" name="テキスト ボックス 398">
          <a:extLst>
            <a:ext uri="{FF2B5EF4-FFF2-40B4-BE49-F238E27FC236}">
              <a16:creationId xmlns:a16="http://schemas.microsoft.com/office/drawing/2014/main" xmlns="" id="{00000000-0008-0000-0400-00008F010000}"/>
            </a:ext>
          </a:extLst>
        </xdr:cNvPr>
        <xdr:cNvSpPr txBox="1"/>
      </xdr:nvSpPr>
      <xdr:spPr>
        <a:xfrm>
          <a:off x="1828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125730</xdr:rowOff>
    </xdr:from>
    <xdr:to>
      <xdr:col>6</xdr:col>
      <xdr:colOff>171450</xdr:colOff>
      <xdr:row>78</xdr:row>
      <xdr:rowOff>55880</xdr:rowOff>
    </xdr:to>
    <xdr:sp macro="" textlink="">
      <xdr:nvSpPr>
        <xdr:cNvPr id="400" name="楕円 399">
          <a:extLst>
            <a:ext uri="{FF2B5EF4-FFF2-40B4-BE49-F238E27FC236}">
              <a16:creationId xmlns:a16="http://schemas.microsoft.com/office/drawing/2014/main" xmlns="" id="{00000000-0008-0000-0400-000090010000}"/>
            </a:ext>
          </a:extLst>
        </xdr:cNvPr>
        <xdr:cNvSpPr/>
      </xdr:nvSpPr>
      <xdr:spPr>
        <a:xfrm>
          <a:off x="1270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40657</xdr:rowOff>
    </xdr:from>
    <xdr:ext cx="762000" cy="259045"/>
    <xdr:sp macro="" textlink="">
      <xdr:nvSpPr>
        <xdr:cNvPr id="401" name="テキスト ボックス 400">
          <a:extLst>
            <a:ext uri="{FF2B5EF4-FFF2-40B4-BE49-F238E27FC236}">
              <a16:creationId xmlns:a16="http://schemas.microsoft.com/office/drawing/2014/main" xmlns="" id="{00000000-0008-0000-0400-000091010000}"/>
            </a:ext>
          </a:extLst>
        </xdr:cNvPr>
        <xdr:cNvSpPr txBox="1"/>
      </xdr:nvSpPr>
      <xdr:spPr>
        <a:xfrm>
          <a:off x="939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xmlns="" id="{00000000-0008-0000-0400-00009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xmlns="" id="{00000000-0008-0000-0400-000093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xmlns="" id="{00000000-0008-0000-0400-000094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xmlns="" id="{00000000-0008-0000-0400-000095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xmlns="" id="{00000000-0008-0000-0400-000096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xmlns="" id="{00000000-0008-0000-0400-000097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xmlns="" id="{00000000-0008-0000-0400-000098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xmlns="" id="{00000000-0008-0000-0400-000099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xmlns="" id="{00000000-0008-0000-0400-00009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xmlns="" id="{00000000-0008-0000-0400-00009B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xmlns="" id="{00000000-0008-0000-0400-00009C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各項目ごとにみればそれぞれ特徴はあるものの、公債費を除く経常収支比率の状況としてはほぼ平均に位置している。依存財源である地方交付税や地方譲与税の動向によっては、財政状況が悪化することも考えられることから、行財政改革大綱に沿った取組を着実に進めながら、財政の健全化を進めていく必要が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xmlns="" id="{00000000-0008-0000-0400-00009D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xmlns="" id="{00000000-0008-0000-0400-00009E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xmlns="" id="{00000000-0008-0000-0400-00009F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6" name="直線コネクタ 415">
          <a:extLst>
            <a:ext uri="{FF2B5EF4-FFF2-40B4-BE49-F238E27FC236}">
              <a16:creationId xmlns:a16="http://schemas.microsoft.com/office/drawing/2014/main" xmlns="" id="{00000000-0008-0000-0400-0000A0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7" name="テキスト ボックス 416">
          <a:extLst>
            <a:ext uri="{FF2B5EF4-FFF2-40B4-BE49-F238E27FC236}">
              <a16:creationId xmlns:a16="http://schemas.microsoft.com/office/drawing/2014/main" xmlns="" id="{00000000-0008-0000-0400-0000A1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8" name="直線コネクタ 417">
          <a:extLst>
            <a:ext uri="{FF2B5EF4-FFF2-40B4-BE49-F238E27FC236}">
              <a16:creationId xmlns:a16="http://schemas.microsoft.com/office/drawing/2014/main" xmlns="" id="{00000000-0008-0000-0400-0000A2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9" name="テキスト ボックス 418">
          <a:extLst>
            <a:ext uri="{FF2B5EF4-FFF2-40B4-BE49-F238E27FC236}">
              <a16:creationId xmlns:a16="http://schemas.microsoft.com/office/drawing/2014/main" xmlns="" id="{00000000-0008-0000-0400-0000A3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0" name="直線コネクタ 419">
          <a:extLst>
            <a:ext uri="{FF2B5EF4-FFF2-40B4-BE49-F238E27FC236}">
              <a16:creationId xmlns:a16="http://schemas.microsoft.com/office/drawing/2014/main" xmlns="" id="{00000000-0008-0000-0400-0000A4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1" name="テキスト ボックス 420">
          <a:extLst>
            <a:ext uri="{FF2B5EF4-FFF2-40B4-BE49-F238E27FC236}">
              <a16:creationId xmlns:a16="http://schemas.microsoft.com/office/drawing/2014/main" xmlns="" id="{00000000-0008-0000-0400-0000A5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2" name="直線コネクタ 421">
          <a:extLst>
            <a:ext uri="{FF2B5EF4-FFF2-40B4-BE49-F238E27FC236}">
              <a16:creationId xmlns:a16="http://schemas.microsoft.com/office/drawing/2014/main" xmlns="" id="{00000000-0008-0000-0400-0000A6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3" name="テキスト ボックス 422">
          <a:extLst>
            <a:ext uri="{FF2B5EF4-FFF2-40B4-BE49-F238E27FC236}">
              <a16:creationId xmlns:a16="http://schemas.microsoft.com/office/drawing/2014/main" xmlns="" id="{00000000-0008-0000-0400-0000A7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xmlns=""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xmlns=""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xmlns=""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147574</xdr:rowOff>
    </xdr:from>
    <xdr:to>
      <xdr:col>82</xdr:col>
      <xdr:colOff>107950</xdr:colOff>
      <xdr:row>80</xdr:row>
      <xdr:rowOff>127000</xdr:rowOff>
    </xdr:to>
    <xdr:cxnSp macro="">
      <xdr:nvCxnSpPr>
        <xdr:cNvPr id="427" name="直線コネクタ 426">
          <a:extLst>
            <a:ext uri="{FF2B5EF4-FFF2-40B4-BE49-F238E27FC236}">
              <a16:creationId xmlns:a16="http://schemas.microsoft.com/office/drawing/2014/main" xmlns="" id="{00000000-0008-0000-0400-0000AB010000}"/>
            </a:ext>
          </a:extLst>
        </xdr:cNvPr>
        <xdr:cNvCxnSpPr/>
      </xdr:nvCxnSpPr>
      <xdr:spPr>
        <a:xfrm flipV="1">
          <a:off x="16510000" y="12663424"/>
          <a:ext cx="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8" name="公債費以外最小値テキスト">
          <a:extLst>
            <a:ext uri="{FF2B5EF4-FFF2-40B4-BE49-F238E27FC236}">
              <a16:creationId xmlns:a16="http://schemas.microsoft.com/office/drawing/2014/main" xmlns="" id="{00000000-0008-0000-0400-0000AC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9" name="直線コネクタ 428">
          <a:extLst>
            <a:ext uri="{FF2B5EF4-FFF2-40B4-BE49-F238E27FC236}">
              <a16:creationId xmlns:a16="http://schemas.microsoft.com/office/drawing/2014/main" xmlns="" id="{00000000-0008-0000-0400-0000AD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62501</xdr:rowOff>
    </xdr:from>
    <xdr:ext cx="762000" cy="259045"/>
    <xdr:sp macro="" textlink="">
      <xdr:nvSpPr>
        <xdr:cNvPr id="430" name="公債費以外最大値テキスト">
          <a:extLst>
            <a:ext uri="{FF2B5EF4-FFF2-40B4-BE49-F238E27FC236}">
              <a16:creationId xmlns:a16="http://schemas.microsoft.com/office/drawing/2014/main" xmlns="" id="{00000000-0008-0000-0400-0000AE010000}"/>
            </a:ext>
          </a:extLst>
        </xdr:cNvPr>
        <xdr:cNvSpPr txBox="1"/>
      </xdr:nvSpPr>
      <xdr:spPr>
        <a:xfrm>
          <a:off x="16598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147574</xdr:rowOff>
    </xdr:from>
    <xdr:to>
      <xdr:col>82</xdr:col>
      <xdr:colOff>196850</xdr:colOff>
      <xdr:row>73</xdr:row>
      <xdr:rowOff>147574</xdr:rowOff>
    </xdr:to>
    <xdr:cxnSp macro="">
      <xdr:nvCxnSpPr>
        <xdr:cNvPr id="431" name="直線コネクタ 430">
          <a:extLst>
            <a:ext uri="{FF2B5EF4-FFF2-40B4-BE49-F238E27FC236}">
              <a16:creationId xmlns:a16="http://schemas.microsoft.com/office/drawing/2014/main" xmlns="" id="{00000000-0008-0000-0400-0000AF010000}"/>
            </a:ext>
          </a:extLst>
        </xdr:cNvPr>
        <xdr:cNvCxnSpPr/>
      </xdr:nvCxnSpPr>
      <xdr:spPr>
        <a:xfrm>
          <a:off x="16421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156718</xdr:rowOff>
    </xdr:from>
    <xdr:to>
      <xdr:col>82</xdr:col>
      <xdr:colOff>107950</xdr:colOff>
      <xdr:row>76</xdr:row>
      <xdr:rowOff>3556</xdr:rowOff>
    </xdr:to>
    <xdr:cxnSp macro="">
      <xdr:nvCxnSpPr>
        <xdr:cNvPr id="432" name="直線コネクタ 431">
          <a:extLst>
            <a:ext uri="{FF2B5EF4-FFF2-40B4-BE49-F238E27FC236}">
              <a16:creationId xmlns:a16="http://schemas.microsoft.com/office/drawing/2014/main" xmlns="" id="{00000000-0008-0000-0400-0000B0010000}"/>
            </a:ext>
          </a:extLst>
        </xdr:cNvPr>
        <xdr:cNvCxnSpPr/>
      </xdr:nvCxnSpPr>
      <xdr:spPr>
        <a:xfrm flipV="1">
          <a:off x="15671800" y="1301546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48277</xdr:rowOff>
    </xdr:from>
    <xdr:ext cx="762000" cy="259045"/>
    <xdr:sp macro="" textlink="">
      <xdr:nvSpPr>
        <xdr:cNvPr id="433" name="公債費以外平均値テキスト">
          <a:extLst>
            <a:ext uri="{FF2B5EF4-FFF2-40B4-BE49-F238E27FC236}">
              <a16:creationId xmlns:a16="http://schemas.microsoft.com/office/drawing/2014/main" xmlns="" id="{00000000-0008-0000-0400-0000B1010000}"/>
            </a:ext>
          </a:extLst>
        </xdr:cNvPr>
        <xdr:cNvSpPr txBox="1"/>
      </xdr:nvSpPr>
      <xdr:spPr>
        <a:xfrm>
          <a:off x="16598900" y="13078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76200</xdr:rowOff>
    </xdr:from>
    <xdr:to>
      <xdr:col>82</xdr:col>
      <xdr:colOff>158750</xdr:colOff>
      <xdr:row>77</xdr:row>
      <xdr:rowOff>6350</xdr:rowOff>
    </xdr:to>
    <xdr:sp macro="" textlink="">
      <xdr:nvSpPr>
        <xdr:cNvPr id="434" name="フローチャート: 判断 433">
          <a:extLst>
            <a:ext uri="{FF2B5EF4-FFF2-40B4-BE49-F238E27FC236}">
              <a16:creationId xmlns:a16="http://schemas.microsoft.com/office/drawing/2014/main" xmlns="" id="{00000000-0008-0000-0400-0000B2010000}"/>
            </a:ext>
          </a:extLst>
        </xdr:cNvPr>
        <xdr:cNvSpPr/>
      </xdr:nvSpPr>
      <xdr:spPr>
        <a:xfrm>
          <a:off x="164592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3556</xdr:rowOff>
    </xdr:from>
    <xdr:to>
      <xdr:col>78</xdr:col>
      <xdr:colOff>69850</xdr:colOff>
      <xdr:row>76</xdr:row>
      <xdr:rowOff>49276</xdr:rowOff>
    </xdr:to>
    <xdr:cxnSp macro="">
      <xdr:nvCxnSpPr>
        <xdr:cNvPr id="435" name="直線コネクタ 434">
          <a:extLst>
            <a:ext uri="{FF2B5EF4-FFF2-40B4-BE49-F238E27FC236}">
              <a16:creationId xmlns:a16="http://schemas.microsoft.com/office/drawing/2014/main" xmlns="" id="{00000000-0008-0000-0400-0000B3010000}"/>
            </a:ext>
          </a:extLst>
        </xdr:cNvPr>
        <xdr:cNvCxnSpPr/>
      </xdr:nvCxnSpPr>
      <xdr:spPr>
        <a:xfrm flipV="1">
          <a:off x="14782800" y="1303375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89915</xdr:rowOff>
    </xdr:from>
    <xdr:to>
      <xdr:col>78</xdr:col>
      <xdr:colOff>120650</xdr:colOff>
      <xdr:row>77</xdr:row>
      <xdr:rowOff>20065</xdr:rowOff>
    </xdr:to>
    <xdr:sp macro="" textlink="">
      <xdr:nvSpPr>
        <xdr:cNvPr id="436" name="フローチャート: 判断 435">
          <a:extLst>
            <a:ext uri="{FF2B5EF4-FFF2-40B4-BE49-F238E27FC236}">
              <a16:creationId xmlns:a16="http://schemas.microsoft.com/office/drawing/2014/main" xmlns="" id="{00000000-0008-0000-0400-0000B4010000}"/>
            </a:ext>
          </a:extLst>
        </xdr:cNvPr>
        <xdr:cNvSpPr/>
      </xdr:nvSpPr>
      <xdr:spPr>
        <a:xfrm>
          <a:off x="15621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4842</xdr:rowOff>
    </xdr:from>
    <xdr:ext cx="736600" cy="259045"/>
    <xdr:sp macro="" textlink="">
      <xdr:nvSpPr>
        <xdr:cNvPr id="437" name="テキスト ボックス 436">
          <a:extLst>
            <a:ext uri="{FF2B5EF4-FFF2-40B4-BE49-F238E27FC236}">
              <a16:creationId xmlns:a16="http://schemas.microsoft.com/office/drawing/2014/main" xmlns="" id="{00000000-0008-0000-0400-0000B5010000}"/>
            </a:ext>
          </a:extLst>
        </xdr:cNvPr>
        <xdr:cNvSpPr txBox="1"/>
      </xdr:nvSpPr>
      <xdr:spPr>
        <a:xfrm>
          <a:off x="15290800" y="13206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49276</xdr:rowOff>
    </xdr:from>
    <xdr:to>
      <xdr:col>73</xdr:col>
      <xdr:colOff>180975</xdr:colOff>
      <xdr:row>76</xdr:row>
      <xdr:rowOff>62992</xdr:rowOff>
    </xdr:to>
    <xdr:cxnSp macro="">
      <xdr:nvCxnSpPr>
        <xdr:cNvPr id="438" name="直線コネクタ 437">
          <a:extLst>
            <a:ext uri="{FF2B5EF4-FFF2-40B4-BE49-F238E27FC236}">
              <a16:creationId xmlns:a16="http://schemas.microsoft.com/office/drawing/2014/main" xmlns="" id="{00000000-0008-0000-0400-0000B6010000}"/>
            </a:ext>
          </a:extLst>
        </xdr:cNvPr>
        <xdr:cNvCxnSpPr/>
      </xdr:nvCxnSpPr>
      <xdr:spPr>
        <a:xfrm flipV="1">
          <a:off x="13893800" y="130794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99061</xdr:rowOff>
    </xdr:from>
    <xdr:to>
      <xdr:col>74</xdr:col>
      <xdr:colOff>31750</xdr:colOff>
      <xdr:row>77</xdr:row>
      <xdr:rowOff>29211</xdr:rowOff>
    </xdr:to>
    <xdr:sp macro="" textlink="">
      <xdr:nvSpPr>
        <xdr:cNvPr id="439" name="フローチャート: 判断 438">
          <a:extLst>
            <a:ext uri="{FF2B5EF4-FFF2-40B4-BE49-F238E27FC236}">
              <a16:creationId xmlns:a16="http://schemas.microsoft.com/office/drawing/2014/main" xmlns="" id="{00000000-0008-0000-0400-0000B7010000}"/>
            </a:ext>
          </a:extLst>
        </xdr:cNvPr>
        <xdr:cNvSpPr/>
      </xdr:nvSpPr>
      <xdr:spPr>
        <a:xfrm>
          <a:off x="14732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13988</xdr:rowOff>
    </xdr:from>
    <xdr:ext cx="762000" cy="259045"/>
    <xdr:sp macro="" textlink="">
      <xdr:nvSpPr>
        <xdr:cNvPr id="440" name="テキスト ボックス 439">
          <a:extLst>
            <a:ext uri="{FF2B5EF4-FFF2-40B4-BE49-F238E27FC236}">
              <a16:creationId xmlns:a16="http://schemas.microsoft.com/office/drawing/2014/main" xmlns="" id="{00000000-0008-0000-0400-0000B8010000}"/>
            </a:ext>
          </a:extLst>
        </xdr:cNvPr>
        <xdr:cNvSpPr txBox="1"/>
      </xdr:nvSpPr>
      <xdr:spPr>
        <a:xfrm>
          <a:off x="14401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58420</xdr:rowOff>
    </xdr:from>
    <xdr:to>
      <xdr:col>69</xdr:col>
      <xdr:colOff>92075</xdr:colOff>
      <xdr:row>76</xdr:row>
      <xdr:rowOff>62992</xdr:rowOff>
    </xdr:to>
    <xdr:cxnSp macro="">
      <xdr:nvCxnSpPr>
        <xdr:cNvPr id="441" name="直線コネクタ 440">
          <a:extLst>
            <a:ext uri="{FF2B5EF4-FFF2-40B4-BE49-F238E27FC236}">
              <a16:creationId xmlns:a16="http://schemas.microsoft.com/office/drawing/2014/main" xmlns="" id="{00000000-0008-0000-0400-0000B9010000}"/>
            </a:ext>
          </a:extLst>
        </xdr:cNvPr>
        <xdr:cNvCxnSpPr/>
      </xdr:nvCxnSpPr>
      <xdr:spPr>
        <a:xfrm>
          <a:off x="13004800" y="130886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48768</xdr:rowOff>
    </xdr:from>
    <xdr:to>
      <xdr:col>69</xdr:col>
      <xdr:colOff>142875</xdr:colOff>
      <xdr:row>76</xdr:row>
      <xdr:rowOff>150368</xdr:rowOff>
    </xdr:to>
    <xdr:sp macro="" textlink="">
      <xdr:nvSpPr>
        <xdr:cNvPr id="442" name="フローチャート: 判断 441">
          <a:extLst>
            <a:ext uri="{FF2B5EF4-FFF2-40B4-BE49-F238E27FC236}">
              <a16:creationId xmlns:a16="http://schemas.microsoft.com/office/drawing/2014/main" xmlns="" id="{00000000-0008-0000-0400-0000BA010000}"/>
            </a:ext>
          </a:extLst>
        </xdr:cNvPr>
        <xdr:cNvSpPr/>
      </xdr:nvSpPr>
      <xdr:spPr>
        <a:xfrm>
          <a:off x="13843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135145</xdr:rowOff>
    </xdr:from>
    <xdr:ext cx="762000" cy="259045"/>
    <xdr:sp macro="" textlink="">
      <xdr:nvSpPr>
        <xdr:cNvPr id="443" name="テキスト ボックス 442">
          <a:extLst>
            <a:ext uri="{FF2B5EF4-FFF2-40B4-BE49-F238E27FC236}">
              <a16:creationId xmlns:a16="http://schemas.microsoft.com/office/drawing/2014/main" xmlns="" id="{00000000-0008-0000-0400-0000BB010000}"/>
            </a:ext>
          </a:extLst>
        </xdr:cNvPr>
        <xdr:cNvSpPr txBox="1"/>
      </xdr:nvSpPr>
      <xdr:spPr>
        <a:xfrm>
          <a:off x="13512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147065</xdr:rowOff>
    </xdr:from>
    <xdr:to>
      <xdr:col>65</xdr:col>
      <xdr:colOff>53975</xdr:colOff>
      <xdr:row>76</xdr:row>
      <xdr:rowOff>77215</xdr:rowOff>
    </xdr:to>
    <xdr:sp macro="" textlink="">
      <xdr:nvSpPr>
        <xdr:cNvPr id="444" name="フローチャート: 判断 443">
          <a:extLst>
            <a:ext uri="{FF2B5EF4-FFF2-40B4-BE49-F238E27FC236}">
              <a16:creationId xmlns:a16="http://schemas.microsoft.com/office/drawing/2014/main" xmlns="" id="{00000000-0008-0000-0400-0000BC010000}"/>
            </a:ext>
          </a:extLst>
        </xdr:cNvPr>
        <xdr:cNvSpPr/>
      </xdr:nvSpPr>
      <xdr:spPr>
        <a:xfrm>
          <a:off x="12954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87393</xdr:rowOff>
    </xdr:from>
    <xdr:ext cx="762000" cy="259045"/>
    <xdr:sp macro="" textlink="">
      <xdr:nvSpPr>
        <xdr:cNvPr id="445" name="テキスト ボックス 444">
          <a:extLst>
            <a:ext uri="{FF2B5EF4-FFF2-40B4-BE49-F238E27FC236}">
              <a16:creationId xmlns:a16="http://schemas.microsoft.com/office/drawing/2014/main" xmlns="" id="{00000000-0008-0000-0400-0000BD010000}"/>
            </a:ext>
          </a:extLst>
        </xdr:cNvPr>
        <xdr:cNvSpPr txBox="1"/>
      </xdr:nvSpPr>
      <xdr:spPr>
        <a:xfrm>
          <a:off x="12623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xmlns=""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xmlns=""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xmlns=""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xmlns=""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105918</xdr:rowOff>
    </xdr:from>
    <xdr:to>
      <xdr:col>82</xdr:col>
      <xdr:colOff>158750</xdr:colOff>
      <xdr:row>76</xdr:row>
      <xdr:rowOff>36069</xdr:rowOff>
    </xdr:to>
    <xdr:sp macro="" textlink="">
      <xdr:nvSpPr>
        <xdr:cNvPr id="451" name="楕円 450">
          <a:extLst>
            <a:ext uri="{FF2B5EF4-FFF2-40B4-BE49-F238E27FC236}">
              <a16:creationId xmlns:a16="http://schemas.microsoft.com/office/drawing/2014/main" xmlns="" id="{00000000-0008-0000-0400-0000C3010000}"/>
            </a:ext>
          </a:extLst>
        </xdr:cNvPr>
        <xdr:cNvSpPr/>
      </xdr:nvSpPr>
      <xdr:spPr>
        <a:xfrm>
          <a:off x="164592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122445</xdr:rowOff>
    </xdr:from>
    <xdr:ext cx="762000" cy="259045"/>
    <xdr:sp macro="" textlink="">
      <xdr:nvSpPr>
        <xdr:cNvPr id="452" name="公債費以外該当値テキスト">
          <a:extLst>
            <a:ext uri="{FF2B5EF4-FFF2-40B4-BE49-F238E27FC236}">
              <a16:creationId xmlns:a16="http://schemas.microsoft.com/office/drawing/2014/main" xmlns="" id="{00000000-0008-0000-0400-0000C4010000}"/>
            </a:ext>
          </a:extLst>
        </xdr:cNvPr>
        <xdr:cNvSpPr txBox="1"/>
      </xdr:nvSpPr>
      <xdr:spPr>
        <a:xfrm>
          <a:off x="16598900" y="12809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124206</xdr:rowOff>
    </xdr:from>
    <xdr:to>
      <xdr:col>78</xdr:col>
      <xdr:colOff>120650</xdr:colOff>
      <xdr:row>76</xdr:row>
      <xdr:rowOff>54356</xdr:rowOff>
    </xdr:to>
    <xdr:sp macro="" textlink="">
      <xdr:nvSpPr>
        <xdr:cNvPr id="453" name="楕円 452">
          <a:extLst>
            <a:ext uri="{FF2B5EF4-FFF2-40B4-BE49-F238E27FC236}">
              <a16:creationId xmlns:a16="http://schemas.microsoft.com/office/drawing/2014/main" xmlns="" id="{00000000-0008-0000-0400-0000C5010000}"/>
            </a:ext>
          </a:extLst>
        </xdr:cNvPr>
        <xdr:cNvSpPr/>
      </xdr:nvSpPr>
      <xdr:spPr>
        <a:xfrm>
          <a:off x="15621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64533</xdr:rowOff>
    </xdr:from>
    <xdr:ext cx="736600" cy="259045"/>
    <xdr:sp macro="" textlink="">
      <xdr:nvSpPr>
        <xdr:cNvPr id="454" name="テキスト ボックス 453">
          <a:extLst>
            <a:ext uri="{FF2B5EF4-FFF2-40B4-BE49-F238E27FC236}">
              <a16:creationId xmlns:a16="http://schemas.microsoft.com/office/drawing/2014/main" xmlns="" id="{00000000-0008-0000-0400-0000C6010000}"/>
            </a:ext>
          </a:extLst>
        </xdr:cNvPr>
        <xdr:cNvSpPr txBox="1"/>
      </xdr:nvSpPr>
      <xdr:spPr>
        <a:xfrm>
          <a:off x="15290800" y="12751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169926</xdr:rowOff>
    </xdr:from>
    <xdr:to>
      <xdr:col>74</xdr:col>
      <xdr:colOff>31750</xdr:colOff>
      <xdr:row>76</xdr:row>
      <xdr:rowOff>100076</xdr:rowOff>
    </xdr:to>
    <xdr:sp macro="" textlink="">
      <xdr:nvSpPr>
        <xdr:cNvPr id="455" name="楕円 454">
          <a:extLst>
            <a:ext uri="{FF2B5EF4-FFF2-40B4-BE49-F238E27FC236}">
              <a16:creationId xmlns:a16="http://schemas.microsoft.com/office/drawing/2014/main" xmlns="" id="{00000000-0008-0000-0400-0000C7010000}"/>
            </a:ext>
          </a:extLst>
        </xdr:cNvPr>
        <xdr:cNvSpPr/>
      </xdr:nvSpPr>
      <xdr:spPr>
        <a:xfrm>
          <a:off x="14732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110253</xdr:rowOff>
    </xdr:from>
    <xdr:ext cx="762000" cy="259045"/>
    <xdr:sp macro="" textlink="">
      <xdr:nvSpPr>
        <xdr:cNvPr id="456" name="テキスト ボックス 455">
          <a:extLst>
            <a:ext uri="{FF2B5EF4-FFF2-40B4-BE49-F238E27FC236}">
              <a16:creationId xmlns:a16="http://schemas.microsoft.com/office/drawing/2014/main" xmlns="" id="{00000000-0008-0000-0400-0000C8010000}"/>
            </a:ext>
          </a:extLst>
        </xdr:cNvPr>
        <xdr:cNvSpPr txBox="1"/>
      </xdr:nvSpPr>
      <xdr:spPr>
        <a:xfrm>
          <a:off x="14401800" y="1279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12192</xdr:rowOff>
    </xdr:from>
    <xdr:to>
      <xdr:col>69</xdr:col>
      <xdr:colOff>142875</xdr:colOff>
      <xdr:row>76</xdr:row>
      <xdr:rowOff>113792</xdr:rowOff>
    </xdr:to>
    <xdr:sp macro="" textlink="">
      <xdr:nvSpPr>
        <xdr:cNvPr id="457" name="楕円 456">
          <a:extLst>
            <a:ext uri="{FF2B5EF4-FFF2-40B4-BE49-F238E27FC236}">
              <a16:creationId xmlns:a16="http://schemas.microsoft.com/office/drawing/2014/main" xmlns="" id="{00000000-0008-0000-0400-0000C9010000}"/>
            </a:ext>
          </a:extLst>
        </xdr:cNvPr>
        <xdr:cNvSpPr/>
      </xdr:nvSpPr>
      <xdr:spPr>
        <a:xfrm>
          <a:off x="13843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123969</xdr:rowOff>
    </xdr:from>
    <xdr:ext cx="762000" cy="259045"/>
    <xdr:sp macro="" textlink="">
      <xdr:nvSpPr>
        <xdr:cNvPr id="458" name="テキスト ボックス 457">
          <a:extLst>
            <a:ext uri="{FF2B5EF4-FFF2-40B4-BE49-F238E27FC236}">
              <a16:creationId xmlns:a16="http://schemas.microsoft.com/office/drawing/2014/main" xmlns="" id="{00000000-0008-0000-0400-0000CA010000}"/>
            </a:ext>
          </a:extLst>
        </xdr:cNvPr>
        <xdr:cNvSpPr txBox="1"/>
      </xdr:nvSpPr>
      <xdr:spPr>
        <a:xfrm>
          <a:off x="13512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xdr:rowOff>
    </xdr:from>
    <xdr:to>
      <xdr:col>65</xdr:col>
      <xdr:colOff>53975</xdr:colOff>
      <xdr:row>76</xdr:row>
      <xdr:rowOff>109220</xdr:rowOff>
    </xdr:to>
    <xdr:sp macro="" textlink="">
      <xdr:nvSpPr>
        <xdr:cNvPr id="459" name="楕円 458">
          <a:extLst>
            <a:ext uri="{FF2B5EF4-FFF2-40B4-BE49-F238E27FC236}">
              <a16:creationId xmlns:a16="http://schemas.microsoft.com/office/drawing/2014/main" xmlns="" id="{00000000-0008-0000-0400-0000CB010000}"/>
            </a:ext>
          </a:extLst>
        </xdr:cNvPr>
        <xdr:cNvSpPr/>
      </xdr:nvSpPr>
      <xdr:spPr>
        <a:xfrm>
          <a:off x="12954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93997</xdr:rowOff>
    </xdr:from>
    <xdr:ext cx="762000" cy="259045"/>
    <xdr:sp macro="" textlink="">
      <xdr:nvSpPr>
        <xdr:cNvPr id="460" name="テキスト ボックス 459">
          <a:extLst>
            <a:ext uri="{FF2B5EF4-FFF2-40B4-BE49-F238E27FC236}">
              <a16:creationId xmlns:a16="http://schemas.microsoft.com/office/drawing/2014/main" xmlns="" id="{00000000-0008-0000-0400-0000CC010000}"/>
            </a:ext>
          </a:extLst>
        </xdr:cNvPr>
        <xdr:cNvSpPr txBox="1"/>
      </xdr:nvSpPr>
      <xdr:spPr>
        <a:xfrm>
          <a:off x="12623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xmlns=""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xmlns=""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xmlns=""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149639</xdr:rowOff>
    </xdr:from>
    <xdr:to>
      <xdr:col>29</xdr:col>
      <xdr:colOff>127000</xdr:colOff>
      <xdr:row>20</xdr:row>
      <xdr:rowOff>462</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flipV="1">
          <a:off x="5651500" y="2083214"/>
          <a:ext cx="0" cy="13938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143989</xdr:rowOff>
    </xdr:from>
    <xdr:ext cx="762000" cy="259045"/>
    <xdr:sp macro="" textlink="">
      <xdr:nvSpPr>
        <xdr:cNvPr id="46" name="人口1人当たり決算額の推移最小値テキスト130">
          <a:extLst>
            <a:ext uri="{FF2B5EF4-FFF2-40B4-BE49-F238E27FC236}">
              <a16:creationId xmlns:a16="http://schemas.microsoft.com/office/drawing/2014/main" xmlns="" id="{00000000-0008-0000-0500-00002E000000}"/>
            </a:ext>
          </a:extLst>
        </xdr:cNvPr>
        <xdr:cNvSpPr txBox="1"/>
      </xdr:nvSpPr>
      <xdr:spPr>
        <a:xfrm>
          <a:off x="5740400" y="344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462</xdr:rowOff>
    </xdr:from>
    <xdr:to>
      <xdr:col>30</xdr:col>
      <xdr:colOff>25400</xdr:colOff>
      <xdr:row>20</xdr:row>
      <xdr:rowOff>462</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5562600" y="34770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64566</xdr:rowOff>
    </xdr:from>
    <xdr:ext cx="762000" cy="259045"/>
    <xdr:sp macro="" textlink="">
      <xdr:nvSpPr>
        <xdr:cNvPr id="48" name="人口1人当たり決算額の推移最大値テキスト130">
          <a:extLst>
            <a:ext uri="{FF2B5EF4-FFF2-40B4-BE49-F238E27FC236}">
              <a16:creationId xmlns:a16="http://schemas.microsoft.com/office/drawing/2014/main" xmlns="" id="{00000000-0008-0000-0500-000030000000}"/>
            </a:ext>
          </a:extLst>
        </xdr:cNvPr>
        <xdr:cNvSpPr txBox="1"/>
      </xdr:nvSpPr>
      <xdr:spPr>
        <a:xfrm>
          <a:off x="5740400" y="182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149639</xdr:rowOff>
    </xdr:from>
    <xdr:to>
      <xdr:col>30</xdr:col>
      <xdr:colOff>25400</xdr:colOff>
      <xdr:row>11</xdr:row>
      <xdr:rowOff>149639</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a:off x="5562600" y="208321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157716</xdr:rowOff>
    </xdr:from>
    <xdr:to>
      <xdr:col>29</xdr:col>
      <xdr:colOff>127000</xdr:colOff>
      <xdr:row>18</xdr:row>
      <xdr:rowOff>44133</xdr:rowOff>
    </xdr:to>
    <xdr:cxnSp macro="">
      <xdr:nvCxnSpPr>
        <xdr:cNvPr id="50" name="直線コネクタ 49">
          <a:extLst>
            <a:ext uri="{FF2B5EF4-FFF2-40B4-BE49-F238E27FC236}">
              <a16:creationId xmlns:a16="http://schemas.microsoft.com/office/drawing/2014/main" xmlns="" id="{00000000-0008-0000-0500-000032000000}"/>
            </a:ext>
          </a:extLst>
        </xdr:cNvPr>
        <xdr:cNvCxnSpPr/>
      </xdr:nvCxnSpPr>
      <xdr:spPr bwMode="auto">
        <a:xfrm flipV="1">
          <a:off x="5003800" y="3119991"/>
          <a:ext cx="647700" cy="578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73471</xdr:rowOff>
    </xdr:from>
    <xdr:ext cx="762000" cy="259045"/>
    <xdr:sp macro="" textlink="">
      <xdr:nvSpPr>
        <xdr:cNvPr id="51" name="人口1人当たり決算額の推移平均値テキスト130">
          <a:extLst>
            <a:ext uri="{FF2B5EF4-FFF2-40B4-BE49-F238E27FC236}">
              <a16:creationId xmlns:a16="http://schemas.microsoft.com/office/drawing/2014/main" xmlns="" id="{00000000-0008-0000-0500-000033000000}"/>
            </a:ext>
          </a:extLst>
        </xdr:cNvPr>
        <xdr:cNvSpPr txBox="1"/>
      </xdr:nvSpPr>
      <xdr:spPr>
        <a:xfrm>
          <a:off x="5740400" y="28642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56944</xdr:rowOff>
    </xdr:from>
    <xdr:to>
      <xdr:col>29</xdr:col>
      <xdr:colOff>177800</xdr:colOff>
      <xdr:row>17</xdr:row>
      <xdr:rowOff>158544</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5600700" y="30192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44133</xdr:rowOff>
    </xdr:from>
    <xdr:to>
      <xdr:col>26</xdr:col>
      <xdr:colOff>50800</xdr:colOff>
      <xdr:row>18</xdr:row>
      <xdr:rowOff>66551</xdr:rowOff>
    </xdr:to>
    <xdr:cxnSp macro="">
      <xdr:nvCxnSpPr>
        <xdr:cNvPr id="53" name="直線コネクタ 52">
          <a:extLst>
            <a:ext uri="{FF2B5EF4-FFF2-40B4-BE49-F238E27FC236}">
              <a16:creationId xmlns:a16="http://schemas.microsoft.com/office/drawing/2014/main" xmlns="" id="{00000000-0008-0000-0500-000035000000}"/>
            </a:ext>
          </a:extLst>
        </xdr:cNvPr>
        <xdr:cNvCxnSpPr/>
      </xdr:nvCxnSpPr>
      <xdr:spPr bwMode="auto">
        <a:xfrm flipV="1">
          <a:off x="4305300" y="3177858"/>
          <a:ext cx="698500" cy="224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62057</xdr:rowOff>
    </xdr:from>
    <xdr:to>
      <xdr:col>26</xdr:col>
      <xdr:colOff>101600</xdr:colOff>
      <xdr:row>17</xdr:row>
      <xdr:rowOff>163657</xdr:rowOff>
    </xdr:to>
    <xdr:sp macro="" textlink="">
      <xdr:nvSpPr>
        <xdr:cNvPr id="54" name="フローチャート: 判断 53">
          <a:extLst>
            <a:ext uri="{FF2B5EF4-FFF2-40B4-BE49-F238E27FC236}">
              <a16:creationId xmlns:a16="http://schemas.microsoft.com/office/drawing/2014/main" xmlns="" id="{00000000-0008-0000-0500-000036000000}"/>
            </a:ext>
          </a:extLst>
        </xdr:cNvPr>
        <xdr:cNvSpPr/>
      </xdr:nvSpPr>
      <xdr:spPr bwMode="auto">
        <a:xfrm>
          <a:off x="4953000" y="302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2384</xdr:rowOff>
    </xdr:from>
    <xdr:ext cx="736600" cy="259045"/>
    <xdr:sp macro="" textlink="">
      <xdr:nvSpPr>
        <xdr:cNvPr id="55" name="テキスト ボックス 54">
          <a:extLst>
            <a:ext uri="{FF2B5EF4-FFF2-40B4-BE49-F238E27FC236}">
              <a16:creationId xmlns:a16="http://schemas.microsoft.com/office/drawing/2014/main" xmlns="" id="{00000000-0008-0000-0500-000037000000}"/>
            </a:ext>
          </a:extLst>
        </xdr:cNvPr>
        <xdr:cNvSpPr txBox="1"/>
      </xdr:nvSpPr>
      <xdr:spPr>
        <a:xfrm>
          <a:off x="4622800" y="2793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66551</xdr:rowOff>
    </xdr:from>
    <xdr:to>
      <xdr:col>22</xdr:col>
      <xdr:colOff>114300</xdr:colOff>
      <xdr:row>18</xdr:row>
      <xdr:rowOff>78293</xdr:rowOff>
    </xdr:to>
    <xdr:cxnSp macro="">
      <xdr:nvCxnSpPr>
        <xdr:cNvPr id="56" name="直線コネクタ 55">
          <a:extLst>
            <a:ext uri="{FF2B5EF4-FFF2-40B4-BE49-F238E27FC236}">
              <a16:creationId xmlns:a16="http://schemas.microsoft.com/office/drawing/2014/main" xmlns="" id="{00000000-0008-0000-0500-000038000000}"/>
            </a:ext>
          </a:extLst>
        </xdr:cNvPr>
        <xdr:cNvCxnSpPr/>
      </xdr:nvCxnSpPr>
      <xdr:spPr bwMode="auto">
        <a:xfrm flipV="1">
          <a:off x="3606800" y="3200276"/>
          <a:ext cx="698500" cy="117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85016</xdr:rowOff>
    </xdr:from>
    <xdr:to>
      <xdr:col>22</xdr:col>
      <xdr:colOff>165100</xdr:colOff>
      <xdr:row>18</xdr:row>
      <xdr:rowOff>15166</xdr:rowOff>
    </xdr:to>
    <xdr:sp macro="" textlink="">
      <xdr:nvSpPr>
        <xdr:cNvPr id="57" name="フローチャート: 判断 56">
          <a:extLst>
            <a:ext uri="{FF2B5EF4-FFF2-40B4-BE49-F238E27FC236}">
              <a16:creationId xmlns:a16="http://schemas.microsoft.com/office/drawing/2014/main" xmlns="" id="{00000000-0008-0000-0500-000039000000}"/>
            </a:ext>
          </a:extLst>
        </xdr:cNvPr>
        <xdr:cNvSpPr/>
      </xdr:nvSpPr>
      <xdr:spPr bwMode="auto">
        <a:xfrm>
          <a:off x="4254500" y="30472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25343</xdr:rowOff>
    </xdr:from>
    <xdr:ext cx="762000" cy="259045"/>
    <xdr:sp macro="" textlink="">
      <xdr:nvSpPr>
        <xdr:cNvPr id="58" name="テキスト ボックス 57">
          <a:extLst>
            <a:ext uri="{FF2B5EF4-FFF2-40B4-BE49-F238E27FC236}">
              <a16:creationId xmlns:a16="http://schemas.microsoft.com/office/drawing/2014/main" xmlns="" id="{00000000-0008-0000-0500-00003A000000}"/>
            </a:ext>
          </a:extLst>
        </xdr:cNvPr>
        <xdr:cNvSpPr txBox="1"/>
      </xdr:nvSpPr>
      <xdr:spPr>
        <a:xfrm>
          <a:off x="3924300" y="2816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78293</xdr:rowOff>
    </xdr:from>
    <xdr:to>
      <xdr:col>18</xdr:col>
      <xdr:colOff>177800</xdr:colOff>
      <xdr:row>18</xdr:row>
      <xdr:rowOff>91651</xdr:rowOff>
    </xdr:to>
    <xdr:cxnSp macro="">
      <xdr:nvCxnSpPr>
        <xdr:cNvPr id="59" name="直線コネクタ 58">
          <a:extLst>
            <a:ext uri="{FF2B5EF4-FFF2-40B4-BE49-F238E27FC236}">
              <a16:creationId xmlns:a16="http://schemas.microsoft.com/office/drawing/2014/main" xmlns="" id="{00000000-0008-0000-0500-00003B000000}"/>
            </a:ext>
          </a:extLst>
        </xdr:cNvPr>
        <xdr:cNvCxnSpPr/>
      </xdr:nvCxnSpPr>
      <xdr:spPr bwMode="auto">
        <a:xfrm flipV="1">
          <a:off x="2908300" y="3212018"/>
          <a:ext cx="698500" cy="133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100119</xdr:rowOff>
    </xdr:from>
    <xdr:to>
      <xdr:col>19</xdr:col>
      <xdr:colOff>38100</xdr:colOff>
      <xdr:row>18</xdr:row>
      <xdr:rowOff>30269</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3556000" y="3062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40446</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3225800" y="2831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114894</xdr:rowOff>
    </xdr:from>
    <xdr:to>
      <xdr:col>15</xdr:col>
      <xdr:colOff>101600</xdr:colOff>
      <xdr:row>18</xdr:row>
      <xdr:rowOff>45044</xdr:rowOff>
    </xdr:to>
    <xdr:sp macro="" textlink="">
      <xdr:nvSpPr>
        <xdr:cNvPr id="62" name="フローチャート: 判断 61">
          <a:extLst>
            <a:ext uri="{FF2B5EF4-FFF2-40B4-BE49-F238E27FC236}">
              <a16:creationId xmlns:a16="http://schemas.microsoft.com/office/drawing/2014/main" xmlns="" id="{00000000-0008-0000-0500-00003E000000}"/>
            </a:ext>
          </a:extLst>
        </xdr:cNvPr>
        <xdr:cNvSpPr/>
      </xdr:nvSpPr>
      <xdr:spPr bwMode="auto">
        <a:xfrm>
          <a:off x="2857500" y="3077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55221</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2527300" y="284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106916</xdr:rowOff>
    </xdr:from>
    <xdr:to>
      <xdr:col>29</xdr:col>
      <xdr:colOff>177800</xdr:colOff>
      <xdr:row>18</xdr:row>
      <xdr:rowOff>37066</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5600700" y="30691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78993</xdr:rowOff>
    </xdr:from>
    <xdr:ext cx="762000" cy="259045"/>
    <xdr:sp macro="" textlink="">
      <xdr:nvSpPr>
        <xdr:cNvPr id="70" name="人口1人当たり決算額の推移該当値テキスト130">
          <a:extLst>
            <a:ext uri="{FF2B5EF4-FFF2-40B4-BE49-F238E27FC236}">
              <a16:creationId xmlns:a16="http://schemas.microsoft.com/office/drawing/2014/main" xmlns="" id="{00000000-0008-0000-0500-000046000000}"/>
            </a:ext>
          </a:extLst>
        </xdr:cNvPr>
        <xdr:cNvSpPr txBox="1"/>
      </xdr:nvSpPr>
      <xdr:spPr>
        <a:xfrm>
          <a:off x="5740400" y="3041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164783</xdr:rowOff>
    </xdr:from>
    <xdr:to>
      <xdr:col>26</xdr:col>
      <xdr:colOff>101600</xdr:colOff>
      <xdr:row>18</xdr:row>
      <xdr:rowOff>94933</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953000" y="31270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79710</xdr:rowOff>
    </xdr:from>
    <xdr:ext cx="7366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4622800" y="32134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15751</xdr:rowOff>
    </xdr:from>
    <xdr:to>
      <xdr:col>22</xdr:col>
      <xdr:colOff>165100</xdr:colOff>
      <xdr:row>18</xdr:row>
      <xdr:rowOff>117351</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4254500" y="31494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102128</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924300" y="3235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27493</xdr:rowOff>
    </xdr:from>
    <xdr:to>
      <xdr:col>19</xdr:col>
      <xdr:colOff>38100</xdr:colOff>
      <xdr:row>18</xdr:row>
      <xdr:rowOff>129093</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3556000" y="31612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113870</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3225800" y="3247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40851</xdr:rowOff>
    </xdr:from>
    <xdr:to>
      <xdr:col>15</xdr:col>
      <xdr:colOff>101600</xdr:colOff>
      <xdr:row>18</xdr:row>
      <xdr:rowOff>142451</xdr:rowOff>
    </xdr:to>
    <xdr:sp macro="" textlink="">
      <xdr:nvSpPr>
        <xdr:cNvPr id="77" name="楕円 76">
          <a:extLst>
            <a:ext uri="{FF2B5EF4-FFF2-40B4-BE49-F238E27FC236}">
              <a16:creationId xmlns:a16="http://schemas.microsoft.com/office/drawing/2014/main" xmlns="" id="{00000000-0008-0000-0500-00004D000000}"/>
            </a:ext>
          </a:extLst>
        </xdr:cNvPr>
        <xdr:cNvSpPr/>
      </xdr:nvSpPr>
      <xdr:spPr bwMode="auto">
        <a:xfrm>
          <a:off x="2857500" y="31745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127228</xdr:rowOff>
    </xdr:from>
    <xdr:ext cx="762000" cy="259045"/>
    <xdr:sp macro="" textlink="">
      <xdr:nvSpPr>
        <xdr:cNvPr id="78" name="テキスト ボックス 77">
          <a:extLst>
            <a:ext uri="{FF2B5EF4-FFF2-40B4-BE49-F238E27FC236}">
              <a16:creationId xmlns:a16="http://schemas.microsoft.com/office/drawing/2014/main" xmlns="" id="{00000000-0008-0000-0500-00004E000000}"/>
            </a:ext>
          </a:extLst>
        </xdr:cNvPr>
        <xdr:cNvSpPr txBox="1"/>
      </xdr:nvSpPr>
      <xdr:spPr>
        <a:xfrm>
          <a:off x="2527300" y="3260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xmlns=""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xmlns=""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xmlns=""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xmlns=""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xmlns=""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xmlns=""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xmlns=""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xmlns=""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xmlns=""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a:extLst>
            <a:ext uri="{FF2B5EF4-FFF2-40B4-BE49-F238E27FC236}">
              <a16:creationId xmlns:a16="http://schemas.microsoft.com/office/drawing/2014/main" xmlns="" id="{00000000-0008-0000-0500-00005F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a16="http://schemas.microsoft.com/office/drawing/2014/main" xmlns="" id="{00000000-0008-0000-0500-000061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xmlns="" id="{00000000-0008-0000-0500-000062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a16="http://schemas.microsoft.com/office/drawing/2014/main" xmlns="" id="{00000000-0008-0000-0500-000063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xmlns="" id="{00000000-0008-0000-0500-000064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a16="http://schemas.microsoft.com/office/drawing/2014/main" xmlns="" id="{00000000-0008-0000-0500-000065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xmlns=""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xmlns=""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xmlns=""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76983</xdr:rowOff>
    </xdr:from>
    <xdr:to>
      <xdr:col>29</xdr:col>
      <xdr:colOff>127000</xdr:colOff>
      <xdr:row>37</xdr:row>
      <xdr:rowOff>145859</xdr:rowOff>
    </xdr:to>
    <xdr:cxnSp macro="">
      <xdr:nvCxnSpPr>
        <xdr:cNvPr id="105" name="直線コネクタ 104">
          <a:extLst>
            <a:ext uri="{FF2B5EF4-FFF2-40B4-BE49-F238E27FC236}">
              <a16:creationId xmlns:a16="http://schemas.microsoft.com/office/drawing/2014/main" xmlns="" id="{00000000-0008-0000-0500-000069000000}"/>
            </a:ext>
          </a:extLst>
        </xdr:cNvPr>
        <xdr:cNvCxnSpPr/>
      </xdr:nvCxnSpPr>
      <xdr:spPr bwMode="auto">
        <a:xfrm flipV="1">
          <a:off x="5651500" y="6001533"/>
          <a:ext cx="0" cy="12690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117936</xdr:rowOff>
    </xdr:from>
    <xdr:ext cx="762000" cy="259045"/>
    <xdr:sp macro="" textlink="">
      <xdr:nvSpPr>
        <xdr:cNvPr id="106" name="人口1人当たり決算額の推移最小値テキスト445">
          <a:extLst>
            <a:ext uri="{FF2B5EF4-FFF2-40B4-BE49-F238E27FC236}">
              <a16:creationId xmlns:a16="http://schemas.microsoft.com/office/drawing/2014/main" xmlns="" id="{00000000-0008-0000-0500-00006A000000}"/>
            </a:ext>
          </a:extLst>
        </xdr:cNvPr>
        <xdr:cNvSpPr txBox="1"/>
      </xdr:nvSpPr>
      <xdr:spPr>
        <a:xfrm>
          <a:off x="5740400" y="7242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145859</xdr:rowOff>
    </xdr:from>
    <xdr:to>
      <xdr:col>30</xdr:col>
      <xdr:colOff>25400</xdr:colOff>
      <xdr:row>37</xdr:row>
      <xdr:rowOff>145859</xdr:rowOff>
    </xdr:to>
    <xdr:cxnSp macro="">
      <xdr:nvCxnSpPr>
        <xdr:cNvPr id="107" name="直線コネクタ 106">
          <a:extLst>
            <a:ext uri="{FF2B5EF4-FFF2-40B4-BE49-F238E27FC236}">
              <a16:creationId xmlns:a16="http://schemas.microsoft.com/office/drawing/2014/main" xmlns="" id="{00000000-0008-0000-0500-00006B000000}"/>
            </a:ext>
          </a:extLst>
        </xdr:cNvPr>
        <xdr:cNvCxnSpPr/>
      </xdr:nvCxnSpPr>
      <xdr:spPr bwMode="auto">
        <a:xfrm>
          <a:off x="5562600" y="72705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334810</xdr:rowOff>
    </xdr:from>
    <xdr:ext cx="762000" cy="259045"/>
    <xdr:sp macro="" textlink="">
      <xdr:nvSpPr>
        <xdr:cNvPr id="108" name="人口1人当たり決算額の推移最大値テキスト445">
          <a:extLst>
            <a:ext uri="{FF2B5EF4-FFF2-40B4-BE49-F238E27FC236}">
              <a16:creationId xmlns:a16="http://schemas.microsoft.com/office/drawing/2014/main" xmlns="" id="{00000000-0008-0000-0500-00006C000000}"/>
            </a:ext>
          </a:extLst>
        </xdr:cNvPr>
        <xdr:cNvSpPr txBox="1"/>
      </xdr:nvSpPr>
      <xdr:spPr>
        <a:xfrm>
          <a:off x="5740400" y="574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76983</xdr:rowOff>
    </xdr:from>
    <xdr:to>
      <xdr:col>30</xdr:col>
      <xdr:colOff>25400</xdr:colOff>
      <xdr:row>33</xdr:row>
      <xdr:rowOff>76983</xdr:rowOff>
    </xdr:to>
    <xdr:cxnSp macro="">
      <xdr:nvCxnSpPr>
        <xdr:cNvPr id="109" name="直線コネクタ 108">
          <a:extLst>
            <a:ext uri="{FF2B5EF4-FFF2-40B4-BE49-F238E27FC236}">
              <a16:creationId xmlns:a16="http://schemas.microsoft.com/office/drawing/2014/main" xmlns="" id="{00000000-0008-0000-0500-00006D000000}"/>
            </a:ext>
          </a:extLst>
        </xdr:cNvPr>
        <xdr:cNvCxnSpPr/>
      </xdr:nvCxnSpPr>
      <xdr:spPr bwMode="auto">
        <a:xfrm>
          <a:off x="5562600" y="60015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197157</xdr:rowOff>
    </xdr:from>
    <xdr:to>
      <xdr:col>29</xdr:col>
      <xdr:colOff>127000</xdr:colOff>
      <xdr:row>36</xdr:row>
      <xdr:rowOff>21089</xdr:rowOff>
    </xdr:to>
    <xdr:cxnSp macro="">
      <xdr:nvCxnSpPr>
        <xdr:cNvPr id="110" name="直線コネクタ 109">
          <a:extLst>
            <a:ext uri="{FF2B5EF4-FFF2-40B4-BE49-F238E27FC236}">
              <a16:creationId xmlns:a16="http://schemas.microsoft.com/office/drawing/2014/main" xmlns="" id="{00000000-0008-0000-0500-00006E000000}"/>
            </a:ext>
          </a:extLst>
        </xdr:cNvPr>
        <xdr:cNvCxnSpPr/>
      </xdr:nvCxnSpPr>
      <xdr:spPr bwMode="auto">
        <a:xfrm flipV="1">
          <a:off x="5003800" y="6807507"/>
          <a:ext cx="647700" cy="1668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213463</xdr:rowOff>
    </xdr:from>
    <xdr:ext cx="762000" cy="259045"/>
    <xdr:sp macro="" textlink="">
      <xdr:nvSpPr>
        <xdr:cNvPr id="111" name="人口1人当たり決算額の推移平均値テキスト445">
          <a:extLst>
            <a:ext uri="{FF2B5EF4-FFF2-40B4-BE49-F238E27FC236}">
              <a16:creationId xmlns:a16="http://schemas.microsoft.com/office/drawing/2014/main" xmlns="" id="{00000000-0008-0000-0500-00006F000000}"/>
            </a:ext>
          </a:extLst>
        </xdr:cNvPr>
        <xdr:cNvSpPr txBox="1"/>
      </xdr:nvSpPr>
      <xdr:spPr>
        <a:xfrm>
          <a:off x="5740400" y="68238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241386</xdr:rowOff>
    </xdr:from>
    <xdr:to>
      <xdr:col>29</xdr:col>
      <xdr:colOff>177800</xdr:colOff>
      <xdr:row>36</xdr:row>
      <xdr:rowOff>86</xdr:rowOff>
    </xdr:to>
    <xdr:sp macro="" textlink="">
      <xdr:nvSpPr>
        <xdr:cNvPr id="112" name="フローチャート: 判断 111">
          <a:extLst>
            <a:ext uri="{FF2B5EF4-FFF2-40B4-BE49-F238E27FC236}">
              <a16:creationId xmlns:a16="http://schemas.microsoft.com/office/drawing/2014/main" xmlns="" id="{00000000-0008-0000-0500-000070000000}"/>
            </a:ext>
          </a:extLst>
        </xdr:cNvPr>
        <xdr:cNvSpPr/>
      </xdr:nvSpPr>
      <xdr:spPr bwMode="auto">
        <a:xfrm>
          <a:off x="5600700" y="68517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313103</xdr:rowOff>
    </xdr:from>
    <xdr:to>
      <xdr:col>26</xdr:col>
      <xdr:colOff>50800</xdr:colOff>
      <xdr:row>36</xdr:row>
      <xdr:rowOff>21089</xdr:rowOff>
    </xdr:to>
    <xdr:cxnSp macro="">
      <xdr:nvCxnSpPr>
        <xdr:cNvPr id="113" name="直線コネクタ 112">
          <a:extLst>
            <a:ext uri="{FF2B5EF4-FFF2-40B4-BE49-F238E27FC236}">
              <a16:creationId xmlns:a16="http://schemas.microsoft.com/office/drawing/2014/main" xmlns="" id="{00000000-0008-0000-0500-000071000000}"/>
            </a:ext>
          </a:extLst>
        </xdr:cNvPr>
        <xdr:cNvCxnSpPr/>
      </xdr:nvCxnSpPr>
      <xdr:spPr bwMode="auto">
        <a:xfrm>
          <a:off x="4305300" y="6923453"/>
          <a:ext cx="698500" cy="508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195690</xdr:rowOff>
    </xdr:from>
    <xdr:to>
      <xdr:col>26</xdr:col>
      <xdr:colOff>101600</xdr:colOff>
      <xdr:row>35</xdr:row>
      <xdr:rowOff>297290</xdr:rowOff>
    </xdr:to>
    <xdr:sp macro="" textlink="">
      <xdr:nvSpPr>
        <xdr:cNvPr id="114" name="フローチャート: 判断 113">
          <a:extLst>
            <a:ext uri="{FF2B5EF4-FFF2-40B4-BE49-F238E27FC236}">
              <a16:creationId xmlns:a16="http://schemas.microsoft.com/office/drawing/2014/main" xmlns="" id="{00000000-0008-0000-0500-000072000000}"/>
            </a:ext>
          </a:extLst>
        </xdr:cNvPr>
        <xdr:cNvSpPr/>
      </xdr:nvSpPr>
      <xdr:spPr bwMode="auto">
        <a:xfrm>
          <a:off x="4953000" y="6806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307467</xdr:rowOff>
    </xdr:from>
    <xdr:ext cx="736600" cy="259045"/>
    <xdr:sp macro="" textlink="">
      <xdr:nvSpPr>
        <xdr:cNvPr id="115" name="テキスト ボックス 114">
          <a:extLst>
            <a:ext uri="{FF2B5EF4-FFF2-40B4-BE49-F238E27FC236}">
              <a16:creationId xmlns:a16="http://schemas.microsoft.com/office/drawing/2014/main" xmlns="" id="{00000000-0008-0000-0500-000073000000}"/>
            </a:ext>
          </a:extLst>
        </xdr:cNvPr>
        <xdr:cNvSpPr txBox="1"/>
      </xdr:nvSpPr>
      <xdr:spPr>
        <a:xfrm>
          <a:off x="4622800" y="657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313103</xdr:rowOff>
    </xdr:from>
    <xdr:to>
      <xdr:col>22</xdr:col>
      <xdr:colOff>114300</xdr:colOff>
      <xdr:row>35</xdr:row>
      <xdr:rowOff>319687</xdr:rowOff>
    </xdr:to>
    <xdr:cxnSp macro="">
      <xdr:nvCxnSpPr>
        <xdr:cNvPr id="116" name="直線コネクタ 115">
          <a:extLst>
            <a:ext uri="{FF2B5EF4-FFF2-40B4-BE49-F238E27FC236}">
              <a16:creationId xmlns:a16="http://schemas.microsoft.com/office/drawing/2014/main" xmlns="" id="{00000000-0008-0000-0500-000074000000}"/>
            </a:ext>
          </a:extLst>
        </xdr:cNvPr>
        <xdr:cNvCxnSpPr/>
      </xdr:nvCxnSpPr>
      <xdr:spPr bwMode="auto">
        <a:xfrm flipV="1">
          <a:off x="3606800" y="6923453"/>
          <a:ext cx="698500" cy="65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217977</xdr:rowOff>
    </xdr:from>
    <xdr:to>
      <xdr:col>22</xdr:col>
      <xdr:colOff>165100</xdr:colOff>
      <xdr:row>35</xdr:row>
      <xdr:rowOff>319577</xdr:rowOff>
    </xdr:to>
    <xdr:sp macro="" textlink="">
      <xdr:nvSpPr>
        <xdr:cNvPr id="117" name="フローチャート: 判断 116">
          <a:extLst>
            <a:ext uri="{FF2B5EF4-FFF2-40B4-BE49-F238E27FC236}">
              <a16:creationId xmlns:a16="http://schemas.microsoft.com/office/drawing/2014/main" xmlns="" id="{00000000-0008-0000-0500-000075000000}"/>
            </a:ext>
          </a:extLst>
        </xdr:cNvPr>
        <xdr:cNvSpPr/>
      </xdr:nvSpPr>
      <xdr:spPr bwMode="auto">
        <a:xfrm>
          <a:off x="4254500" y="68283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329754</xdr:rowOff>
    </xdr:from>
    <xdr:ext cx="762000" cy="259045"/>
    <xdr:sp macro="" textlink="">
      <xdr:nvSpPr>
        <xdr:cNvPr id="118" name="テキスト ボックス 117">
          <a:extLst>
            <a:ext uri="{FF2B5EF4-FFF2-40B4-BE49-F238E27FC236}">
              <a16:creationId xmlns:a16="http://schemas.microsoft.com/office/drawing/2014/main" xmlns="" id="{00000000-0008-0000-0500-000076000000}"/>
            </a:ext>
          </a:extLst>
        </xdr:cNvPr>
        <xdr:cNvSpPr txBox="1"/>
      </xdr:nvSpPr>
      <xdr:spPr>
        <a:xfrm>
          <a:off x="3924300" y="6597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319687</xdr:rowOff>
    </xdr:from>
    <xdr:to>
      <xdr:col>18</xdr:col>
      <xdr:colOff>177800</xdr:colOff>
      <xdr:row>36</xdr:row>
      <xdr:rowOff>70307</xdr:rowOff>
    </xdr:to>
    <xdr:cxnSp macro="">
      <xdr:nvCxnSpPr>
        <xdr:cNvPr id="119" name="直線コネクタ 118">
          <a:extLst>
            <a:ext uri="{FF2B5EF4-FFF2-40B4-BE49-F238E27FC236}">
              <a16:creationId xmlns:a16="http://schemas.microsoft.com/office/drawing/2014/main" xmlns="" id="{00000000-0008-0000-0500-000077000000}"/>
            </a:ext>
          </a:extLst>
        </xdr:cNvPr>
        <xdr:cNvCxnSpPr/>
      </xdr:nvCxnSpPr>
      <xdr:spPr bwMode="auto">
        <a:xfrm flipV="1">
          <a:off x="2908300" y="6930037"/>
          <a:ext cx="698500" cy="935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207028</xdr:rowOff>
    </xdr:from>
    <xdr:to>
      <xdr:col>19</xdr:col>
      <xdr:colOff>38100</xdr:colOff>
      <xdr:row>35</xdr:row>
      <xdr:rowOff>308628</xdr:rowOff>
    </xdr:to>
    <xdr:sp macro="" textlink="">
      <xdr:nvSpPr>
        <xdr:cNvPr id="120" name="フローチャート: 判断 119">
          <a:extLst>
            <a:ext uri="{FF2B5EF4-FFF2-40B4-BE49-F238E27FC236}">
              <a16:creationId xmlns:a16="http://schemas.microsoft.com/office/drawing/2014/main" xmlns="" id="{00000000-0008-0000-0500-000078000000}"/>
            </a:ext>
          </a:extLst>
        </xdr:cNvPr>
        <xdr:cNvSpPr/>
      </xdr:nvSpPr>
      <xdr:spPr bwMode="auto">
        <a:xfrm>
          <a:off x="3556000" y="6817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318805</xdr:rowOff>
    </xdr:from>
    <xdr:ext cx="762000" cy="259045"/>
    <xdr:sp macro="" textlink="">
      <xdr:nvSpPr>
        <xdr:cNvPr id="121" name="テキスト ボックス 120">
          <a:extLst>
            <a:ext uri="{FF2B5EF4-FFF2-40B4-BE49-F238E27FC236}">
              <a16:creationId xmlns:a16="http://schemas.microsoft.com/office/drawing/2014/main" xmlns="" id="{00000000-0008-0000-0500-000079000000}"/>
            </a:ext>
          </a:extLst>
        </xdr:cNvPr>
        <xdr:cNvSpPr txBox="1"/>
      </xdr:nvSpPr>
      <xdr:spPr>
        <a:xfrm>
          <a:off x="3225800" y="6586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212674</xdr:rowOff>
    </xdr:from>
    <xdr:to>
      <xdr:col>15</xdr:col>
      <xdr:colOff>101600</xdr:colOff>
      <xdr:row>35</xdr:row>
      <xdr:rowOff>314274</xdr:rowOff>
    </xdr:to>
    <xdr:sp macro="" textlink="">
      <xdr:nvSpPr>
        <xdr:cNvPr id="122" name="フローチャート: 判断 121">
          <a:extLst>
            <a:ext uri="{FF2B5EF4-FFF2-40B4-BE49-F238E27FC236}">
              <a16:creationId xmlns:a16="http://schemas.microsoft.com/office/drawing/2014/main" xmlns="" id="{00000000-0008-0000-0500-00007A000000}"/>
            </a:ext>
          </a:extLst>
        </xdr:cNvPr>
        <xdr:cNvSpPr/>
      </xdr:nvSpPr>
      <xdr:spPr bwMode="auto">
        <a:xfrm>
          <a:off x="2857500" y="68230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324451</xdr:rowOff>
    </xdr:from>
    <xdr:ext cx="762000" cy="259045"/>
    <xdr:sp macro="" textlink="">
      <xdr:nvSpPr>
        <xdr:cNvPr id="123" name="テキスト ボックス 122">
          <a:extLst>
            <a:ext uri="{FF2B5EF4-FFF2-40B4-BE49-F238E27FC236}">
              <a16:creationId xmlns:a16="http://schemas.microsoft.com/office/drawing/2014/main" xmlns="" id="{00000000-0008-0000-0500-00007B000000}"/>
            </a:ext>
          </a:extLst>
        </xdr:cNvPr>
        <xdr:cNvSpPr txBox="1"/>
      </xdr:nvSpPr>
      <xdr:spPr>
        <a:xfrm>
          <a:off x="2527300" y="6591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xmlns=""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146357</xdr:rowOff>
    </xdr:from>
    <xdr:to>
      <xdr:col>29</xdr:col>
      <xdr:colOff>177800</xdr:colOff>
      <xdr:row>35</xdr:row>
      <xdr:rowOff>247957</xdr:rowOff>
    </xdr:to>
    <xdr:sp macro="" textlink="">
      <xdr:nvSpPr>
        <xdr:cNvPr id="129" name="楕円 128">
          <a:extLst>
            <a:ext uri="{FF2B5EF4-FFF2-40B4-BE49-F238E27FC236}">
              <a16:creationId xmlns:a16="http://schemas.microsoft.com/office/drawing/2014/main" xmlns="" id="{00000000-0008-0000-0500-000081000000}"/>
            </a:ext>
          </a:extLst>
        </xdr:cNvPr>
        <xdr:cNvSpPr/>
      </xdr:nvSpPr>
      <xdr:spPr bwMode="auto">
        <a:xfrm>
          <a:off x="5600700" y="67567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334334</xdr:rowOff>
    </xdr:from>
    <xdr:ext cx="762000" cy="259045"/>
    <xdr:sp macro="" textlink="">
      <xdr:nvSpPr>
        <xdr:cNvPr id="130" name="人口1人当たり決算額の推移該当値テキスト445">
          <a:extLst>
            <a:ext uri="{FF2B5EF4-FFF2-40B4-BE49-F238E27FC236}">
              <a16:creationId xmlns:a16="http://schemas.microsoft.com/office/drawing/2014/main" xmlns="" id="{00000000-0008-0000-0500-000082000000}"/>
            </a:ext>
          </a:extLst>
        </xdr:cNvPr>
        <xdr:cNvSpPr txBox="1"/>
      </xdr:nvSpPr>
      <xdr:spPr>
        <a:xfrm>
          <a:off x="5740400" y="6601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313189</xdr:rowOff>
    </xdr:from>
    <xdr:to>
      <xdr:col>26</xdr:col>
      <xdr:colOff>101600</xdr:colOff>
      <xdr:row>36</xdr:row>
      <xdr:rowOff>71889</xdr:rowOff>
    </xdr:to>
    <xdr:sp macro="" textlink="">
      <xdr:nvSpPr>
        <xdr:cNvPr id="131" name="楕円 130">
          <a:extLst>
            <a:ext uri="{FF2B5EF4-FFF2-40B4-BE49-F238E27FC236}">
              <a16:creationId xmlns:a16="http://schemas.microsoft.com/office/drawing/2014/main" xmlns="" id="{00000000-0008-0000-0500-000083000000}"/>
            </a:ext>
          </a:extLst>
        </xdr:cNvPr>
        <xdr:cNvSpPr/>
      </xdr:nvSpPr>
      <xdr:spPr bwMode="auto">
        <a:xfrm>
          <a:off x="4953000" y="69235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56666</xdr:rowOff>
    </xdr:from>
    <xdr:ext cx="736600" cy="259045"/>
    <xdr:sp macro="" textlink="">
      <xdr:nvSpPr>
        <xdr:cNvPr id="132" name="テキスト ボックス 131">
          <a:extLst>
            <a:ext uri="{FF2B5EF4-FFF2-40B4-BE49-F238E27FC236}">
              <a16:creationId xmlns:a16="http://schemas.microsoft.com/office/drawing/2014/main" xmlns="" id="{00000000-0008-0000-0500-000084000000}"/>
            </a:ext>
          </a:extLst>
        </xdr:cNvPr>
        <xdr:cNvSpPr txBox="1"/>
      </xdr:nvSpPr>
      <xdr:spPr>
        <a:xfrm>
          <a:off x="4622800" y="7009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262303</xdr:rowOff>
    </xdr:from>
    <xdr:to>
      <xdr:col>22</xdr:col>
      <xdr:colOff>165100</xdr:colOff>
      <xdr:row>36</xdr:row>
      <xdr:rowOff>21003</xdr:rowOff>
    </xdr:to>
    <xdr:sp macro="" textlink="">
      <xdr:nvSpPr>
        <xdr:cNvPr id="133" name="楕円 132">
          <a:extLst>
            <a:ext uri="{FF2B5EF4-FFF2-40B4-BE49-F238E27FC236}">
              <a16:creationId xmlns:a16="http://schemas.microsoft.com/office/drawing/2014/main" xmlns="" id="{00000000-0008-0000-0500-000085000000}"/>
            </a:ext>
          </a:extLst>
        </xdr:cNvPr>
        <xdr:cNvSpPr/>
      </xdr:nvSpPr>
      <xdr:spPr bwMode="auto">
        <a:xfrm>
          <a:off x="4254500" y="68726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5780</xdr:rowOff>
    </xdr:from>
    <xdr:ext cx="762000" cy="259045"/>
    <xdr:sp macro="" textlink="">
      <xdr:nvSpPr>
        <xdr:cNvPr id="134" name="テキスト ボックス 133">
          <a:extLst>
            <a:ext uri="{FF2B5EF4-FFF2-40B4-BE49-F238E27FC236}">
              <a16:creationId xmlns:a16="http://schemas.microsoft.com/office/drawing/2014/main" xmlns="" id="{00000000-0008-0000-0500-000086000000}"/>
            </a:ext>
          </a:extLst>
        </xdr:cNvPr>
        <xdr:cNvSpPr txBox="1"/>
      </xdr:nvSpPr>
      <xdr:spPr>
        <a:xfrm>
          <a:off x="3924300" y="6959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268887</xdr:rowOff>
    </xdr:from>
    <xdr:to>
      <xdr:col>19</xdr:col>
      <xdr:colOff>38100</xdr:colOff>
      <xdr:row>36</xdr:row>
      <xdr:rowOff>27587</xdr:rowOff>
    </xdr:to>
    <xdr:sp macro="" textlink="">
      <xdr:nvSpPr>
        <xdr:cNvPr id="135" name="楕円 134">
          <a:extLst>
            <a:ext uri="{FF2B5EF4-FFF2-40B4-BE49-F238E27FC236}">
              <a16:creationId xmlns:a16="http://schemas.microsoft.com/office/drawing/2014/main" xmlns="" id="{00000000-0008-0000-0500-000087000000}"/>
            </a:ext>
          </a:extLst>
        </xdr:cNvPr>
        <xdr:cNvSpPr/>
      </xdr:nvSpPr>
      <xdr:spPr bwMode="auto">
        <a:xfrm>
          <a:off x="3556000" y="68792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12364</xdr:rowOff>
    </xdr:from>
    <xdr:ext cx="762000" cy="259045"/>
    <xdr:sp macro="" textlink="">
      <xdr:nvSpPr>
        <xdr:cNvPr id="136" name="テキスト ボックス 135">
          <a:extLst>
            <a:ext uri="{FF2B5EF4-FFF2-40B4-BE49-F238E27FC236}">
              <a16:creationId xmlns:a16="http://schemas.microsoft.com/office/drawing/2014/main" xmlns="" id="{00000000-0008-0000-0500-000088000000}"/>
            </a:ext>
          </a:extLst>
        </xdr:cNvPr>
        <xdr:cNvSpPr txBox="1"/>
      </xdr:nvSpPr>
      <xdr:spPr>
        <a:xfrm>
          <a:off x="3225800" y="6965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19507</xdr:rowOff>
    </xdr:from>
    <xdr:to>
      <xdr:col>15</xdr:col>
      <xdr:colOff>101600</xdr:colOff>
      <xdr:row>36</xdr:row>
      <xdr:rowOff>121107</xdr:rowOff>
    </xdr:to>
    <xdr:sp macro="" textlink="">
      <xdr:nvSpPr>
        <xdr:cNvPr id="137" name="楕円 136">
          <a:extLst>
            <a:ext uri="{FF2B5EF4-FFF2-40B4-BE49-F238E27FC236}">
              <a16:creationId xmlns:a16="http://schemas.microsoft.com/office/drawing/2014/main" xmlns="" id="{00000000-0008-0000-0500-000089000000}"/>
            </a:ext>
          </a:extLst>
        </xdr:cNvPr>
        <xdr:cNvSpPr/>
      </xdr:nvSpPr>
      <xdr:spPr bwMode="auto">
        <a:xfrm>
          <a:off x="2857500" y="69727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105884</xdr:rowOff>
    </xdr:from>
    <xdr:ext cx="762000" cy="259045"/>
    <xdr:sp macro="" textlink="">
      <xdr:nvSpPr>
        <xdr:cNvPr id="138" name="テキスト ボックス 137">
          <a:extLst>
            <a:ext uri="{FF2B5EF4-FFF2-40B4-BE49-F238E27FC236}">
              <a16:creationId xmlns:a16="http://schemas.microsoft.com/office/drawing/2014/main" xmlns="" id="{00000000-0008-0000-0500-00008A000000}"/>
            </a:ext>
          </a:extLst>
        </xdr:cNvPr>
        <xdr:cNvSpPr txBox="1"/>
      </xdr:nvSpPr>
      <xdr:spPr>
        <a:xfrm>
          <a:off x="2527300" y="7059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13,256
13,126
157.71
10,963,785
10,108,121
656,692
4,952,821
11,895,101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57.5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xmlns=""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76975</xdr:rowOff>
    </xdr:from>
    <xdr:to>
      <xdr:col>24</xdr:col>
      <xdr:colOff>62865</xdr:colOff>
      <xdr:row>39</xdr:row>
      <xdr:rowOff>87199</xdr:rowOff>
    </xdr:to>
    <xdr:cxnSp macro="">
      <xdr:nvCxnSpPr>
        <xdr:cNvPr id="56" name="直線コネクタ 55">
          <a:extLst>
            <a:ext uri="{FF2B5EF4-FFF2-40B4-BE49-F238E27FC236}">
              <a16:creationId xmlns:a16="http://schemas.microsoft.com/office/drawing/2014/main" xmlns="" id="{00000000-0008-0000-0600-000038000000}"/>
            </a:ext>
          </a:extLst>
        </xdr:cNvPr>
        <xdr:cNvCxnSpPr/>
      </xdr:nvCxnSpPr>
      <xdr:spPr>
        <a:xfrm flipV="1">
          <a:off x="4633595" y="5220475"/>
          <a:ext cx="1270" cy="1553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91026</xdr:rowOff>
    </xdr:from>
    <xdr:ext cx="534377" cy="259045"/>
    <xdr:sp macro="" textlink="">
      <xdr:nvSpPr>
        <xdr:cNvPr id="57" name="人件費最小値テキスト">
          <a:extLst>
            <a:ext uri="{FF2B5EF4-FFF2-40B4-BE49-F238E27FC236}">
              <a16:creationId xmlns:a16="http://schemas.microsoft.com/office/drawing/2014/main" xmlns="" id="{00000000-0008-0000-0600-000039000000}"/>
            </a:ext>
          </a:extLst>
        </xdr:cNvPr>
        <xdr:cNvSpPr txBox="1"/>
      </xdr:nvSpPr>
      <xdr:spPr>
        <a:xfrm>
          <a:off x="4686300" y="677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87199</xdr:rowOff>
    </xdr:from>
    <xdr:to>
      <xdr:col>24</xdr:col>
      <xdr:colOff>152400</xdr:colOff>
      <xdr:row>39</xdr:row>
      <xdr:rowOff>87199</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a:off x="4546600" y="6773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23652</xdr:rowOff>
    </xdr:from>
    <xdr:ext cx="599010" cy="259045"/>
    <xdr:sp macro="" textlink="">
      <xdr:nvSpPr>
        <xdr:cNvPr id="59" name="人件費最大値テキスト">
          <a:extLst>
            <a:ext uri="{FF2B5EF4-FFF2-40B4-BE49-F238E27FC236}">
              <a16:creationId xmlns:a16="http://schemas.microsoft.com/office/drawing/2014/main" xmlns="" id="{00000000-0008-0000-0600-00003B000000}"/>
            </a:ext>
          </a:extLst>
        </xdr:cNvPr>
        <xdr:cNvSpPr txBox="1"/>
      </xdr:nvSpPr>
      <xdr:spPr>
        <a:xfrm>
          <a:off x="4686300" y="4995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76975</xdr:rowOff>
    </xdr:from>
    <xdr:to>
      <xdr:col>24</xdr:col>
      <xdr:colOff>152400</xdr:colOff>
      <xdr:row>30</xdr:row>
      <xdr:rowOff>76975</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522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50648</xdr:rowOff>
    </xdr:from>
    <xdr:to>
      <xdr:col>24</xdr:col>
      <xdr:colOff>63500</xdr:colOff>
      <xdr:row>38</xdr:row>
      <xdr:rowOff>72606</xdr:rowOff>
    </xdr:to>
    <xdr:cxnSp macro="">
      <xdr:nvCxnSpPr>
        <xdr:cNvPr id="61" name="直線コネクタ 60">
          <a:extLst>
            <a:ext uri="{FF2B5EF4-FFF2-40B4-BE49-F238E27FC236}">
              <a16:creationId xmlns:a16="http://schemas.microsoft.com/office/drawing/2014/main" xmlns="" id="{00000000-0008-0000-0600-00003D000000}"/>
            </a:ext>
          </a:extLst>
        </xdr:cNvPr>
        <xdr:cNvCxnSpPr/>
      </xdr:nvCxnSpPr>
      <xdr:spPr>
        <a:xfrm flipV="1">
          <a:off x="3797300" y="6394298"/>
          <a:ext cx="838200" cy="193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35577</xdr:rowOff>
    </xdr:from>
    <xdr:ext cx="534377" cy="259045"/>
    <xdr:sp macro="" textlink="">
      <xdr:nvSpPr>
        <xdr:cNvPr id="62" name="人件費平均値テキスト">
          <a:extLst>
            <a:ext uri="{FF2B5EF4-FFF2-40B4-BE49-F238E27FC236}">
              <a16:creationId xmlns:a16="http://schemas.microsoft.com/office/drawing/2014/main" xmlns="" id="{00000000-0008-0000-0600-00003E000000}"/>
            </a:ext>
          </a:extLst>
        </xdr:cNvPr>
        <xdr:cNvSpPr txBox="1"/>
      </xdr:nvSpPr>
      <xdr:spPr>
        <a:xfrm>
          <a:off x="4686300" y="60363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12700</xdr:rowOff>
    </xdr:from>
    <xdr:to>
      <xdr:col>24</xdr:col>
      <xdr:colOff>114300</xdr:colOff>
      <xdr:row>36</xdr:row>
      <xdr:rowOff>114300</xdr:rowOff>
    </xdr:to>
    <xdr:sp macro="" textlink="">
      <xdr:nvSpPr>
        <xdr:cNvPr id="63" name="フローチャート: 判断 62">
          <a:extLst>
            <a:ext uri="{FF2B5EF4-FFF2-40B4-BE49-F238E27FC236}">
              <a16:creationId xmlns:a16="http://schemas.microsoft.com/office/drawing/2014/main" xmlns="" id="{00000000-0008-0000-0600-00003F000000}"/>
            </a:ext>
          </a:extLst>
        </xdr:cNvPr>
        <xdr:cNvSpPr/>
      </xdr:nvSpPr>
      <xdr:spPr>
        <a:xfrm>
          <a:off x="45847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71565</xdr:rowOff>
    </xdr:from>
    <xdr:to>
      <xdr:col>19</xdr:col>
      <xdr:colOff>177800</xdr:colOff>
      <xdr:row>38</xdr:row>
      <xdr:rowOff>72606</xdr:rowOff>
    </xdr:to>
    <xdr:cxnSp macro="">
      <xdr:nvCxnSpPr>
        <xdr:cNvPr id="64" name="直線コネクタ 63">
          <a:extLst>
            <a:ext uri="{FF2B5EF4-FFF2-40B4-BE49-F238E27FC236}">
              <a16:creationId xmlns:a16="http://schemas.microsoft.com/office/drawing/2014/main" xmlns="" id="{00000000-0008-0000-0600-000040000000}"/>
            </a:ext>
          </a:extLst>
        </xdr:cNvPr>
        <xdr:cNvCxnSpPr/>
      </xdr:nvCxnSpPr>
      <xdr:spPr>
        <a:xfrm>
          <a:off x="2908300" y="6586665"/>
          <a:ext cx="889000" cy="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138925</xdr:rowOff>
    </xdr:from>
    <xdr:to>
      <xdr:col>20</xdr:col>
      <xdr:colOff>38100</xdr:colOff>
      <xdr:row>37</xdr:row>
      <xdr:rowOff>69075</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3746500" y="63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85602</xdr:rowOff>
    </xdr:from>
    <xdr:ext cx="534377" cy="259045"/>
    <xdr:sp macro="" textlink="">
      <xdr:nvSpPr>
        <xdr:cNvPr id="66" name="テキスト ボックス 65">
          <a:extLst>
            <a:ext uri="{FF2B5EF4-FFF2-40B4-BE49-F238E27FC236}">
              <a16:creationId xmlns:a16="http://schemas.microsoft.com/office/drawing/2014/main" xmlns="" id="{00000000-0008-0000-0600-000042000000}"/>
            </a:ext>
          </a:extLst>
        </xdr:cNvPr>
        <xdr:cNvSpPr txBox="1"/>
      </xdr:nvSpPr>
      <xdr:spPr>
        <a:xfrm>
          <a:off x="3530111" y="608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71565</xdr:rowOff>
    </xdr:from>
    <xdr:to>
      <xdr:col>15</xdr:col>
      <xdr:colOff>50800</xdr:colOff>
      <xdr:row>38</xdr:row>
      <xdr:rowOff>74854</xdr:rowOff>
    </xdr:to>
    <xdr:cxnSp macro="">
      <xdr:nvCxnSpPr>
        <xdr:cNvPr id="67" name="直線コネクタ 66">
          <a:extLst>
            <a:ext uri="{FF2B5EF4-FFF2-40B4-BE49-F238E27FC236}">
              <a16:creationId xmlns:a16="http://schemas.microsoft.com/office/drawing/2014/main" xmlns="" id="{00000000-0008-0000-0600-000043000000}"/>
            </a:ext>
          </a:extLst>
        </xdr:cNvPr>
        <xdr:cNvCxnSpPr/>
      </xdr:nvCxnSpPr>
      <xdr:spPr>
        <a:xfrm flipV="1">
          <a:off x="2019300" y="6586665"/>
          <a:ext cx="889000" cy="3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157086</xdr:rowOff>
    </xdr:from>
    <xdr:to>
      <xdr:col>15</xdr:col>
      <xdr:colOff>101600</xdr:colOff>
      <xdr:row>37</xdr:row>
      <xdr:rowOff>87236</xdr:rowOff>
    </xdr:to>
    <xdr:sp macro="" textlink="">
      <xdr:nvSpPr>
        <xdr:cNvPr id="68" name="フローチャート: 判断 67">
          <a:extLst>
            <a:ext uri="{FF2B5EF4-FFF2-40B4-BE49-F238E27FC236}">
              <a16:creationId xmlns:a16="http://schemas.microsoft.com/office/drawing/2014/main" xmlns="" id="{00000000-0008-0000-0600-000044000000}"/>
            </a:ext>
          </a:extLst>
        </xdr:cNvPr>
        <xdr:cNvSpPr/>
      </xdr:nvSpPr>
      <xdr:spPr>
        <a:xfrm>
          <a:off x="2857500" y="6329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103763</xdr:rowOff>
    </xdr:from>
    <xdr:ext cx="534377" cy="259045"/>
    <xdr:sp macro="" textlink="">
      <xdr:nvSpPr>
        <xdr:cNvPr id="69" name="テキスト ボックス 68">
          <a:extLst>
            <a:ext uri="{FF2B5EF4-FFF2-40B4-BE49-F238E27FC236}">
              <a16:creationId xmlns:a16="http://schemas.microsoft.com/office/drawing/2014/main" xmlns="" id="{00000000-0008-0000-0600-000045000000}"/>
            </a:ext>
          </a:extLst>
        </xdr:cNvPr>
        <xdr:cNvSpPr txBox="1"/>
      </xdr:nvSpPr>
      <xdr:spPr>
        <a:xfrm>
          <a:off x="2641111" y="610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73634</xdr:rowOff>
    </xdr:from>
    <xdr:to>
      <xdr:col>10</xdr:col>
      <xdr:colOff>114300</xdr:colOff>
      <xdr:row>38</xdr:row>
      <xdr:rowOff>74854</xdr:rowOff>
    </xdr:to>
    <xdr:cxnSp macro="">
      <xdr:nvCxnSpPr>
        <xdr:cNvPr id="70" name="直線コネクタ 69">
          <a:extLst>
            <a:ext uri="{FF2B5EF4-FFF2-40B4-BE49-F238E27FC236}">
              <a16:creationId xmlns:a16="http://schemas.microsoft.com/office/drawing/2014/main" xmlns="" id="{00000000-0008-0000-0600-000046000000}"/>
            </a:ext>
          </a:extLst>
        </xdr:cNvPr>
        <xdr:cNvCxnSpPr/>
      </xdr:nvCxnSpPr>
      <xdr:spPr>
        <a:xfrm>
          <a:off x="1130300" y="6588734"/>
          <a:ext cx="889000" cy="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165913</xdr:rowOff>
    </xdr:from>
    <xdr:to>
      <xdr:col>10</xdr:col>
      <xdr:colOff>165100</xdr:colOff>
      <xdr:row>37</xdr:row>
      <xdr:rowOff>96063</xdr:rowOff>
    </xdr:to>
    <xdr:sp macro="" textlink="">
      <xdr:nvSpPr>
        <xdr:cNvPr id="71" name="フローチャート: 判断 70">
          <a:extLst>
            <a:ext uri="{FF2B5EF4-FFF2-40B4-BE49-F238E27FC236}">
              <a16:creationId xmlns:a16="http://schemas.microsoft.com/office/drawing/2014/main" xmlns="" id="{00000000-0008-0000-0600-000047000000}"/>
            </a:ext>
          </a:extLst>
        </xdr:cNvPr>
        <xdr:cNvSpPr/>
      </xdr:nvSpPr>
      <xdr:spPr>
        <a:xfrm>
          <a:off x="1968500" y="6338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112590</xdr:rowOff>
    </xdr:from>
    <xdr:ext cx="534377" cy="259045"/>
    <xdr:sp macro="" textlink="">
      <xdr:nvSpPr>
        <xdr:cNvPr id="72" name="テキスト ボックス 71">
          <a:extLst>
            <a:ext uri="{FF2B5EF4-FFF2-40B4-BE49-F238E27FC236}">
              <a16:creationId xmlns:a16="http://schemas.microsoft.com/office/drawing/2014/main" xmlns="" id="{00000000-0008-0000-0600-000048000000}"/>
            </a:ext>
          </a:extLst>
        </xdr:cNvPr>
        <xdr:cNvSpPr txBox="1"/>
      </xdr:nvSpPr>
      <xdr:spPr>
        <a:xfrm>
          <a:off x="1752111" y="611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17145</xdr:rowOff>
    </xdr:from>
    <xdr:to>
      <xdr:col>6</xdr:col>
      <xdr:colOff>38100</xdr:colOff>
      <xdr:row>37</xdr:row>
      <xdr:rowOff>118745</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079500" y="636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135272</xdr:rowOff>
    </xdr:from>
    <xdr:ext cx="534377"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863111" y="6136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171298</xdr:rowOff>
    </xdr:from>
    <xdr:to>
      <xdr:col>24</xdr:col>
      <xdr:colOff>114300</xdr:colOff>
      <xdr:row>37</xdr:row>
      <xdr:rowOff>101448</xdr:rowOff>
    </xdr:to>
    <xdr:sp macro="" textlink="">
      <xdr:nvSpPr>
        <xdr:cNvPr id="80" name="楕円 79">
          <a:extLst>
            <a:ext uri="{FF2B5EF4-FFF2-40B4-BE49-F238E27FC236}">
              <a16:creationId xmlns:a16="http://schemas.microsoft.com/office/drawing/2014/main" xmlns="" id="{00000000-0008-0000-0600-000050000000}"/>
            </a:ext>
          </a:extLst>
        </xdr:cNvPr>
        <xdr:cNvSpPr/>
      </xdr:nvSpPr>
      <xdr:spPr>
        <a:xfrm>
          <a:off x="4584700" y="634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149725</xdr:rowOff>
    </xdr:from>
    <xdr:ext cx="534377" cy="259045"/>
    <xdr:sp macro="" textlink="">
      <xdr:nvSpPr>
        <xdr:cNvPr id="81" name="人件費該当値テキスト">
          <a:extLst>
            <a:ext uri="{FF2B5EF4-FFF2-40B4-BE49-F238E27FC236}">
              <a16:creationId xmlns:a16="http://schemas.microsoft.com/office/drawing/2014/main" xmlns="" id="{00000000-0008-0000-0600-000051000000}"/>
            </a:ext>
          </a:extLst>
        </xdr:cNvPr>
        <xdr:cNvSpPr txBox="1"/>
      </xdr:nvSpPr>
      <xdr:spPr>
        <a:xfrm>
          <a:off x="4686300" y="6321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21806</xdr:rowOff>
    </xdr:from>
    <xdr:to>
      <xdr:col>20</xdr:col>
      <xdr:colOff>38100</xdr:colOff>
      <xdr:row>38</xdr:row>
      <xdr:rowOff>123406</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3746500" y="653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114533</xdr:rowOff>
    </xdr:from>
    <xdr:ext cx="534377" cy="259045"/>
    <xdr:sp macro="" textlink="">
      <xdr:nvSpPr>
        <xdr:cNvPr id="83" name="テキスト ボックス 82">
          <a:extLst>
            <a:ext uri="{FF2B5EF4-FFF2-40B4-BE49-F238E27FC236}">
              <a16:creationId xmlns:a16="http://schemas.microsoft.com/office/drawing/2014/main" xmlns="" id="{00000000-0008-0000-0600-000053000000}"/>
            </a:ext>
          </a:extLst>
        </xdr:cNvPr>
        <xdr:cNvSpPr txBox="1"/>
      </xdr:nvSpPr>
      <xdr:spPr>
        <a:xfrm>
          <a:off x="3530111" y="6629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20765</xdr:rowOff>
    </xdr:from>
    <xdr:to>
      <xdr:col>15</xdr:col>
      <xdr:colOff>101600</xdr:colOff>
      <xdr:row>38</xdr:row>
      <xdr:rowOff>122365</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2857500" y="653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113492</xdr:rowOff>
    </xdr:from>
    <xdr:ext cx="534377"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2641111" y="6628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24054</xdr:rowOff>
    </xdr:from>
    <xdr:to>
      <xdr:col>10</xdr:col>
      <xdr:colOff>165100</xdr:colOff>
      <xdr:row>38</xdr:row>
      <xdr:rowOff>125654</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1968500" y="653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116781</xdr:rowOff>
    </xdr:from>
    <xdr:ext cx="534377"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1752111" y="663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22834</xdr:rowOff>
    </xdr:from>
    <xdr:to>
      <xdr:col>6</xdr:col>
      <xdr:colOff>38100</xdr:colOff>
      <xdr:row>38</xdr:row>
      <xdr:rowOff>124434</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079500" y="653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115561</xdr:rowOff>
    </xdr:from>
    <xdr:ext cx="534377"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863111" y="6630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xmlns=""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xmlns=""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xmlns=""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xmlns="" id="{00000000-0008-0000-06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xmlns=""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xmlns="" id="{00000000-0008-0000-06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xmlns=""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xmlns="" id="{00000000-0008-0000-06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xmlns=""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xmlns="" id="{00000000-0008-0000-06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xmlns=""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15132</xdr:rowOff>
    </xdr:from>
    <xdr:to>
      <xdr:col>24</xdr:col>
      <xdr:colOff>62865</xdr:colOff>
      <xdr:row>57</xdr:row>
      <xdr:rowOff>67485</xdr:rowOff>
    </xdr:to>
    <xdr:cxnSp macro="">
      <xdr:nvCxnSpPr>
        <xdr:cNvPr id="111" name="直線コネクタ 110">
          <a:extLst>
            <a:ext uri="{FF2B5EF4-FFF2-40B4-BE49-F238E27FC236}">
              <a16:creationId xmlns:a16="http://schemas.microsoft.com/office/drawing/2014/main" xmlns="" id="{00000000-0008-0000-0600-00006F000000}"/>
            </a:ext>
          </a:extLst>
        </xdr:cNvPr>
        <xdr:cNvCxnSpPr/>
      </xdr:nvCxnSpPr>
      <xdr:spPr>
        <a:xfrm flipV="1">
          <a:off x="4633595" y="8759082"/>
          <a:ext cx="1270" cy="1081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71312</xdr:rowOff>
    </xdr:from>
    <xdr:ext cx="534377" cy="259045"/>
    <xdr:sp macro="" textlink="">
      <xdr:nvSpPr>
        <xdr:cNvPr id="112" name="物件費最小値テキスト">
          <a:extLst>
            <a:ext uri="{FF2B5EF4-FFF2-40B4-BE49-F238E27FC236}">
              <a16:creationId xmlns:a16="http://schemas.microsoft.com/office/drawing/2014/main" xmlns="" id="{00000000-0008-0000-0600-000070000000}"/>
            </a:ext>
          </a:extLst>
        </xdr:cNvPr>
        <xdr:cNvSpPr txBox="1"/>
      </xdr:nvSpPr>
      <xdr:spPr>
        <a:xfrm>
          <a:off x="4686300" y="9843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67485</xdr:rowOff>
    </xdr:from>
    <xdr:to>
      <xdr:col>24</xdr:col>
      <xdr:colOff>152400</xdr:colOff>
      <xdr:row>57</xdr:row>
      <xdr:rowOff>67485</xdr:rowOff>
    </xdr:to>
    <xdr:cxnSp macro="">
      <xdr:nvCxnSpPr>
        <xdr:cNvPr id="113" name="直線コネクタ 112">
          <a:extLst>
            <a:ext uri="{FF2B5EF4-FFF2-40B4-BE49-F238E27FC236}">
              <a16:creationId xmlns:a16="http://schemas.microsoft.com/office/drawing/2014/main" xmlns="" id="{00000000-0008-0000-0600-000071000000}"/>
            </a:ext>
          </a:extLst>
        </xdr:cNvPr>
        <xdr:cNvCxnSpPr/>
      </xdr:nvCxnSpPr>
      <xdr:spPr>
        <a:xfrm>
          <a:off x="4546600" y="9840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133259</xdr:rowOff>
    </xdr:from>
    <xdr:ext cx="599010" cy="259045"/>
    <xdr:sp macro="" textlink="">
      <xdr:nvSpPr>
        <xdr:cNvPr id="114" name="物件費最大値テキスト">
          <a:extLst>
            <a:ext uri="{FF2B5EF4-FFF2-40B4-BE49-F238E27FC236}">
              <a16:creationId xmlns:a16="http://schemas.microsoft.com/office/drawing/2014/main" xmlns="" id="{00000000-0008-0000-0600-000072000000}"/>
            </a:ext>
          </a:extLst>
        </xdr:cNvPr>
        <xdr:cNvSpPr txBox="1"/>
      </xdr:nvSpPr>
      <xdr:spPr>
        <a:xfrm>
          <a:off x="4686300" y="8534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15132</xdr:rowOff>
    </xdr:from>
    <xdr:to>
      <xdr:col>24</xdr:col>
      <xdr:colOff>152400</xdr:colOff>
      <xdr:row>51</xdr:row>
      <xdr:rowOff>15132</xdr:rowOff>
    </xdr:to>
    <xdr:cxnSp macro="">
      <xdr:nvCxnSpPr>
        <xdr:cNvPr id="115" name="直線コネクタ 114">
          <a:extLst>
            <a:ext uri="{FF2B5EF4-FFF2-40B4-BE49-F238E27FC236}">
              <a16:creationId xmlns:a16="http://schemas.microsoft.com/office/drawing/2014/main" xmlns="" id="{00000000-0008-0000-0600-000073000000}"/>
            </a:ext>
          </a:extLst>
        </xdr:cNvPr>
        <xdr:cNvCxnSpPr/>
      </xdr:nvCxnSpPr>
      <xdr:spPr>
        <a:xfrm>
          <a:off x="4546600" y="8759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147523</xdr:rowOff>
    </xdr:from>
    <xdr:to>
      <xdr:col>24</xdr:col>
      <xdr:colOff>63500</xdr:colOff>
      <xdr:row>56</xdr:row>
      <xdr:rowOff>161733</xdr:rowOff>
    </xdr:to>
    <xdr:cxnSp macro="">
      <xdr:nvCxnSpPr>
        <xdr:cNvPr id="116" name="直線コネクタ 115">
          <a:extLst>
            <a:ext uri="{FF2B5EF4-FFF2-40B4-BE49-F238E27FC236}">
              <a16:creationId xmlns:a16="http://schemas.microsoft.com/office/drawing/2014/main" xmlns="" id="{00000000-0008-0000-0600-000074000000}"/>
            </a:ext>
          </a:extLst>
        </xdr:cNvPr>
        <xdr:cNvCxnSpPr/>
      </xdr:nvCxnSpPr>
      <xdr:spPr>
        <a:xfrm flipV="1">
          <a:off x="3797300" y="9748723"/>
          <a:ext cx="838200" cy="14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41332</xdr:rowOff>
    </xdr:from>
    <xdr:ext cx="534377" cy="259045"/>
    <xdr:sp macro="" textlink="">
      <xdr:nvSpPr>
        <xdr:cNvPr id="117" name="物件費平均値テキスト">
          <a:extLst>
            <a:ext uri="{FF2B5EF4-FFF2-40B4-BE49-F238E27FC236}">
              <a16:creationId xmlns:a16="http://schemas.microsoft.com/office/drawing/2014/main" xmlns="" id="{00000000-0008-0000-0600-000075000000}"/>
            </a:ext>
          </a:extLst>
        </xdr:cNvPr>
        <xdr:cNvSpPr txBox="1"/>
      </xdr:nvSpPr>
      <xdr:spPr>
        <a:xfrm>
          <a:off x="4686300" y="94710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18455</xdr:rowOff>
    </xdr:from>
    <xdr:to>
      <xdr:col>24</xdr:col>
      <xdr:colOff>114300</xdr:colOff>
      <xdr:row>56</xdr:row>
      <xdr:rowOff>120055</xdr:rowOff>
    </xdr:to>
    <xdr:sp macro="" textlink="">
      <xdr:nvSpPr>
        <xdr:cNvPr id="118" name="フローチャート: 判断 117">
          <a:extLst>
            <a:ext uri="{FF2B5EF4-FFF2-40B4-BE49-F238E27FC236}">
              <a16:creationId xmlns:a16="http://schemas.microsoft.com/office/drawing/2014/main" xmlns="" id="{00000000-0008-0000-0600-000076000000}"/>
            </a:ext>
          </a:extLst>
        </xdr:cNvPr>
        <xdr:cNvSpPr/>
      </xdr:nvSpPr>
      <xdr:spPr>
        <a:xfrm>
          <a:off x="4584700" y="96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161733</xdr:rowOff>
    </xdr:from>
    <xdr:to>
      <xdr:col>19</xdr:col>
      <xdr:colOff>177800</xdr:colOff>
      <xdr:row>57</xdr:row>
      <xdr:rowOff>9604</xdr:rowOff>
    </xdr:to>
    <xdr:cxnSp macro="">
      <xdr:nvCxnSpPr>
        <xdr:cNvPr id="119" name="直線コネクタ 118">
          <a:extLst>
            <a:ext uri="{FF2B5EF4-FFF2-40B4-BE49-F238E27FC236}">
              <a16:creationId xmlns:a16="http://schemas.microsoft.com/office/drawing/2014/main" xmlns="" id="{00000000-0008-0000-0600-000077000000}"/>
            </a:ext>
          </a:extLst>
        </xdr:cNvPr>
        <xdr:cNvCxnSpPr/>
      </xdr:nvCxnSpPr>
      <xdr:spPr>
        <a:xfrm flipV="1">
          <a:off x="2908300" y="9762933"/>
          <a:ext cx="889000" cy="19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156049</xdr:rowOff>
    </xdr:from>
    <xdr:to>
      <xdr:col>20</xdr:col>
      <xdr:colOff>38100</xdr:colOff>
      <xdr:row>56</xdr:row>
      <xdr:rowOff>86199</xdr:rowOff>
    </xdr:to>
    <xdr:sp macro="" textlink="">
      <xdr:nvSpPr>
        <xdr:cNvPr id="120" name="フローチャート: 判断 119">
          <a:extLst>
            <a:ext uri="{FF2B5EF4-FFF2-40B4-BE49-F238E27FC236}">
              <a16:creationId xmlns:a16="http://schemas.microsoft.com/office/drawing/2014/main" xmlns="" id="{00000000-0008-0000-0600-000078000000}"/>
            </a:ext>
          </a:extLst>
        </xdr:cNvPr>
        <xdr:cNvSpPr/>
      </xdr:nvSpPr>
      <xdr:spPr>
        <a:xfrm>
          <a:off x="3746500" y="958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102726</xdr:rowOff>
    </xdr:from>
    <xdr:ext cx="534377" cy="259045"/>
    <xdr:sp macro="" textlink="">
      <xdr:nvSpPr>
        <xdr:cNvPr id="121" name="テキスト ボックス 120">
          <a:extLst>
            <a:ext uri="{FF2B5EF4-FFF2-40B4-BE49-F238E27FC236}">
              <a16:creationId xmlns:a16="http://schemas.microsoft.com/office/drawing/2014/main" xmlns="" id="{00000000-0008-0000-0600-000079000000}"/>
            </a:ext>
          </a:extLst>
        </xdr:cNvPr>
        <xdr:cNvSpPr txBox="1"/>
      </xdr:nvSpPr>
      <xdr:spPr>
        <a:xfrm>
          <a:off x="3530111" y="936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9604</xdr:rowOff>
    </xdr:from>
    <xdr:to>
      <xdr:col>15</xdr:col>
      <xdr:colOff>50800</xdr:colOff>
      <xdr:row>57</xdr:row>
      <xdr:rowOff>18314</xdr:rowOff>
    </xdr:to>
    <xdr:cxnSp macro="">
      <xdr:nvCxnSpPr>
        <xdr:cNvPr id="122" name="直線コネクタ 121">
          <a:extLst>
            <a:ext uri="{FF2B5EF4-FFF2-40B4-BE49-F238E27FC236}">
              <a16:creationId xmlns:a16="http://schemas.microsoft.com/office/drawing/2014/main" xmlns="" id="{00000000-0008-0000-0600-00007A000000}"/>
            </a:ext>
          </a:extLst>
        </xdr:cNvPr>
        <xdr:cNvCxnSpPr/>
      </xdr:nvCxnSpPr>
      <xdr:spPr>
        <a:xfrm flipV="1">
          <a:off x="2019300" y="9782254"/>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39898</xdr:rowOff>
    </xdr:from>
    <xdr:to>
      <xdr:col>15</xdr:col>
      <xdr:colOff>101600</xdr:colOff>
      <xdr:row>56</xdr:row>
      <xdr:rowOff>141498</xdr:rowOff>
    </xdr:to>
    <xdr:sp macro="" textlink="">
      <xdr:nvSpPr>
        <xdr:cNvPr id="123" name="フローチャート: 判断 122">
          <a:extLst>
            <a:ext uri="{FF2B5EF4-FFF2-40B4-BE49-F238E27FC236}">
              <a16:creationId xmlns:a16="http://schemas.microsoft.com/office/drawing/2014/main" xmlns="" id="{00000000-0008-0000-0600-00007B000000}"/>
            </a:ext>
          </a:extLst>
        </xdr:cNvPr>
        <xdr:cNvSpPr/>
      </xdr:nvSpPr>
      <xdr:spPr>
        <a:xfrm>
          <a:off x="2857500" y="964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158025</xdr:rowOff>
    </xdr:from>
    <xdr:ext cx="534377" cy="259045"/>
    <xdr:sp macro="" textlink="">
      <xdr:nvSpPr>
        <xdr:cNvPr id="124" name="テキスト ボックス 123">
          <a:extLst>
            <a:ext uri="{FF2B5EF4-FFF2-40B4-BE49-F238E27FC236}">
              <a16:creationId xmlns:a16="http://schemas.microsoft.com/office/drawing/2014/main" xmlns="" id="{00000000-0008-0000-0600-00007C000000}"/>
            </a:ext>
          </a:extLst>
        </xdr:cNvPr>
        <xdr:cNvSpPr txBox="1"/>
      </xdr:nvSpPr>
      <xdr:spPr>
        <a:xfrm>
          <a:off x="2641111" y="941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9572</xdr:rowOff>
    </xdr:from>
    <xdr:to>
      <xdr:col>10</xdr:col>
      <xdr:colOff>114300</xdr:colOff>
      <xdr:row>57</xdr:row>
      <xdr:rowOff>18314</xdr:rowOff>
    </xdr:to>
    <xdr:cxnSp macro="">
      <xdr:nvCxnSpPr>
        <xdr:cNvPr id="125" name="直線コネクタ 124">
          <a:extLst>
            <a:ext uri="{FF2B5EF4-FFF2-40B4-BE49-F238E27FC236}">
              <a16:creationId xmlns:a16="http://schemas.microsoft.com/office/drawing/2014/main" xmlns="" id="{00000000-0008-0000-0600-00007D000000}"/>
            </a:ext>
          </a:extLst>
        </xdr:cNvPr>
        <xdr:cNvCxnSpPr/>
      </xdr:nvCxnSpPr>
      <xdr:spPr>
        <a:xfrm>
          <a:off x="1130300" y="9782222"/>
          <a:ext cx="889000" cy="8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41671</xdr:rowOff>
    </xdr:from>
    <xdr:to>
      <xdr:col>10</xdr:col>
      <xdr:colOff>165100</xdr:colOff>
      <xdr:row>56</xdr:row>
      <xdr:rowOff>143271</xdr:rowOff>
    </xdr:to>
    <xdr:sp macro="" textlink="">
      <xdr:nvSpPr>
        <xdr:cNvPr id="126" name="フローチャート: 判断 125">
          <a:extLst>
            <a:ext uri="{FF2B5EF4-FFF2-40B4-BE49-F238E27FC236}">
              <a16:creationId xmlns:a16="http://schemas.microsoft.com/office/drawing/2014/main" xmlns="" id="{00000000-0008-0000-0600-00007E000000}"/>
            </a:ext>
          </a:extLst>
        </xdr:cNvPr>
        <xdr:cNvSpPr/>
      </xdr:nvSpPr>
      <xdr:spPr>
        <a:xfrm>
          <a:off x="1968500" y="9642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159798</xdr:rowOff>
    </xdr:from>
    <xdr:ext cx="534377" cy="259045"/>
    <xdr:sp macro="" textlink="">
      <xdr:nvSpPr>
        <xdr:cNvPr id="127" name="テキスト ボックス 126">
          <a:extLst>
            <a:ext uri="{FF2B5EF4-FFF2-40B4-BE49-F238E27FC236}">
              <a16:creationId xmlns:a16="http://schemas.microsoft.com/office/drawing/2014/main" xmlns="" id="{00000000-0008-0000-0600-00007F000000}"/>
            </a:ext>
          </a:extLst>
        </xdr:cNvPr>
        <xdr:cNvSpPr txBox="1"/>
      </xdr:nvSpPr>
      <xdr:spPr>
        <a:xfrm>
          <a:off x="1752111" y="941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32052</xdr:rowOff>
    </xdr:from>
    <xdr:to>
      <xdr:col>6</xdr:col>
      <xdr:colOff>38100</xdr:colOff>
      <xdr:row>56</xdr:row>
      <xdr:rowOff>133652</xdr:rowOff>
    </xdr:to>
    <xdr:sp macro="" textlink="">
      <xdr:nvSpPr>
        <xdr:cNvPr id="128" name="フローチャート: 判断 127">
          <a:extLst>
            <a:ext uri="{FF2B5EF4-FFF2-40B4-BE49-F238E27FC236}">
              <a16:creationId xmlns:a16="http://schemas.microsoft.com/office/drawing/2014/main" xmlns="" id="{00000000-0008-0000-0600-000080000000}"/>
            </a:ext>
          </a:extLst>
        </xdr:cNvPr>
        <xdr:cNvSpPr/>
      </xdr:nvSpPr>
      <xdr:spPr>
        <a:xfrm>
          <a:off x="1079500" y="963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150179</xdr:rowOff>
    </xdr:from>
    <xdr:ext cx="534377" cy="259045"/>
    <xdr:sp macro="" textlink="">
      <xdr:nvSpPr>
        <xdr:cNvPr id="129" name="テキスト ボックス 128">
          <a:extLst>
            <a:ext uri="{FF2B5EF4-FFF2-40B4-BE49-F238E27FC236}">
              <a16:creationId xmlns:a16="http://schemas.microsoft.com/office/drawing/2014/main" xmlns="" id="{00000000-0008-0000-0600-000081000000}"/>
            </a:ext>
          </a:extLst>
        </xdr:cNvPr>
        <xdr:cNvSpPr txBox="1"/>
      </xdr:nvSpPr>
      <xdr:spPr>
        <a:xfrm>
          <a:off x="863111" y="940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xmlns=""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xmlns=""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96723</xdr:rowOff>
    </xdr:from>
    <xdr:to>
      <xdr:col>24</xdr:col>
      <xdr:colOff>114300</xdr:colOff>
      <xdr:row>57</xdr:row>
      <xdr:rowOff>26873</xdr:rowOff>
    </xdr:to>
    <xdr:sp macro="" textlink="">
      <xdr:nvSpPr>
        <xdr:cNvPr id="135" name="楕円 134">
          <a:extLst>
            <a:ext uri="{FF2B5EF4-FFF2-40B4-BE49-F238E27FC236}">
              <a16:creationId xmlns:a16="http://schemas.microsoft.com/office/drawing/2014/main" xmlns="" id="{00000000-0008-0000-0600-000087000000}"/>
            </a:ext>
          </a:extLst>
        </xdr:cNvPr>
        <xdr:cNvSpPr/>
      </xdr:nvSpPr>
      <xdr:spPr>
        <a:xfrm>
          <a:off x="4584700" y="969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11650</xdr:rowOff>
    </xdr:from>
    <xdr:ext cx="534377" cy="259045"/>
    <xdr:sp macro="" textlink="">
      <xdr:nvSpPr>
        <xdr:cNvPr id="136" name="物件費該当値テキスト">
          <a:extLst>
            <a:ext uri="{FF2B5EF4-FFF2-40B4-BE49-F238E27FC236}">
              <a16:creationId xmlns:a16="http://schemas.microsoft.com/office/drawing/2014/main" xmlns="" id="{00000000-0008-0000-0600-000088000000}"/>
            </a:ext>
          </a:extLst>
        </xdr:cNvPr>
        <xdr:cNvSpPr txBox="1"/>
      </xdr:nvSpPr>
      <xdr:spPr>
        <a:xfrm>
          <a:off x="4686300" y="9612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110933</xdr:rowOff>
    </xdr:from>
    <xdr:to>
      <xdr:col>20</xdr:col>
      <xdr:colOff>38100</xdr:colOff>
      <xdr:row>57</xdr:row>
      <xdr:rowOff>41083</xdr:rowOff>
    </xdr:to>
    <xdr:sp macro="" textlink="">
      <xdr:nvSpPr>
        <xdr:cNvPr id="137" name="楕円 136">
          <a:extLst>
            <a:ext uri="{FF2B5EF4-FFF2-40B4-BE49-F238E27FC236}">
              <a16:creationId xmlns:a16="http://schemas.microsoft.com/office/drawing/2014/main" xmlns="" id="{00000000-0008-0000-0600-000089000000}"/>
            </a:ext>
          </a:extLst>
        </xdr:cNvPr>
        <xdr:cNvSpPr/>
      </xdr:nvSpPr>
      <xdr:spPr>
        <a:xfrm>
          <a:off x="3746500" y="971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32210</xdr:rowOff>
    </xdr:from>
    <xdr:ext cx="534377"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3530111" y="980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130254</xdr:rowOff>
    </xdr:from>
    <xdr:to>
      <xdr:col>15</xdr:col>
      <xdr:colOff>101600</xdr:colOff>
      <xdr:row>57</xdr:row>
      <xdr:rowOff>60404</xdr:rowOff>
    </xdr:to>
    <xdr:sp macro="" textlink="">
      <xdr:nvSpPr>
        <xdr:cNvPr id="139" name="楕円 138">
          <a:extLst>
            <a:ext uri="{FF2B5EF4-FFF2-40B4-BE49-F238E27FC236}">
              <a16:creationId xmlns:a16="http://schemas.microsoft.com/office/drawing/2014/main" xmlns="" id="{00000000-0008-0000-0600-00008B000000}"/>
            </a:ext>
          </a:extLst>
        </xdr:cNvPr>
        <xdr:cNvSpPr/>
      </xdr:nvSpPr>
      <xdr:spPr>
        <a:xfrm>
          <a:off x="2857500" y="973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51531</xdr:rowOff>
    </xdr:from>
    <xdr:ext cx="534377" cy="259045"/>
    <xdr:sp macro="" textlink="">
      <xdr:nvSpPr>
        <xdr:cNvPr id="140" name="テキスト ボックス 139">
          <a:extLst>
            <a:ext uri="{FF2B5EF4-FFF2-40B4-BE49-F238E27FC236}">
              <a16:creationId xmlns:a16="http://schemas.microsoft.com/office/drawing/2014/main" xmlns="" id="{00000000-0008-0000-0600-00008C000000}"/>
            </a:ext>
          </a:extLst>
        </xdr:cNvPr>
        <xdr:cNvSpPr txBox="1"/>
      </xdr:nvSpPr>
      <xdr:spPr>
        <a:xfrm>
          <a:off x="2641111" y="9824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138964</xdr:rowOff>
    </xdr:from>
    <xdr:to>
      <xdr:col>10</xdr:col>
      <xdr:colOff>165100</xdr:colOff>
      <xdr:row>57</xdr:row>
      <xdr:rowOff>69114</xdr:rowOff>
    </xdr:to>
    <xdr:sp macro="" textlink="">
      <xdr:nvSpPr>
        <xdr:cNvPr id="141" name="楕円 140">
          <a:extLst>
            <a:ext uri="{FF2B5EF4-FFF2-40B4-BE49-F238E27FC236}">
              <a16:creationId xmlns:a16="http://schemas.microsoft.com/office/drawing/2014/main" xmlns="" id="{00000000-0008-0000-0600-00008D000000}"/>
            </a:ext>
          </a:extLst>
        </xdr:cNvPr>
        <xdr:cNvSpPr/>
      </xdr:nvSpPr>
      <xdr:spPr>
        <a:xfrm>
          <a:off x="1968500" y="974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60241</xdr:rowOff>
    </xdr:from>
    <xdr:ext cx="534377" cy="259045"/>
    <xdr:sp macro="" textlink="">
      <xdr:nvSpPr>
        <xdr:cNvPr id="142" name="テキスト ボックス 141">
          <a:extLst>
            <a:ext uri="{FF2B5EF4-FFF2-40B4-BE49-F238E27FC236}">
              <a16:creationId xmlns:a16="http://schemas.microsoft.com/office/drawing/2014/main" xmlns="" id="{00000000-0008-0000-0600-00008E000000}"/>
            </a:ext>
          </a:extLst>
        </xdr:cNvPr>
        <xdr:cNvSpPr txBox="1"/>
      </xdr:nvSpPr>
      <xdr:spPr>
        <a:xfrm>
          <a:off x="1752111" y="983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130222</xdr:rowOff>
    </xdr:from>
    <xdr:to>
      <xdr:col>6</xdr:col>
      <xdr:colOff>38100</xdr:colOff>
      <xdr:row>57</xdr:row>
      <xdr:rowOff>60372</xdr:rowOff>
    </xdr:to>
    <xdr:sp macro="" textlink="">
      <xdr:nvSpPr>
        <xdr:cNvPr id="143" name="楕円 142">
          <a:extLst>
            <a:ext uri="{FF2B5EF4-FFF2-40B4-BE49-F238E27FC236}">
              <a16:creationId xmlns:a16="http://schemas.microsoft.com/office/drawing/2014/main" xmlns="" id="{00000000-0008-0000-0600-00008F000000}"/>
            </a:ext>
          </a:extLst>
        </xdr:cNvPr>
        <xdr:cNvSpPr/>
      </xdr:nvSpPr>
      <xdr:spPr>
        <a:xfrm>
          <a:off x="1079500" y="9731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51499</xdr:rowOff>
    </xdr:from>
    <xdr:ext cx="534377" cy="259045"/>
    <xdr:sp macro="" textlink="">
      <xdr:nvSpPr>
        <xdr:cNvPr id="144" name="テキスト ボックス 143">
          <a:extLst>
            <a:ext uri="{FF2B5EF4-FFF2-40B4-BE49-F238E27FC236}">
              <a16:creationId xmlns:a16="http://schemas.microsoft.com/office/drawing/2014/main" xmlns="" id="{00000000-0008-0000-0600-000090000000}"/>
            </a:ext>
          </a:extLst>
        </xdr:cNvPr>
        <xdr:cNvSpPr txBox="1"/>
      </xdr:nvSpPr>
      <xdr:spPr>
        <a:xfrm>
          <a:off x="863111" y="982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xmlns=""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xmlns=""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xmlns=""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xmlns=""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xmlns=""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xmlns=""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xmlns=""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5" name="直線コネクタ 154">
          <a:extLst>
            <a:ext uri="{FF2B5EF4-FFF2-40B4-BE49-F238E27FC236}">
              <a16:creationId xmlns:a16="http://schemas.microsoft.com/office/drawing/2014/main" xmlns="" id="{00000000-0008-0000-0600-00009B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6" name="テキスト ボックス 155">
          <a:extLst>
            <a:ext uri="{FF2B5EF4-FFF2-40B4-BE49-F238E27FC236}">
              <a16:creationId xmlns:a16="http://schemas.microsoft.com/office/drawing/2014/main" xmlns="" id="{00000000-0008-0000-0600-00009C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7" name="直線コネクタ 156">
          <a:extLst>
            <a:ext uri="{FF2B5EF4-FFF2-40B4-BE49-F238E27FC236}">
              <a16:creationId xmlns:a16="http://schemas.microsoft.com/office/drawing/2014/main" xmlns="" id="{00000000-0008-0000-0600-00009D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8" name="テキスト ボックス 157">
          <a:extLst>
            <a:ext uri="{FF2B5EF4-FFF2-40B4-BE49-F238E27FC236}">
              <a16:creationId xmlns:a16="http://schemas.microsoft.com/office/drawing/2014/main" xmlns="" id="{00000000-0008-0000-0600-00009E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9" name="直線コネクタ 158">
          <a:extLst>
            <a:ext uri="{FF2B5EF4-FFF2-40B4-BE49-F238E27FC236}">
              <a16:creationId xmlns:a16="http://schemas.microsoft.com/office/drawing/2014/main" xmlns="" id="{00000000-0008-0000-0600-00009F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0" name="テキスト ボックス 159">
          <a:extLst>
            <a:ext uri="{FF2B5EF4-FFF2-40B4-BE49-F238E27FC236}">
              <a16:creationId xmlns:a16="http://schemas.microsoft.com/office/drawing/2014/main" xmlns="" id="{00000000-0008-0000-0600-0000A0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2" name="テキスト ボックス 161">
          <a:extLst>
            <a:ext uri="{FF2B5EF4-FFF2-40B4-BE49-F238E27FC236}">
              <a16:creationId xmlns:a16="http://schemas.microsoft.com/office/drawing/2014/main" xmlns="" id="{00000000-0008-0000-0600-0000A2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xmlns="" id="{00000000-0008-0000-06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4" name="テキスト ボックス 163">
          <a:extLst>
            <a:ext uri="{FF2B5EF4-FFF2-40B4-BE49-F238E27FC236}">
              <a16:creationId xmlns:a16="http://schemas.microsoft.com/office/drawing/2014/main" xmlns="" id="{00000000-0008-0000-0600-0000A4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xmlns="" id="{00000000-0008-0000-06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143289</xdr:rowOff>
    </xdr:from>
    <xdr:to>
      <xdr:col>24</xdr:col>
      <xdr:colOff>62865</xdr:colOff>
      <xdr:row>78</xdr:row>
      <xdr:rowOff>117686</xdr:rowOff>
    </xdr:to>
    <xdr:cxnSp macro="">
      <xdr:nvCxnSpPr>
        <xdr:cNvPr id="166" name="直線コネクタ 165">
          <a:extLst>
            <a:ext uri="{FF2B5EF4-FFF2-40B4-BE49-F238E27FC236}">
              <a16:creationId xmlns:a16="http://schemas.microsoft.com/office/drawing/2014/main" xmlns="" id="{00000000-0008-0000-0600-0000A6000000}"/>
            </a:ext>
          </a:extLst>
        </xdr:cNvPr>
        <xdr:cNvCxnSpPr/>
      </xdr:nvCxnSpPr>
      <xdr:spPr>
        <a:xfrm flipV="1">
          <a:off x="4633595" y="12316239"/>
          <a:ext cx="1270" cy="1174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121513</xdr:rowOff>
    </xdr:from>
    <xdr:ext cx="378565" cy="259045"/>
    <xdr:sp macro="" textlink="">
      <xdr:nvSpPr>
        <xdr:cNvPr id="167" name="維持補修費最小値テキスト">
          <a:extLst>
            <a:ext uri="{FF2B5EF4-FFF2-40B4-BE49-F238E27FC236}">
              <a16:creationId xmlns:a16="http://schemas.microsoft.com/office/drawing/2014/main" xmlns="" id="{00000000-0008-0000-0600-0000A7000000}"/>
            </a:ext>
          </a:extLst>
        </xdr:cNvPr>
        <xdr:cNvSpPr txBox="1"/>
      </xdr:nvSpPr>
      <xdr:spPr>
        <a:xfrm>
          <a:off x="4686300" y="134946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117686</xdr:rowOff>
    </xdr:from>
    <xdr:to>
      <xdr:col>24</xdr:col>
      <xdr:colOff>152400</xdr:colOff>
      <xdr:row>78</xdr:row>
      <xdr:rowOff>117686</xdr:rowOff>
    </xdr:to>
    <xdr:cxnSp macro="">
      <xdr:nvCxnSpPr>
        <xdr:cNvPr id="168" name="直線コネクタ 167">
          <a:extLst>
            <a:ext uri="{FF2B5EF4-FFF2-40B4-BE49-F238E27FC236}">
              <a16:creationId xmlns:a16="http://schemas.microsoft.com/office/drawing/2014/main" xmlns="" id="{00000000-0008-0000-0600-0000A8000000}"/>
            </a:ext>
          </a:extLst>
        </xdr:cNvPr>
        <xdr:cNvCxnSpPr/>
      </xdr:nvCxnSpPr>
      <xdr:spPr>
        <a:xfrm>
          <a:off x="4546600" y="1349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89966</xdr:rowOff>
    </xdr:from>
    <xdr:ext cx="534377" cy="259045"/>
    <xdr:sp macro="" textlink="">
      <xdr:nvSpPr>
        <xdr:cNvPr id="169" name="維持補修費最大値テキスト">
          <a:extLst>
            <a:ext uri="{FF2B5EF4-FFF2-40B4-BE49-F238E27FC236}">
              <a16:creationId xmlns:a16="http://schemas.microsoft.com/office/drawing/2014/main" xmlns="" id="{00000000-0008-0000-0600-0000A9000000}"/>
            </a:ext>
          </a:extLst>
        </xdr:cNvPr>
        <xdr:cNvSpPr txBox="1"/>
      </xdr:nvSpPr>
      <xdr:spPr>
        <a:xfrm>
          <a:off x="4686300" y="12091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143289</xdr:rowOff>
    </xdr:from>
    <xdr:to>
      <xdr:col>24</xdr:col>
      <xdr:colOff>152400</xdr:colOff>
      <xdr:row>71</xdr:row>
      <xdr:rowOff>143289</xdr:rowOff>
    </xdr:to>
    <xdr:cxnSp macro="">
      <xdr:nvCxnSpPr>
        <xdr:cNvPr id="170" name="直線コネクタ 169">
          <a:extLst>
            <a:ext uri="{FF2B5EF4-FFF2-40B4-BE49-F238E27FC236}">
              <a16:creationId xmlns:a16="http://schemas.microsoft.com/office/drawing/2014/main" xmlns="" id="{00000000-0008-0000-0600-0000AA000000}"/>
            </a:ext>
          </a:extLst>
        </xdr:cNvPr>
        <xdr:cNvCxnSpPr/>
      </xdr:nvCxnSpPr>
      <xdr:spPr>
        <a:xfrm>
          <a:off x="4546600" y="1231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131265</xdr:rowOff>
    </xdr:from>
    <xdr:to>
      <xdr:col>24</xdr:col>
      <xdr:colOff>63500</xdr:colOff>
      <xdr:row>77</xdr:row>
      <xdr:rowOff>45197</xdr:rowOff>
    </xdr:to>
    <xdr:cxnSp macro="">
      <xdr:nvCxnSpPr>
        <xdr:cNvPr id="171" name="直線コネクタ 170">
          <a:extLst>
            <a:ext uri="{FF2B5EF4-FFF2-40B4-BE49-F238E27FC236}">
              <a16:creationId xmlns:a16="http://schemas.microsoft.com/office/drawing/2014/main" xmlns="" id="{00000000-0008-0000-0600-0000AB000000}"/>
            </a:ext>
          </a:extLst>
        </xdr:cNvPr>
        <xdr:cNvCxnSpPr/>
      </xdr:nvCxnSpPr>
      <xdr:spPr>
        <a:xfrm flipV="1">
          <a:off x="3797300" y="12990015"/>
          <a:ext cx="838200" cy="256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15298</xdr:rowOff>
    </xdr:from>
    <xdr:ext cx="469744" cy="259045"/>
    <xdr:sp macro="" textlink="">
      <xdr:nvSpPr>
        <xdr:cNvPr id="172" name="維持補修費平均値テキスト">
          <a:extLst>
            <a:ext uri="{FF2B5EF4-FFF2-40B4-BE49-F238E27FC236}">
              <a16:creationId xmlns:a16="http://schemas.microsoft.com/office/drawing/2014/main" xmlns="" id="{00000000-0008-0000-0600-0000AC000000}"/>
            </a:ext>
          </a:extLst>
        </xdr:cNvPr>
        <xdr:cNvSpPr txBox="1"/>
      </xdr:nvSpPr>
      <xdr:spPr>
        <a:xfrm>
          <a:off x="4686300" y="132169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36871</xdr:rowOff>
    </xdr:from>
    <xdr:to>
      <xdr:col>24</xdr:col>
      <xdr:colOff>114300</xdr:colOff>
      <xdr:row>77</xdr:row>
      <xdr:rowOff>138471</xdr:rowOff>
    </xdr:to>
    <xdr:sp macro="" textlink="">
      <xdr:nvSpPr>
        <xdr:cNvPr id="173" name="フローチャート: 判断 172">
          <a:extLst>
            <a:ext uri="{FF2B5EF4-FFF2-40B4-BE49-F238E27FC236}">
              <a16:creationId xmlns:a16="http://schemas.microsoft.com/office/drawing/2014/main" xmlns="" id="{00000000-0008-0000-0600-0000AD000000}"/>
            </a:ext>
          </a:extLst>
        </xdr:cNvPr>
        <xdr:cNvSpPr/>
      </xdr:nvSpPr>
      <xdr:spPr>
        <a:xfrm>
          <a:off x="4584700" y="132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99169</xdr:rowOff>
    </xdr:from>
    <xdr:to>
      <xdr:col>19</xdr:col>
      <xdr:colOff>177800</xdr:colOff>
      <xdr:row>77</xdr:row>
      <xdr:rowOff>45197</xdr:rowOff>
    </xdr:to>
    <xdr:cxnSp macro="">
      <xdr:nvCxnSpPr>
        <xdr:cNvPr id="174" name="直線コネクタ 173">
          <a:extLst>
            <a:ext uri="{FF2B5EF4-FFF2-40B4-BE49-F238E27FC236}">
              <a16:creationId xmlns:a16="http://schemas.microsoft.com/office/drawing/2014/main" xmlns="" id="{00000000-0008-0000-0600-0000AE000000}"/>
            </a:ext>
          </a:extLst>
        </xdr:cNvPr>
        <xdr:cNvCxnSpPr/>
      </xdr:nvCxnSpPr>
      <xdr:spPr>
        <a:xfrm>
          <a:off x="2908300" y="13129369"/>
          <a:ext cx="889000" cy="11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120058</xdr:rowOff>
    </xdr:from>
    <xdr:to>
      <xdr:col>20</xdr:col>
      <xdr:colOff>38100</xdr:colOff>
      <xdr:row>78</xdr:row>
      <xdr:rowOff>50208</xdr:rowOff>
    </xdr:to>
    <xdr:sp macro="" textlink="">
      <xdr:nvSpPr>
        <xdr:cNvPr id="175" name="フローチャート: 判断 174">
          <a:extLst>
            <a:ext uri="{FF2B5EF4-FFF2-40B4-BE49-F238E27FC236}">
              <a16:creationId xmlns:a16="http://schemas.microsoft.com/office/drawing/2014/main" xmlns="" id="{00000000-0008-0000-0600-0000AF000000}"/>
            </a:ext>
          </a:extLst>
        </xdr:cNvPr>
        <xdr:cNvSpPr/>
      </xdr:nvSpPr>
      <xdr:spPr>
        <a:xfrm>
          <a:off x="3746500" y="1332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41335</xdr:rowOff>
    </xdr:from>
    <xdr:ext cx="469744" cy="259045"/>
    <xdr:sp macro="" textlink="">
      <xdr:nvSpPr>
        <xdr:cNvPr id="176" name="テキスト ボックス 175">
          <a:extLst>
            <a:ext uri="{FF2B5EF4-FFF2-40B4-BE49-F238E27FC236}">
              <a16:creationId xmlns:a16="http://schemas.microsoft.com/office/drawing/2014/main" xmlns="" id="{00000000-0008-0000-0600-0000B0000000}"/>
            </a:ext>
          </a:extLst>
        </xdr:cNvPr>
        <xdr:cNvSpPr txBox="1"/>
      </xdr:nvSpPr>
      <xdr:spPr>
        <a:xfrm>
          <a:off x="3562428" y="1341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18405</xdr:rowOff>
    </xdr:from>
    <xdr:to>
      <xdr:col>15</xdr:col>
      <xdr:colOff>50800</xdr:colOff>
      <xdr:row>76</xdr:row>
      <xdr:rowOff>99169</xdr:rowOff>
    </xdr:to>
    <xdr:cxnSp macro="">
      <xdr:nvCxnSpPr>
        <xdr:cNvPr id="177" name="直線コネクタ 176">
          <a:extLst>
            <a:ext uri="{FF2B5EF4-FFF2-40B4-BE49-F238E27FC236}">
              <a16:creationId xmlns:a16="http://schemas.microsoft.com/office/drawing/2014/main" xmlns="" id="{00000000-0008-0000-0600-0000B1000000}"/>
            </a:ext>
          </a:extLst>
        </xdr:cNvPr>
        <xdr:cNvCxnSpPr/>
      </xdr:nvCxnSpPr>
      <xdr:spPr>
        <a:xfrm>
          <a:off x="2019300" y="12877155"/>
          <a:ext cx="889000" cy="252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105885</xdr:rowOff>
    </xdr:from>
    <xdr:to>
      <xdr:col>15</xdr:col>
      <xdr:colOff>101600</xdr:colOff>
      <xdr:row>78</xdr:row>
      <xdr:rowOff>36035</xdr:rowOff>
    </xdr:to>
    <xdr:sp macro="" textlink="">
      <xdr:nvSpPr>
        <xdr:cNvPr id="178" name="フローチャート: 判断 177">
          <a:extLst>
            <a:ext uri="{FF2B5EF4-FFF2-40B4-BE49-F238E27FC236}">
              <a16:creationId xmlns:a16="http://schemas.microsoft.com/office/drawing/2014/main" xmlns="" id="{00000000-0008-0000-0600-0000B2000000}"/>
            </a:ext>
          </a:extLst>
        </xdr:cNvPr>
        <xdr:cNvSpPr/>
      </xdr:nvSpPr>
      <xdr:spPr>
        <a:xfrm>
          <a:off x="2857500" y="1330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27162</xdr:rowOff>
    </xdr:from>
    <xdr:ext cx="469744" cy="259045"/>
    <xdr:sp macro="" textlink="">
      <xdr:nvSpPr>
        <xdr:cNvPr id="179" name="テキスト ボックス 178">
          <a:extLst>
            <a:ext uri="{FF2B5EF4-FFF2-40B4-BE49-F238E27FC236}">
              <a16:creationId xmlns:a16="http://schemas.microsoft.com/office/drawing/2014/main" xmlns="" id="{00000000-0008-0000-0600-0000B3000000}"/>
            </a:ext>
          </a:extLst>
        </xdr:cNvPr>
        <xdr:cNvSpPr txBox="1"/>
      </xdr:nvSpPr>
      <xdr:spPr>
        <a:xfrm>
          <a:off x="2673428" y="13400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18405</xdr:rowOff>
    </xdr:from>
    <xdr:to>
      <xdr:col>10</xdr:col>
      <xdr:colOff>114300</xdr:colOff>
      <xdr:row>76</xdr:row>
      <xdr:rowOff>31618</xdr:rowOff>
    </xdr:to>
    <xdr:cxnSp macro="">
      <xdr:nvCxnSpPr>
        <xdr:cNvPr id="180" name="直線コネクタ 179">
          <a:extLst>
            <a:ext uri="{FF2B5EF4-FFF2-40B4-BE49-F238E27FC236}">
              <a16:creationId xmlns:a16="http://schemas.microsoft.com/office/drawing/2014/main" xmlns="" id="{00000000-0008-0000-0600-0000B4000000}"/>
            </a:ext>
          </a:extLst>
        </xdr:cNvPr>
        <xdr:cNvCxnSpPr/>
      </xdr:nvCxnSpPr>
      <xdr:spPr>
        <a:xfrm flipV="1">
          <a:off x="1130300" y="12877155"/>
          <a:ext cx="889000" cy="184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61125</xdr:rowOff>
    </xdr:from>
    <xdr:to>
      <xdr:col>10</xdr:col>
      <xdr:colOff>165100</xdr:colOff>
      <xdr:row>77</xdr:row>
      <xdr:rowOff>162725</xdr:rowOff>
    </xdr:to>
    <xdr:sp macro="" textlink="">
      <xdr:nvSpPr>
        <xdr:cNvPr id="181" name="フローチャート: 判断 180">
          <a:extLst>
            <a:ext uri="{FF2B5EF4-FFF2-40B4-BE49-F238E27FC236}">
              <a16:creationId xmlns:a16="http://schemas.microsoft.com/office/drawing/2014/main" xmlns="" id="{00000000-0008-0000-0600-0000B5000000}"/>
            </a:ext>
          </a:extLst>
        </xdr:cNvPr>
        <xdr:cNvSpPr/>
      </xdr:nvSpPr>
      <xdr:spPr>
        <a:xfrm>
          <a:off x="1968500" y="1326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153852</xdr:rowOff>
    </xdr:from>
    <xdr:ext cx="469744" cy="259045"/>
    <xdr:sp macro="" textlink="">
      <xdr:nvSpPr>
        <xdr:cNvPr id="182" name="テキスト ボックス 181">
          <a:extLst>
            <a:ext uri="{FF2B5EF4-FFF2-40B4-BE49-F238E27FC236}">
              <a16:creationId xmlns:a16="http://schemas.microsoft.com/office/drawing/2014/main" xmlns="" id="{00000000-0008-0000-0600-0000B6000000}"/>
            </a:ext>
          </a:extLst>
        </xdr:cNvPr>
        <xdr:cNvSpPr txBox="1"/>
      </xdr:nvSpPr>
      <xdr:spPr>
        <a:xfrm>
          <a:off x="1784428" y="1335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92557</xdr:rowOff>
    </xdr:from>
    <xdr:to>
      <xdr:col>6</xdr:col>
      <xdr:colOff>38100</xdr:colOff>
      <xdr:row>78</xdr:row>
      <xdr:rowOff>22707</xdr:rowOff>
    </xdr:to>
    <xdr:sp macro="" textlink="">
      <xdr:nvSpPr>
        <xdr:cNvPr id="183" name="フローチャート: 判断 182">
          <a:extLst>
            <a:ext uri="{FF2B5EF4-FFF2-40B4-BE49-F238E27FC236}">
              <a16:creationId xmlns:a16="http://schemas.microsoft.com/office/drawing/2014/main" xmlns="" id="{00000000-0008-0000-0600-0000B7000000}"/>
            </a:ext>
          </a:extLst>
        </xdr:cNvPr>
        <xdr:cNvSpPr/>
      </xdr:nvSpPr>
      <xdr:spPr>
        <a:xfrm>
          <a:off x="1079500" y="1329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13834</xdr:rowOff>
    </xdr:from>
    <xdr:ext cx="469744" cy="259045"/>
    <xdr:sp macro="" textlink="">
      <xdr:nvSpPr>
        <xdr:cNvPr id="184" name="テキスト ボックス 183">
          <a:extLst>
            <a:ext uri="{FF2B5EF4-FFF2-40B4-BE49-F238E27FC236}">
              <a16:creationId xmlns:a16="http://schemas.microsoft.com/office/drawing/2014/main" xmlns="" id="{00000000-0008-0000-0600-0000B8000000}"/>
            </a:ext>
          </a:extLst>
        </xdr:cNvPr>
        <xdr:cNvSpPr txBox="1"/>
      </xdr:nvSpPr>
      <xdr:spPr>
        <a:xfrm>
          <a:off x="895428" y="13386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xmlns="" id="{00000000-0008-0000-06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xmlns="" id="{00000000-0008-0000-06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xmlns="" id="{00000000-0008-0000-06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xmlns="" id="{00000000-0008-0000-06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80465</xdr:rowOff>
    </xdr:from>
    <xdr:to>
      <xdr:col>24</xdr:col>
      <xdr:colOff>114300</xdr:colOff>
      <xdr:row>76</xdr:row>
      <xdr:rowOff>10615</xdr:rowOff>
    </xdr:to>
    <xdr:sp macro="" textlink="">
      <xdr:nvSpPr>
        <xdr:cNvPr id="190" name="楕円 189">
          <a:extLst>
            <a:ext uri="{FF2B5EF4-FFF2-40B4-BE49-F238E27FC236}">
              <a16:creationId xmlns:a16="http://schemas.microsoft.com/office/drawing/2014/main" xmlns="" id="{00000000-0008-0000-0600-0000BE000000}"/>
            </a:ext>
          </a:extLst>
        </xdr:cNvPr>
        <xdr:cNvSpPr/>
      </xdr:nvSpPr>
      <xdr:spPr>
        <a:xfrm>
          <a:off x="4584700" y="1293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103342</xdr:rowOff>
    </xdr:from>
    <xdr:ext cx="534377" cy="259045"/>
    <xdr:sp macro="" textlink="">
      <xdr:nvSpPr>
        <xdr:cNvPr id="191" name="維持補修費該当値テキスト">
          <a:extLst>
            <a:ext uri="{FF2B5EF4-FFF2-40B4-BE49-F238E27FC236}">
              <a16:creationId xmlns:a16="http://schemas.microsoft.com/office/drawing/2014/main" xmlns="" id="{00000000-0008-0000-0600-0000BF000000}"/>
            </a:ext>
          </a:extLst>
        </xdr:cNvPr>
        <xdr:cNvSpPr txBox="1"/>
      </xdr:nvSpPr>
      <xdr:spPr>
        <a:xfrm>
          <a:off x="4686300" y="12790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165847</xdr:rowOff>
    </xdr:from>
    <xdr:to>
      <xdr:col>20</xdr:col>
      <xdr:colOff>38100</xdr:colOff>
      <xdr:row>77</xdr:row>
      <xdr:rowOff>95997</xdr:rowOff>
    </xdr:to>
    <xdr:sp macro="" textlink="">
      <xdr:nvSpPr>
        <xdr:cNvPr id="192" name="楕円 191">
          <a:extLst>
            <a:ext uri="{FF2B5EF4-FFF2-40B4-BE49-F238E27FC236}">
              <a16:creationId xmlns:a16="http://schemas.microsoft.com/office/drawing/2014/main" xmlns="" id="{00000000-0008-0000-0600-0000C0000000}"/>
            </a:ext>
          </a:extLst>
        </xdr:cNvPr>
        <xdr:cNvSpPr/>
      </xdr:nvSpPr>
      <xdr:spPr>
        <a:xfrm>
          <a:off x="3746500" y="1319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112524</xdr:rowOff>
    </xdr:from>
    <xdr:ext cx="534377"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3530111" y="1297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48369</xdr:rowOff>
    </xdr:from>
    <xdr:to>
      <xdr:col>15</xdr:col>
      <xdr:colOff>101600</xdr:colOff>
      <xdr:row>76</xdr:row>
      <xdr:rowOff>149969</xdr:rowOff>
    </xdr:to>
    <xdr:sp macro="" textlink="">
      <xdr:nvSpPr>
        <xdr:cNvPr id="194" name="楕円 193">
          <a:extLst>
            <a:ext uri="{FF2B5EF4-FFF2-40B4-BE49-F238E27FC236}">
              <a16:creationId xmlns:a16="http://schemas.microsoft.com/office/drawing/2014/main" xmlns="" id="{00000000-0008-0000-0600-0000C2000000}"/>
            </a:ext>
          </a:extLst>
        </xdr:cNvPr>
        <xdr:cNvSpPr/>
      </xdr:nvSpPr>
      <xdr:spPr>
        <a:xfrm>
          <a:off x="2857500" y="13078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166496</xdr:rowOff>
    </xdr:from>
    <xdr:ext cx="534377" cy="259045"/>
    <xdr:sp macro="" textlink="">
      <xdr:nvSpPr>
        <xdr:cNvPr id="195" name="テキスト ボックス 194">
          <a:extLst>
            <a:ext uri="{FF2B5EF4-FFF2-40B4-BE49-F238E27FC236}">
              <a16:creationId xmlns:a16="http://schemas.microsoft.com/office/drawing/2014/main" xmlns="" id="{00000000-0008-0000-0600-0000C3000000}"/>
            </a:ext>
          </a:extLst>
        </xdr:cNvPr>
        <xdr:cNvSpPr txBox="1"/>
      </xdr:nvSpPr>
      <xdr:spPr>
        <a:xfrm>
          <a:off x="2641111" y="12853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139055</xdr:rowOff>
    </xdr:from>
    <xdr:to>
      <xdr:col>10</xdr:col>
      <xdr:colOff>165100</xdr:colOff>
      <xdr:row>75</xdr:row>
      <xdr:rowOff>69205</xdr:rowOff>
    </xdr:to>
    <xdr:sp macro="" textlink="">
      <xdr:nvSpPr>
        <xdr:cNvPr id="196" name="楕円 195">
          <a:extLst>
            <a:ext uri="{FF2B5EF4-FFF2-40B4-BE49-F238E27FC236}">
              <a16:creationId xmlns:a16="http://schemas.microsoft.com/office/drawing/2014/main" xmlns="" id="{00000000-0008-0000-0600-0000C4000000}"/>
            </a:ext>
          </a:extLst>
        </xdr:cNvPr>
        <xdr:cNvSpPr/>
      </xdr:nvSpPr>
      <xdr:spPr>
        <a:xfrm>
          <a:off x="1968500" y="1282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85732</xdr:rowOff>
    </xdr:from>
    <xdr:ext cx="534377" cy="259045"/>
    <xdr:sp macro="" textlink="">
      <xdr:nvSpPr>
        <xdr:cNvPr id="197" name="テキスト ボックス 196">
          <a:extLst>
            <a:ext uri="{FF2B5EF4-FFF2-40B4-BE49-F238E27FC236}">
              <a16:creationId xmlns:a16="http://schemas.microsoft.com/office/drawing/2014/main" xmlns="" id="{00000000-0008-0000-0600-0000C5000000}"/>
            </a:ext>
          </a:extLst>
        </xdr:cNvPr>
        <xdr:cNvSpPr txBox="1"/>
      </xdr:nvSpPr>
      <xdr:spPr>
        <a:xfrm>
          <a:off x="1752111" y="12601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152268</xdr:rowOff>
    </xdr:from>
    <xdr:to>
      <xdr:col>6</xdr:col>
      <xdr:colOff>38100</xdr:colOff>
      <xdr:row>76</xdr:row>
      <xdr:rowOff>82418</xdr:rowOff>
    </xdr:to>
    <xdr:sp macro="" textlink="">
      <xdr:nvSpPr>
        <xdr:cNvPr id="198" name="楕円 197">
          <a:extLst>
            <a:ext uri="{FF2B5EF4-FFF2-40B4-BE49-F238E27FC236}">
              <a16:creationId xmlns:a16="http://schemas.microsoft.com/office/drawing/2014/main" xmlns="" id="{00000000-0008-0000-0600-0000C6000000}"/>
            </a:ext>
          </a:extLst>
        </xdr:cNvPr>
        <xdr:cNvSpPr/>
      </xdr:nvSpPr>
      <xdr:spPr>
        <a:xfrm>
          <a:off x="1079500" y="13011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98945</xdr:rowOff>
    </xdr:from>
    <xdr:ext cx="534377" cy="259045"/>
    <xdr:sp macro="" textlink="">
      <xdr:nvSpPr>
        <xdr:cNvPr id="199" name="テキスト ボックス 198">
          <a:extLst>
            <a:ext uri="{FF2B5EF4-FFF2-40B4-BE49-F238E27FC236}">
              <a16:creationId xmlns:a16="http://schemas.microsoft.com/office/drawing/2014/main" xmlns="" id="{00000000-0008-0000-0600-0000C7000000}"/>
            </a:ext>
          </a:extLst>
        </xdr:cNvPr>
        <xdr:cNvSpPr txBox="1"/>
      </xdr:nvSpPr>
      <xdr:spPr>
        <a:xfrm>
          <a:off x="863111" y="1278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xmlns="" id="{00000000-0008-0000-06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a:extLst>
            <a:ext uri="{FF2B5EF4-FFF2-40B4-BE49-F238E27FC236}">
              <a16:creationId xmlns:a16="http://schemas.microsoft.com/office/drawing/2014/main" xmlns="" id="{00000000-0008-0000-0600-0000C9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a:extLst>
            <a:ext uri="{FF2B5EF4-FFF2-40B4-BE49-F238E27FC236}">
              <a16:creationId xmlns:a16="http://schemas.microsoft.com/office/drawing/2014/main" xmlns="" id="{00000000-0008-0000-0600-0000CA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a:extLst>
            <a:ext uri="{FF2B5EF4-FFF2-40B4-BE49-F238E27FC236}">
              <a16:creationId xmlns:a16="http://schemas.microsoft.com/office/drawing/2014/main" xmlns="" id="{00000000-0008-0000-0600-0000CB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a:extLst>
            <a:ext uri="{FF2B5EF4-FFF2-40B4-BE49-F238E27FC236}">
              <a16:creationId xmlns:a16="http://schemas.microsoft.com/office/drawing/2014/main" xmlns="" id="{00000000-0008-0000-0600-0000CC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a:extLst>
            <a:ext uri="{FF2B5EF4-FFF2-40B4-BE49-F238E27FC236}">
              <a16:creationId xmlns:a16="http://schemas.microsoft.com/office/drawing/2014/main" xmlns="" id="{00000000-0008-0000-0600-0000CD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xmlns="" id="{00000000-0008-0000-06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xmlns="" id="{00000000-0008-0000-06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0" name="テキスト ボックス 209">
          <a:extLst>
            <a:ext uri="{FF2B5EF4-FFF2-40B4-BE49-F238E27FC236}">
              <a16:creationId xmlns:a16="http://schemas.microsoft.com/office/drawing/2014/main" xmlns="" id="{00000000-0008-0000-0600-0000D2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xmlns=""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2" name="テキスト ボックス 211">
          <a:extLst>
            <a:ext uri="{FF2B5EF4-FFF2-40B4-BE49-F238E27FC236}">
              <a16:creationId xmlns:a16="http://schemas.microsoft.com/office/drawing/2014/main" xmlns="" id="{00000000-0008-0000-0600-0000D4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xmlns=""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xmlns=""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xmlns=""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xmlns=""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xmlns=""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xmlns=""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167760</xdr:rowOff>
    </xdr:from>
    <xdr:to>
      <xdr:col>24</xdr:col>
      <xdr:colOff>62865</xdr:colOff>
      <xdr:row>98</xdr:row>
      <xdr:rowOff>126022</xdr:rowOff>
    </xdr:to>
    <xdr:cxnSp macro="">
      <xdr:nvCxnSpPr>
        <xdr:cNvPr id="224" name="直線コネクタ 223">
          <a:extLst>
            <a:ext uri="{FF2B5EF4-FFF2-40B4-BE49-F238E27FC236}">
              <a16:creationId xmlns:a16="http://schemas.microsoft.com/office/drawing/2014/main" xmlns="" id="{00000000-0008-0000-0600-0000E0000000}"/>
            </a:ext>
          </a:extLst>
        </xdr:cNvPr>
        <xdr:cNvCxnSpPr/>
      </xdr:nvCxnSpPr>
      <xdr:spPr>
        <a:xfrm flipV="1">
          <a:off x="4633595" y="15426810"/>
          <a:ext cx="1270" cy="1501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129849</xdr:rowOff>
    </xdr:from>
    <xdr:ext cx="534377" cy="259045"/>
    <xdr:sp macro="" textlink="">
      <xdr:nvSpPr>
        <xdr:cNvPr id="225" name="扶助費最小値テキスト">
          <a:extLst>
            <a:ext uri="{FF2B5EF4-FFF2-40B4-BE49-F238E27FC236}">
              <a16:creationId xmlns:a16="http://schemas.microsoft.com/office/drawing/2014/main" xmlns="" id="{00000000-0008-0000-0600-0000E1000000}"/>
            </a:ext>
          </a:extLst>
        </xdr:cNvPr>
        <xdr:cNvSpPr txBox="1"/>
      </xdr:nvSpPr>
      <xdr:spPr>
        <a:xfrm>
          <a:off x="4686300" y="16931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126022</xdr:rowOff>
    </xdr:from>
    <xdr:to>
      <xdr:col>24</xdr:col>
      <xdr:colOff>152400</xdr:colOff>
      <xdr:row>98</xdr:row>
      <xdr:rowOff>126022</xdr:rowOff>
    </xdr:to>
    <xdr:cxnSp macro="">
      <xdr:nvCxnSpPr>
        <xdr:cNvPr id="226" name="直線コネクタ 225">
          <a:extLst>
            <a:ext uri="{FF2B5EF4-FFF2-40B4-BE49-F238E27FC236}">
              <a16:creationId xmlns:a16="http://schemas.microsoft.com/office/drawing/2014/main" xmlns="" id="{00000000-0008-0000-0600-0000E2000000}"/>
            </a:ext>
          </a:extLst>
        </xdr:cNvPr>
        <xdr:cNvCxnSpPr/>
      </xdr:nvCxnSpPr>
      <xdr:spPr>
        <a:xfrm>
          <a:off x="4546600" y="16928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114437</xdr:rowOff>
    </xdr:from>
    <xdr:ext cx="599010" cy="259045"/>
    <xdr:sp macro="" textlink="">
      <xdr:nvSpPr>
        <xdr:cNvPr id="227" name="扶助費最大値テキスト">
          <a:extLst>
            <a:ext uri="{FF2B5EF4-FFF2-40B4-BE49-F238E27FC236}">
              <a16:creationId xmlns:a16="http://schemas.microsoft.com/office/drawing/2014/main" xmlns="" id="{00000000-0008-0000-0600-0000E3000000}"/>
            </a:ext>
          </a:extLst>
        </xdr:cNvPr>
        <xdr:cNvSpPr txBox="1"/>
      </xdr:nvSpPr>
      <xdr:spPr>
        <a:xfrm>
          <a:off x="4686300" y="15202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167760</xdr:rowOff>
    </xdr:from>
    <xdr:to>
      <xdr:col>24</xdr:col>
      <xdr:colOff>152400</xdr:colOff>
      <xdr:row>89</xdr:row>
      <xdr:rowOff>167760</xdr:rowOff>
    </xdr:to>
    <xdr:cxnSp macro="">
      <xdr:nvCxnSpPr>
        <xdr:cNvPr id="228" name="直線コネクタ 227">
          <a:extLst>
            <a:ext uri="{FF2B5EF4-FFF2-40B4-BE49-F238E27FC236}">
              <a16:creationId xmlns:a16="http://schemas.microsoft.com/office/drawing/2014/main" xmlns="" id="{00000000-0008-0000-0600-0000E4000000}"/>
            </a:ext>
          </a:extLst>
        </xdr:cNvPr>
        <xdr:cNvCxnSpPr/>
      </xdr:nvCxnSpPr>
      <xdr:spPr>
        <a:xfrm>
          <a:off x="4546600" y="15426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37554</xdr:rowOff>
    </xdr:from>
    <xdr:to>
      <xdr:col>24</xdr:col>
      <xdr:colOff>63500</xdr:colOff>
      <xdr:row>94</xdr:row>
      <xdr:rowOff>60661</xdr:rowOff>
    </xdr:to>
    <xdr:cxnSp macro="">
      <xdr:nvCxnSpPr>
        <xdr:cNvPr id="229" name="直線コネクタ 228">
          <a:extLst>
            <a:ext uri="{FF2B5EF4-FFF2-40B4-BE49-F238E27FC236}">
              <a16:creationId xmlns:a16="http://schemas.microsoft.com/office/drawing/2014/main" xmlns="" id="{00000000-0008-0000-0600-0000E5000000}"/>
            </a:ext>
          </a:extLst>
        </xdr:cNvPr>
        <xdr:cNvCxnSpPr/>
      </xdr:nvCxnSpPr>
      <xdr:spPr>
        <a:xfrm flipV="1">
          <a:off x="3797300" y="16153854"/>
          <a:ext cx="838200" cy="23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12158</xdr:rowOff>
    </xdr:from>
    <xdr:ext cx="534377" cy="259045"/>
    <xdr:sp macro="" textlink="">
      <xdr:nvSpPr>
        <xdr:cNvPr id="230" name="扶助費平均値テキスト">
          <a:extLst>
            <a:ext uri="{FF2B5EF4-FFF2-40B4-BE49-F238E27FC236}">
              <a16:creationId xmlns:a16="http://schemas.microsoft.com/office/drawing/2014/main" xmlns="" id="{00000000-0008-0000-0600-0000E6000000}"/>
            </a:ext>
          </a:extLst>
        </xdr:cNvPr>
        <xdr:cNvSpPr txBox="1"/>
      </xdr:nvSpPr>
      <xdr:spPr>
        <a:xfrm>
          <a:off x="4686300" y="164713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33731</xdr:rowOff>
    </xdr:from>
    <xdr:to>
      <xdr:col>24</xdr:col>
      <xdr:colOff>114300</xdr:colOff>
      <xdr:row>96</xdr:row>
      <xdr:rowOff>135331</xdr:rowOff>
    </xdr:to>
    <xdr:sp macro="" textlink="">
      <xdr:nvSpPr>
        <xdr:cNvPr id="231" name="フローチャート: 判断 230">
          <a:extLst>
            <a:ext uri="{FF2B5EF4-FFF2-40B4-BE49-F238E27FC236}">
              <a16:creationId xmlns:a16="http://schemas.microsoft.com/office/drawing/2014/main" xmlns="" id="{00000000-0008-0000-0600-0000E7000000}"/>
            </a:ext>
          </a:extLst>
        </xdr:cNvPr>
        <xdr:cNvSpPr/>
      </xdr:nvSpPr>
      <xdr:spPr>
        <a:xfrm>
          <a:off x="4584700" y="1649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60661</xdr:rowOff>
    </xdr:from>
    <xdr:to>
      <xdr:col>19</xdr:col>
      <xdr:colOff>177800</xdr:colOff>
      <xdr:row>94</xdr:row>
      <xdr:rowOff>100571</xdr:rowOff>
    </xdr:to>
    <xdr:cxnSp macro="">
      <xdr:nvCxnSpPr>
        <xdr:cNvPr id="232" name="直線コネクタ 231">
          <a:extLst>
            <a:ext uri="{FF2B5EF4-FFF2-40B4-BE49-F238E27FC236}">
              <a16:creationId xmlns:a16="http://schemas.microsoft.com/office/drawing/2014/main" xmlns="" id="{00000000-0008-0000-0600-0000E8000000}"/>
            </a:ext>
          </a:extLst>
        </xdr:cNvPr>
        <xdr:cNvCxnSpPr/>
      </xdr:nvCxnSpPr>
      <xdr:spPr>
        <a:xfrm flipV="1">
          <a:off x="2908300" y="16176961"/>
          <a:ext cx="889000" cy="3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82823</xdr:rowOff>
    </xdr:from>
    <xdr:to>
      <xdr:col>20</xdr:col>
      <xdr:colOff>38100</xdr:colOff>
      <xdr:row>97</xdr:row>
      <xdr:rowOff>12973</xdr:rowOff>
    </xdr:to>
    <xdr:sp macro="" textlink="">
      <xdr:nvSpPr>
        <xdr:cNvPr id="233" name="フローチャート: 判断 232">
          <a:extLst>
            <a:ext uri="{FF2B5EF4-FFF2-40B4-BE49-F238E27FC236}">
              <a16:creationId xmlns:a16="http://schemas.microsoft.com/office/drawing/2014/main" xmlns="" id="{00000000-0008-0000-0600-0000E9000000}"/>
            </a:ext>
          </a:extLst>
        </xdr:cNvPr>
        <xdr:cNvSpPr/>
      </xdr:nvSpPr>
      <xdr:spPr>
        <a:xfrm>
          <a:off x="3746500" y="1654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4100</xdr:rowOff>
    </xdr:from>
    <xdr:ext cx="534377" cy="259045"/>
    <xdr:sp macro="" textlink="">
      <xdr:nvSpPr>
        <xdr:cNvPr id="234" name="テキスト ボックス 233">
          <a:extLst>
            <a:ext uri="{FF2B5EF4-FFF2-40B4-BE49-F238E27FC236}">
              <a16:creationId xmlns:a16="http://schemas.microsoft.com/office/drawing/2014/main" xmlns="" id="{00000000-0008-0000-0600-0000EA000000}"/>
            </a:ext>
          </a:extLst>
        </xdr:cNvPr>
        <xdr:cNvSpPr txBox="1"/>
      </xdr:nvSpPr>
      <xdr:spPr>
        <a:xfrm>
          <a:off x="3530111" y="1663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100571</xdr:rowOff>
    </xdr:from>
    <xdr:to>
      <xdr:col>15</xdr:col>
      <xdr:colOff>50800</xdr:colOff>
      <xdr:row>95</xdr:row>
      <xdr:rowOff>5074</xdr:rowOff>
    </xdr:to>
    <xdr:cxnSp macro="">
      <xdr:nvCxnSpPr>
        <xdr:cNvPr id="235" name="直線コネクタ 234">
          <a:extLst>
            <a:ext uri="{FF2B5EF4-FFF2-40B4-BE49-F238E27FC236}">
              <a16:creationId xmlns:a16="http://schemas.microsoft.com/office/drawing/2014/main" xmlns="" id="{00000000-0008-0000-0600-0000EB000000}"/>
            </a:ext>
          </a:extLst>
        </xdr:cNvPr>
        <xdr:cNvCxnSpPr/>
      </xdr:nvCxnSpPr>
      <xdr:spPr>
        <a:xfrm flipV="1">
          <a:off x="2019300" y="16216871"/>
          <a:ext cx="889000" cy="7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102236</xdr:rowOff>
    </xdr:from>
    <xdr:to>
      <xdr:col>15</xdr:col>
      <xdr:colOff>101600</xdr:colOff>
      <xdr:row>97</xdr:row>
      <xdr:rowOff>32386</xdr:rowOff>
    </xdr:to>
    <xdr:sp macro="" textlink="">
      <xdr:nvSpPr>
        <xdr:cNvPr id="236" name="フローチャート: 判断 235">
          <a:extLst>
            <a:ext uri="{FF2B5EF4-FFF2-40B4-BE49-F238E27FC236}">
              <a16:creationId xmlns:a16="http://schemas.microsoft.com/office/drawing/2014/main" xmlns="" id="{00000000-0008-0000-0600-0000EC000000}"/>
            </a:ext>
          </a:extLst>
        </xdr:cNvPr>
        <xdr:cNvSpPr/>
      </xdr:nvSpPr>
      <xdr:spPr>
        <a:xfrm>
          <a:off x="2857500" y="1656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23513</xdr:rowOff>
    </xdr:from>
    <xdr:ext cx="534377" cy="259045"/>
    <xdr:sp macro="" textlink="">
      <xdr:nvSpPr>
        <xdr:cNvPr id="237" name="テキスト ボックス 236">
          <a:extLst>
            <a:ext uri="{FF2B5EF4-FFF2-40B4-BE49-F238E27FC236}">
              <a16:creationId xmlns:a16="http://schemas.microsoft.com/office/drawing/2014/main" xmlns="" id="{00000000-0008-0000-0600-0000ED000000}"/>
            </a:ext>
          </a:extLst>
        </xdr:cNvPr>
        <xdr:cNvSpPr txBox="1"/>
      </xdr:nvSpPr>
      <xdr:spPr>
        <a:xfrm>
          <a:off x="2641111" y="1665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5074</xdr:rowOff>
    </xdr:from>
    <xdr:to>
      <xdr:col>10</xdr:col>
      <xdr:colOff>114300</xdr:colOff>
      <xdr:row>95</xdr:row>
      <xdr:rowOff>47289</xdr:rowOff>
    </xdr:to>
    <xdr:cxnSp macro="">
      <xdr:nvCxnSpPr>
        <xdr:cNvPr id="238" name="直線コネクタ 237">
          <a:extLst>
            <a:ext uri="{FF2B5EF4-FFF2-40B4-BE49-F238E27FC236}">
              <a16:creationId xmlns:a16="http://schemas.microsoft.com/office/drawing/2014/main" xmlns="" id="{00000000-0008-0000-0600-0000EE000000}"/>
            </a:ext>
          </a:extLst>
        </xdr:cNvPr>
        <xdr:cNvCxnSpPr/>
      </xdr:nvCxnSpPr>
      <xdr:spPr>
        <a:xfrm flipV="1">
          <a:off x="1130300" y="16292824"/>
          <a:ext cx="889000" cy="42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104102</xdr:rowOff>
    </xdr:from>
    <xdr:to>
      <xdr:col>10</xdr:col>
      <xdr:colOff>165100</xdr:colOff>
      <xdr:row>97</xdr:row>
      <xdr:rowOff>34252</xdr:rowOff>
    </xdr:to>
    <xdr:sp macro="" textlink="">
      <xdr:nvSpPr>
        <xdr:cNvPr id="239" name="フローチャート: 判断 238">
          <a:extLst>
            <a:ext uri="{FF2B5EF4-FFF2-40B4-BE49-F238E27FC236}">
              <a16:creationId xmlns:a16="http://schemas.microsoft.com/office/drawing/2014/main" xmlns="" id="{00000000-0008-0000-0600-0000EF000000}"/>
            </a:ext>
          </a:extLst>
        </xdr:cNvPr>
        <xdr:cNvSpPr/>
      </xdr:nvSpPr>
      <xdr:spPr>
        <a:xfrm>
          <a:off x="1968500" y="16563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25379</xdr:rowOff>
    </xdr:from>
    <xdr:ext cx="534377" cy="259045"/>
    <xdr:sp macro="" textlink="">
      <xdr:nvSpPr>
        <xdr:cNvPr id="240" name="テキスト ボックス 239">
          <a:extLst>
            <a:ext uri="{FF2B5EF4-FFF2-40B4-BE49-F238E27FC236}">
              <a16:creationId xmlns:a16="http://schemas.microsoft.com/office/drawing/2014/main" xmlns="" id="{00000000-0008-0000-0600-0000F0000000}"/>
            </a:ext>
          </a:extLst>
        </xdr:cNvPr>
        <xdr:cNvSpPr txBox="1"/>
      </xdr:nvSpPr>
      <xdr:spPr>
        <a:xfrm>
          <a:off x="1752111" y="1665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123856</xdr:rowOff>
    </xdr:from>
    <xdr:to>
      <xdr:col>6</xdr:col>
      <xdr:colOff>38100</xdr:colOff>
      <xdr:row>97</xdr:row>
      <xdr:rowOff>54006</xdr:rowOff>
    </xdr:to>
    <xdr:sp macro="" textlink="">
      <xdr:nvSpPr>
        <xdr:cNvPr id="241" name="フローチャート: 判断 240">
          <a:extLst>
            <a:ext uri="{FF2B5EF4-FFF2-40B4-BE49-F238E27FC236}">
              <a16:creationId xmlns:a16="http://schemas.microsoft.com/office/drawing/2014/main" xmlns="" id="{00000000-0008-0000-0600-0000F1000000}"/>
            </a:ext>
          </a:extLst>
        </xdr:cNvPr>
        <xdr:cNvSpPr/>
      </xdr:nvSpPr>
      <xdr:spPr>
        <a:xfrm>
          <a:off x="1079500" y="1658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45133</xdr:rowOff>
    </xdr:from>
    <xdr:ext cx="534377" cy="259045"/>
    <xdr:sp macro="" textlink="">
      <xdr:nvSpPr>
        <xdr:cNvPr id="242" name="テキスト ボックス 241">
          <a:extLst>
            <a:ext uri="{FF2B5EF4-FFF2-40B4-BE49-F238E27FC236}">
              <a16:creationId xmlns:a16="http://schemas.microsoft.com/office/drawing/2014/main" xmlns="" id="{00000000-0008-0000-0600-0000F2000000}"/>
            </a:ext>
          </a:extLst>
        </xdr:cNvPr>
        <xdr:cNvSpPr txBox="1"/>
      </xdr:nvSpPr>
      <xdr:spPr>
        <a:xfrm>
          <a:off x="863111" y="1667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xmlns=""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xmlns=""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158204</xdr:rowOff>
    </xdr:from>
    <xdr:to>
      <xdr:col>24</xdr:col>
      <xdr:colOff>114300</xdr:colOff>
      <xdr:row>94</xdr:row>
      <xdr:rowOff>88354</xdr:rowOff>
    </xdr:to>
    <xdr:sp macro="" textlink="">
      <xdr:nvSpPr>
        <xdr:cNvPr id="248" name="楕円 247">
          <a:extLst>
            <a:ext uri="{FF2B5EF4-FFF2-40B4-BE49-F238E27FC236}">
              <a16:creationId xmlns:a16="http://schemas.microsoft.com/office/drawing/2014/main" xmlns="" id="{00000000-0008-0000-0600-0000F8000000}"/>
            </a:ext>
          </a:extLst>
        </xdr:cNvPr>
        <xdr:cNvSpPr/>
      </xdr:nvSpPr>
      <xdr:spPr>
        <a:xfrm>
          <a:off x="4584700" y="16103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9631</xdr:rowOff>
    </xdr:from>
    <xdr:ext cx="534377" cy="259045"/>
    <xdr:sp macro="" textlink="">
      <xdr:nvSpPr>
        <xdr:cNvPr id="249" name="扶助費該当値テキスト">
          <a:extLst>
            <a:ext uri="{FF2B5EF4-FFF2-40B4-BE49-F238E27FC236}">
              <a16:creationId xmlns:a16="http://schemas.microsoft.com/office/drawing/2014/main" xmlns="" id="{00000000-0008-0000-0600-0000F9000000}"/>
            </a:ext>
          </a:extLst>
        </xdr:cNvPr>
        <xdr:cNvSpPr txBox="1"/>
      </xdr:nvSpPr>
      <xdr:spPr>
        <a:xfrm>
          <a:off x="4686300" y="1595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9861</xdr:rowOff>
    </xdr:from>
    <xdr:to>
      <xdr:col>20</xdr:col>
      <xdr:colOff>38100</xdr:colOff>
      <xdr:row>94</xdr:row>
      <xdr:rowOff>111461</xdr:rowOff>
    </xdr:to>
    <xdr:sp macro="" textlink="">
      <xdr:nvSpPr>
        <xdr:cNvPr id="250" name="楕円 249">
          <a:extLst>
            <a:ext uri="{FF2B5EF4-FFF2-40B4-BE49-F238E27FC236}">
              <a16:creationId xmlns:a16="http://schemas.microsoft.com/office/drawing/2014/main" xmlns="" id="{00000000-0008-0000-0600-0000FA000000}"/>
            </a:ext>
          </a:extLst>
        </xdr:cNvPr>
        <xdr:cNvSpPr/>
      </xdr:nvSpPr>
      <xdr:spPr>
        <a:xfrm>
          <a:off x="3746500" y="161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127988</xdr:rowOff>
    </xdr:from>
    <xdr:ext cx="534377"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3530111" y="1590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49771</xdr:rowOff>
    </xdr:from>
    <xdr:to>
      <xdr:col>15</xdr:col>
      <xdr:colOff>101600</xdr:colOff>
      <xdr:row>94</xdr:row>
      <xdr:rowOff>151371</xdr:rowOff>
    </xdr:to>
    <xdr:sp macro="" textlink="">
      <xdr:nvSpPr>
        <xdr:cNvPr id="252" name="楕円 251">
          <a:extLst>
            <a:ext uri="{FF2B5EF4-FFF2-40B4-BE49-F238E27FC236}">
              <a16:creationId xmlns:a16="http://schemas.microsoft.com/office/drawing/2014/main" xmlns="" id="{00000000-0008-0000-0600-0000FC000000}"/>
            </a:ext>
          </a:extLst>
        </xdr:cNvPr>
        <xdr:cNvSpPr/>
      </xdr:nvSpPr>
      <xdr:spPr>
        <a:xfrm>
          <a:off x="2857500" y="1616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167898</xdr:rowOff>
    </xdr:from>
    <xdr:ext cx="534377" cy="259045"/>
    <xdr:sp macro="" textlink="">
      <xdr:nvSpPr>
        <xdr:cNvPr id="253" name="テキスト ボックス 252">
          <a:extLst>
            <a:ext uri="{FF2B5EF4-FFF2-40B4-BE49-F238E27FC236}">
              <a16:creationId xmlns:a16="http://schemas.microsoft.com/office/drawing/2014/main" xmlns="" id="{00000000-0008-0000-0600-0000FD000000}"/>
            </a:ext>
          </a:extLst>
        </xdr:cNvPr>
        <xdr:cNvSpPr txBox="1"/>
      </xdr:nvSpPr>
      <xdr:spPr>
        <a:xfrm>
          <a:off x="2641111" y="15941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125724</xdr:rowOff>
    </xdr:from>
    <xdr:to>
      <xdr:col>10</xdr:col>
      <xdr:colOff>165100</xdr:colOff>
      <xdr:row>95</xdr:row>
      <xdr:rowOff>55874</xdr:rowOff>
    </xdr:to>
    <xdr:sp macro="" textlink="">
      <xdr:nvSpPr>
        <xdr:cNvPr id="254" name="楕円 253">
          <a:extLst>
            <a:ext uri="{FF2B5EF4-FFF2-40B4-BE49-F238E27FC236}">
              <a16:creationId xmlns:a16="http://schemas.microsoft.com/office/drawing/2014/main" xmlns="" id="{00000000-0008-0000-0600-0000FE000000}"/>
            </a:ext>
          </a:extLst>
        </xdr:cNvPr>
        <xdr:cNvSpPr/>
      </xdr:nvSpPr>
      <xdr:spPr>
        <a:xfrm>
          <a:off x="1968500" y="1624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72401</xdr:rowOff>
    </xdr:from>
    <xdr:ext cx="534377"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1752111" y="16017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167939</xdr:rowOff>
    </xdr:from>
    <xdr:to>
      <xdr:col>6</xdr:col>
      <xdr:colOff>38100</xdr:colOff>
      <xdr:row>95</xdr:row>
      <xdr:rowOff>98089</xdr:rowOff>
    </xdr:to>
    <xdr:sp macro="" textlink="">
      <xdr:nvSpPr>
        <xdr:cNvPr id="256" name="楕円 255">
          <a:extLst>
            <a:ext uri="{FF2B5EF4-FFF2-40B4-BE49-F238E27FC236}">
              <a16:creationId xmlns:a16="http://schemas.microsoft.com/office/drawing/2014/main" xmlns="" id="{00000000-0008-0000-0600-000000010000}"/>
            </a:ext>
          </a:extLst>
        </xdr:cNvPr>
        <xdr:cNvSpPr/>
      </xdr:nvSpPr>
      <xdr:spPr>
        <a:xfrm>
          <a:off x="1079500" y="1628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114616</xdr:rowOff>
    </xdr:from>
    <xdr:ext cx="534377" cy="259045"/>
    <xdr:sp macro="" textlink="">
      <xdr:nvSpPr>
        <xdr:cNvPr id="257" name="テキスト ボックス 256">
          <a:extLst>
            <a:ext uri="{FF2B5EF4-FFF2-40B4-BE49-F238E27FC236}">
              <a16:creationId xmlns:a16="http://schemas.microsoft.com/office/drawing/2014/main" xmlns="" id="{00000000-0008-0000-0600-000001010000}"/>
            </a:ext>
          </a:extLst>
        </xdr:cNvPr>
        <xdr:cNvSpPr txBox="1"/>
      </xdr:nvSpPr>
      <xdr:spPr>
        <a:xfrm>
          <a:off x="863111" y="1605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xmlns=""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xmlns=""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xmlns=""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xmlns=""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xmlns=""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xmlns=""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xmlns=""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xmlns=""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xmlns=""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xmlns=""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8" name="直線コネクタ 267">
          <a:extLst>
            <a:ext uri="{FF2B5EF4-FFF2-40B4-BE49-F238E27FC236}">
              <a16:creationId xmlns:a16="http://schemas.microsoft.com/office/drawing/2014/main" xmlns="" id="{00000000-0008-0000-0600-00000C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9" name="テキスト ボックス 268">
          <a:extLst>
            <a:ext uri="{FF2B5EF4-FFF2-40B4-BE49-F238E27FC236}">
              <a16:creationId xmlns:a16="http://schemas.microsoft.com/office/drawing/2014/main" xmlns="" id="{00000000-0008-0000-0600-00000D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0" name="直線コネクタ 269">
          <a:extLst>
            <a:ext uri="{FF2B5EF4-FFF2-40B4-BE49-F238E27FC236}">
              <a16:creationId xmlns:a16="http://schemas.microsoft.com/office/drawing/2014/main" xmlns="" id="{00000000-0008-0000-0600-00000E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1" name="テキスト ボックス 270">
          <a:extLst>
            <a:ext uri="{FF2B5EF4-FFF2-40B4-BE49-F238E27FC236}">
              <a16:creationId xmlns:a16="http://schemas.microsoft.com/office/drawing/2014/main" xmlns="" id="{00000000-0008-0000-0600-00000F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2" name="直線コネクタ 271">
          <a:extLst>
            <a:ext uri="{FF2B5EF4-FFF2-40B4-BE49-F238E27FC236}">
              <a16:creationId xmlns:a16="http://schemas.microsoft.com/office/drawing/2014/main" xmlns="" id="{00000000-0008-0000-0600-000010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3" name="テキスト ボックス 272">
          <a:extLst>
            <a:ext uri="{FF2B5EF4-FFF2-40B4-BE49-F238E27FC236}">
              <a16:creationId xmlns:a16="http://schemas.microsoft.com/office/drawing/2014/main" xmlns="" id="{00000000-0008-0000-0600-000011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4" name="直線コネクタ 273">
          <a:extLst>
            <a:ext uri="{FF2B5EF4-FFF2-40B4-BE49-F238E27FC236}">
              <a16:creationId xmlns:a16="http://schemas.microsoft.com/office/drawing/2014/main" xmlns="" id="{00000000-0008-0000-0600-000012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5" name="テキスト ボックス 274">
          <a:extLst>
            <a:ext uri="{FF2B5EF4-FFF2-40B4-BE49-F238E27FC236}">
              <a16:creationId xmlns:a16="http://schemas.microsoft.com/office/drawing/2014/main" xmlns="" id="{00000000-0008-0000-0600-000013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xmlns="" id="{00000000-0008-0000-06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7" name="テキスト ボックス 276">
          <a:extLst>
            <a:ext uri="{FF2B5EF4-FFF2-40B4-BE49-F238E27FC236}">
              <a16:creationId xmlns:a16="http://schemas.microsoft.com/office/drawing/2014/main" xmlns="" id="{00000000-0008-0000-0600-000015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補助費等グラフ枠">
          <a:extLst>
            <a:ext uri="{FF2B5EF4-FFF2-40B4-BE49-F238E27FC236}">
              <a16:creationId xmlns:a16="http://schemas.microsoft.com/office/drawing/2014/main" xmlns="" id="{00000000-0008-0000-06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84187</xdr:rowOff>
    </xdr:from>
    <xdr:to>
      <xdr:col>54</xdr:col>
      <xdr:colOff>189865</xdr:colOff>
      <xdr:row>36</xdr:row>
      <xdr:rowOff>148766</xdr:rowOff>
    </xdr:to>
    <xdr:cxnSp macro="">
      <xdr:nvCxnSpPr>
        <xdr:cNvPr id="279" name="直線コネクタ 278">
          <a:extLst>
            <a:ext uri="{FF2B5EF4-FFF2-40B4-BE49-F238E27FC236}">
              <a16:creationId xmlns:a16="http://schemas.microsoft.com/office/drawing/2014/main" xmlns="" id="{00000000-0008-0000-0600-000017010000}"/>
            </a:ext>
          </a:extLst>
        </xdr:cNvPr>
        <xdr:cNvCxnSpPr/>
      </xdr:nvCxnSpPr>
      <xdr:spPr>
        <a:xfrm flipV="1">
          <a:off x="10475595" y="5227687"/>
          <a:ext cx="1270" cy="1093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152593</xdr:rowOff>
    </xdr:from>
    <xdr:ext cx="599010" cy="259045"/>
    <xdr:sp macro="" textlink="">
      <xdr:nvSpPr>
        <xdr:cNvPr id="280" name="補助費等最小値テキスト">
          <a:extLst>
            <a:ext uri="{FF2B5EF4-FFF2-40B4-BE49-F238E27FC236}">
              <a16:creationId xmlns:a16="http://schemas.microsoft.com/office/drawing/2014/main" xmlns="" id="{00000000-0008-0000-0600-000018010000}"/>
            </a:ext>
          </a:extLst>
        </xdr:cNvPr>
        <xdr:cNvSpPr txBox="1"/>
      </xdr:nvSpPr>
      <xdr:spPr>
        <a:xfrm>
          <a:off x="10528300" y="6324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148766</xdr:rowOff>
    </xdr:from>
    <xdr:to>
      <xdr:col>55</xdr:col>
      <xdr:colOff>88900</xdr:colOff>
      <xdr:row>36</xdr:row>
      <xdr:rowOff>148766</xdr:rowOff>
    </xdr:to>
    <xdr:cxnSp macro="">
      <xdr:nvCxnSpPr>
        <xdr:cNvPr id="281" name="直線コネクタ 280">
          <a:extLst>
            <a:ext uri="{FF2B5EF4-FFF2-40B4-BE49-F238E27FC236}">
              <a16:creationId xmlns:a16="http://schemas.microsoft.com/office/drawing/2014/main" xmlns="" id="{00000000-0008-0000-0600-000019010000}"/>
            </a:ext>
          </a:extLst>
        </xdr:cNvPr>
        <xdr:cNvCxnSpPr/>
      </xdr:nvCxnSpPr>
      <xdr:spPr>
        <a:xfrm>
          <a:off x="10388600" y="6320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30864</xdr:rowOff>
    </xdr:from>
    <xdr:ext cx="599010" cy="259045"/>
    <xdr:sp macro="" textlink="">
      <xdr:nvSpPr>
        <xdr:cNvPr id="282" name="補助費等最大値テキスト">
          <a:extLst>
            <a:ext uri="{FF2B5EF4-FFF2-40B4-BE49-F238E27FC236}">
              <a16:creationId xmlns:a16="http://schemas.microsoft.com/office/drawing/2014/main" xmlns="" id="{00000000-0008-0000-0600-00001A010000}"/>
            </a:ext>
          </a:extLst>
        </xdr:cNvPr>
        <xdr:cNvSpPr txBox="1"/>
      </xdr:nvSpPr>
      <xdr:spPr>
        <a:xfrm>
          <a:off x="10528300" y="5002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84187</xdr:rowOff>
    </xdr:from>
    <xdr:to>
      <xdr:col>55</xdr:col>
      <xdr:colOff>88900</xdr:colOff>
      <xdr:row>30</xdr:row>
      <xdr:rowOff>84187</xdr:rowOff>
    </xdr:to>
    <xdr:cxnSp macro="">
      <xdr:nvCxnSpPr>
        <xdr:cNvPr id="283" name="直線コネクタ 282">
          <a:extLst>
            <a:ext uri="{FF2B5EF4-FFF2-40B4-BE49-F238E27FC236}">
              <a16:creationId xmlns:a16="http://schemas.microsoft.com/office/drawing/2014/main" xmlns="" id="{00000000-0008-0000-0600-00001B010000}"/>
            </a:ext>
          </a:extLst>
        </xdr:cNvPr>
        <xdr:cNvCxnSpPr/>
      </xdr:nvCxnSpPr>
      <xdr:spPr>
        <a:xfrm>
          <a:off x="10388600" y="5227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158953</xdr:rowOff>
    </xdr:from>
    <xdr:to>
      <xdr:col>55</xdr:col>
      <xdr:colOff>0</xdr:colOff>
      <xdr:row>37</xdr:row>
      <xdr:rowOff>75921</xdr:rowOff>
    </xdr:to>
    <xdr:cxnSp macro="">
      <xdr:nvCxnSpPr>
        <xdr:cNvPr id="284" name="直線コネクタ 283">
          <a:extLst>
            <a:ext uri="{FF2B5EF4-FFF2-40B4-BE49-F238E27FC236}">
              <a16:creationId xmlns:a16="http://schemas.microsoft.com/office/drawing/2014/main" xmlns="" id="{00000000-0008-0000-0600-00001C010000}"/>
            </a:ext>
          </a:extLst>
        </xdr:cNvPr>
        <xdr:cNvCxnSpPr/>
      </xdr:nvCxnSpPr>
      <xdr:spPr>
        <a:xfrm flipV="1">
          <a:off x="9639300" y="6159703"/>
          <a:ext cx="838200" cy="259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129404</xdr:rowOff>
    </xdr:from>
    <xdr:ext cx="599010" cy="259045"/>
    <xdr:sp macro="" textlink="">
      <xdr:nvSpPr>
        <xdr:cNvPr id="285" name="補助費等平均値テキスト">
          <a:extLst>
            <a:ext uri="{FF2B5EF4-FFF2-40B4-BE49-F238E27FC236}">
              <a16:creationId xmlns:a16="http://schemas.microsoft.com/office/drawing/2014/main" xmlns="" id="{00000000-0008-0000-0600-00001D010000}"/>
            </a:ext>
          </a:extLst>
        </xdr:cNvPr>
        <xdr:cNvSpPr txBox="1"/>
      </xdr:nvSpPr>
      <xdr:spPr>
        <a:xfrm>
          <a:off x="10528300" y="59587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106527</xdr:rowOff>
    </xdr:from>
    <xdr:to>
      <xdr:col>55</xdr:col>
      <xdr:colOff>50800</xdr:colOff>
      <xdr:row>36</xdr:row>
      <xdr:rowOff>36677</xdr:rowOff>
    </xdr:to>
    <xdr:sp macro="" textlink="">
      <xdr:nvSpPr>
        <xdr:cNvPr id="286" name="フローチャート: 判断 285">
          <a:extLst>
            <a:ext uri="{FF2B5EF4-FFF2-40B4-BE49-F238E27FC236}">
              <a16:creationId xmlns:a16="http://schemas.microsoft.com/office/drawing/2014/main" xmlns="" id="{00000000-0008-0000-0600-00001E010000}"/>
            </a:ext>
          </a:extLst>
        </xdr:cNvPr>
        <xdr:cNvSpPr/>
      </xdr:nvSpPr>
      <xdr:spPr>
        <a:xfrm>
          <a:off x="10426700" y="6107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75921</xdr:rowOff>
    </xdr:from>
    <xdr:to>
      <xdr:col>50</xdr:col>
      <xdr:colOff>114300</xdr:colOff>
      <xdr:row>37</xdr:row>
      <xdr:rowOff>91045</xdr:rowOff>
    </xdr:to>
    <xdr:cxnSp macro="">
      <xdr:nvCxnSpPr>
        <xdr:cNvPr id="287" name="直線コネクタ 286">
          <a:extLst>
            <a:ext uri="{FF2B5EF4-FFF2-40B4-BE49-F238E27FC236}">
              <a16:creationId xmlns:a16="http://schemas.microsoft.com/office/drawing/2014/main" xmlns="" id="{00000000-0008-0000-0600-00001F010000}"/>
            </a:ext>
          </a:extLst>
        </xdr:cNvPr>
        <xdr:cNvCxnSpPr/>
      </xdr:nvCxnSpPr>
      <xdr:spPr>
        <a:xfrm flipV="1">
          <a:off x="8750300" y="6419571"/>
          <a:ext cx="889000" cy="15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46138</xdr:rowOff>
    </xdr:from>
    <xdr:to>
      <xdr:col>50</xdr:col>
      <xdr:colOff>165100</xdr:colOff>
      <xdr:row>37</xdr:row>
      <xdr:rowOff>147738</xdr:rowOff>
    </xdr:to>
    <xdr:sp macro="" textlink="">
      <xdr:nvSpPr>
        <xdr:cNvPr id="288" name="フローチャート: 判断 287">
          <a:extLst>
            <a:ext uri="{FF2B5EF4-FFF2-40B4-BE49-F238E27FC236}">
              <a16:creationId xmlns:a16="http://schemas.microsoft.com/office/drawing/2014/main" xmlns="" id="{00000000-0008-0000-0600-000020010000}"/>
            </a:ext>
          </a:extLst>
        </xdr:cNvPr>
        <xdr:cNvSpPr/>
      </xdr:nvSpPr>
      <xdr:spPr>
        <a:xfrm>
          <a:off x="9588500" y="638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138865</xdr:rowOff>
    </xdr:from>
    <xdr:ext cx="534377" cy="259045"/>
    <xdr:sp macro="" textlink="">
      <xdr:nvSpPr>
        <xdr:cNvPr id="289" name="テキスト ボックス 288">
          <a:extLst>
            <a:ext uri="{FF2B5EF4-FFF2-40B4-BE49-F238E27FC236}">
              <a16:creationId xmlns:a16="http://schemas.microsoft.com/office/drawing/2014/main" xmlns="" id="{00000000-0008-0000-0600-000021010000}"/>
            </a:ext>
          </a:extLst>
        </xdr:cNvPr>
        <xdr:cNvSpPr txBox="1"/>
      </xdr:nvSpPr>
      <xdr:spPr>
        <a:xfrm>
          <a:off x="9372111" y="648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91045</xdr:rowOff>
    </xdr:from>
    <xdr:to>
      <xdr:col>45</xdr:col>
      <xdr:colOff>177800</xdr:colOff>
      <xdr:row>37</xdr:row>
      <xdr:rowOff>105870</xdr:rowOff>
    </xdr:to>
    <xdr:cxnSp macro="">
      <xdr:nvCxnSpPr>
        <xdr:cNvPr id="290" name="直線コネクタ 289">
          <a:extLst>
            <a:ext uri="{FF2B5EF4-FFF2-40B4-BE49-F238E27FC236}">
              <a16:creationId xmlns:a16="http://schemas.microsoft.com/office/drawing/2014/main" xmlns="" id="{00000000-0008-0000-0600-000022010000}"/>
            </a:ext>
          </a:extLst>
        </xdr:cNvPr>
        <xdr:cNvCxnSpPr/>
      </xdr:nvCxnSpPr>
      <xdr:spPr>
        <a:xfrm flipV="1">
          <a:off x="7861300" y="6434695"/>
          <a:ext cx="889000" cy="1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57026</xdr:rowOff>
    </xdr:from>
    <xdr:to>
      <xdr:col>46</xdr:col>
      <xdr:colOff>38100</xdr:colOff>
      <xdr:row>37</xdr:row>
      <xdr:rowOff>158626</xdr:rowOff>
    </xdr:to>
    <xdr:sp macro="" textlink="">
      <xdr:nvSpPr>
        <xdr:cNvPr id="291" name="フローチャート: 判断 290">
          <a:extLst>
            <a:ext uri="{FF2B5EF4-FFF2-40B4-BE49-F238E27FC236}">
              <a16:creationId xmlns:a16="http://schemas.microsoft.com/office/drawing/2014/main" xmlns="" id="{00000000-0008-0000-0600-000023010000}"/>
            </a:ext>
          </a:extLst>
        </xdr:cNvPr>
        <xdr:cNvSpPr/>
      </xdr:nvSpPr>
      <xdr:spPr>
        <a:xfrm>
          <a:off x="8699500" y="640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149753</xdr:rowOff>
    </xdr:from>
    <xdr:ext cx="534377" cy="259045"/>
    <xdr:sp macro="" textlink="">
      <xdr:nvSpPr>
        <xdr:cNvPr id="292" name="テキスト ボックス 291">
          <a:extLst>
            <a:ext uri="{FF2B5EF4-FFF2-40B4-BE49-F238E27FC236}">
              <a16:creationId xmlns:a16="http://schemas.microsoft.com/office/drawing/2014/main" xmlns="" id="{00000000-0008-0000-0600-000024010000}"/>
            </a:ext>
          </a:extLst>
        </xdr:cNvPr>
        <xdr:cNvSpPr txBox="1"/>
      </xdr:nvSpPr>
      <xdr:spPr>
        <a:xfrm>
          <a:off x="8483111" y="649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105870</xdr:rowOff>
    </xdr:from>
    <xdr:to>
      <xdr:col>41</xdr:col>
      <xdr:colOff>50800</xdr:colOff>
      <xdr:row>37</xdr:row>
      <xdr:rowOff>108112</xdr:rowOff>
    </xdr:to>
    <xdr:cxnSp macro="">
      <xdr:nvCxnSpPr>
        <xdr:cNvPr id="293" name="直線コネクタ 292">
          <a:extLst>
            <a:ext uri="{FF2B5EF4-FFF2-40B4-BE49-F238E27FC236}">
              <a16:creationId xmlns:a16="http://schemas.microsoft.com/office/drawing/2014/main" xmlns="" id="{00000000-0008-0000-0600-000025010000}"/>
            </a:ext>
          </a:extLst>
        </xdr:cNvPr>
        <xdr:cNvCxnSpPr/>
      </xdr:nvCxnSpPr>
      <xdr:spPr>
        <a:xfrm flipV="1">
          <a:off x="6972300" y="6449520"/>
          <a:ext cx="889000" cy="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81512</xdr:rowOff>
    </xdr:from>
    <xdr:to>
      <xdr:col>41</xdr:col>
      <xdr:colOff>101600</xdr:colOff>
      <xdr:row>38</xdr:row>
      <xdr:rowOff>11661</xdr:rowOff>
    </xdr:to>
    <xdr:sp macro="" textlink="">
      <xdr:nvSpPr>
        <xdr:cNvPr id="294" name="フローチャート: 判断 293">
          <a:extLst>
            <a:ext uri="{FF2B5EF4-FFF2-40B4-BE49-F238E27FC236}">
              <a16:creationId xmlns:a16="http://schemas.microsoft.com/office/drawing/2014/main" xmlns="" id="{00000000-0008-0000-0600-000026010000}"/>
            </a:ext>
          </a:extLst>
        </xdr:cNvPr>
        <xdr:cNvSpPr/>
      </xdr:nvSpPr>
      <xdr:spPr>
        <a:xfrm>
          <a:off x="7810500" y="642516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2788</xdr:rowOff>
    </xdr:from>
    <xdr:ext cx="534377" cy="259045"/>
    <xdr:sp macro="" textlink="">
      <xdr:nvSpPr>
        <xdr:cNvPr id="295" name="テキスト ボックス 294">
          <a:extLst>
            <a:ext uri="{FF2B5EF4-FFF2-40B4-BE49-F238E27FC236}">
              <a16:creationId xmlns:a16="http://schemas.microsoft.com/office/drawing/2014/main" xmlns="" id="{00000000-0008-0000-0600-000027010000}"/>
            </a:ext>
          </a:extLst>
        </xdr:cNvPr>
        <xdr:cNvSpPr txBox="1"/>
      </xdr:nvSpPr>
      <xdr:spPr>
        <a:xfrm>
          <a:off x="7594111" y="651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78074</xdr:rowOff>
    </xdr:from>
    <xdr:to>
      <xdr:col>36</xdr:col>
      <xdr:colOff>165100</xdr:colOff>
      <xdr:row>38</xdr:row>
      <xdr:rowOff>8224</xdr:rowOff>
    </xdr:to>
    <xdr:sp macro="" textlink="">
      <xdr:nvSpPr>
        <xdr:cNvPr id="296" name="フローチャート: 判断 295">
          <a:extLst>
            <a:ext uri="{FF2B5EF4-FFF2-40B4-BE49-F238E27FC236}">
              <a16:creationId xmlns:a16="http://schemas.microsoft.com/office/drawing/2014/main" xmlns="" id="{00000000-0008-0000-0600-000028010000}"/>
            </a:ext>
          </a:extLst>
        </xdr:cNvPr>
        <xdr:cNvSpPr/>
      </xdr:nvSpPr>
      <xdr:spPr>
        <a:xfrm>
          <a:off x="6921500" y="6421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170801</xdr:rowOff>
    </xdr:from>
    <xdr:ext cx="534377" cy="259045"/>
    <xdr:sp macro="" textlink="">
      <xdr:nvSpPr>
        <xdr:cNvPr id="297" name="テキスト ボックス 296">
          <a:extLst>
            <a:ext uri="{FF2B5EF4-FFF2-40B4-BE49-F238E27FC236}">
              <a16:creationId xmlns:a16="http://schemas.microsoft.com/office/drawing/2014/main" xmlns="" id="{00000000-0008-0000-0600-000029010000}"/>
            </a:ext>
          </a:extLst>
        </xdr:cNvPr>
        <xdr:cNvSpPr txBox="1"/>
      </xdr:nvSpPr>
      <xdr:spPr>
        <a:xfrm>
          <a:off x="6705111" y="651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xmlns="" id="{00000000-0008-0000-06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xmlns="" id="{00000000-0008-0000-06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xmlns="" id="{00000000-0008-0000-06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xmlns="" id="{00000000-0008-0000-06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108153</xdr:rowOff>
    </xdr:from>
    <xdr:to>
      <xdr:col>55</xdr:col>
      <xdr:colOff>50800</xdr:colOff>
      <xdr:row>36</xdr:row>
      <xdr:rowOff>38303</xdr:rowOff>
    </xdr:to>
    <xdr:sp macro="" textlink="">
      <xdr:nvSpPr>
        <xdr:cNvPr id="303" name="楕円 302">
          <a:extLst>
            <a:ext uri="{FF2B5EF4-FFF2-40B4-BE49-F238E27FC236}">
              <a16:creationId xmlns:a16="http://schemas.microsoft.com/office/drawing/2014/main" xmlns="" id="{00000000-0008-0000-0600-00002F010000}"/>
            </a:ext>
          </a:extLst>
        </xdr:cNvPr>
        <xdr:cNvSpPr/>
      </xdr:nvSpPr>
      <xdr:spPr>
        <a:xfrm>
          <a:off x="10426700" y="610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86580</xdr:rowOff>
    </xdr:from>
    <xdr:ext cx="599010" cy="259045"/>
    <xdr:sp macro="" textlink="">
      <xdr:nvSpPr>
        <xdr:cNvPr id="304" name="補助費等該当値テキスト">
          <a:extLst>
            <a:ext uri="{FF2B5EF4-FFF2-40B4-BE49-F238E27FC236}">
              <a16:creationId xmlns:a16="http://schemas.microsoft.com/office/drawing/2014/main" xmlns="" id="{00000000-0008-0000-0600-000030010000}"/>
            </a:ext>
          </a:extLst>
        </xdr:cNvPr>
        <xdr:cNvSpPr txBox="1"/>
      </xdr:nvSpPr>
      <xdr:spPr>
        <a:xfrm>
          <a:off x="10528300" y="608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25121</xdr:rowOff>
    </xdr:from>
    <xdr:to>
      <xdr:col>50</xdr:col>
      <xdr:colOff>165100</xdr:colOff>
      <xdr:row>37</xdr:row>
      <xdr:rowOff>126721</xdr:rowOff>
    </xdr:to>
    <xdr:sp macro="" textlink="">
      <xdr:nvSpPr>
        <xdr:cNvPr id="305" name="楕円 304">
          <a:extLst>
            <a:ext uri="{FF2B5EF4-FFF2-40B4-BE49-F238E27FC236}">
              <a16:creationId xmlns:a16="http://schemas.microsoft.com/office/drawing/2014/main" xmlns="" id="{00000000-0008-0000-0600-000031010000}"/>
            </a:ext>
          </a:extLst>
        </xdr:cNvPr>
        <xdr:cNvSpPr/>
      </xdr:nvSpPr>
      <xdr:spPr>
        <a:xfrm>
          <a:off x="9588500" y="6368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143248</xdr:rowOff>
    </xdr:from>
    <xdr:ext cx="599010"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9339795" y="614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40245</xdr:rowOff>
    </xdr:from>
    <xdr:to>
      <xdr:col>46</xdr:col>
      <xdr:colOff>38100</xdr:colOff>
      <xdr:row>37</xdr:row>
      <xdr:rowOff>141845</xdr:rowOff>
    </xdr:to>
    <xdr:sp macro="" textlink="">
      <xdr:nvSpPr>
        <xdr:cNvPr id="307" name="楕円 306">
          <a:extLst>
            <a:ext uri="{FF2B5EF4-FFF2-40B4-BE49-F238E27FC236}">
              <a16:creationId xmlns:a16="http://schemas.microsoft.com/office/drawing/2014/main" xmlns="" id="{00000000-0008-0000-0600-000033010000}"/>
            </a:ext>
          </a:extLst>
        </xdr:cNvPr>
        <xdr:cNvSpPr/>
      </xdr:nvSpPr>
      <xdr:spPr>
        <a:xfrm>
          <a:off x="8699500" y="638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158372</xdr:rowOff>
    </xdr:from>
    <xdr:ext cx="534377"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8483111" y="6159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55070</xdr:rowOff>
    </xdr:from>
    <xdr:to>
      <xdr:col>41</xdr:col>
      <xdr:colOff>101600</xdr:colOff>
      <xdr:row>37</xdr:row>
      <xdr:rowOff>156670</xdr:rowOff>
    </xdr:to>
    <xdr:sp macro="" textlink="">
      <xdr:nvSpPr>
        <xdr:cNvPr id="309" name="楕円 308">
          <a:extLst>
            <a:ext uri="{FF2B5EF4-FFF2-40B4-BE49-F238E27FC236}">
              <a16:creationId xmlns:a16="http://schemas.microsoft.com/office/drawing/2014/main" xmlns="" id="{00000000-0008-0000-0600-000035010000}"/>
            </a:ext>
          </a:extLst>
        </xdr:cNvPr>
        <xdr:cNvSpPr/>
      </xdr:nvSpPr>
      <xdr:spPr>
        <a:xfrm>
          <a:off x="7810500" y="639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1747</xdr:rowOff>
    </xdr:from>
    <xdr:ext cx="534377" cy="259045"/>
    <xdr:sp macro="" textlink="">
      <xdr:nvSpPr>
        <xdr:cNvPr id="310" name="テキスト ボックス 309">
          <a:extLst>
            <a:ext uri="{FF2B5EF4-FFF2-40B4-BE49-F238E27FC236}">
              <a16:creationId xmlns:a16="http://schemas.microsoft.com/office/drawing/2014/main" xmlns="" id="{00000000-0008-0000-0600-000036010000}"/>
            </a:ext>
          </a:extLst>
        </xdr:cNvPr>
        <xdr:cNvSpPr txBox="1"/>
      </xdr:nvSpPr>
      <xdr:spPr>
        <a:xfrm>
          <a:off x="7594111" y="6173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57312</xdr:rowOff>
    </xdr:from>
    <xdr:to>
      <xdr:col>36</xdr:col>
      <xdr:colOff>165100</xdr:colOff>
      <xdr:row>37</xdr:row>
      <xdr:rowOff>158912</xdr:rowOff>
    </xdr:to>
    <xdr:sp macro="" textlink="">
      <xdr:nvSpPr>
        <xdr:cNvPr id="311" name="楕円 310">
          <a:extLst>
            <a:ext uri="{FF2B5EF4-FFF2-40B4-BE49-F238E27FC236}">
              <a16:creationId xmlns:a16="http://schemas.microsoft.com/office/drawing/2014/main" xmlns="" id="{00000000-0008-0000-0600-000037010000}"/>
            </a:ext>
          </a:extLst>
        </xdr:cNvPr>
        <xdr:cNvSpPr/>
      </xdr:nvSpPr>
      <xdr:spPr>
        <a:xfrm>
          <a:off x="6921500" y="640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3989</xdr:rowOff>
    </xdr:from>
    <xdr:ext cx="534377"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6705111" y="617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xmlns="" id="{00000000-0008-0000-06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xmlns="" id="{00000000-0008-0000-06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xmlns="" id="{00000000-0008-0000-06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xmlns="" id="{00000000-0008-0000-06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xmlns="" id="{00000000-0008-0000-06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xmlns="" id="{00000000-0008-0000-06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xmlns="" id="{00000000-0008-0000-06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xmlns="" id="{00000000-0008-0000-06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xmlns="" id="{00000000-0008-0000-06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xmlns="" id="{00000000-0008-0000-06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3" name="直線コネクタ 322">
          <a:extLst>
            <a:ext uri="{FF2B5EF4-FFF2-40B4-BE49-F238E27FC236}">
              <a16:creationId xmlns:a16="http://schemas.microsoft.com/office/drawing/2014/main" xmlns="" id="{00000000-0008-0000-0600-000043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4" name="テキスト ボックス 323">
          <a:extLst>
            <a:ext uri="{FF2B5EF4-FFF2-40B4-BE49-F238E27FC236}">
              <a16:creationId xmlns:a16="http://schemas.microsoft.com/office/drawing/2014/main" xmlns="" id="{00000000-0008-0000-0600-000044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5" name="直線コネクタ 324">
          <a:extLst>
            <a:ext uri="{FF2B5EF4-FFF2-40B4-BE49-F238E27FC236}">
              <a16:creationId xmlns:a16="http://schemas.microsoft.com/office/drawing/2014/main" xmlns="" id="{00000000-0008-0000-0600-000045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6" name="テキスト ボックス 325">
          <a:extLst>
            <a:ext uri="{FF2B5EF4-FFF2-40B4-BE49-F238E27FC236}">
              <a16:creationId xmlns:a16="http://schemas.microsoft.com/office/drawing/2014/main" xmlns="" id="{00000000-0008-0000-0600-000046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7" name="直線コネクタ 326">
          <a:extLst>
            <a:ext uri="{FF2B5EF4-FFF2-40B4-BE49-F238E27FC236}">
              <a16:creationId xmlns:a16="http://schemas.microsoft.com/office/drawing/2014/main" xmlns="" id="{00000000-0008-0000-0600-000047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28" name="テキスト ボックス 327">
          <a:extLst>
            <a:ext uri="{FF2B5EF4-FFF2-40B4-BE49-F238E27FC236}">
              <a16:creationId xmlns:a16="http://schemas.microsoft.com/office/drawing/2014/main" xmlns="" id="{00000000-0008-0000-0600-000048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9" name="直線コネクタ 328">
          <a:extLst>
            <a:ext uri="{FF2B5EF4-FFF2-40B4-BE49-F238E27FC236}">
              <a16:creationId xmlns:a16="http://schemas.microsoft.com/office/drawing/2014/main" xmlns="" id="{00000000-0008-0000-0600-000049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0" name="テキスト ボックス 329">
          <a:extLst>
            <a:ext uri="{FF2B5EF4-FFF2-40B4-BE49-F238E27FC236}">
              <a16:creationId xmlns:a16="http://schemas.microsoft.com/office/drawing/2014/main" xmlns="" id="{00000000-0008-0000-0600-00004A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1" name="直線コネクタ 330">
          <a:extLst>
            <a:ext uri="{FF2B5EF4-FFF2-40B4-BE49-F238E27FC236}">
              <a16:creationId xmlns:a16="http://schemas.microsoft.com/office/drawing/2014/main" xmlns="" id="{00000000-0008-0000-0600-00004B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2" name="テキスト ボックス 331">
          <a:extLst>
            <a:ext uri="{FF2B5EF4-FFF2-40B4-BE49-F238E27FC236}">
              <a16:creationId xmlns:a16="http://schemas.microsoft.com/office/drawing/2014/main" xmlns="" id="{00000000-0008-0000-0600-00004C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3" name="直線コネクタ 332">
          <a:extLst>
            <a:ext uri="{FF2B5EF4-FFF2-40B4-BE49-F238E27FC236}">
              <a16:creationId xmlns:a16="http://schemas.microsoft.com/office/drawing/2014/main" xmlns="" id="{00000000-0008-0000-0600-00004D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4" name="テキスト ボックス 333">
          <a:extLst>
            <a:ext uri="{FF2B5EF4-FFF2-40B4-BE49-F238E27FC236}">
              <a16:creationId xmlns:a16="http://schemas.microsoft.com/office/drawing/2014/main" xmlns="" id="{00000000-0008-0000-0600-00004E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xmlns="" id="{00000000-0008-0000-06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xmlns="" id="{00000000-0008-0000-06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a:extLst>
            <a:ext uri="{FF2B5EF4-FFF2-40B4-BE49-F238E27FC236}">
              <a16:creationId xmlns:a16="http://schemas.microsoft.com/office/drawing/2014/main" xmlns="" id="{00000000-0008-0000-06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31441</xdr:rowOff>
    </xdr:from>
    <xdr:to>
      <xdr:col>54</xdr:col>
      <xdr:colOff>189865</xdr:colOff>
      <xdr:row>59</xdr:row>
      <xdr:rowOff>65131</xdr:rowOff>
    </xdr:to>
    <xdr:cxnSp macro="">
      <xdr:nvCxnSpPr>
        <xdr:cNvPr id="338" name="直線コネクタ 337">
          <a:extLst>
            <a:ext uri="{FF2B5EF4-FFF2-40B4-BE49-F238E27FC236}">
              <a16:creationId xmlns:a16="http://schemas.microsoft.com/office/drawing/2014/main" xmlns="" id="{00000000-0008-0000-0600-000052010000}"/>
            </a:ext>
          </a:extLst>
        </xdr:cNvPr>
        <xdr:cNvCxnSpPr/>
      </xdr:nvCxnSpPr>
      <xdr:spPr>
        <a:xfrm flipV="1">
          <a:off x="10475595" y="8775391"/>
          <a:ext cx="1270" cy="1405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68958</xdr:rowOff>
    </xdr:from>
    <xdr:ext cx="534377" cy="259045"/>
    <xdr:sp macro="" textlink="">
      <xdr:nvSpPr>
        <xdr:cNvPr id="339" name="普通建設事業費最小値テキスト">
          <a:extLst>
            <a:ext uri="{FF2B5EF4-FFF2-40B4-BE49-F238E27FC236}">
              <a16:creationId xmlns:a16="http://schemas.microsoft.com/office/drawing/2014/main" xmlns="" id="{00000000-0008-0000-0600-000053010000}"/>
            </a:ext>
          </a:extLst>
        </xdr:cNvPr>
        <xdr:cNvSpPr txBox="1"/>
      </xdr:nvSpPr>
      <xdr:spPr>
        <a:xfrm>
          <a:off x="10528300" y="10184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65131</xdr:rowOff>
    </xdr:from>
    <xdr:to>
      <xdr:col>55</xdr:col>
      <xdr:colOff>88900</xdr:colOff>
      <xdr:row>59</xdr:row>
      <xdr:rowOff>65131</xdr:rowOff>
    </xdr:to>
    <xdr:cxnSp macro="">
      <xdr:nvCxnSpPr>
        <xdr:cNvPr id="340" name="直線コネクタ 339">
          <a:extLst>
            <a:ext uri="{FF2B5EF4-FFF2-40B4-BE49-F238E27FC236}">
              <a16:creationId xmlns:a16="http://schemas.microsoft.com/office/drawing/2014/main" xmlns="" id="{00000000-0008-0000-0600-000054010000}"/>
            </a:ext>
          </a:extLst>
        </xdr:cNvPr>
        <xdr:cNvCxnSpPr/>
      </xdr:nvCxnSpPr>
      <xdr:spPr>
        <a:xfrm>
          <a:off x="10388600" y="10180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149568</xdr:rowOff>
    </xdr:from>
    <xdr:ext cx="599010" cy="259045"/>
    <xdr:sp macro="" textlink="">
      <xdr:nvSpPr>
        <xdr:cNvPr id="341" name="普通建設事業費最大値テキスト">
          <a:extLst>
            <a:ext uri="{FF2B5EF4-FFF2-40B4-BE49-F238E27FC236}">
              <a16:creationId xmlns:a16="http://schemas.microsoft.com/office/drawing/2014/main" xmlns="" id="{00000000-0008-0000-0600-000055010000}"/>
            </a:ext>
          </a:extLst>
        </xdr:cNvPr>
        <xdr:cNvSpPr txBox="1"/>
      </xdr:nvSpPr>
      <xdr:spPr>
        <a:xfrm>
          <a:off x="10528300" y="8550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31441</xdr:rowOff>
    </xdr:from>
    <xdr:to>
      <xdr:col>55</xdr:col>
      <xdr:colOff>88900</xdr:colOff>
      <xdr:row>51</xdr:row>
      <xdr:rowOff>31441</xdr:rowOff>
    </xdr:to>
    <xdr:cxnSp macro="">
      <xdr:nvCxnSpPr>
        <xdr:cNvPr id="342" name="直線コネクタ 341">
          <a:extLst>
            <a:ext uri="{FF2B5EF4-FFF2-40B4-BE49-F238E27FC236}">
              <a16:creationId xmlns:a16="http://schemas.microsoft.com/office/drawing/2014/main" xmlns="" id="{00000000-0008-0000-0600-000056010000}"/>
            </a:ext>
          </a:extLst>
        </xdr:cNvPr>
        <xdr:cNvCxnSpPr/>
      </xdr:nvCxnSpPr>
      <xdr:spPr>
        <a:xfrm>
          <a:off x="10388600" y="8775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124420</xdr:rowOff>
    </xdr:from>
    <xdr:to>
      <xdr:col>55</xdr:col>
      <xdr:colOff>0</xdr:colOff>
      <xdr:row>58</xdr:row>
      <xdr:rowOff>83866</xdr:rowOff>
    </xdr:to>
    <xdr:cxnSp macro="">
      <xdr:nvCxnSpPr>
        <xdr:cNvPr id="343" name="直線コネクタ 342">
          <a:extLst>
            <a:ext uri="{FF2B5EF4-FFF2-40B4-BE49-F238E27FC236}">
              <a16:creationId xmlns:a16="http://schemas.microsoft.com/office/drawing/2014/main" xmlns="" id="{00000000-0008-0000-0600-000057010000}"/>
            </a:ext>
          </a:extLst>
        </xdr:cNvPr>
        <xdr:cNvCxnSpPr/>
      </xdr:nvCxnSpPr>
      <xdr:spPr>
        <a:xfrm>
          <a:off x="9639300" y="9554170"/>
          <a:ext cx="838200" cy="473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104279</xdr:rowOff>
    </xdr:from>
    <xdr:ext cx="534377" cy="259045"/>
    <xdr:sp macro="" textlink="">
      <xdr:nvSpPr>
        <xdr:cNvPr id="344" name="普通建設事業費平均値テキスト">
          <a:extLst>
            <a:ext uri="{FF2B5EF4-FFF2-40B4-BE49-F238E27FC236}">
              <a16:creationId xmlns:a16="http://schemas.microsoft.com/office/drawing/2014/main" xmlns="" id="{00000000-0008-0000-0600-000058010000}"/>
            </a:ext>
          </a:extLst>
        </xdr:cNvPr>
        <xdr:cNvSpPr txBox="1"/>
      </xdr:nvSpPr>
      <xdr:spPr>
        <a:xfrm>
          <a:off x="10528300" y="97054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81402</xdr:rowOff>
    </xdr:from>
    <xdr:to>
      <xdr:col>55</xdr:col>
      <xdr:colOff>50800</xdr:colOff>
      <xdr:row>58</xdr:row>
      <xdr:rowOff>11552</xdr:rowOff>
    </xdr:to>
    <xdr:sp macro="" textlink="">
      <xdr:nvSpPr>
        <xdr:cNvPr id="345" name="フローチャート: 判断 344">
          <a:extLst>
            <a:ext uri="{FF2B5EF4-FFF2-40B4-BE49-F238E27FC236}">
              <a16:creationId xmlns:a16="http://schemas.microsoft.com/office/drawing/2014/main" xmlns="" id="{00000000-0008-0000-0600-000059010000}"/>
            </a:ext>
          </a:extLst>
        </xdr:cNvPr>
        <xdr:cNvSpPr/>
      </xdr:nvSpPr>
      <xdr:spPr>
        <a:xfrm>
          <a:off x="10426700" y="985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124420</xdr:rowOff>
    </xdr:from>
    <xdr:to>
      <xdr:col>50</xdr:col>
      <xdr:colOff>114300</xdr:colOff>
      <xdr:row>56</xdr:row>
      <xdr:rowOff>72730</xdr:rowOff>
    </xdr:to>
    <xdr:cxnSp macro="">
      <xdr:nvCxnSpPr>
        <xdr:cNvPr id="346" name="直線コネクタ 345">
          <a:extLst>
            <a:ext uri="{FF2B5EF4-FFF2-40B4-BE49-F238E27FC236}">
              <a16:creationId xmlns:a16="http://schemas.microsoft.com/office/drawing/2014/main" xmlns="" id="{00000000-0008-0000-0600-00005A010000}"/>
            </a:ext>
          </a:extLst>
        </xdr:cNvPr>
        <xdr:cNvCxnSpPr/>
      </xdr:nvCxnSpPr>
      <xdr:spPr>
        <a:xfrm flipV="1">
          <a:off x="8750300" y="9554170"/>
          <a:ext cx="889000" cy="119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85661</xdr:rowOff>
    </xdr:from>
    <xdr:to>
      <xdr:col>50</xdr:col>
      <xdr:colOff>165100</xdr:colOff>
      <xdr:row>58</xdr:row>
      <xdr:rowOff>15811</xdr:rowOff>
    </xdr:to>
    <xdr:sp macro="" textlink="">
      <xdr:nvSpPr>
        <xdr:cNvPr id="347" name="フローチャート: 判断 346">
          <a:extLst>
            <a:ext uri="{FF2B5EF4-FFF2-40B4-BE49-F238E27FC236}">
              <a16:creationId xmlns:a16="http://schemas.microsoft.com/office/drawing/2014/main" xmlns="" id="{00000000-0008-0000-0600-00005B010000}"/>
            </a:ext>
          </a:extLst>
        </xdr:cNvPr>
        <xdr:cNvSpPr/>
      </xdr:nvSpPr>
      <xdr:spPr>
        <a:xfrm>
          <a:off x="9588500" y="985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6938</xdr:rowOff>
    </xdr:from>
    <xdr:ext cx="534377" cy="259045"/>
    <xdr:sp macro="" textlink="">
      <xdr:nvSpPr>
        <xdr:cNvPr id="348" name="テキスト ボックス 347">
          <a:extLst>
            <a:ext uri="{FF2B5EF4-FFF2-40B4-BE49-F238E27FC236}">
              <a16:creationId xmlns:a16="http://schemas.microsoft.com/office/drawing/2014/main" xmlns="" id="{00000000-0008-0000-0600-00005C010000}"/>
            </a:ext>
          </a:extLst>
        </xdr:cNvPr>
        <xdr:cNvSpPr txBox="1"/>
      </xdr:nvSpPr>
      <xdr:spPr>
        <a:xfrm>
          <a:off x="9372111" y="9951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72730</xdr:rowOff>
    </xdr:from>
    <xdr:to>
      <xdr:col>45</xdr:col>
      <xdr:colOff>177800</xdr:colOff>
      <xdr:row>56</xdr:row>
      <xdr:rowOff>143423</xdr:rowOff>
    </xdr:to>
    <xdr:cxnSp macro="">
      <xdr:nvCxnSpPr>
        <xdr:cNvPr id="349" name="直線コネクタ 348">
          <a:extLst>
            <a:ext uri="{FF2B5EF4-FFF2-40B4-BE49-F238E27FC236}">
              <a16:creationId xmlns:a16="http://schemas.microsoft.com/office/drawing/2014/main" xmlns="" id="{00000000-0008-0000-0600-00005D010000}"/>
            </a:ext>
          </a:extLst>
        </xdr:cNvPr>
        <xdr:cNvCxnSpPr/>
      </xdr:nvCxnSpPr>
      <xdr:spPr>
        <a:xfrm flipV="1">
          <a:off x="7861300" y="9673930"/>
          <a:ext cx="889000" cy="7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37458</xdr:rowOff>
    </xdr:from>
    <xdr:to>
      <xdr:col>46</xdr:col>
      <xdr:colOff>38100</xdr:colOff>
      <xdr:row>57</xdr:row>
      <xdr:rowOff>139058</xdr:rowOff>
    </xdr:to>
    <xdr:sp macro="" textlink="">
      <xdr:nvSpPr>
        <xdr:cNvPr id="350" name="フローチャート: 判断 349">
          <a:extLst>
            <a:ext uri="{FF2B5EF4-FFF2-40B4-BE49-F238E27FC236}">
              <a16:creationId xmlns:a16="http://schemas.microsoft.com/office/drawing/2014/main" xmlns="" id="{00000000-0008-0000-0600-00005E010000}"/>
            </a:ext>
          </a:extLst>
        </xdr:cNvPr>
        <xdr:cNvSpPr/>
      </xdr:nvSpPr>
      <xdr:spPr>
        <a:xfrm>
          <a:off x="8699500" y="9810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130185</xdr:rowOff>
    </xdr:from>
    <xdr:ext cx="599010" cy="259045"/>
    <xdr:sp macro="" textlink="">
      <xdr:nvSpPr>
        <xdr:cNvPr id="351" name="テキスト ボックス 350">
          <a:extLst>
            <a:ext uri="{FF2B5EF4-FFF2-40B4-BE49-F238E27FC236}">
              <a16:creationId xmlns:a16="http://schemas.microsoft.com/office/drawing/2014/main" xmlns="" id="{00000000-0008-0000-0600-00005F010000}"/>
            </a:ext>
          </a:extLst>
        </xdr:cNvPr>
        <xdr:cNvSpPr txBox="1"/>
      </xdr:nvSpPr>
      <xdr:spPr>
        <a:xfrm>
          <a:off x="8450795" y="9902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143423</xdr:rowOff>
    </xdr:from>
    <xdr:to>
      <xdr:col>41</xdr:col>
      <xdr:colOff>50800</xdr:colOff>
      <xdr:row>58</xdr:row>
      <xdr:rowOff>9316</xdr:rowOff>
    </xdr:to>
    <xdr:cxnSp macro="">
      <xdr:nvCxnSpPr>
        <xdr:cNvPr id="352" name="直線コネクタ 351">
          <a:extLst>
            <a:ext uri="{FF2B5EF4-FFF2-40B4-BE49-F238E27FC236}">
              <a16:creationId xmlns:a16="http://schemas.microsoft.com/office/drawing/2014/main" xmlns="" id="{00000000-0008-0000-0600-000060010000}"/>
            </a:ext>
          </a:extLst>
        </xdr:cNvPr>
        <xdr:cNvCxnSpPr/>
      </xdr:nvCxnSpPr>
      <xdr:spPr>
        <a:xfrm flipV="1">
          <a:off x="6972300" y="9744623"/>
          <a:ext cx="889000" cy="20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119947</xdr:rowOff>
    </xdr:from>
    <xdr:to>
      <xdr:col>41</xdr:col>
      <xdr:colOff>101600</xdr:colOff>
      <xdr:row>58</xdr:row>
      <xdr:rowOff>50097</xdr:rowOff>
    </xdr:to>
    <xdr:sp macro="" textlink="">
      <xdr:nvSpPr>
        <xdr:cNvPr id="353" name="フローチャート: 判断 352">
          <a:extLst>
            <a:ext uri="{FF2B5EF4-FFF2-40B4-BE49-F238E27FC236}">
              <a16:creationId xmlns:a16="http://schemas.microsoft.com/office/drawing/2014/main" xmlns="" id="{00000000-0008-0000-0600-000061010000}"/>
            </a:ext>
          </a:extLst>
        </xdr:cNvPr>
        <xdr:cNvSpPr/>
      </xdr:nvSpPr>
      <xdr:spPr>
        <a:xfrm>
          <a:off x="7810500" y="9892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41224</xdr:rowOff>
    </xdr:from>
    <xdr:ext cx="534377" cy="259045"/>
    <xdr:sp macro="" textlink="">
      <xdr:nvSpPr>
        <xdr:cNvPr id="354" name="テキスト ボックス 353">
          <a:extLst>
            <a:ext uri="{FF2B5EF4-FFF2-40B4-BE49-F238E27FC236}">
              <a16:creationId xmlns:a16="http://schemas.microsoft.com/office/drawing/2014/main" xmlns="" id="{00000000-0008-0000-0600-000062010000}"/>
            </a:ext>
          </a:extLst>
        </xdr:cNvPr>
        <xdr:cNvSpPr txBox="1"/>
      </xdr:nvSpPr>
      <xdr:spPr>
        <a:xfrm>
          <a:off x="7594111" y="9985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133304</xdr:rowOff>
    </xdr:from>
    <xdr:to>
      <xdr:col>36</xdr:col>
      <xdr:colOff>165100</xdr:colOff>
      <xdr:row>58</xdr:row>
      <xdr:rowOff>63454</xdr:rowOff>
    </xdr:to>
    <xdr:sp macro="" textlink="">
      <xdr:nvSpPr>
        <xdr:cNvPr id="355" name="フローチャート: 判断 354">
          <a:extLst>
            <a:ext uri="{FF2B5EF4-FFF2-40B4-BE49-F238E27FC236}">
              <a16:creationId xmlns:a16="http://schemas.microsoft.com/office/drawing/2014/main" xmlns="" id="{00000000-0008-0000-0600-000063010000}"/>
            </a:ext>
          </a:extLst>
        </xdr:cNvPr>
        <xdr:cNvSpPr/>
      </xdr:nvSpPr>
      <xdr:spPr>
        <a:xfrm>
          <a:off x="6921500" y="9905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54581</xdr:rowOff>
    </xdr:from>
    <xdr:ext cx="534377" cy="259045"/>
    <xdr:sp macro="" textlink="">
      <xdr:nvSpPr>
        <xdr:cNvPr id="356" name="テキスト ボックス 355">
          <a:extLst>
            <a:ext uri="{FF2B5EF4-FFF2-40B4-BE49-F238E27FC236}">
              <a16:creationId xmlns:a16="http://schemas.microsoft.com/office/drawing/2014/main" xmlns="" id="{00000000-0008-0000-0600-000064010000}"/>
            </a:ext>
          </a:extLst>
        </xdr:cNvPr>
        <xdr:cNvSpPr txBox="1"/>
      </xdr:nvSpPr>
      <xdr:spPr>
        <a:xfrm>
          <a:off x="6705111" y="9998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xmlns="" id="{00000000-0008-0000-06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xmlns="" id="{00000000-0008-0000-06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6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6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33066</xdr:rowOff>
    </xdr:from>
    <xdr:to>
      <xdr:col>55</xdr:col>
      <xdr:colOff>50800</xdr:colOff>
      <xdr:row>58</xdr:row>
      <xdr:rowOff>134666</xdr:rowOff>
    </xdr:to>
    <xdr:sp macro="" textlink="">
      <xdr:nvSpPr>
        <xdr:cNvPr id="362" name="楕円 361">
          <a:extLst>
            <a:ext uri="{FF2B5EF4-FFF2-40B4-BE49-F238E27FC236}">
              <a16:creationId xmlns:a16="http://schemas.microsoft.com/office/drawing/2014/main" xmlns="" id="{00000000-0008-0000-0600-00006A010000}"/>
            </a:ext>
          </a:extLst>
        </xdr:cNvPr>
        <xdr:cNvSpPr/>
      </xdr:nvSpPr>
      <xdr:spPr>
        <a:xfrm>
          <a:off x="10426700" y="997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11493</xdr:rowOff>
    </xdr:from>
    <xdr:ext cx="534377" cy="259045"/>
    <xdr:sp macro="" textlink="">
      <xdr:nvSpPr>
        <xdr:cNvPr id="363" name="普通建設事業費該当値テキスト">
          <a:extLst>
            <a:ext uri="{FF2B5EF4-FFF2-40B4-BE49-F238E27FC236}">
              <a16:creationId xmlns:a16="http://schemas.microsoft.com/office/drawing/2014/main" xmlns="" id="{00000000-0008-0000-0600-00006B010000}"/>
            </a:ext>
          </a:extLst>
        </xdr:cNvPr>
        <xdr:cNvSpPr txBox="1"/>
      </xdr:nvSpPr>
      <xdr:spPr>
        <a:xfrm>
          <a:off x="10528300" y="995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73620</xdr:rowOff>
    </xdr:from>
    <xdr:to>
      <xdr:col>50</xdr:col>
      <xdr:colOff>165100</xdr:colOff>
      <xdr:row>56</xdr:row>
      <xdr:rowOff>3770</xdr:rowOff>
    </xdr:to>
    <xdr:sp macro="" textlink="">
      <xdr:nvSpPr>
        <xdr:cNvPr id="364" name="楕円 363">
          <a:extLst>
            <a:ext uri="{FF2B5EF4-FFF2-40B4-BE49-F238E27FC236}">
              <a16:creationId xmlns:a16="http://schemas.microsoft.com/office/drawing/2014/main" xmlns="" id="{00000000-0008-0000-0600-00006C010000}"/>
            </a:ext>
          </a:extLst>
        </xdr:cNvPr>
        <xdr:cNvSpPr/>
      </xdr:nvSpPr>
      <xdr:spPr>
        <a:xfrm>
          <a:off x="9588500" y="950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20297</xdr:rowOff>
    </xdr:from>
    <xdr:ext cx="599010" cy="259045"/>
    <xdr:sp macro="" textlink="">
      <xdr:nvSpPr>
        <xdr:cNvPr id="365" name="テキスト ボックス 364">
          <a:extLst>
            <a:ext uri="{FF2B5EF4-FFF2-40B4-BE49-F238E27FC236}">
              <a16:creationId xmlns:a16="http://schemas.microsoft.com/office/drawing/2014/main" xmlns="" id="{00000000-0008-0000-0600-00006D010000}"/>
            </a:ext>
          </a:extLst>
        </xdr:cNvPr>
        <xdr:cNvSpPr txBox="1"/>
      </xdr:nvSpPr>
      <xdr:spPr>
        <a:xfrm>
          <a:off x="9339795" y="9278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21930</xdr:rowOff>
    </xdr:from>
    <xdr:to>
      <xdr:col>46</xdr:col>
      <xdr:colOff>38100</xdr:colOff>
      <xdr:row>56</xdr:row>
      <xdr:rowOff>123530</xdr:rowOff>
    </xdr:to>
    <xdr:sp macro="" textlink="">
      <xdr:nvSpPr>
        <xdr:cNvPr id="366" name="楕円 365">
          <a:extLst>
            <a:ext uri="{FF2B5EF4-FFF2-40B4-BE49-F238E27FC236}">
              <a16:creationId xmlns:a16="http://schemas.microsoft.com/office/drawing/2014/main" xmlns="" id="{00000000-0008-0000-0600-00006E010000}"/>
            </a:ext>
          </a:extLst>
        </xdr:cNvPr>
        <xdr:cNvSpPr/>
      </xdr:nvSpPr>
      <xdr:spPr>
        <a:xfrm>
          <a:off x="8699500" y="962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140057</xdr:rowOff>
    </xdr:from>
    <xdr:ext cx="599010"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8450795" y="9398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92623</xdr:rowOff>
    </xdr:from>
    <xdr:to>
      <xdr:col>41</xdr:col>
      <xdr:colOff>101600</xdr:colOff>
      <xdr:row>57</xdr:row>
      <xdr:rowOff>22773</xdr:rowOff>
    </xdr:to>
    <xdr:sp macro="" textlink="">
      <xdr:nvSpPr>
        <xdr:cNvPr id="368" name="楕円 367">
          <a:extLst>
            <a:ext uri="{FF2B5EF4-FFF2-40B4-BE49-F238E27FC236}">
              <a16:creationId xmlns:a16="http://schemas.microsoft.com/office/drawing/2014/main" xmlns="" id="{00000000-0008-0000-0600-000070010000}"/>
            </a:ext>
          </a:extLst>
        </xdr:cNvPr>
        <xdr:cNvSpPr/>
      </xdr:nvSpPr>
      <xdr:spPr>
        <a:xfrm>
          <a:off x="7810500" y="9693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39300</xdr:rowOff>
    </xdr:from>
    <xdr:ext cx="599010"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7561795" y="9469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129966</xdr:rowOff>
    </xdr:from>
    <xdr:to>
      <xdr:col>36</xdr:col>
      <xdr:colOff>165100</xdr:colOff>
      <xdr:row>58</xdr:row>
      <xdr:rowOff>60116</xdr:rowOff>
    </xdr:to>
    <xdr:sp macro="" textlink="">
      <xdr:nvSpPr>
        <xdr:cNvPr id="370" name="楕円 369">
          <a:extLst>
            <a:ext uri="{FF2B5EF4-FFF2-40B4-BE49-F238E27FC236}">
              <a16:creationId xmlns:a16="http://schemas.microsoft.com/office/drawing/2014/main" xmlns="" id="{00000000-0008-0000-0600-000072010000}"/>
            </a:ext>
          </a:extLst>
        </xdr:cNvPr>
        <xdr:cNvSpPr/>
      </xdr:nvSpPr>
      <xdr:spPr>
        <a:xfrm>
          <a:off x="6921500" y="990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76643</xdr:rowOff>
    </xdr:from>
    <xdr:ext cx="534377" cy="259045"/>
    <xdr:sp macro="" textlink="">
      <xdr:nvSpPr>
        <xdr:cNvPr id="371" name="テキスト ボックス 370">
          <a:extLst>
            <a:ext uri="{FF2B5EF4-FFF2-40B4-BE49-F238E27FC236}">
              <a16:creationId xmlns:a16="http://schemas.microsoft.com/office/drawing/2014/main" xmlns="" id="{00000000-0008-0000-0600-000073010000}"/>
            </a:ext>
          </a:extLst>
        </xdr:cNvPr>
        <xdr:cNvSpPr txBox="1"/>
      </xdr:nvSpPr>
      <xdr:spPr>
        <a:xfrm>
          <a:off x="6705111" y="9677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xmlns="" id="{00000000-0008-0000-06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xmlns="" id="{00000000-0008-0000-06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xmlns="" id="{00000000-0008-0000-06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xmlns="" id="{00000000-0008-0000-06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xmlns="" id="{00000000-0008-0000-06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xmlns="" id="{00000000-0008-0000-06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xmlns="" id="{00000000-0008-0000-06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xmlns="" id="{00000000-0008-0000-06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xmlns="" id="{00000000-0008-0000-06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xmlns="" id="{00000000-0008-0000-06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2" name="直線コネクタ 381">
          <a:extLst>
            <a:ext uri="{FF2B5EF4-FFF2-40B4-BE49-F238E27FC236}">
              <a16:creationId xmlns:a16="http://schemas.microsoft.com/office/drawing/2014/main" xmlns="" id="{00000000-0008-0000-0600-00007E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3" name="テキスト ボックス 382">
          <a:extLst>
            <a:ext uri="{FF2B5EF4-FFF2-40B4-BE49-F238E27FC236}">
              <a16:creationId xmlns:a16="http://schemas.microsoft.com/office/drawing/2014/main" xmlns="" id="{00000000-0008-0000-0600-00007F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4" name="直線コネクタ 383">
          <a:extLst>
            <a:ext uri="{FF2B5EF4-FFF2-40B4-BE49-F238E27FC236}">
              <a16:creationId xmlns:a16="http://schemas.microsoft.com/office/drawing/2014/main" xmlns="" id="{00000000-0008-0000-0600-000080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5" name="テキスト ボックス 384">
          <a:extLst>
            <a:ext uri="{FF2B5EF4-FFF2-40B4-BE49-F238E27FC236}">
              <a16:creationId xmlns:a16="http://schemas.microsoft.com/office/drawing/2014/main" xmlns="" id="{00000000-0008-0000-0600-000081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6" name="直線コネクタ 385">
          <a:extLst>
            <a:ext uri="{FF2B5EF4-FFF2-40B4-BE49-F238E27FC236}">
              <a16:creationId xmlns:a16="http://schemas.microsoft.com/office/drawing/2014/main" xmlns="" id="{00000000-0008-0000-0600-000082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7" name="テキスト ボックス 386">
          <a:extLst>
            <a:ext uri="{FF2B5EF4-FFF2-40B4-BE49-F238E27FC236}">
              <a16:creationId xmlns:a16="http://schemas.microsoft.com/office/drawing/2014/main" xmlns="" id="{00000000-0008-0000-0600-000083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8" name="直線コネクタ 387">
          <a:extLst>
            <a:ext uri="{FF2B5EF4-FFF2-40B4-BE49-F238E27FC236}">
              <a16:creationId xmlns:a16="http://schemas.microsoft.com/office/drawing/2014/main" xmlns="" id="{00000000-0008-0000-0600-000084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9" name="テキスト ボックス 388">
          <a:extLst>
            <a:ext uri="{FF2B5EF4-FFF2-40B4-BE49-F238E27FC236}">
              <a16:creationId xmlns:a16="http://schemas.microsoft.com/office/drawing/2014/main" xmlns="" id="{00000000-0008-0000-0600-000085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xmlns="" id="{00000000-0008-0000-06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xmlns="" id="{00000000-0008-0000-06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普通建設事業費 （ うち新規整備　）グラフ枠">
          <a:extLst>
            <a:ext uri="{FF2B5EF4-FFF2-40B4-BE49-F238E27FC236}">
              <a16:creationId xmlns:a16="http://schemas.microsoft.com/office/drawing/2014/main" xmlns="" id="{00000000-0008-0000-06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117339</xdr:rowOff>
    </xdr:from>
    <xdr:to>
      <xdr:col>54</xdr:col>
      <xdr:colOff>189865</xdr:colOff>
      <xdr:row>78</xdr:row>
      <xdr:rowOff>139700</xdr:rowOff>
    </xdr:to>
    <xdr:cxnSp macro="">
      <xdr:nvCxnSpPr>
        <xdr:cNvPr id="393" name="直線コネクタ 392">
          <a:extLst>
            <a:ext uri="{FF2B5EF4-FFF2-40B4-BE49-F238E27FC236}">
              <a16:creationId xmlns:a16="http://schemas.microsoft.com/office/drawing/2014/main" xmlns="" id="{00000000-0008-0000-0600-000089010000}"/>
            </a:ext>
          </a:extLst>
        </xdr:cNvPr>
        <xdr:cNvCxnSpPr/>
      </xdr:nvCxnSpPr>
      <xdr:spPr>
        <a:xfrm flipV="1">
          <a:off x="10475595" y="12290289"/>
          <a:ext cx="1270" cy="1222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4" name="普通建設事業費 （ うち新規整備　）最小値テキスト">
          <a:extLst>
            <a:ext uri="{FF2B5EF4-FFF2-40B4-BE49-F238E27FC236}">
              <a16:creationId xmlns:a16="http://schemas.microsoft.com/office/drawing/2014/main" xmlns="" id="{00000000-0008-0000-0600-00008A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5" name="直線コネクタ 394">
          <a:extLst>
            <a:ext uri="{FF2B5EF4-FFF2-40B4-BE49-F238E27FC236}">
              <a16:creationId xmlns:a16="http://schemas.microsoft.com/office/drawing/2014/main" xmlns="" id="{00000000-0008-0000-0600-00008B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64016</xdr:rowOff>
    </xdr:from>
    <xdr:ext cx="599010" cy="259045"/>
    <xdr:sp macro="" textlink="">
      <xdr:nvSpPr>
        <xdr:cNvPr id="396" name="普通建設事業費 （ うち新規整備　）最大値テキスト">
          <a:extLst>
            <a:ext uri="{FF2B5EF4-FFF2-40B4-BE49-F238E27FC236}">
              <a16:creationId xmlns:a16="http://schemas.microsoft.com/office/drawing/2014/main" xmlns="" id="{00000000-0008-0000-0600-00008C010000}"/>
            </a:ext>
          </a:extLst>
        </xdr:cNvPr>
        <xdr:cNvSpPr txBox="1"/>
      </xdr:nvSpPr>
      <xdr:spPr>
        <a:xfrm>
          <a:off x="10528300" y="12065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117339</xdr:rowOff>
    </xdr:from>
    <xdr:to>
      <xdr:col>55</xdr:col>
      <xdr:colOff>88900</xdr:colOff>
      <xdr:row>71</xdr:row>
      <xdr:rowOff>117339</xdr:rowOff>
    </xdr:to>
    <xdr:cxnSp macro="">
      <xdr:nvCxnSpPr>
        <xdr:cNvPr id="397" name="直線コネクタ 396">
          <a:extLst>
            <a:ext uri="{FF2B5EF4-FFF2-40B4-BE49-F238E27FC236}">
              <a16:creationId xmlns:a16="http://schemas.microsoft.com/office/drawing/2014/main" xmlns="" id="{00000000-0008-0000-0600-00008D010000}"/>
            </a:ext>
          </a:extLst>
        </xdr:cNvPr>
        <xdr:cNvCxnSpPr/>
      </xdr:nvCxnSpPr>
      <xdr:spPr>
        <a:xfrm>
          <a:off x="10388600" y="12290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87936</xdr:rowOff>
    </xdr:from>
    <xdr:to>
      <xdr:col>55</xdr:col>
      <xdr:colOff>0</xdr:colOff>
      <xdr:row>78</xdr:row>
      <xdr:rowOff>131434</xdr:rowOff>
    </xdr:to>
    <xdr:cxnSp macro="">
      <xdr:nvCxnSpPr>
        <xdr:cNvPr id="398" name="直線コネクタ 397">
          <a:extLst>
            <a:ext uri="{FF2B5EF4-FFF2-40B4-BE49-F238E27FC236}">
              <a16:creationId xmlns:a16="http://schemas.microsoft.com/office/drawing/2014/main" xmlns="" id="{00000000-0008-0000-0600-00008E010000}"/>
            </a:ext>
          </a:extLst>
        </xdr:cNvPr>
        <xdr:cNvCxnSpPr/>
      </xdr:nvCxnSpPr>
      <xdr:spPr>
        <a:xfrm>
          <a:off x="9639300" y="13461036"/>
          <a:ext cx="838200" cy="4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144718</xdr:rowOff>
    </xdr:from>
    <xdr:ext cx="534377" cy="259045"/>
    <xdr:sp macro="" textlink="">
      <xdr:nvSpPr>
        <xdr:cNvPr id="399" name="普通建設事業費 （ うち新規整備　）平均値テキスト">
          <a:extLst>
            <a:ext uri="{FF2B5EF4-FFF2-40B4-BE49-F238E27FC236}">
              <a16:creationId xmlns:a16="http://schemas.microsoft.com/office/drawing/2014/main" xmlns="" id="{00000000-0008-0000-0600-00008F010000}"/>
            </a:ext>
          </a:extLst>
        </xdr:cNvPr>
        <xdr:cNvSpPr txBox="1"/>
      </xdr:nvSpPr>
      <xdr:spPr>
        <a:xfrm>
          <a:off x="10528300" y="131749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121841</xdr:rowOff>
    </xdr:from>
    <xdr:to>
      <xdr:col>55</xdr:col>
      <xdr:colOff>50800</xdr:colOff>
      <xdr:row>78</xdr:row>
      <xdr:rowOff>51991</xdr:rowOff>
    </xdr:to>
    <xdr:sp macro="" textlink="">
      <xdr:nvSpPr>
        <xdr:cNvPr id="400" name="フローチャート: 判断 399">
          <a:extLst>
            <a:ext uri="{FF2B5EF4-FFF2-40B4-BE49-F238E27FC236}">
              <a16:creationId xmlns:a16="http://schemas.microsoft.com/office/drawing/2014/main" xmlns="" id="{00000000-0008-0000-0600-000090010000}"/>
            </a:ext>
          </a:extLst>
        </xdr:cNvPr>
        <xdr:cNvSpPr/>
      </xdr:nvSpPr>
      <xdr:spPr>
        <a:xfrm>
          <a:off x="10426700" y="13323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87936</xdr:rowOff>
    </xdr:from>
    <xdr:to>
      <xdr:col>50</xdr:col>
      <xdr:colOff>114300</xdr:colOff>
      <xdr:row>78</xdr:row>
      <xdr:rowOff>121120</xdr:rowOff>
    </xdr:to>
    <xdr:cxnSp macro="">
      <xdr:nvCxnSpPr>
        <xdr:cNvPr id="401" name="直線コネクタ 400">
          <a:extLst>
            <a:ext uri="{FF2B5EF4-FFF2-40B4-BE49-F238E27FC236}">
              <a16:creationId xmlns:a16="http://schemas.microsoft.com/office/drawing/2014/main" xmlns="" id="{00000000-0008-0000-0600-000091010000}"/>
            </a:ext>
          </a:extLst>
        </xdr:cNvPr>
        <xdr:cNvCxnSpPr/>
      </xdr:nvCxnSpPr>
      <xdr:spPr>
        <a:xfrm flipV="1">
          <a:off x="8750300" y="13461036"/>
          <a:ext cx="889000" cy="33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118188</xdr:rowOff>
    </xdr:from>
    <xdr:to>
      <xdr:col>50</xdr:col>
      <xdr:colOff>165100</xdr:colOff>
      <xdr:row>78</xdr:row>
      <xdr:rowOff>48338</xdr:rowOff>
    </xdr:to>
    <xdr:sp macro="" textlink="">
      <xdr:nvSpPr>
        <xdr:cNvPr id="402" name="フローチャート: 判断 401">
          <a:extLst>
            <a:ext uri="{FF2B5EF4-FFF2-40B4-BE49-F238E27FC236}">
              <a16:creationId xmlns:a16="http://schemas.microsoft.com/office/drawing/2014/main" xmlns="" id="{00000000-0008-0000-0600-000092010000}"/>
            </a:ext>
          </a:extLst>
        </xdr:cNvPr>
        <xdr:cNvSpPr/>
      </xdr:nvSpPr>
      <xdr:spPr>
        <a:xfrm>
          <a:off x="9588500" y="13319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64865</xdr:rowOff>
    </xdr:from>
    <xdr:ext cx="534377" cy="259045"/>
    <xdr:sp macro="" textlink="">
      <xdr:nvSpPr>
        <xdr:cNvPr id="403" name="テキスト ボックス 402">
          <a:extLst>
            <a:ext uri="{FF2B5EF4-FFF2-40B4-BE49-F238E27FC236}">
              <a16:creationId xmlns:a16="http://schemas.microsoft.com/office/drawing/2014/main" xmlns="" id="{00000000-0008-0000-0600-000093010000}"/>
            </a:ext>
          </a:extLst>
        </xdr:cNvPr>
        <xdr:cNvSpPr txBox="1"/>
      </xdr:nvSpPr>
      <xdr:spPr>
        <a:xfrm>
          <a:off x="9372111" y="13095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121120</xdr:rowOff>
    </xdr:from>
    <xdr:to>
      <xdr:col>45</xdr:col>
      <xdr:colOff>177800</xdr:colOff>
      <xdr:row>78</xdr:row>
      <xdr:rowOff>139280</xdr:rowOff>
    </xdr:to>
    <xdr:cxnSp macro="">
      <xdr:nvCxnSpPr>
        <xdr:cNvPr id="404" name="直線コネクタ 403">
          <a:extLst>
            <a:ext uri="{FF2B5EF4-FFF2-40B4-BE49-F238E27FC236}">
              <a16:creationId xmlns:a16="http://schemas.microsoft.com/office/drawing/2014/main" xmlns="" id="{00000000-0008-0000-0600-000094010000}"/>
            </a:ext>
          </a:extLst>
        </xdr:cNvPr>
        <xdr:cNvCxnSpPr/>
      </xdr:nvCxnSpPr>
      <xdr:spPr>
        <a:xfrm flipV="1">
          <a:off x="7861300" y="13494220"/>
          <a:ext cx="889000" cy="18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111362</xdr:rowOff>
    </xdr:from>
    <xdr:to>
      <xdr:col>46</xdr:col>
      <xdr:colOff>38100</xdr:colOff>
      <xdr:row>78</xdr:row>
      <xdr:rowOff>41512</xdr:rowOff>
    </xdr:to>
    <xdr:sp macro="" textlink="">
      <xdr:nvSpPr>
        <xdr:cNvPr id="405" name="フローチャート: 判断 404">
          <a:extLst>
            <a:ext uri="{FF2B5EF4-FFF2-40B4-BE49-F238E27FC236}">
              <a16:creationId xmlns:a16="http://schemas.microsoft.com/office/drawing/2014/main" xmlns="" id="{00000000-0008-0000-0600-000095010000}"/>
            </a:ext>
          </a:extLst>
        </xdr:cNvPr>
        <xdr:cNvSpPr/>
      </xdr:nvSpPr>
      <xdr:spPr>
        <a:xfrm>
          <a:off x="8699500" y="1331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58039</xdr:rowOff>
    </xdr:from>
    <xdr:ext cx="534377" cy="259045"/>
    <xdr:sp macro="" textlink="">
      <xdr:nvSpPr>
        <xdr:cNvPr id="406" name="テキスト ボックス 405">
          <a:extLst>
            <a:ext uri="{FF2B5EF4-FFF2-40B4-BE49-F238E27FC236}">
              <a16:creationId xmlns:a16="http://schemas.microsoft.com/office/drawing/2014/main" xmlns="" id="{00000000-0008-0000-0600-000096010000}"/>
            </a:ext>
          </a:extLst>
        </xdr:cNvPr>
        <xdr:cNvSpPr txBox="1"/>
      </xdr:nvSpPr>
      <xdr:spPr>
        <a:xfrm>
          <a:off x="8483111" y="1308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77978</xdr:rowOff>
    </xdr:from>
    <xdr:to>
      <xdr:col>41</xdr:col>
      <xdr:colOff>50800</xdr:colOff>
      <xdr:row>78</xdr:row>
      <xdr:rowOff>139280</xdr:rowOff>
    </xdr:to>
    <xdr:cxnSp macro="">
      <xdr:nvCxnSpPr>
        <xdr:cNvPr id="407" name="直線コネクタ 406">
          <a:extLst>
            <a:ext uri="{FF2B5EF4-FFF2-40B4-BE49-F238E27FC236}">
              <a16:creationId xmlns:a16="http://schemas.microsoft.com/office/drawing/2014/main" xmlns="" id="{00000000-0008-0000-0600-000097010000}"/>
            </a:ext>
          </a:extLst>
        </xdr:cNvPr>
        <xdr:cNvCxnSpPr/>
      </xdr:nvCxnSpPr>
      <xdr:spPr>
        <a:xfrm>
          <a:off x="6972300" y="13451078"/>
          <a:ext cx="889000" cy="61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153901</xdr:rowOff>
    </xdr:from>
    <xdr:to>
      <xdr:col>41</xdr:col>
      <xdr:colOff>101600</xdr:colOff>
      <xdr:row>78</xdr:row>
      <xdr:rowOff>84051</xdr:rowOff>
    </xdr:to>
    <xdr:sp macro="" textlink="">
      <xdr:nvSpPr>
        <xdr:cNvPr id="408" name="フローチャート: 判断 407">
          <a:extLst>
            <a:ext uri="{FF2B5EF4-FFF2-40B4-BE49-F238E27FC236}">
              <a16:creationId xmlns:a16="http://schemas.microsoft.com/office/drawing/2014/main" xmlns="" id="{00000000-0008-0000-0600-000098010000}"/>
            </a:ext>
          </a:extLst>
        </xdr:cNvPr>
        <xdr:cNvSpPr/>
      </xdr:nvSpPr>
      <xdr:spPr>
        <a:xfrm>
          <a:off x="7810500" y="1335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100578</xdr:rowOff>
    </xdr:from>
    <xdr:ext cx="534377" cy="259045"/>
    <xdr:sp macro="" textlink="">
      <xdr:nvSpPr>
        <xdr:cNvPr id="409" name="テキスト ボックス 408">
          <a:extLst>
            <a:ext uri="{FF2B5EF4-FFF2-40B4-BE49-F238E27FC236}">
              <a16:creationId xmlns:a16="http://schemas.microsoft.com/office/drawing/2014/main" xmlns="" id="{00000000-0008-0000-0600-000099010000}"/>
            </a:ext>
          </a:extLst>
        </xdr:cNvPr>
        <xdr:cNvSpPr txBox="1"/>
      </xdr:nvSpPr>
      <xdr:spPr>
        <a:xfrm>
          <a:off x="7594111" y="1313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144373</xdr:rowOff>
    </xdr:from>
    <xdr:to>
      <xdr:col>36</xdr:col>
      <xdr:colOff>165100</xdr:colOff>
      <xdr:row>78</xdr:row>
      <xdr:rowOff>74523</xdr:rowOff>
    </xdr:to>
    <xdr:sp macro="" textlink="">
      <xdr:nvSpPr>
        <xdr:cNvPr id="410" name="フローチャート: 判断 409">
          <a:extLst>
            <a:ext uri="{FF2B5EF4-FFF2-40B4-BE49-F238E27FC236}">
              <a16:creationId xmlns:a16="http://schemas.microsoft.com/office/drawing/2014/main" xmlns="" id="{00000000-0008-0000-0600-00009A010000}"/>
            </a:ext>
          </a:extLst>
        </xdr:cNvPr>
        <xdr:cNvSpPr/>
      </xdr:nvSpPr>
      <xdr:spPr>
        <a:xfrm>
          <a:off x="6921500" y="13346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91050</xdr:rowOff>
    </xdr:from>
    <xdr:ext cx="534377" cy="259045"/>
    <xdr:sp macro="" textlink="">
      <xdr:nvSpPr>
        <xdr:cNvPr id="411" name="テキスト ボックス 410">
          <a:extLst>
            <a:ext uri="{FF2B5EF4-FFF2-40B4-BE49-F238E27FC236}">
              <a16:creationId xmlns:a16="http://schemas.microsoft.com/office/drawing/2014/main" xmlns="" id="{00000000-0008-0000-0600-00009B010000}"/>
            </a:ext>
          </a:extLst>
        </xdr:cNvPr>
        <xdr:cNvSpPr txBox="1"/>
      </xdr:nvSpPr>
      <xdr:spPr>
        <a:xfrm>
          <a:off x="6705111" y="1312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xmlns="" id="{00000000-0008-0000-06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xmlns="" id="{00000000-0008-0000-06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xmlns="" id="{00000000-0008-0000-06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xmlns="" id="{00000000-0008-0000-06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6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80634</xdr:rowOff>
    </xdr:from>
    <xdr:to>
      <xdr:col>55</xdr:col>
      <xdr:colOff>50800</xdr:colOff>
      <xdr:row>79</xdr:row>
      <xdr:rowOff>10784</xdr:rowOff>
    </xdr:to>
    <xdr:sp macro="" textlink="">
      <xdr:nvSpPr>
        <xdr:cNvPr id="417" name="楕円 416">
          <a:extLst>
            <a:ext uri="{FF2B5EF4-FFF2-40B4-BE49-F238E27FC236}">
              <a16:creationId xmlns:a16="http://schemas.microsoft.com/office/drawing/2014/main" xmlns="" id="{00000000-0008-0000-0600-0000A1010000}"/>
            </a:ext>
          </a:extLst>
        </xdr:cNvPr>
        <xdr:cNvSpPr/>
      </xdr:nvSpPr>
      <xdr:spPr>
        <a:xfrm>
          <a:off x="10426700" y="1345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167011</xdr:rowOff>
    </xdr:from>
    <xdr:ext cx="469744" cy="259045"/>
    <xdr:sp macro="" textlink="">
      <xdr:nvSpPr>
        <xdr:cNvPr id="418" name="普通建設事業費 （ うち新規整備　）該当値テキスト">
          <a:extLst>
            <a:ext uri="{FF2B5EF4-FFF2-40B4-BE49-F238E27FC236}">
              <a16:creationId xmlns:a16="http://schemas.microsoft.com/office/drawing/2014/main" xmlns="" id="{00000000-0008-0000-0600-0000A2010000}"/>
            </a:ext>
          </a:extLst>
        </xdr:cNvPr>
        <xdr:cNvSpPr txBox="1"/>
      </xdr:nvSpPr>
      <xdr:spPr>
        <a:xfrm>
          <a:off x="10528300" y="13368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37136</xdr:rowOff>
    </xdr:from>
    <xdr:to>
      <xdr:col>50</xdr:col>
      <xdr:colOff>165100</xdr:colOff>
      <xdr:row>78</xdr:row>
      <xdr:rowOff>138736</xdr:rowOff>
    </xdr:to>
    <xdr:sp macro="" textlink="">
      <xdr:nvSpPr>
        <xdr:cNvPr id="419" name="楕円 418">
          <a:extLst>
            <a:ext uri="{FF2B5EF4-FFF2-40B4-BE49-F238E27FC236}">
              <a16:creationId xmlns:a16="http://schemas.microsoft.com/office/drawing/2014/main" xmlns="" id="{00000000-0008-0000-0600-0000A3010000}"/>
            </a:ext>
          </a:extLst>
        </xdr:cNvPr>
        <xdr:cNvSpPr/>
      </xdr:nvSpPr>
      <xdr:spPr>
        <a:xfrm>
          <a:off x="9588500" y="1341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129863</xdr:rowOff>
    </xdr:from>
    <xdr:ext cx="534377"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9372111" y="13502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70320</xdr:rowOff>
    </xdr:from>
    <xdr:to>
      <xdr:col>46</xdr:col>
      <xdr:colOff>38100</xdr:colOff>
      <xdr:row>79</xdr:row>
      <xdr:rowOff>470</xdr:rowOff>
    </xdr:to>
    <xdr:sp macro="" textlink="">
      <xdr:nvSpPr>
        <xdr:cNvPr id="421" name="楕円 420">
          <a:extLst>
            <a:ext uri="{FF2B5EF4-FFF2-40B4-BE49-F238E27FC236}">
              <a16:creationId xmlns:a16="http://schemas.microsoft.com/office/drawing/2014/main" xmlns="" id="{00000000-0008-0000-0600-0000A5010000}"/>
            </a:ext>
          </a:extLst>
        </xdr:cNvPr>
        <xdr:cNvSpPr/>
      </xdr:nvSpPr>
      <xdr:spPr>
        <a:xfrm>
          <a:off x="8699500" y="134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163047</xdr:rowOff>
    </xdr:from>
    <xdr:ext cx="469744" cy="259045"/>
    <xdr:sp macro="" textlink="">
      <xdr:nvSpPr>
        <xdr:cNvPr id="422" name="テキスト ボックス 421">
          <a:extLst>
            <a:ext uri="{FF2B5EF4-FFF2-40B4-BE49-F238E27FC236}">
              <a16:creationId xmlns:a16="http://schemas.microsoft.com/office/drawing/2014/main" xmlns="" id="{00000000-0008-0000-0600-0000A6010000}"/>
            </a:ext>
          </a:extLst>
        </xdr:cNvPr>
        <xdr:cNvSpPr txBox="1"/>
      </xdr:nvSpPr>
      <xdr:spPr>
        <a:xfrm>
          <a:off x="8515428" y="135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88480</xdr:rowOff>
    </xdr:from>
    <xdr:to>
      <xdr:col>41</xdr:col>
      <xdr:colOff>101600</xdr:colOff>
      <xdr:row>79</xdr:row>
      <xdr:rowOff>18630</xdr:rowOff>
    </xdr:to>
    <xdr:sp macro="" textlink="">
      <xdr:nvSpPr>
        <xdr:cNvPr id="423" name="楕円 422">
          <a:extLst>
            <a:ext uri="{FF2B5EF4-FFF2-40B4-BE49-F238E27FC236}">
              <a16:creationId xmlns:a16="http://schemas.microsoft.com/office/drawing/2014/main" xmlns="" id="{00000000-0008-0000-0600-0000A7010000}"/>
            </a:ext>
          </a:extLst>
        </xdr:cNvPr>
        <xdr:cNvSpPr/>
      </xdr:nvSpPr>
      <xdr:spPr>
        <a:xfrm>
          <a:off x="7810500" y="134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79</xdr:row>
      <xdr:rowOff>9757</xdr:rowOff>
    </xdr:from>
    <xdr:ext cx="313932" cy="259045"/>
    <xdr:sp macro="" textlink="">
      <xdr:nvSpPr>
        <xdr:cNvPr id="424" name="テキスト ボックス 423">
          <a:extLst>
            <a:ext uri="{FF2B5EF4-FFF2-40B4-BE49-F238E27FC236}">
              <a16:creationId xmlns:a16="http://schemas.microsoft.com/office/drawing/2014/main" xmlns="" id="{00000000-0008-0000-0600-0000A8010000}"/>
            </a:ext>
          </a:extLst>
        </xdr:cNvPr>
        <xdr:cNvSpPr txBox="1"/>
      </xdr:nvSpPr>
      <xdr:spPr>
        <a:xfrm>
          <a:off x="7704333" y="135543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27178</xdr:rowOff>
    </xdr:from>
    <xdr:to>
      <xdr:col>36</xdr:col>
      <xdr:colOff>165100</xdr:colOff>
      <xdr:row>78</xdr:row>
      <xdr:rowOff>128778</xdr:rowOff>
    </xdr:to>
    <xdr:sp macro="" textlink="">
      <xdr:nvSpPr>
        <xdr:cNvPr id="425" name="楕円 424">
          <a:extLst>
            <a:ext uri="{FF2B5EF4-FFF2-40B4-BE49-F238E27FC236}">
              <a16:creationId xmlns:a16="http://schemas.microsoft.com/office/drawing/2014/main" xmlns="" id="{00000000-0008-0000-0600-0000A9010000}"/>
            </a:ext>
          </a:extLst>
        </xdr:cNvPr>
        <xdr:cNvSpPr/>
      </xdr:nvSpPr>
      <xdr:spPr>
        <a:xfrm>
          <a:off x="6921500" y="1340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119905</xdr:rowOff>
    </xdr:from>
    <xdr:ext cx="534377" cy="259045"/>
    <xdr:sp macro="" textlink="">
      <xdr:nvSpPr>
        <xdr:cNvPr id="426" name="テキスト ボックス 425">
          <a:extLst>
            <a:ext uri="{FF2B5EF4-FFF2-40B4-BE49-F238E27FC236}">
              <a16:creationId xmlns:a16="http://schemas.microsoft.com/office/drawing/2014/main" xmlns="" id="{00000000-0008-0000-0600-0000AA010000}"/>
            </a:ext>
          </a:extLst>
        </xdr:cNvPr>
        <xdr:cNvSpPr txBox="1"/>
      </xdr:nvSpPr>
      <xdr:spPr>
        <a:xfrm>
          <a:off x="6705111" y="13493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xmlns="" id="{00000000-0008-0000-06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xmlns="" id="{00000000-0008-0000-06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xmlns="" id="{00000000-0008-0000-06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xmlns="" id="{00000000-0008-0000-06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xmlns="" id="{00000000-0008-0000-06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xmlns="" id="{00000000-0008-0000-06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xmlns="" id="{00000000-0008-0000-06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xmlns="" id="{00000000-0008-0000-06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xmlns="" id="{00000000-0008-0000-06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xmlns="" id="{00000000-0008-0000-06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7" name="直線コネクタ 436">
          <a:extLst>
            <a:ext uri="{FF2B5EF4-FFF2-40B4-BE49-F238E27FC236}">
              <a16:creationId xmlns:a16="http://schemas.microsoft.com/office/drawing/2014/main" xmlns="" id="{00000000-0008-0000-0600-0000B5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8" name="テキスト ボックス 437">
          <a:extLst>
            <a:ext uri="{FF2B5EF4-FFF2-40B4-BE49-F238E27FC236}">
              <a16:creationId xmlns:a16="http://schemas.microsoft.com/office/drawing/2014/main" xmlns="" id="{00000000-0008-0000-0600-0000B6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9" name="直線コネクタ 438">
          <a:extLst>
            <a:ext uri="{FF2B5EF4-FFF2-40B4-BE49-F238E27FC236}">
              <a16:creationId xmlns:a16="http://schemas.microsoft.com/office/drawing/2014/main" xmlns="" id="{00000000-0008-0000-0600-0000B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0" name="テキスト ボックス 439">
          <a:extLst>
            <a:ext uri="{FF2B5EF4-FFF2-40B4-BE49-F238E27FC236}">
              <a16:creationId xmlns:a16="http://schemas.microsoft.com/office/drawing/2014/main" xmlns="" id="{00000000-0008-0000-0600-0000B8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1" name="直線コネクタ 440">
          <a:extLst>
            <a:ext uri="{FF2B5EF4-FFF2-40B4-BE49-F238E27FC236}">
              <a16:creationId xmlns:a16="http://schemas.microsoft.com/office/drawing/2014/main" xmlns="" id="{00000000-0008-0000-0600-0000B9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2" name="テキスト ボックス 441">
          <a:extLst>
            <a:ext uri="{FF2B5EF4-FFF2-40B4-BE49-F238E27FC236}">
              <a16:creationId xmlns:a16="http://schemas.microsoft.com/office/drawing/2014/main" xmlns="" id="{00000000-0008-0000-0600-0000BA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a:extLst>
            <a:ext uri="{FF2B5EF4-FFF2-40B4-BE49-F238E27FC236}">
              <a16:creationId xmlns:a16="http://schemas.microsoft.com/office/drawing/2014/main" xmlns="" id="{00000000-0008-0000-0600-0000B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4" name="テキスト ボックス 443">
          <a:extLst>
            <a:ext uri="{FF2B5EF4-FFF2-40B4-BE49-F238E27FC236}">
              <a16:creationId xmlns:a16="http://schemas.microsoft.com/office/drawing/2014/main" xmlns="" id="{00000000-0008-0000-0600-0000B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普通建設事業費 （ うち更新整備　）グラフ枠">
          <a:extLst>
            <a:ext uri="{FF2B5EF4-FFF2-40B4-BE49-F238E27FC236}">
              <a16:creationId xmlns:a16="http://schemas.microsoft.com/office/drawing/2014/main" xmlns="" id="{00000000-0008-0000-0600-0000B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4471</xdr:rowOff>
    </xdr:from>
    <xdr:to>
      <xdr:col>54</xdr:col>
      <xdr:colOff>189865</xdr:colOff>
      <xdr:row>98</xdr:row>
      <xdr:rowOff>17924</xdr:rowOff>
    </xdr:to>
    <xdr:cxnSp macro="">
      <xdr:nvCxnSpPr>
        <xdr:cNvPr id="446" name="直線コネクタ 445">
          <a:extLst>
            <a:ext uri="{FF2B5EF4-FFF2-40B4-BE49-F238E27FC236}">
              <a16:creationId xmlns:a16="http://schemas.microsoft.com/office/drawing/2014/main" xmlns="" id="{00000000-0008-0000-0600-0000BE010000}"/>
            </a:ext>
          </a:extLst>
        </xdr:cNvPr>
        <xdr:cNvCxnSpPr/>
      </xdr:nvCxnSpPr>
      <xdr:spPr>
        <a:xfrm flipV="1">
          <a:off x="10475595" y="15606421"/>
          <a:ext cx="1270" cy="1213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21751</xdr:rowOff>
    </xdr:from>
    <xdr:ext cx="469744" cy="259045"/>
    <xdr:sp macro="" textlink="">
      <xdr:nvSpPr>
        <xdr:cNvPr id="447" name="普通建設事業費 （ うち更新整備　）最小値テキスト">
          <a:extLst>
            <a:ext uri="{FF2B5EF4-FFF2-40B4-BE49-F238E27FC236}">
              <a16:creationId xmlns:a16="http://schemas.microsoft.com/office/drawing/2014/main" xmlns="" id="{00000000-0008-0000-0600-0000BF010000}"/>
            </a:ext>
          </a:extLst>
        </xdr:cNvPr>
        <xdr:cNvSpPr txBox="1"/>
      </xdr:nvSpPr>
      <xdr:spPr>
        <a:xfrm>
          <a:off x="10528300" y="1682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17924</xdr:rowOff>
    </xdr:from>
    <xdr:to>
      <xdr:col>55</xdr:col>
      <xdr:colOff>88900</xdr:colOff>
      <xdr:row>98</xdr:row>
      <xdr:rowOff>17924</xdr:rowOff>
    </xdr:to>
    <xdr:cxnSp macro="">
      <xdr:nvCxnSpPr>
        <xdr:cNvPr id="448" name="直線コネクタ 447">
          <a:extLst>
            <a:ext uri="{FF2B5EF4-FFF2-40B4-BE49-F238E27FC236}">
              <a16:creationId xmlns:a16="http://schemas.microsoft.com/office/drawing/2014/main" xmlns="" id="{00000000-0008-0000-0600-0000C0010000}"/>
            </a:ext>
          </a:extLst>
        </xdr:cNvPr>
        <xdr:cNvCxnSpPr/>
      </xdr:nvCxnSpPr>
      <xdr:spPr>
        <a:xfrm>
          <a:off x="10388600" y="16820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122598</xdr:rowOff>
    </xdr:from>
    <xdr:ext cx="599010" cy="259045"/>
    <xdr:sp macro="" textlink="">
      <xdr:nvSpPr>
        <xdr:cNvPr id="449" name="普通建設事業費 （ うち更新整備　）最大値テキスト">
          <a:extLst>
            <a:ext uri="{FF2B5EF4-FFF2-40B4-BE49-F238E27FC236}">
              <a16:creationId xmlns:a16="http://schemas.microsoft.com/office/drawing/2014/main" xmlns="" id="{00000000-0008-0000-0600-0000C1010000}"/>
            </a:ext>
          </a:extLst>
        </xdr:cNvPr>
        <xdr:cNvSpPr txBox="1"/>
      </xdr:nvSpPr>
      <xdr:spPr>
        <a:xfrm>
          <a:off x="10528300" y="15381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4471</xdr:rowOff>
    </xdr:from>
    <xdr:to>
      <xdr:col>55</xdr:col>
      <xdr:colOff>88900</xdr:colOff>
      <xdr:row>91</xdr:row>
      <xdr:rowOff>4471</xdr:rowOff>
    </xdr:to>
    <xdr:cxnSp macro="">
      <xdr:nvCxnSpPr>
        <xdr:cNvPr id="450" name="直線コネクタ 449">
          <a:extLst>
            <a:ext uri="{FF2B5EF4-FFF2-40B4-BE49-F238E27FC236}">
              <a16:creationId xmlns:a16="http://schemas.microsoft.com/office/drawing/2014/main" xmlns="" id="{00000000-0008-0000-0600-0000C2010000}"/>
            </a:ext>
          </a:extLst>
        </xdr:cNvPr>
        <xdr:cNvCxnSpPr/>
      </xdr:nvCxnSpPr>
      <xdr:spPr>
        <a:xfrm>
          <a:off x="10388600" y="15606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163046</xdr:rowOff>
    </xdr:from>
    <xdr:to>
      <xdr:col>55</xdr:col>
      <xdr:colOff>0</xdr:colOff>
      <xdr:row>96</xdr:row>
      <xdr:rowOff>119641</xdr:rowOff>
    </xdr:to>
    <xdr:cxnSp macro="">
      <xdr:nvCxnSpPr>
        <xdr:cNvPr id="451" name="直線コネクタ 450">
          <a:extLst>
            <a:ext uri="{FF2B5EF4-FFF2-40B4-BE49-F238E27FC236}">
              <a16:creationId xmlns:a16="http://schemas.microsoft.com/office/drawing/2014/main" xmlns="" id="{00000000-0008-0000-0600-0000C3010000}"/>
            </a:ext>
          </a:extLst>
        </xdr:cNvPr>
        <xdr:cNvCxnSpPr/>
      </xdr:nvCxnSpPr>
      <xdr:spPr>
        <a:xfrm>
          <a:off x="9639300" y="16107896"/>
          <a:ext cx="838200" cy="470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34738</xdr:rowOff>
    </xdr:from>
    <xdr:ext cx="534377" cy="259045"/>
    <xdr:sp macro="" textlink="">
      <xdr:nvSpPr>
        <xdr:cNvPr id="452" name="普通建設事業費 （ うち更新整備　）平均値テキスト">
          <a:extLst>
            <a:ext uri="{FF2B5EF4-FFF2-40B4-BE49-F238E27FC236}">
              <a16:creationId xmlns:a16="http://schemas.microsoft.com/office/drawing/2014/main" xmlns="" id="{00000000-0008-0000-0600-0000C4010000}"/>
            </a:ext>
          </a:extLst>
        </xdr:cNvPr>
        <xdr:cNvSpPr txBox="1"/>
      </xdr:nvSpPr>
      <xdr:spPr>
        <a:xfrm>
          <a:off x="10528300" y="163224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11861</xdr:rowOff>
    </xdr:from>
    <xdr:to>
      <xdr:col>55</xdr:col>
      <xdr:colOff>50800</xdr:colOff>
      <xdr:row>96</xdr:row>
      <xdr:rowOff>113461</xdr:rowOff>
    </xdr:to>
    <xdr:sp macro="" textlink="">
      <xdr:nvSpPr>
        <xdr:cNvPr id="453" name="フローチャート: 判断 452">
          <a:extLst>
            <a:ext uri="{FF2B5EF4-FFF2-40B4-BE49-F238E27FC236}">
              <a16:creationId xmlns:a16="http://schemas.microsoft.com/office/drawing/2014/main" xmlns="" id="{00000000-0008-0000-0600-0000C5010000}"/>
            </a:ext>
          </a:extLst>
        </xdr:cNvPr>
        <xdr:cNvSpPr/>
      </xdr:nvSpPr>
      <xdr:spPr>
        <a:xfrm>
          <a:off x="10426700" y="16471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48357</xdr:rowOff>
    </xdr:from>
    <xdr:to>
      <xdr:col>50</xdr:col>
      <xdr:colOff>114300</xdr:colOff>
      <xdr:row>93</xdr:row>
      <xdr:rowOff>163046</xdr:rowOff>
    </xdr:to>
    <xdr:cxnSp macro="">
      <xdr:nvCxnSpPr>
        <xdr:cNvPr id="454" name="直線コネクタ 453">
          <a:extLst>
            <a:ext uri="{FF2B5EF4-FFF2-40B4-BE49-F238E27FC236}">
              <a16:creationId xmlns:a16="http://schemas.microsoft.com/office/drawing/2014/main" xmlns="" id="{00000000-0008-0000-0600-0000C6010000}"/>
            </a:ext>
          </a:extLst>
        </xdr:cNvPr>
        <xdr:cNvCxnSpPr/>
      </xdr:nvCxnSpPr>
      <xdr:spPr>
        <a:xfrm>
          <a:off x="8750300" y="15993207"/>
          <a:ext cx="889000" cy="11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23213</xdr:rowOff>
    </xdr:from>
    <xdr:to>
      <xdr:col>50</xdr:col>
      <xdr:colOff>165100</xdr:colOff>
      <xdr:row>96</xdr:row>
      <xdr:rowOff>124813</xdr:rowOff>
    </xdr:to>
    <xdr:sp macro="" textlink="">
      <xdr:nvSpPr>
        <xdr:cNvPr id="455" name="フローチャート: 判断 454">
          <a:extLst>
            <a:ext uri="{FF2B5EF4-FFF2-40B4-BE49-F238E27FC236}">
              <a16:creationId xmlns:a16="http://schemas.microsoft.com/office/drawing/2014/main" xmlns="" id="{00000000-0008-0000-0600-0000C7010000}"/>
            </a:ext>
          </a:extLst>
        </xdr:cNvPr>
        <xdr:cNvSpPr/>
      </xdr:nvSpPr>
      <xdr:spPr>
        <a:xfrm>
          <a:off x="9588500" y="1648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115940</xdr:rowOff>
    </xdr:from>
    <xdr:ext cx="534377" cy="259045"/>
    <xdr:sp macro="" textlink="">
      <xdr:nvSpPr>
        <xdr:cNvPr id="456" name="テキスト ボックス 455">
          <a:extLst>
            <a:ext uri="{FF2B5EF4-FFF2-40B4-BE49-F238E27FC236}">
              <a16:creationId xmlns:a16="http://schemas.microsoft.com/office/drawing/2014/main" xmlns="" id="{00000000-0008-0000-0600-0000C8010000}"/>
            </a:ext>
          </a:extLst>
        </xdr:cNvPr>
        <xdr:cNvSpPr txBox="1"/>
      </xdr:nvSpPr>
      <xdr:spPr>
        <a:xfrm>
          <a:off x="9372111" y="16575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48357</xdr:rowOff>
    </xdr:from>
    <xdr:to>
      <xdr:col>45</xdr:col>
      <xdr:colOff>177800</xdr:colOff>
      <xdr:row>94</xdr:row>
      <xdr:rowOff>30155</xdr:rowOff>
    </xdr:to>
    <xdr:cxnSp macro="">
      <xdr:nvCxnSpPr>
        <xdr:cNvPr id="457" name="直線コネクタ 456">
          <a:extLst>
            <a:ext uri="{FF2B5EF4-FFF2-40B4-BE49-F238E27FC236}">
              <a16:creationId xmlns:a16="http://schemas.microsoft.com/office/drawing/2014/main" xmlns="" id="{00000000-0008-0000-0600-0000C9010000}"/>
            </a:ext>
          </a:extLst>
        </xdr:cNvPr>
        <xdr:cNvCxnSpPr/>
      </xdr:nvCxnSpPr>
      <xdr:spPr>
        <a:xfrm flipV="1">
          <a:off x="7861300" y="15993207"/>
          <a:ext cx="889000" cy="153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124630</xdr:rowOff>
    </xdr:from>
    <xdr:to>
      <xdr:col>46</xdr:col>
      <xdr:colOff>38100</xdr:colOff>
      <xdr:row>96</xdr:row>
      <xdr:rowOff>54780</xdr:rowOff>
    </xdr:to>
    <xdr:sp macro="" textlink="">
      <xdr:nvSpPr>
        <xdr:cNvPr id="458" name="フローチャート: 判断 457">
          <a:extLst>
            <a:ext uri="{FF2B5EF4-FFF2-40B4-BE49-F238E27FC236}">
              <a16:creationId xmlns:a16="http://schemas.microsoft.com/office/drawing/2014/main" xmlns="" id="{00000000-0008-0000-0600-0000CA010000}"/>
            </a:ext>
          </a:extLst>
        </xdr:cNvPr>
        <xdr:cNvSpPr/>
      </xdr:nvSpPr>
      <xdr:spPr>
        <a:xfrm>
          <a:off x="8699500" y="1641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45907</xdr:rowOff>
    </xdr:from>
    <xdr:ext cx="534377" cy="259045"/>
    <xdr:sp macro="" textlink="">
      <xdr:nvSpPr>
        <xdr:cNvPr id="459" name="テキスト ボックス 458">
          <a:extLst>
            <a:ext uri="{FF2B5EF4-FFF2-40B4-BE49-F238E27FC236}">
              <a16:creationId xmlns:a16="http://schemas.microsoft.com/office/drawing/2014/main" xmlns="" id="{00000000-0008-0000-0600-0000CB010000}"/>
            </a:ext>
          </a:extLst>
        </xdr:cNvPr>
        <xdr:cNvSpPr txBox="1"/>
      </xdr:nvSpPr>
      <xdr:spPr>
        <a:xfrm>
          <a:off x="8483111" y="1650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30155</xdr:rowOff>
    </xdr:from>
    <xdr:to>
      <xdr:col>41</xdr:col>
      <xdr:colOff>50800</xdr:colOff>
      <xdr:row>96</xdr:row>
      <xdr:rowOff>78995</xdr:rowOff>
    </xdr:to>
    <xdr:cxnSp macro="">
      <xdr:nvCxnSpPr>
        <xdr:cNvPr id="460" name="直線コネクタ 459">
          <a:extLst>
            <a:ext uri="{FF2B5EF4-FFF2-40B4-BE49-F238E27FC236}">
              <a16:creationId xmlns:a16="http://schemas.microsoft.com/office/drawing/2014/main" xmlns="" id="{00000000-0008-0000-0600-0000CC010000}"/>
            </a:ext>
          </a:extLst>
        </xdr:cNvPr>
        <xdr:cNvCxnSpPr/>
      </xdr:nvCxnSpPr>
      <xdr:spPr>
        <a:xfrm flipV="1">
          <a:off x="6972300" y="16146455"/>
          <a:ext cx="889000" cy="391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38591</xdr:rowOff>
    </xdr:from>
    <xdr:to>
      <xdr:col>41</xdr:col>
      <xdr:colOff>101600</xdr:colOff>
      <xdr:row>96</xdr:row>
      <xdr:rowOff>140191</xdr:rowOff>
    </xdr:to>
    <xdr:sp macro="" textlink="">
      <xdr:nvSpPr>
        <xdr:cNvPr id="461" name="フローチャート: 判断 460">
          <a:extLst>
            <a:ext uri="{FF2B5EF4-FFF2-40B4-BE49-F238E27FC236}">
              <a16:creationId xmlns:a16="http://schemas.microsoft.com/office/drawing/2014/main" xmlns="" id="{00000000-0008-0000-0600-0000CD010000}"/>
            </a:ext>
          </a:extLst>
        </xdr:cNvPr>
        <xdr:cNvSpPr/>
      </xdr:nvSpPr>
      <xdr:spPr>
        <a:xfrm>
          <a:off x="7810500" y="16497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131318</xdr:rowOff>
    </xdr:from>
    <xdr:ext cx="534377" cy="259045"/>
    <xdr:sp macro="" textlink="">
      <xdr:nvSpPr>
        <xdr:cNvPr id="462" name="テキスト ボックス 461">
          <a:extLst>
            <a:ext uri="{FF2B5EF4-FFF2-40B4-BE49-F238E27FC236}">
              <a16:creationId xmlns:a16="http://schemas.microsoft.com/office/drawing/2014/main" xmlns="" id="{00000000-0008-0000-0600-0000CE010000}"/>
            </a:ext>
          </a:extLst>
        </xdr:cNvPr>
        <xdr:cNvSpPr txBox="1"/>
      </xdr:nvSpPr>
      <xdr:spPr>
        <a:xfrm>
          <a:off x="7594111" y="16590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65760</xdr:rowOff>
    </xdr:from>
    <xdr:to>
      <xdr:col>36</xdr:col>
      <xdr:colOff>165100</xdr:colOff>
      <xdr:row>96</xdr:row>
      <xdr:rowOff>167360</xdr:rowOff>
    </xdr:to>
    <xdr:sp macro="" textlink="">
      <xdr:nvSpPr>
        <xdr:cNvPr id="463" name="フローチャート: 判断 462">
          <a:extLst>
            <a:ext uri="{FF2B5EF4-FFF2-40B4-BE49-F238E27FC236}">
              <a16:creationId xmlns:a16="http://schemas.microsoft.com/office/drawing/2014/main" xmlns="" id="{00000000-0008-0000-0600-0000CF010000}"/>
            </a:ext>
          </a:extLst>
        </xdr:cNvPr>
        <xdr:cNvSpPr/>
      </xdr:nvSpPr>
      <xdr:spPr>
        <a:xfrm>
          <a:off x="6921500" y="1652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158487</xdr:rowOff>
    </xdr:from>
    <xdr:ext cx="534377" cy="259045"/>
    <xdr:sp macro="" textlink="">
      <xdr:nvSpPr>
        <xdr:cNvPr id="464" name="テキスト ボックス 463">
          <a:extLst>
            <a:ext uri="{FF2B5EF4-FFF2-40B4-BE49-F238E27FC236}">
              <a16:creationId xmlns:a16="http://schemas.microsoft.com/office/drawing/2014/main" xmlns="" id="{00000000-0008-0000-0600-0000D0010000}"/>
            </a:ext>
          </a:extLst>
        </xdr:cNvPr>
        <xdr:cNvSpPr txBox="1"/>
      </xdr:nvSpPr>
      <xdr:spPr>
        <a:xfrm>
          <a:off x="6705111" y="1661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xmlns="" id="{00000000-0008-0000-0600-0000D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xmlns="" id="{00000000-0008-0000-0600-0000D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xmlns="" id="{00000000-0008-0000-0600-0000D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xmlns="" id="{00000000-0008-0000-0600-0000D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xmlns="" id="{00000000-0008-0000-0600-0000D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68841</xdr:rowOff>
    </xdr:from>
    <xdr:to>
      <xdr:col>55</xdr:col>
      <xdr:colOff>50800</xdr:colOff>
      <xdr:row>96</xdr:row>
      <xdr:rowOff>170441</xdr:rowOff>
    </xdr:to>
    <xdr:sp macro="" textlink="">
      <xdr:nvSpPr>
        <xdr:cNvPr id="470" name="楕円 469">
          <a:extLst>
            <a:ext uri="{FF2B5EF4-FFF2-40B4-BE49-F238E27FC236}">
              <a16:creationId xmlns:a16="http://schemas.microsoft.com/office/drawing/2014/main" xmlns="" id="{00000000-0008-0000-0600-0000D6010000}"/>
            </a:ext>
          </a:extLst>
        </xdr:cNvPr>
        <xdr:cNvSpPr/>
      </xdr:nvSpPr>
      <xdr:spPr>
        <a:xfrm>
          <a:off x="10426700" y="1652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47268</xdr:rowOff>
    </xdr:from>
    <xdr:ext cx="534377" cy="259045"/>
    <xdr:sp macro="" textlink="">
      <xdr:nvSpPr>
        <xdr:cNvPr id="471" name="普通建設事業費 （ うち更新整備　）該当値テキスト">
          <a:extLst>
            <a:ext uri="{FF2B5EF4-FFF2-40B4-BE49-F238E27FC236}">
              <a16:creationId xmlns:a16="http://schemas.microsoft.com/office/drawing/2014/main" xmlns="" id="{00000000-0008-0000-0600-0000D7010000}"/>
            </a:ext>
          </a:extLst>
        </xdr:cNvPr>
        <xdr:cNvSpPr txBox="1"/>
      </xdr:nvSpPr>
      <xdr:spPr>
        <a:xfrm>
          <a:off x="10528300" y="16506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112246</xdr:rowOff>
    </xdr:from>
    <xdr:to>
      <xdr:col>50</xdr:col>
      <xdr:colOff>165100</xdr:colOff>
      <xdr:row>94</xdr:row>
      <xdr:rowOff>42396</xdr:rowOff>
    </xdr:to>
    <xdr:sp macro="" textlink="">
      <xdr:nvSpPr>
        <xdr:cNvPr id="472" name="楕円 471">
          <a:extLst>
            <a:ext uri="{FF2B5EF4-FFF2-40B4-BE49-F238E27FC236}">
              <a16:creationId xmlns:a16="http://schemas.microsoft.com/office/drawing/2014/main" xmlns="" id="{00000000-0008-0000-0600-0000D8010000}"/>
            </a:ext>
          </a:extLst>
        </xdr:cNvPr>
        <xdr:cNvSpPr/>
      </xdr:nvSpPr>
      <xdr:spPr>
        <a:xfrm>
          <a:off x="9588500" y="1605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58923</xdr:rowOff>
    </xdr:from>
    <xdr:ext cx="599010" cy="259045"/>
    <xdr:sp macro="" textlink="">
      <xdr:nvSpPr>
        <xdr:cNvPr id="473" name="テキスト ボックス 472">
          <a:extLst>
            <a:ext uri="{FF2B5EF4-FFF2-40B4-BE49-F238E27FC236}">
              <a16:creationId xmlns:a16="http://schemas.microsoft.com/office/drawing/2014/main" xmlns="" id="{00000000-0008-0000-0600-0000D9010000}"/>
            </a:ext>
          </a:extLst>
        </xdr:cNvPr>
        <xdr:cNvSpPr txBox="1"/>
      </xdr:nvSpPr>
      <xdr:spPr>
        <a:xfrm>
          <a:off x="9339795" y="15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169007</xdr:rowOff>
    </xdr:from>
    <xdr:to>
      <xdr:col>46</xdr:col>
      <xdr:colOff>38100</xdr:colOff>
      <xdr:row>93</xdr:row>
      <xdr:rowOff>99157</xdr:rowOff>
    </xdr:to>
    <xdr:sp macro="" textlink="">
      <xdr:nvSpPr>
        <xdr:cNvPr id="474" name="楕円 473">
          <a:extLst>
            <a:ext uri="{FF2B5EF4-FFF2-40B4-BE49-F238E27FC236}">
              <a16:creationId xmlns:a16="http://schemas.microsoft.com/office/drawing/2014/main" xmlns="" id="{00000000-0008-0000-0600-0000DA010000}"/>
            </a:ext>
          </a:extLst>
        </xdr:cNvPr>
        <xdr:cNvSpPr/>
      </xdr:nvSpPr>
      <xdr:spPr>
        <a:xfrm>
          <a:off x="8699500" y="15942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115684</xdr:rowOff>
    </xdr:from>
    <xdr:ext cx="599010" cy="259045"/>
    <xdr:sp macro="" textlink="">
      <xdr:nvSpPr>
        <xdr:cNvPr id="475" name="テキスト ボックス 474">
          <a:extLst>
            <a:ext uri="{FF2B5EF4-FFF2-40B4-BE49-F238E27FC236}">
              <a16:creationId xmlns:a16="http://schemas.microsoft.com/office/drawing/2014/main" xmlns="" id="{00000000-0008-0000-0600-0000DB010000}"/>
            </a:ext>
          </a:extLst>
        </xdr:cNvPr>
        <xdr:cNvSpPr txBox="1"/>
      </xdr:nvSpPr>
      <xdr:spPr>
        <a:xfrm>
          <a:off x="8450795" y="15717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150805</xdr:rowOff>
    </xdr:from>
    <xdr:to>
      <xdr:col>41</xdr:col>
      <xdr:colOff>101600</xdr:colOff>
      <xdr:row>94</xdr:row>
      <xdr:rowOff>80955</xdr:rowOff>
    </xdr:to>
    <xdr:sp macro="" textlink="">
      <xdr:nvSpPr>
        <xdr:cNvPr id="476" name="楕円 475">
          <a:extLst>
            <a:ext uri="{FF2B5EF4-FFF2-40B4-BE49-F238E27FC236}">
              <a16:creationId xmlns:a16="http://schemas.microsoft.com/office/drawing/2014/main" xmlns="" id="{00000000-0008-0000-0600-0000DC010000}"/>
            </a:ext>
          </a:extLst>
        </xdr:cNvPr>
        <xdr:cNvSpPr/>
      </xdr:nvSpPr>
      <xdr:spPr>
        <a:xfrm>
          <a:off x="7810500" y="1609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97482</xdr:rowOff>
    </xdr:from>
    <xdr:ext cx="599010" cy="259045"/>
    <xdr:sp macro="" textlink="">
      <xdr:nvSpPr>
        <xdr:cNvPr id="477" name="テキスト ボックス 476">
          <a:extLst>
            <a:ext uri="{FF2B5EF4-FFF2-40B4-BE49-F238E27FC236}">
              <a16:creationId xmlns:a16="http://schemas.microsoft.com/office/drawing/2014/main" xmlns="" id="{00000000-0008-0000-0600-0000DD010000}"/>
            </a:ext>
          </a:extLst>
        </xdr:cNvPr>
        <xdr:cNvSpPr txBox="1"/>
      </xdr:nvSpPr>
      <xdr:spPr>
        <a:xfrm>
          <a:off x="7561795" y="15870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28195</xdr:rowOff>
    </xdr:from>
    <xdr:to>
      <xdr:col>36</xdr:col>
      <xdr:colOff>165100</xdr:colOff>
      <xdr:row>96</xdr:row>
      <xdr:rowOff>129795</xdr:rowOff>
    </xdr:to>
    <xdr:sp macro="" textlink="">
      <xdr:nvSpPr>
        <xdr:cNvPr id="478" name="楕円 477">
          <a:extLst>
            <a:ext uri="{FF2B5EF4-FFF2-40B4-BE49-F238E27FC236}">
              <a16:creationId xmlns:a16="http://schemas.microsoft.com/office/drawing/2014/main" xmlns="" id="{00000000-0008-0000-0600-0000DE010000}"/>
            </a:ext>
          </a:extLst>
        </xdr:cNvPr>
        <xdr:cNvSpPr/>
      </xdr:nvSpPr>
      <xdr:spPr>
        <a:xfrm>
          <a:off x="6921500" y="16487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146322</xdr:rowOff>
    </xdr:from>
    <xdr:ext cx="534377" cy="259045"/>
    <xdr:sp macro="" textlink="">
      <xdr:nvSpPr>
        <xdr:cNvPr id="479" name="テキスト ボックス 478">
          <a:extLst>
            <a:ext uri="{FF2B5EF4-FFF2-40B4-BE49-F238E27FC236}">
              <a16:creationId xmlns:a16="http://schemas.microsoft.com/office/drawing/2014/main" xmlns="" id="{00000000-0008-0000-0600-0000DF010000}"/>
            </a:ext>
          </a:extLst>
        </xdr:cNvPr>
        <xdr:cNvSpPr txBox="1"/>
      </xdr:nvSpPr>
      <xdr:spPr>
        <a:xfrm>
          <a:off x="6705111" y="16262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a:extLst>
            <a:ext uri="{FF2B5EF4-FFF2-40B4-BE49-F238E27FC236}">
              <a16:creationId xmlns:a16="http://schemas.microsoft.com/office/drawing/2014/main" xmlns="" id="{00000000-0008-0000-0600-0000E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a:extLst>
            <a:ext uri="{FF2B5EF4-FFF2-40B4-BE49-F238E27FC236}">
              <a16:creationId xmlns:a16="http://schemas.microsoft.com/office/drawing/2014/main" xmlns="" id="{00000000-0008-0000-0600-0000E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a:extLst>
            <a:ext uri="{FF2B5EF4-FFF2-40B4-BE49-F238E27FC236}">
              <a16:creationId xmlns:a16="http://schemas.microsoft.com/office/drawing/2014/main" xmlns="" id="{00000000-0008-0000-0600-0000E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a:extLst>
            <a:ext uri="{FF2B5EF4-FFF2-40B4-BE49-F238E27FC236}">
              <a16:creationId xmlns:a16="http://schemas.microsoft.com/office/drawing/2014/main" xmlns="" id="{00000000-0008-0000-0600-0000E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a:extLst>
            <a:ext uri="{FF2B5EF4-FFF2-40B4-BE49-F238E27FC236}">
              <a16:creationId xmlns:a16="http://schemas.microsoft.com/office/drawing/2014/main" xmlns="" id="{00000000-0008-0000-0600-0000E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a:extLst>
            <a:ext uri="{FF2B5EF4-FFF2-40B4-BE49-F238E27FC236}">
              <a16:creationId xmlns:a16="http://schemas.microsoft.com/office/drawing/2014/main" xmlns="" id="{00000000-0008-0000-0600-0000E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a:extLst>
            <a:ext uri="{FF2B5EF4-FFF2-40B4-BE49-F238E27FC236}">
              <a16:creationId xmlns:a16="http://schemas.microsoft.com/office/drawing/2014/main" xmlns="" id="{00000000-0008-0000-0600-0000E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a:extLst>
            <a:ext uri="{FF2B5EF4-FFF2-40B4-BE49-F238E27FC236}">
              <a16:creationId xmlns:a16="http://schemas.microsoft.com/office/drawing/2014/main" xmlns="" id="{00000000-0008-0000-0600-0000E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a:extLst>
            <a:ext uri="{FF2B5EF4-FFF2-40B4-BE49-F238E27FC236}">
              <a16:creationId xmlns:a16="http://schemas.microsoft.com/office/drawing/2014/main" xmlns="" id="{00000000-0008-0000-0600-0000E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a:extLst>
            <a:ext uri="{FF2B5EF4-FFF2-40B4-BE49-F238E27FC236}">
              <a16:creationId xmlns:a16="http://schemas.microsoft.com/office/drawing/2014/main" xmlns="" id="{00000000-0008-0000-0600-0000E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0" name="直線コネクタ 489">
          <a:extLst>
            <a:ext uri="{FF2B5EF4-FFF2-40B4-BE49-F238E27FC236}">
              <a16:creationId xmlns:a16="http://schemas.microsoft.com/office/drawing/2014/main" xmlns="" id="{00000000-0008-0000-0600-0000E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1" name="テキスト ボックス 490">
          <a:extLst>
            <a:ext uri="{FF2B5EF4-FFF2-40B4-BE49-F238E27FC236}">
              <a16:creationId xmlns:a16="http://schemas.microsoft.com/office/drawing/2014/main" xmlns="" id="{00000000-0008-0000-0600-0000EB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2" name="直線コネクタ 491">
          <a:extLst>
            <a:ext uri="{FF2B5EF4-FFF2-40B4-BE49-F238E27FC236}">
              <a16:creationId xmlns:a16="http://schemas.microsoft.com/office/drawing/2014/main" xmlns="" id="{00000000-0008-0000-0600-0000E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3" name="テキスト ボックス 492">
          <a:extLst>
            <a:ext uri="{FF2B5EF4-FFF2-40B4-BE49-F238E27FC236}">
              <a16:creationId xmlns:a16="http://schemas.microsoft.com/office/drawing/2014/main" xmlns="" id="{00000000-0008-0000-0600-0000ED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4" name="直線コネクタ 493">
          <a:extLst>
            <a:ext uri="{FF2B5EF4-FFF2-40B4-BE49-F238E27FC236}">
              <a16:creationId xmlns:a16="http://schemas.microsoft.com/office/drawing/2014/main" xmlns="" id="{00000000-0008-0000-0600-0000E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5" name="テキスト ボックス 494">
          <a:extLst>
            <a:ext uri="{FF2B5EF4-FFF2-40B4-BE49-F238E27FC236}">
              <a16:creationId xmlns:a16="http://schemas.microsoft.com/office/drawing/2014/main" xmlns="" id="{00000000-0008-0000-0600-0000EF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6" name="直線コネクタ 495">
          <a:extLst>
            <a:ext uri="{FF2B5EF4-FFF2-40B4-BE49-F238E27FC236}">
              <a16:creationId xmlns:a16="http://schemas.microsoft.com/office/drawing/2014/main" xmlns="" id="{00000000-0008-0000-0600-0000F0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497" name="テキスト ボックス 496">
          <a:extLst>
            <a:ext uri="{FF2B5EF4-FFF2-40B4-BE49-F238E27FC236}">
              <a16:creationId xmlns:a16="http://schemas.microsoft.com/office/drawing/2014/main" xmlns="" id="{00000000-0008-0000-0600-0000F1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a:extLst>
            <a:ext uri="{FF2B5EF4-FFF2-40B4-BE49-F238E27FC236}">
              <a16:creationId xmlns:a16="http://schemas.microsoft.com/office/drawing/2014/main" xmlns="" id="{00000000-0008-0000-0600-0000F2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9" name="テキスト ボックス 498">
          <a:extLst>
            <a:ext uri="{FF2B5EF4-FFF2-40B4-BE49-F238E27FC236}">
              <a16:creationId xmlns:a16="http://schemas.microsoft.com/office/drawing/2014/main" xmlns="" id="{00000000-0008-0000-0600-0000F3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0" name="災害復旧事業費グラフ枠">
          <a:extLst>
            <a:ext uri="{FF2B5EF4-FFF2-40B4-BE49-F238E27FC236}">
              <a16:creationId xmlns:a16="http://schemas.microsoft.com/office/drawing/2014/main" xmlns="" id="{00000000-0008-0000-0600-0000F4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57829</xdr:rowOff>
    </xdr:from>
    <xdr:to>
      <xdr:col>85</xdr:col>
      <xdr:colOff>126364</xdr:colOff>
      <xdr:row>38</xdr:row>
      <xdr:rowOff>139700</xdr:rowOff>
    </xdr:to>
    <xdr:cxnSp macro="">
      <xdr:nvCxnSpPr>
        <xdr:cNvPr id="501" name="直線コネクタ 500">
          <a:extLst>
            <a:ext uri="{FF2B5EF4-FFF2-40B4-BE49-F238E27FC236}">
              <a16:creationId xmlns:a16="http://schemas.microsoft.com/office/drawing/2014/main" xmlns="" id="{00000000-0008-0000-0600-0000F5010000}"/>
            </a:ext>
          </a:extLst>
        </xdr:cNvPr>
        <xdr:cNvCxnSpPr/>
      </xdr:nvCxnSpPr>
      <xdr:spPr>
        <a:xfrm flipV="1">
          <a:off x="16317595" y="5372779"/>
          <a:ext cx="1269" cy="1282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2" name="災害復旧事業費最小値テキスト">
          <a:extLst>
            <a:ext uri="{FF2B5EF4-FFF2-40B4-BE49-F238E27FC236}">
              <a16:creationId xmlns:a16="http://schemas.microsoft.com/office/drawing/2014/main" xmlns="" id="{00000000-0008-0000-0600-0000F6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3" name="直線コネクタ 502">
          <a:extLst>
            <a:ext uri="{FF2B5EF4-FFF2-40B4-BE49-F238E27FC236}">
              <a16:creationId xmlns:a16="http://schemas.microsoft.com/office/drawing/2014/main" xmlns="" id="{00000000-0008-0000-0600-0000F7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4506</xdr:rowOff>
    </xdr:from>
    <xdr:ext cx="599010" cy="259045"/>
    <xdr:sp macro="" textlink="">
      <xdr:nvSpPr>
        <xdr:cNvPr id="504" name="災害復旧事業費最大値テキスト">
          <a:extLst>
            <a:ext uri="{FF2B5EF4-FFF2-40B4-BE49-F238E27FC236}">
              <a16:creationId xmlns:a16="http://schemas.microsoft.com/office/drawing/2014/main" xmlns="" id="{00000000-0008-0000-0600-0000F8010000}"/>
            </a:ext>
          </a:extLst>
        </xdr:cNvPr>
        <xdr:cNvSpPr txBox="1"/>
      </xdr:nvSpPr>
      <xdr:spPr>
        <a:xfrm>
          <a:off x="16370300" y="5148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280,407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57829</xdr:rowOff>
    </xdr:from>
    <xdr:to>
      <xdr:col>86</xdr:col>
      <xdr:colOff>25400</xdr:colOff>
      <xdr:row>31</xdr:row>
      <xdr:rowOff>57829</xdr:rowOff>
    </xdr:to>
    <xdr:cxnSp macro="">
      <xdr:nvCxnSpPr>
        <xdr:cNvPr id="505" name="直線コネクタ 504">
          <a:extLst>
            <a:ext uri="{FF2B5EF4-FFF2-40B4-BE49-F238E27FC236}">
              <a16:creationId xmlns:a16="http://schemas.microsoft.com/office/drawing/2014/main" xmlns="" id="{00000000-0008-0000-0600-0000F9010000}"/>
            </a:ext>
          </a:extLst>
        </xdr:cNvPr>
        <xdr:cNvCxnSpPr/>
      </xdr:nvCxnSpPr>
      <xdr:spPr>
        <a:xfrm>
          <a:off x="16230600" y="537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28061</xdr:rowOff>
    </xdr:from>
    <xdr:to>
      <xdr:col>85</xdr:col>
      <xdr:colOff>127000</xdr:colOff>
      <xdr:row>38</xdr:row>
      <xdr:rowOff>128298</xdr:rowOff>
    </xdr:to>
    <xdr:cxnSp macro="">
      <xdr:nvCxnSpPr>
        <xdr:cNvPr id="506" name="直線コネクタ 505">
          <a:extLst>
            <a:ext uri="{FF2B5EF4-FFF2-40B4-BE49-F238E27FC236}">
              <a16:creationId xmlns:a16="http://schemas.microsoft.com/office/drawing/2014/main" xmlns="" id="{00000000-0008-0000-0600-0000FA010000}"/>
            </a:ext>
          </a:extLst>
        </xdr:cNvPr>
        <xdr:cNvCxnSpPr/>
      </xdr:nvCxnSpPr>
      <xdr:spPr>
        <a:xfrm flipV="1">
          <a:off x="15481300" y="6543161"/>
          <a:ext cx="838200" cy="100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167207</xdr:rowOff>
    </xdr:from>
    <xdr:ext cx="534377" cy="259045"/>
    <xdr:sp macro="" textlink="">
      <xdr:nvSpPr>
        <xdr:cNvPr id="507" name="災害復旧事業費平均値テキスト">
          <a:extLst>
            <a:ext uri="{FF2B5EF4-FFF2-40B4-BE49-F238E27FC236}">
              <a16:creationId xmlns:a16="http://schemas.microsoft.com/office/drawing/2014/main" xmlns="" id="{00000000-0008-0000-0600-0000FB010000}"/>
            </a:ext>
          </a:extLst>
        </xdr:cNvPr>
        <xdr:cNvSpPr txBox="1"/>
      </xdr:nvSpPr>
      <xdr:spPr>
        <a:xfrm>
          <a:off x="16370300" y="65108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17330</xdr:rowOff>
    </xdr:from>
    <xdr:to>
      <xdr:col>85</xdr:col>
      <xdr:colOff>177800</xdr:colOff>
      <xdr:row>38</xdr:row>
      <xdr:rowOff>118930</xdr:rowOff>
    </xdr:to>
    <xdr:sp macro="" textlink="">
      <xdr:nvSpPr>
        <xdr:cNvPr id="508" name="フローチャート: 判断 507">
          <a:extLst>
            <a:ext uri="{FF2B5EF4-FFF2-40B4-BE49-F238E27FC236}">
              <a16:creationId xmlns:a16="http://schemas.microsoft.com/office/drawing/2014/main" xmlns="" id="{00000000-0008-0000-0600-0000FC010000}"/>
            </a:ext>
          </a:extLst>
        </xdr:cNvPr>
        <xdr:cNvSpPr/>
      </xdr:nvSpPr>
      <xdr:spPr>
        <a:xfrm>
          <a:off x="16268700" y="653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128298</xdr:rowOff>
    </xdr:from>
    <xdr:to>
      <xdr:col>81</xdr:col>
      <xdr:colOff>50800</xdr:colOff>
      <xdr:row>38</xdr:row>
      <xdr:rowOff>134286</xdr:rowOff>
    </xdr:to>
    <xdr:cxnSp macro="">
      <xdr:nvCxnSpPr>
        <xdr:cNvPr id="509" name="直線コネクタ 508">
          <a:extLst>
            <a:ext uri="{FF2B5EF4-FFF2-40B4-BE49-F238E27FC236}">
              <a16:creationId xmlns:a16="http://schemas.microsoft.com/office/drawing/2014/main" xmlns="" id="{00000000-0008-0000-0600-0000FD010000}"/>
            </a:ext>
          </a:extLst>
        </xdr:cNvPr>
        <xdr:cNvCxnSpPr/>
      </xdr:nvCxnSpPr>
      <xdr:spPr>
        <a:xfrm flipV="1">
          <a:off x="14592300" y="6643398"/>
          <a:ext cx="889000" cy="5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27068</xdr:rowOff>
    </xdr:from>
    <xdr:to>
      <xdr:col>81</xdr:col>
      <xdr:colOff>101600</xdr:colOff>
      <xdr:row>38</xdr:row>
      <xdr:rowOff>128668</xdr:rowOff>
    </xdr:to>
    <xdr:sp macro="" textlink="">
      <xdr:nvSpPr>
        <xdr:cNvPr id="510" name="フローチャート: 判断 509">
          <a:extLst>
            <a:ext uri="{FF2B5EF4-FFF2-40B4-BE49-F238E27FC236}">
              <a16:creationId xmlns:a16="http://schemas.microsoft.com/office/drawing/2014/main" xmlns="" id="{00000000-0008-0000-0600-0000FE010000}"/>
            </a:ext>
          </a:extLst>
        </xdr:cNvPr>
        <xdr:cNvSpPr/>
      </xdr:nvSpPr>
      <xdr:spPr>
        <a:xfrm>
          <a:off x="15430500" y="654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145195</xdr:rowOff>
    </xdr:from>
    <xdr:ext cx="534377" cy="259045"/>
    <xdr:sp macro="" textlink="">
      <xdr:nvSpPr>
        <xdr:cNvPr id="511" name="テキスト ボックス 510">
          <a:extLst>
            <a:ext uri="{FF2B5EF4-FFF2-40B4-BE49-F238E27FC236}">
              <a16:creationId xmlns:a16="http://schemas.microsoft.com/office/drawing/2014/main" xmlns="" id="{00000000-0008-0000-0600-0000FF010000}"/>
            </a:ext>
          </a:extLst>
        </xdr:cNvPr>
        <xdr:cNvSpPr txBox="1"/>
      </xdr:nvSpPr>
      <xdr:spPr>
        <a:xfrm>
          <a:off x="15214111" y="631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134286</xdr:rowOff>
    </xdr:from>
    <xdr:to>
      <xdr:col>76</xdr:col>
      <xdr:colOff>114300</xdr:colOff>
      <xdr:row>38</xdr:row>
      <xdr:rowOff>134420</xdr:rowOff>
    </xdr:to>
    <xdr:cxnSp macro="">
      <xdr:nvCxnSpPr>
        <xdr:cNvPr id="512" name="直線コネクタ 511">
          <a:extLst>
            <a:ext uri="{FF2B5EF4-FFF2-40B4-BE49-F238E27FC236}">
              <a16:creationId xmlns:a16="http://schemas.microsoft.com/office/drawing/2014/main" xmlns="" id="{00000000-0008-0000-0600-000000020000}"/>
            </a:ext>
          </a:extLst>
        </xdr:cNvPr>
        <xdr:cNvCxnSpPr/>
      </xdr:nvCxnSpPr>
      <xdr:spPr>
        <a:xfrm flipV="1">
          <a:off x="13703300" y="6649386"/>
          <a:ext cx="889000" cy="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46599</xdr:rowOff>
    </xdr:from>
    <xdr:to>
      <xdr:col>76</xdr:col>
      <xdr:colOff>165100</xdr:colOff>
      <xdr:row>38</xdr:row>
      <xdr:rowOff>148199</xdr:rowOff>
    </xdr:to>
    <xdr:sp macro="" textlink="">
      <xdr:nvSpPr>
        <xdr:cNvPr id="513" name="フローチャート: 判断 512">
          <a:extLst>
            <a:ext uri="{FF2B5EF4-FFF2-40B4-BE49-F238E27FC236}">
              <a16:creationId xmlns:a16="http://schemas.microsoft.com/office/drawing/2014/main" xmlns="" id="{00000000-0008-0000-0600-000001020000}"/>
            </a:ext>
          </a:extLst>
        </xdr:cNvPr>
        <xdr:cNvSpPr/>
      </xdr:nvSpPr>
      <xdr:spPr>
        <a:xfrm>
          <a:off x="14541500" y="656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164727</xdr:rowOff>
    </xdr:from>
    <xdr:ext cx="469744" cy="259045"/>
    <xdr:sp macro="" textlink="">
      <xdr:nvSpPr>
        <xdr:cNvPr id="514" name="テキスト ボックス 513">
          <a:extLst>
            <a:ext uri="{FF2B5EF4-FFF2-40B4-BE49-F238E27FC236}">
              <a16:creationId xmlns:a16="http://schemas.microsoft.com/office/drawing/2014/main" xmlns="" id="{00000000-0008-0000-0600-000002020000}"/>
            </a:ext>
          </a:extLst>
        </xdr:cNvPr>
        <xdr:cNvSpPr txBox="1"/>
      </xdr:nvSpPr>
      <xdr:spPr>
        <a:xfrm>
          <a:off x="14357428" y="633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117640</xdr:rowOff>
    </xdr:from>
    <xdr:to>
      <xdr:col>71</xdr:col>
      <xdr:colOff>177800</xdr:colOff>
      <xdr:row>38</xdr:row>
      <xdr:rowOff>134420</xdr:rowOff>
    </xdr:to>
    <xdr:cxnSp macro="">
      <xdr:nvCxnSpPr>
        <xdr:cNvPr id="515" name="直線コネクタ 514">
          <a:extLst>
            <a:ext uri="{FF2B5EF4-FFF2-40B4-BE49-F238E27FC236}">
              <a16:creationId xmlns:a16="http://schemas.microsoft.com/office/drawing/2014/main" xmlns="" id="{00000000-0008-0000-0600-000003020000}"/>
            </a:ext>
          </a:extLst>
        </xdr:cNvPr>
        <xdr:cNvCxnSpPr/>
      </xdr:nvCxnSpPr>
      <xdr:spPr>
        <a:xfrm>
          <a:off x="12814300" y="6632740"/>
          <a:ext cx="889000" cy="16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66881</xdr:rowOff>
    </xdr:from>
    <xdr:to>
      <xdr:col>72</xdr:col>
      <xdr:colOff>38100</xdr:colOff>
      <xdr:row>38</xdr:row>
      <xdr:rowOff>168481</xdr:rowOff>
    </xdr:to>
    <xdr:sp macro="" textlink="">
      <xdr:nvSpPr>
        <xdr:cNvPr id="516" name="フローチャート: 判断 515">
          <a:extLst>
            <a:ext uri="{FF2B5EF4-FFF2-40B4-BE49-F238E27FC236}">
              <a16:creationId xmlns:a16="http://schemas.microsoft.com/office/drawing/2014/main" xmlns="" id="{00000000-0008-0000-0600-000004020000}"/>
            </a:ext>
          </a:extLst>
        </xdr:cNvPr>
        <xdr:cNvSpPr/>
      </xdr:nvSpPr>
      <xdr:spPr>
        <a:xfrm>
          <a:off x="13652500" y="658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13558</xdr:rowOff>
    </xdr:from>
    <xdr:ext cx="469744" cy="259045"/>
    <xdr:sp macro="" textlink="">
      <xdr:nvSpPr>
        <xdr:cNvPr id="517" name="テキスト ボックス 516">
          <a:extLst>
            <a:ext uri="{FF2B5EF4-FFF2-40B4-BE49-F238E27FC236}">
              <a16:creationId xmlns:a16="http://schemas.microsoft.com/office/drawing/2014/main" xmlns="" id="{00000000-0008-0000-0600-000005020000}"/>
            </a:ext>
          </a:extLst>
        </xdr:cNvPr>
        <xdr:cNvSpPr txBox="1"/>
      </xdr:nvSpPr>
      <xdr:spPr>
        <a:xfrm>
          <a:off x="13468428" y="6357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62743</xdr:rowOff>
    </xdr:from>
    <xdr:to>
      <xdr:col>67</xdr:col>
      <xdr:colOff>101600</xdr:colOff>
      <xdr:row>38</xdr:row>
      <xdr:rowOff>164343</xdr:rowOff>
    </xdr:to>
    <xdr:sp macro="" textlink="">
      <xdr:nvSpPr>
        <xdr:cNvPr id="518" name="フローチャート: 判断 517">
          <a:extLst>
            <a:ext uri="{FF2B5EF4-FFF2-40B4-BE49-F238E27FC236}">
              <a16:creationId xmlns:a16="http://schemas.microsoft.com/office/drawing/2014/main" xmlns="" id="{00000000-0008-0000-0600-000006020000}"/>
            </a:ext>
          </a:extLst>
        </xdr:cNvPr>
        <xdr:cNvSpPr/>
      </xdr:nvSpPr>
      <xdr:spPr>
        <a:xfrm>
          <a:off x="12763500" y="657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9420</xdr:rowOff>
    </xdr:from>
    <xdr:ext cx="469744" cy="259045"/>
    <xdr:sp macro="" textlink="">
      <xdr:nvSpPr>
        <xdr:cNvPr id="519" name="テキスト ボックス 518">
          <a:extLst>
            <a:ext uri="{FF2B5EF4-FFF2-40B4-BE49-F238E27FC236}">
              <a16:creationId xmlns:a16="http://schemas.microsoft.com/office/drawing/2014/main" xmlns="" id="{00000000-0008-0000-0600-000007020000}"/>
            </a:ext>
          </a:extLst>
        </xdr:cNvPr>
        <xdr:cNvSpPr txBox="1"/>
      </xdr:nvSpPr>
      <xdr:spPr>
        <a:xfrm>
          <a:off x="12579428" y="635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xmlns="" id="{00000000-0008-0000-0600-00000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xmlns="" id="{00000000-0008-0000-0600-00000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xmlns="" id="{00000000-0008-0000-0600-00000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xmlns="" id="{00000000-0008-0000-0600-00000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xmlns="" id="{00000000-0008-0000-0600-00000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148711</xdr:rowOff>
    </xdr:from>
    <xdr:to>
      <xdr:col>85</xdr:col>
      <xdr:colOff>177800</xdr:colOff>
      <xdr:row>38</xdr:row>
      <xdr:rowOff>78861</xdr:rowOff>
    </xdr:to>
    <xdr:sp macro="" textlink="">
      <xdr:nvSpPr>
        <xdr:cNvPr id="525" name="楕円 524">
          <a:extLst>
            <a:ext uri="{FF2B5EF4-FFF2-40B4-BE49-F238E27FC236}">
              <a16:creationId xmlns:a16="http://schemas.microsoft.com/office/drawing/2014/main" xmlns="" id="{00000000-0008-0000-0600-00000D020000}"/>
            </a:ext>
          </a:extLst>
        </xdr:cNvPr>
        <xdr:cNvSpPr/>
      </xdr:nvSpPr>
      <xdr:spPr>
        <a:xfrm>
          <a:off x="16268700" y="649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108088</xdr:rowOff>
    </xdr:from>
    <xdr:ext cx="534377" cy="259045"/>
    <xdr:sp macro="" textlink="">
      <xdr:nvSpPr>
        <xdr:cNvPr id="526" name="災害復旧事業費該当値テキスト">
          <a:extLst>
            <a:ext uri="{FF2B5EF4-FFF2-40B4-BE49-F238E27FC236}">
              <a16:creationId xmlns:a16="http://schemas.microsoft.com/office/drawing/2014/main" xmlns="" id="{00000000-0008-0000-0600-00000E020000}"/>
            </a:ext>
          </a:extLst>
        </xdr:cNvPr>
        <xdr:cNvSpPr txBox="1"/>
      </xdr:nvSpPr>
      <xdr:spPr>
        <a:xfrm>
          <a:off x="16370300" y="628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77498</xdr:rowOff>
    </xdr:from>
    <xdr:to>
      <xdr:col>81</xdr:col>
      <xdr:colOff>101600</xdr:colOff>
      <xdr:row>39</xdr:row>
      <xdr:rowOff>7648</xdr:rowOff>
    </xdr:to>
    <xdr:sp macro="" textlink="">
      <xdr:nvSpPr>
        <xdr:cNvPr id="527" name="楕円 526">
          <a:extLst>
            <a:ext uri="{FF2B5EF4-FFF2-40B4-BE49-F238E27FC236}">
              <a16:creationId xmlns:a16="http://schemas.microsoft.com/office/drawing/2014/main" xmlns="" id="{00000000-0008-0000-0600-00000F020000}"/>
            </a:ext>
          </a:extLst>
        </xdr:cNvPr>
        <xdr:cNvSpPr/>
      </xdr:nvSpPr>
      <xdr:spPr>
        <a:xfrm>
          <a:off x="15430500" y="659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170225</xdr:rowOff>
    </xdr:from>
    <xdr:ext cx="469744" cy="259045"/>
    <xdr:sp macro="" textlink="">
      <xdr:nvSpPr>
        <xdr:cNvPr id="528" name="テキスト ボックス 527">
          <a:extLst>
            <a:ext uri="{FF2B5EF4-FFF2-40B4-BE49-F238E27FC236}">
              <a16:creationId xmlns:a16="http://schemas.microsoft.com/office/drawing/2014/main" xmlns="" id="{00000000-0008-0000-0600-000010020000}"/>
            </a:ext>
          </a:extLst>
        </xdr:cNvPr>
        <xdr:cNvSpPr txBox="1"/>
      </xdr:nvSpPr>
      <xdr:spPr>
        <a:xfrm>
          <a:off x="15246428" y="6685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83486</xdr:rowOff>
    </xdr:from>
    <xdr:to>
      <xdr:col>76</xdr:col>
      <xdr:colOff>165100</xdr:colOff>
      <xdr:row>39</xdr:row>
      <xdr:rowOff>13636</xdr:rowOff>
    </xdr:to>
    <xdr:sp macro="" textlink="">
      <xdr:nvSpPr>
        <xdr:cNvPr id="529" name="楕円 528">
          <a:extLst>
            <a:ext uri="{FF2B5EF4-FFF2-40B4-BE49-F238E27FC236}">
              <a16:creationId xmlns:a16="http://schemas.microsoft.com/office/drawing/2014/main" xmlns="" id="{00000000-0008-0000-0600-000011020000}"/>
            </a:ext>
          </a:extLst>
        </xdr:cNvPr>
        <xdr:cNvSpPr/>
      </xdr:nvSpPr>
      <xdr:spPr>
        <a:xfrm>
          <a:off x="14541500" y="659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4763</xdr:rowOff>
    </xdr:from>
    <xdr:ext cx="469744"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4357428" y="669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83620</xdr:rowOff>
    </xdr:from>
    <xdr:to>
      <xdr:col>72</xdr:col>
      <xdr:colOff>38100</xdr:colOff>
      <xdr:row>39</xdr:row>
      <xdr:rowOff>13770</xdr:rowOff>
    </xdr:to>
    <xdr:sp macro="" textlink="">
      <xdr:nvSpPr>
        <xdr:cNvPr id="531" name="楕円 530">
          <a:extLst>
            <a:ext uri="{FF2B5EF4-FFF2-40B4-BE49-F238E27FC236}">
              <a16:creationId xmlns:a16="http://schemas.microsoft.com/office/drawing/2014/main" xmlns="" id="{00000000-0008-0000-0600-000013020000}"/>
            </a:ext>
          </a:extLst>
        </xdr:cNvPr>
        <xdr:cNvSpPr/>
      </xdr:nvSpPr>
      <xdr:spPr>
        <a:xfrm>
          <a:off x="13652500" y="659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4897</xdr:rowOff>
    </xdr:from>
    <xdr:ext cx="469744"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3468428" y="66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66840</xdr:rowOff>
    </xdr:from>
    <xdr:to>
      <xdr:col>67</xdr:col>
      <xdr:colOff>101600</xdr:colOff>
      <xdr:row>38</xdr:row>
      <xdr:rowOff>168440</xdr:rowOff>
    </xdr:to>
    <xdr:sp macro="" textlink="">
      <xdr:nvSpPr>
        <xdr:cNvPr id="533" name="楕円 532">
          <a:extLst>
            <a:ext uri="{FF2B5EF4-FFF2-40B4-BE49-F238E27FC236}">
              <a16:creationId xmlns:a16="http://schemas.microsoft.com/office/drawing/2014/main" xmlns="" id="{00000000-0008-0000-0600-000015020000}"/>
            </a:ext>
          </a:extLst>
        </xdr:cNvPr>
        <xdr:cNvSpPr/>
      </xdr:nvSpPr>
      <xdr:spPr>
        <a:xfrm>
          <a:off x="12763500" y="658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159567</xdr:rowOff>
    </xdr:from>
    <xdr:ext cx="469744"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2579428" y="667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5" name="正方形/長方形 534">
          <a:extLst>
            <a:ext uri="{FF2B5EF4-FFF2-40B4-BE49-F238E27FC236}">
              <a16:creationId xmlns:a16="http://schemas.microsoft.com/office/drawing/2014/main" xmlns="" id="{00000000-0008-0000-0600-00001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6" name="正方形/長方形 535">
          <a:extLst>
            <a:ext uri="{FF2B5EF4-FFF2-40B4-BE49-F238E27FC236}">
              <a16:creationId xmlns:a16="http://schemas.microsoft.com/office/drawing/2014/main" xmlns="" id="{00000000-0008-0000-0600-00001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7" name="正方形/長方形 536">
          <a:extLst>
            <a:ext uri="{FF2B5EF4-FFF2-40B4-BE49-F238E27FC236}">
              <a16:creationId xmlns:a16="http://schemas.microsoft.com/office/drawing/2014/main" xmlns="" id="{00000000-0008-0000-0600-00001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8" name="正方形/長方形 537">
          <a:extLst>
            <a:ext uri="{FF2B5EF4-FFF2-40B4-BE49-F238E27FC236}">
              <a16:creationId xmlns:a16="http://schemas.microsoft.com/office/drawing/2014/main" xmlns="" id="{00000000-0008-0000-0600-00001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9" name="正方形/長方形 538">
          <a:extLst>
            <a:ext uri="{FF2B5EF4-FFF2-40B4-BE49-F238E27FC236}">
              <a16:creationId xmlns:a16="http://schemas.microsoft.com/office/drawing/2014/main" xmlns="" id="{00000000-0008-0000-0600-00001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0" name="正方形/長方形 539">
          <a:extLst>
            <a:ext uri="{FF2B5EF4-FFF2-40B4-BE49-F238E27FC236}">
              <a16:creationId xmlns:a16="http://schemas.microsoft.com/office/drawing/2014/main" xmlns="" id="{00000000-0008-0000-0600-00001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1" name="正方形/長方形 540">
          <a:extLst>
            <a:ext uri="{FF2B5EF4-FFF2-40B4-BE49-F238E27FC236}">
              <a16:creationId xmlns:a16="http://schemas.microsoft.com/office/drawing/2014/main" xmlns="" id="{00000000-0008-0000-0600-00001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2" name="正方形/長方形 541">
          <a:extLst>
            <a:ext uri="{FF2B5EF4-FFF2-40B4-BE49-F238E27FC236}">
              <a16:creationId xmlns:a16="http://schemas.microsoft.com/office/drawing/2014/main" xmlns="" id="{00000000-0008-0000-0600-00001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3" name="テキスト ボックス 542">
          <a:extLst>
            <a:ext uri="{FF2B5EF4-FFF2-40B4-BE49-F238E27FC236}">
              <a16:creationId xmlns:a16="http://schemas.microsoft.com/office/drawing/2014/main" xmlns="" id="{00000000-0008-0000-0600-00001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4" name="直線コネクタ 543">
          <a:extLst>
            <a:ext uri="{FF2B5EF4-FFF2-40B4-BE49-F238E27FC236}">
              <a16:creationId xmlns:a16="http://schemas.microsoft.com/office/drawing/2014/main" xmlns="" id="{00000000-0008-0000-0600-00002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45" name="直線コネクタ 544">
          <a:extLst>
            <a:ext uri="{FF2B5EF4-FFF2-40B4-BE49-F238E27FC236}">
              <a16:creationId xmlns:a16="http://schemas.microsoft.com/office/drawing/2014/main" xmlns="" id="{00000000-0008-0000-0600-00002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46" name="テキスト ボックス 545">
          <a:extLst>
            <a:ext uri="{FF2B5EF4-FFF2-40B4-BE49-F238E27FC236}">
              <a16:creationId xmlns:a16="http://schemas.microsoft.com/office/drawing/2014/main" xmlns="" id="{00000000-0008-0000-0600-00002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47" name="直線コネクタ 546">
          <a:extLst>
            <a:ext uri="{FF2B5EF4-FFF2-40B4-BE49-F238E27FC236}">
              <a16:creationId xmlns:a16="http://schemas.microsoft.com/office/drawing/2014/main" xmlns="" id="{00000000-0008-0000-0600-00002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55</xdr:row>
      <xdr:rowOff>54627</xdr:rowOff>
    </xdr:from>
    <xdr:ext cx="377026" cy="259045"/>
    <xdr:sp macro="" textlink="">
      <xdr:nvSpPr>
        <xdr:cNvPr id="548" name="テキスト ボックス 547">
          <a:extLst>
            <a:ext uri="{FF2B5EF4-FFF2-40B4-BE49-F238E27FC236}">
              <a16:creationId xmlns:a16="http://schemas.microsoft.com/office/drawing/2014/main" xmlns="" id="{00000000-0008-0000-0600-000024020000}"/>
            </a:ext>
          </a:extLst>
        </xdr:cNvPr>
        <xdr:cNvSpPr txBox="1"/>
      </xdr:nvSpPr>
      <xdr:spPr>
        <a:xfrm>
          <a:off x="12068974" y="9484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49" name="直線コネクタ 548">
          <a:extLst>
            <a:ext uri="{FF2B5EF4-FFF2-40B4-BE49-F238E27FC236}">
              <a16:creationId xmlns:a16="http://schemas.microsoft.com/office/drawing/2014/main" xmlns="" id="{00000000-0008-0000-0600-00002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52</xdr:row>
      <xdr:rowOff>111777</xdr:rowOff>
    </xdr:from>
    <xdr:ext cx="377026" cy="259045"/>
    <xdr:sp macro="" textlink="">
      <xdr:nvSpPr>
        <xdr:cNvPr id="550" name="テキスト ボックス 549">
          <a:extLst>
            <a:ext uri="{FF2B5EF4-FFF2-40B4-BE49-F238E27FC236}">
              <a16:creationId xmlns:a16="http://schemas.microsoft.com/office/drawing/2014/main" xmlns="" id="{00000000-0008-0000-0600-000026020000}"/>
            </a:ext>
          </a:extLst>
        </xdr:cNvPr>
        <xdr:cNvSpPr txBox="1"/>
      </xdr:nvSpPr>
      <xdr:spPr>
        <a:xfrm>
          <a:off x="12068974" y="9027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1" name="直線コネクタ 550">
          <a:extLst>
            <a:ext uri="{FF2B5EF4-FFF2-40B4-BE49-F238E27FC236}">
              <a16:creationId xmlns:a16="http://schemas.microsoft.com/office/drawing/2014/main" xmlns="" id="{00000000-0008-0000-0600-00002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49</xdr:row>
      <xdr:rowOff>168927</xdr:rowOff>
    </xdr:from>
    <xdr:ext cx="377026" cy="259045"/>
    <xdr:sp macro="" textlink="">
      <xdr:nvSpPr>
        <xdr:cNvPr id="552" name="テキスト ボックス 551">
          <a:extLst>
            <a:ext uri="{FF2B5EF4-FFF2-40B4-BE49-F238E27FC236}">
              <a16:creationId xmlns:a16="http://schemas.microsoft.com/office/drawing/2014/main" xmlns="" id="{00000000-0008-0000-0600-000028020000}"/>
            </a:ext>
          </a:extLst>
        </xdr:cNvPr>
        <xdr:cNvSpPr txBox="1"/>
      </xdr:nvSpPr>
      <xdr:spPr>
        <a:xfrm>
          <a:off x="12068974" y="8569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a:extLst>
            <a:ext uri="{FF2B5EF4-FFF2-40B4-BE49-F238E27FC236}">
              <a16:creationId xmlns:a16="http://schemas.microsoft.com/office/drawing/2014/main" xmlns="" id="{00000000-0008-0000-0600-00002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47</xdr:row>
      <xdr:rowOff>54627</xdr:rowOff>
    </xdr:from>
    <xdr:ext cx="377026" cy="259045"/>
    <xdr:sp macro="" textlink="">
      <xdr:nvSpPr>
        <xdr:cNvPr id="554" name="テキスト ボックス 553">
          <a:extLst>
            <a:ext uri="{FF2B5EF4-FFF2-40B4-BE49-F238E27FC236}">
              <a16:creationId xmlns:a16="http://schemas.microsoft.com/office/drawing/2014/main" xmlns="" id="{00000000-0008-0000-0600-00002A020000}"/>
            </a:ext>
          </a:extLst>
        </xdr:cNvPr>
        <xdr:cNvSpPr txBox="1"/>
      </xdr:nvSpPr>
      <xdr:spPr>
        <a:xfrm>
          <a:off x="12068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a:extLst>
            <a:ext uri="{FF2B5EF4-FFF2-40B4-BE49-F238E27FC236}">
              <a16:creationId xmlns:a16="http://schemas.microsoft.com/office/drawing/2014/main" xmlns="" id="{00000000-0008-0000-0600-00002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98552</xdr:rowOff>
    </xdr:from>
    <xdr:to>
      <xdr:col>85</xdr:col>
      <xdr:colOff>126364</xdr:colOff>
      <xdr:row>58</xdr:row>
      <xdr:rowOff>139700</xdr:rowOff>
    </xdr:to>
    <xdr:cxnSp macro="">
      <xdr:nvCxnSpPr>
        <xdr:cNvPr id="556" name="直線コネクタ 555">
          <a:extLst>
            <a:ext uri="{FF2B5EF4-FFF2-40B4-BE49-F238E27FC236}">
              <a16:creationId xmlns:a16="http://schemas.microsoft.com/office/drawing/2014/main" xmlns="" id="{00000000-0008-0000-0600-00002C020000}"/>
            </a:ext>
          </a:extLst>
        </xdr:cNvPr>
        <xdr:cNvCxnSpPr/>
      </xdr:nvCxnSpPr>
      <xdr:spPr>
        <a:xfrm flipV="1">
          <a:off x="16317595" y="8671052"/>
          <a:ext cx="1269"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164609</xdr:rowOff>
    </xdr:from>
    <xdr:ext cx="249299" cy="259045"/>
    <xdr:sp macro="" textlink="">
      <xdr:nvSpPr>
        <xdr:cNvPr id="557" name="失業対策事業費最小値テキスト">
          <a:extLst>
            <a:ext uri="{FF2B5EF4-FFF2-40B4-BE49-F238E27FC236}">
              <a16:creationId xmlns:a16="http://schemas.microsoft.com/office/drawing/2014/main" xmlns="" id="{00000000-0008-0000-0600-00002D020000}"/>
            </a:ext>
          </a:extLst>
        </xdr:cNvPr>
        <xdr:cNvSpPr txBox="1"/>
      </xdr:nvSpPr>
      <xdr:spPr>
        <a:xfrm>
          <a:off x="16370300" y="101087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58" name="直線コネクタ 557">
          <a:extLst>
            <a:ext uri="{FF2B5EF4-FFF2-40B4-BE49-F238E27FC236}">
              <a16:creationId xmlns:a16="http://schemas.microsoft.com/office/drawing/2014/main" xmlns="" id="{00000000-0008-0000-0600-00002E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45229</xdr:rowOff>
    </xdr:from>
    <xdr:ext cx="378565" cy="259045"/>
    <xdr:sp macro="" textlink="">
      <xdr:nvSpPr>
        <xdr:cNvPr id="559" name="失業対策事業費最大値テキスト">
          <a:extLst>
            <a:ext uri="{FF2B5EF4-FFF2-40B4-BE49-F238E27FC236}">
              <a16:creationId xmlns:a16="http://schemas.microsoft.com/office/drawing/2014/main" xmlns="" id="{00000000-0008-0000-0600-00002F020000}"/>
            </a:ext>
          </a:extLst>
        </xdr:cNvPr>
        <xdr:cNvSpPr txBox="1"/>
      </xdr:nvSpPr>
      <xdr:spPr>
        <a:xfrm>
          <a:off x="16370300" y="84462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98552</xdr:rowOff>
    </xdr:from>
    <xdr:to>
      <xdr:col>86</xdr:col>
      <xdr:colOff>25400</xdr:colOff>
      <xdr:row>50</xdr:row>
      <xdr:rowOff>98552</xdr:rowOff>
    </xdr:to>
    <xdr:cxnSp macro="">
      <xdr:nvCxnSpPr>
        <xdr:cNvPr id="560" name="直線コネクタ 559">
          <a:extLst>
            <a:ext uri="{FF2B5EF4-FFF2-40B4-BE49-F238E27FC236}">
              <a16:creationId xmlns:a16="http://schemas.microsoft.com/office/drawing/2014/main" xmlns="" id="{00000000-0008-0000-0600-000030020000}"/>
            </a:ext>
          </a:extLst>
        </xdr:cNvPr>
        <xdr:cNvCxnSpPr/>
      </xdr:nvCxnSpPr>
      <xdr:spPr>
        <a:xfrm>
          <a:off x="16230600" y="8671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61" name="直線コネクタ 560">
          <a:extLst>
            <a:ext uri="{FF2B5EF4-FFF2-40B4-BE49-F238E27FC236}">
              <a16:creationId xmlns:a16="http://schemas.microsoft.com/office/drawing/2014/main" xmlns="" id="{00000000-0008-0000-0600-000031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82059</xdr:rowOff>
    </xdr:from>
    <xdr:ext cx="313932" cy="259045"/>
    <xdr:sp macro="" textlink="">
      <xdr:nvSpPr>
        <xdr:cNvPr id="562" name="失業対策事業費平均値テキスト">
          <a:extLst>
            <a:ext uri="{FF2B5EF4-FFF2-40B4-BE49-F238E27FC236}">
              <a16:creationId xmlns:a16="http://schemas.microsoft.com/office/drawing/2014/main" xmlns="" id="{00000000-0008-0000-0600-000032020000}"/>
            </a:ext>
          </a:extLst>
        </xdr:cNvPr>
        <xdr:cNvSpPr txBox="1"/>
      </xdr:nvSpPr>
      <xdr:spPr>
        <a:xfrm>
          <a:off x="16370300" y="985470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59182</xdr:rowOff>
    </xdr:from>
    <xdr:to>
      <xdr:col>85</xdr:col>
      <xdr:colOff>177800</xdr:colOff>
      <xdr:row>58</xdr:row>
      <xdr:rowOff>160782</xdr:rowOff>
    </xdr:to>
    <xdr:sp macro="" textlink="">
      <xdr:nvSpPr>
        <xdr:cNvPr id="563" name="フローチャート: 判断 562">
          <a:extLst>
            <a:ext uri="{FF2B5EF4-FFF2-40B4-BE49-F238E27FC236}">
              <a16:creationId xmlns:a16="http://schemas.microsoft.com/office/drawing/2014/main" xmlns="" id="{00000000-0008-0000-0600-000033020000}"/>
            </a:ext>
          </a:extLst>
        </xdr:cNvPr>
        <xdr:cNvSpPr/>
      </xdr:nvSpPr>
      <xdr:spPr>
        <a:xfrm>
          <a:off x="16268700" y="10003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64" name="直線コネクタ 563">
          <a:extLst>
            <a:ext uri="{FF2B5EF4-FFF2-40B4-BE49-F238E27FC236}">
              <a16:creationId xmlns:a16="http://schemas.microsoft.com/office/drawing/2014/main" xmlns="" id="{00000000-0008-0000-0600-000034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65" name="フローチャート: 判断 564">
          <a:extLst>
            <a:ext uri="{FF2B5EF4-FFF2-40B4-BE49-F238E27FC236}">
              <a16:creationId xmlns:a16="http://schemas.microsoft.com/office/drawing/2014/main" xmlns="" id="{00000000-0008-0000-0600-000035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66" name="テキスト ボックス 565">
          <a:extLst>
            <a:ext uri="{FF2B5EF4-FFF2-40B4-BE49-F238E27FC236}">
              <a16:creationId xmlns:a16="http://schemas.microsoft.com/office/drawing/2014/main" xmlns="" id="{00000000-0008-0000-0600-000036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67" name="直線コネクタ 566">
          <a:extLst>
            <a:ext uri="{FF2B5EF4-FFF2-40B4-BE49-F238E27FC236}">
              <a16:creationId xmlns:a16="http://schemas.microsoft.com/office/drawing/2014/main" xmlns="" id="{00000000-0008-0000-0600-000037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68" name="フローチャート: 判断 567">
          <a:extLst>
            <a:ext uri="{FF2B5EF4-FFF2-40B4-BE49-F238E27FC236}">
              <a16:creationId xmlns:a16="http://schemas.microsoft.com/office/drawing/2014/main" xmlns="" id="{00000000-0008-0000-0600-000038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69" name="テキスト ボックス 568">
          <a:extLst>
            <a:ext uri="{FF2B5EF4-FFF2-40B4-BE49-F238E27FC236}">
              <a16:creationId xmlns:a16="http://schemas.microsoft.com/office/drawing/2014/main" xmlns="" id="{00000000-0008-0000-0600-000039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70" name="直線コネクタ 569">
          <a:extLst>
            <a:ext uri="{FF2B5EF4-FFF2-40B4-BE49-F238E27FC236}">
              <a16:creationId xmlns:a16="http://schemas.microsoft.com/office/drawing/2014/main" xmlns="" id="{00000000-0008-0000-0600-00003A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71" name="フローチャート: 判断 570">
          <a:extLst>
            <a:ext uri="{FF2B5EF4-FFF2-40B4-BE49-F238E27FC236}">
              <a16:creationId xmlns:a16="http://schemas.microsoft.com/office/drawing/2014/main" xmlns="" id="{00000000-0008-0000-0600-00003B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72" name="テキスト ボックス 571">
          <a:extLst>
            <a:ext uri="{FF2B5EF4-FFF2-40B4-BE49-F238E27FC236}">
              <a16:creationId xmlns:a16="http://schemas.microsoft.com/office/drawing/2014/main" xmlns="" id="{00000000-0008-0000-0600-00003C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73" name="フローチャート: 判断 572">
          <a:extLst>
            <a:ext uri="{FF2B5EF4-FFF2-40B4-BE49-F238E27FC236}">
              <a16:creationId xmlns:a16="http://schemas.microsoft.com/office/drawing/2014/main" xmlns="" id="{00000000-0008-0000-0600-00003D020000}"/>
            </a:ext>
          </a:extLst>
        </xdr:cNvPr>
        <xdr:cNvSpPr/>
      </xdr:nvSpPr>
      <xdr:spPr>
        <a:xfrm>
          <a:off x="1276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574" name="テキスト ボックス 573">
          <a:extLst>
            <a:ext uri="{FF2B5EF4-FFF2-40B4-BE49-F238E27FC236}">
              <a16:creationId xmlns:a16="http://schemas.microsoft.com/office/drawing/2014/main" xmlns="" id="{00000000-0008-0000-0600-00003E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xmlns="" id="{00000000-0008-0000-0600-00003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xmlns="" id="{00000000-0008-0000-0600-00004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xmlns="" id="{00000000-0008-0000-0600-00004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xmlns="" id="{00000000-0008-0000-0600-00004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80" name="楕円 579">
          <a:extLst>
            <a:ext uri="{FF2B5EF4-FFF2-40B4-BE49-F238E27FC236}">
              <a16:creationId xmlns:a16="http://schemas.microsoft.com/office/drawing/2014/main" xmlns="" id="{00000000-0008-0000-0600-000044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37609</xdr:rowOff>
    </xdr:from>
    <xdr:ext cx="249299" cy="259045"/>
    <xdr:sp macro="" textlink="">
      <xdr:nvSpPr>
        <xdr:cNvPr id="581" name="失業対策事業費該当値テキスト">
          <a:extLst>
            <a:ext uri="{FF2B5EF4-FFF2-40B4-BE49-F238E27FC236}">
              <a16:creationId xmlns:a16="http://schemas.microsoft.com/office/drawing/2014/main" xmlns="" id="{00000000-0008-0000-0600-000045020000}"/>
            </a:ext>
          </a:extLst>
        </xdr:cNvPr>
        <xdr:cNvSpPr txBox="1"/>
      </xdr:nvSpPr>
      <xdr:spPr>
        <a:xfrm>
          <a:off x="16370300" y="99817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82" name="楕円 581">
          <a:extLst>
            <a:ext uri="{FF2B5EF4-FFF2-40B4-BE49-F238E27FC236}">
              <a16:creationId xmlns:a16="http://schemas.microsoft.com/office/drawing/2014/main" xmlns="" id="{00000000-0008-0000-0600-000046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83" name="テキスト ボックス 582">
          <a:extLst>
            <a:ext uri="{FF2B5EF4-FFF2-40B4-BE49-F238E27FC236}">
              <a16:creationId xmlns:a16="http://schemas.microsoft.com/office/drawing/2014/main" xmlns="" id="{00000000-0008-0000-0600-000047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84" name="楕円 583">
          <a:extLst>
            <a:ext uri="{FF2B5EF4-FFF2-40B4-BE49-F238E27FC236}">
              <a16:creationId xmlns:a16="http://schemas.microsoft.com/office/drawing/2014/main" xmlns="" id="{00000000-0008-0000-0600-000048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85" name="テキスト ボックス 584">
          <a:extLst>
            <a:ext uri="{FF2B5EF4-FFF2-40B4-BE49-F238E27FC236}">
              <a16:creationId xmlns:a16="http://schemas.microsoft.com/office/drawing/2014/main" xmlns="" id="{00000000-0008-0000-0600-000049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86" name="楕円 585">
          <a:extLst>
            <a:ext uri="{FF2B5EF4-FFF2-40B4-BE49-F238E27FC236}">
              <a16:creationId xmlns:a16="http://schemas.microsoft.com/office/drawing/2014/main" xmlns="" id="{00000000-0008-0000-0600-00004A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88" name="楕円 587">
          <a:extLst>
            <a:ext uri="{FF2B5EF4-FFF2-40B4-BE49-F238E27FC236}">
              <a16:creationId xmlns:a16="http://schemas.microsoft.com/office/drawing/2014/main" xmlns="" id="{00000000-0008-0000-0600-00004C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35577</xdr:rowOff>
    </xdr:from>
    <xdr:ext cx="249299"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268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a:extLst>
            <a:ext uri="{FF2B5EF4-FFF2-40B4-BE49-F238E27FC236}">
              <a16:creationId xmlns:a16="http://schemas.microsoft.com/office/drawing/2014/main" xmlns="" id="{00000000-0008-0000-0600-00004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a:extLst>
            <a:ext uri="{FF2B5EF4-FFF2-40B4-BE49-F238E27FC236}">
              <a16:creationId xmlns:a16="http://schemas.microsoft.com/office/drawing/2014/main" xmlns="" id="{00000000-0008-0000-0600-00004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a:extLst>
            <a:ext uri="{FF2B5EF4-FFF2-40B4-BE49-F238E27FC236}">
              <a16:creationId xmlns:a16="http://schemas.microsoft.com/office/drawing/2014/main" xmlns="" id="{00000000-0008-0000-0600-00005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a:extLst>
            <a:ext uri="{FF2B5EF4-FFF2-40B4-BE49-F238E27FC236}">
              <a16:creationId xmlns:a16="http://schemas.microsoft.com/office/drawing/2014/main" xmlns="" id="{00000000-0008-0000-0600-00005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a:extLst>
            <a:ext uri="{FF2B5EF4-FFF2-40B4-BE49-F238E27FC236}">
              <a16:creationId xmlns:a16="http://schemas.microsoft.com/office/drawing/2014/main" xmlns="" id="{00000000-0008-0000-0600-00005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a:extLst>
            <a:ext uri="{FF2B5EF4-FFF2-40B4-BE49-F238E27FC236}">
              <a16:creationId xmlns:a16="http://schemas.microsoft.com/office/drawing/2014/main" xmlns="" id="{00000000-0008-0000-0600-00005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a:extLst>
            <a:ext uri="{FF2B5EF4-FFF2-40B4-BE49-F238E27FC236}">
              <a16:creationId xmlns:a16="http://schemas.microsoft.com/office/drawing/2014/main" xmlns="" id="{00000000-0008-0000-0600-00005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a:extLst>
            <a:ext uri="{FF2B5EF4-FFF2-40B4-BE49-F238E27FC236}">
              <a16:creationId xmlns:a16="http://schemas.microsoft.com/office/drawing/2014/main" xmlns="" id="{00000000-0008-0000-0600-00005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8" name="テキスト ボックス 597">
          <a:extLst>
            <a:ext uri="{FF2B5EF4-FFF2-40B4-BE49-F238E27FC236}">
              <a16:creationId xmlns:a16="http://schemas.microsoft.com/office/drawing/2014/main" xmlns="" id="{00000000-0008-0000-0600-00005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a:extLst>
            <a:ext uri="{FF2B5EF4-FFF2-40B4-BE49-F238E27FC236}">
              <a16:creationId xmlns:a16="http://schemas.microsoft.com/office/drawing/2014/main" xmlns="" id="{00000000-0008-0000-0600-00005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0" name="テキスト ボックス 599">
          <a:extLst>
            <a:ext uri="{FF2B5EF4-FFF2-40B4-BE49-F238E27FC236}">
              <a16:creationId xmlns:a16="http://schemas.microsoft.com/office/drawing/2014/main" xmlns="" id="{00000000-0008-0000-0600-000058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1" name="直線コネクタ 600">
          <a:extLst>
            <a:ext uri="{FF2B5EF4-FFF2-40B4-BE49-F238E27FC236}">
              <a16:creationId xmlns:a16="http://schemas.microsoft.com/office/drawing/2014/main" xmlns="" id="{00000000-0008-0000-0600-00005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2" name="テキスト ボックス 601">
          <a:extLst>
            <a:ext uri="{FF2B5EF4-FFF2-40B4-BE49-F238E27FC236}">
              <a16:creationId xmlns:a16="http://schemas.microsoft.com/office/drawing/2014/main" xmlns="" id="{00000000-0008-0000-0600-00005A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3" name="直線コネクタ 602">
          <a:extLst>
            <a:ext uri="{FF2B5EF4-FFF2-40B4-BE49-F238E27FC236}">
              <a16:creationId xmlns:a16="http://schemas.microsoft.com/office/drawing/2014/main" xmlns="" id="{00000000-0008-0000-0600-00005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4" name="テキスト ボックス 603">
          <a:extLst>
            <a:ext uri="{FF2B5EF4-FFF2-40B4-BE49-F238E27FC236}">
              <a16:creationId xmlns:a16="http://schemas.microsoft.com/office/drawing/2014/main" xmlns="" id="{00000000-0008-0000-0600-00005C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5" name="直線コネクタ 604">
          <a:extLst>
            <a:ext uri="{FF2B5EF4-FFF2-40B4-BE49-F238E27FC236}">
              <a16:creationId xmlns:a16="http://schemas.microsoft.com/office/drawing/2014/main" xmlns="" id="{00000000-0008-0000-0600-00005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6" name="テキスト ボックス 605">
          <a:extLst>
            <a:ext uri="{FF2B5EF4-FFF2-40B4-BE49-F238E27FC236}">
              <a16:creationId xmlns:a16="http://schemas.microsoft.com/office/drawing/2014/main" xmlns="" id="{00000000-0008-0000-0600-00005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7" name="直線コネクタ 606">
          <a:extLst>
            <a:ext uri="{FF2B5EF4-FFF2-40B4-BE49-F238E27FC236}">
              <a16:creationId xmlns:a16="http://schemas.microsoft.com/office/drawing/2014/main" xmlns="" id="{00000000-0008-0000-0600-00005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8" name="テキスト ボックス 607">
          <a:extLst>
            <a:ext uri="{FF2B5EF4-FFF2-40B4-BE49-F238E27FC236}">
              <a16:creationId xmlns:a16="http://schemas.microsoft.com/office/drawing/2014/main" xmlns="" id="{00000000-0008-0000-0600-00006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9" name="直線コネクタ 608">
          <a:extLst>
            <a:ext uri="{FF2B5EF4-FFF2-40B4-BE49-F238E27FC236}">
              <a16:creationId xmlns:a16="http://schemas.microsoft.com/office/drawing/2014/main" xmlns="" id="{00000000-0008-0000-0600-00006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0" name="テキスト ボックス 609">
          <a:extLst>
            <a:ext uri="{FF2B5EF4-FFF2-40B4-BE49-F238E27FC236}">
              <a16:creationId xmlns:a16="http://schemas.microsoft.com/office/drawing/2014/main" xmlns="" id="{00000000-0008-0000-0600-000062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a:extLst>
            <a:ext uri="{FF2B5EF4-FFF2-40B4-BE49-F238E27FC236}">
              <a16:creationId xmlns:a16="http://schemas.microsoft.com/office/drawing/2014/main" xmlns="" id="{00000000-0008-0000-0600-00006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2" name="テキスト ボックス 611">
          <a:extLst>
            <a:ext uri="{FF2B5EF4-FFF2-40B4-BE49-F238E27FC236}">
              <a16:creationId xmlns:a16="http://schemas.microsoft.com/office/drawing/2014/main" xmlns="" id="{00000000-0008-0000-0600-00006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公債費グラフ枠">
          <a:extLst>
            <a:ext uri="{FF2B5EF4-FFF2-40B4-BE49-F238E27FC236}">
              <a16:creationId xmlns:a16="http://schemas.microsoft.com/office/drawing/2014/main" xmlns="" id="{00000000-0008-0000-0600-00006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45238</xdr:rowOff>
    </xdr:from>
    <xdr:to>
      <xdr:col>85</xdr:col>
      <xdr:colOff>126364</xdr:colOff>
      <xdr:row>79</xdr:row>
      <xdr:rowOff>108241</xdr:rowOff>
    </xdr:to>
    <xdr:cxnSp macro="">
      <xdr:nvCxnSpPr>
        <xdr:cNvPr id="614" name="直線コネクタ 613">
          <a:extLst>
            <a:ext uri="{FF2B5EF4-FFF2-40B4-BE49-F238E27FC236}">
              <a16:creationId xmlns:a16="http://schemas.microsoft.com/office/drawing/2014/main" xmlns="" id="{00000000-0008-0000-0600-000066020000}"/>
            </a:ext>
          </a:extLst>
        </xdr:cNvPr>
        <xdr:cNvCxnSpPr/>
      </xdr:nvCxnSpPr>
      <xdr:spPr>
        <a:xfrm flipV="1">
          <a:off x="16317595" y="12218188"/>
          <a:ext cx="1269" cy="143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112068</xdr:rowOff>
    </xdr:from>
    <xdr:ext cx="534377" cy="259045"/>
    <xdr:sp macro="" textlink="">
      <xdr:nvSpPr>
        <xdr:cNvPr id="615" name="公債費最小値テキスト">
          <a:extLst>
            <a:ext uri="{FF2B5EF4-FFF2-40B4-BE49-F238E27FC236}">
              <a16:creationId xmlns:a16="http://schemas.microsoft.com/office/drawing/2014/main" xmlns="" id="{00000000-0008-0000-0600-000067020000}"/>
            </a:ext>
          </a:extLst>
        </xdr:cNvPr>
        <xdr:cNvSpPr txBox="1"/>
      </xdr:nvSpPr>
      <xdr:spPr>
        <a:xfrm>
          <a:off x="16370300" y="13656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108241</xdr:rowOff>
    </xdr:from>
    <xdr:to>
      <xdr:col>86</xdr:col>
      <xdr:colOff>25400</xdr:colOff>
      <xdr:row>79</xdr:row>
      <xdr:rowOff>108241</xdr:rowOff>
    </xdr:to>
    <xdr:cxnSp macro="">
      <xdr:nvCxnSpPr>
        <xdr:cNvPr id="616" name="直線コネクタ 615">
          <a:extLst>
            <a:ext uri="{FF2B5EF4-FFF2-40B4-BE49-F238E27FC236}">
              <a16:creationId xmlns:a16="http://schemas.microsoft.com/office/drawing/2014/main" xmlns="" id="{00000000-0008-0000-0600-000068020000}"/>
            </a:ext>
          </a:extLst>
        </xdr:cNvPr>
        <xdr:cNvCxnSpPr/>
      </xdr:nvCxnSpPr>
      <xdr:spPr>
        <a:xfrm>
          <a:off x="16230600" y="13652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163365</xdr:rowOff>
    </xdr:from>
    <xdr:ext cx="599010" cy="259045"/>
    <xdr:sp macro="" textlink="">
      <xdr:nvSpPr>
        <xdr:cNvPr id="617" name="公債費最大値テキスト">
          <a:extLst>
            <a:ext uri="{FF2B5EF4-FFF2-40B4-BE49-F238E27FC236}">
              <a16:creationId xmlns:a16="http://schemas.microsoft.com/office/drawing/2014/main" xmlns="" id="{00000000-0008-0000-0600-000069020000}"/>
            </a:ext>
          </a:extLst>
        </xdr:cNvPr>
        <xdr:cNvSpPr txBox="1"/>
      </xdr:nvSpPr>
      <xdr:spPr>
        <a:xfrm>
          <a:off x="16370300" y="11993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45238</xdr:rowOff>
    </xdr:from>
    <xdr:to>
      <xdr:col>86</xdr:col>
      <xdr:colOff>25400</xdr:colOff>
      <xdr:row>71</xdr:row>
      <xdr:rowOff>45238</xdr:rowOff>
    </xdr:to>
    <xdr:cxnSp macro="">
      <xdr:nvCxnSpPr>
        <xdr:cNvPr id="618" name="直線コネクタ 617">
          <a:extLst>
            <a:ext uri="{FF2B5EF4-FFF2-40B4-BE49-F238E27FC236}">
              <a16:creationId xmlns:a16="http://schemas.microsoft.com/office/drawing/2014/main" xmlns="" id="{00000000-0008-0000-0600-00006A020000}"/>
            </a:ext>
          </a:extLst>
        </xdr:cNvPr>
        <xdr:cNvCxnSpPr/>
      </xdr:nvCxnSpPr>
      <xdr:spPr>
        <a:xfrm>
          <a:off x="16230600" y="12218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156718</xdr:rowOff>
    </xdr:from>
    <xdr:to>
      <xdr:col>85</xdr:col>
      <xdr:colOff>127000</xdr:colOff>
      <xdr:row>76</xdr:row>
      <xdr:rowOff>71870</xdr:rowOff>
    </xdr:to>
    <xdr:cxnSp macro="">
      <xdr:nvCxnSpPr>
        <xdr:cNvPr id="619" name="直線コネクタ 618">
          <a:extLst>
            <a:ext uri="{FF2B5EF4-FFF2-40B4-BE49-F238E27FC236}">
              <a16:creationId xmlns:a16="http://schemas.microsoft.com/office/drawing/2014/main" xmlns="" id="{00000000-0008-0000-0600-00006B020000}"/>
            </a:ext>
          </a:extLst>
        </xdr:cNvPr>
        <xdr:cNvCxnSpPr/>
      </xdr:nvCxnSpPr>
      <xdr:spPr>
        <a:xfrm flipV="1">
          <a:off x="15481300" y="13015468"/>
          <a:ext cx="838200" cy="86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123689</xdr:rowOff>
    </xdr:from>
    <xdr:ext cx="534377" cy="259045"/>
    <xdr:sp macro="" textlink="">
      <xdr:nvSpPr>
        <xdr:cNvPr id="620" name="公債費平均値テキスト">
          <a:extLst>
            <a:ext uri="{FF2B5EF4-FFF2-40B4-BE49-F238E27FC236}">
              <a16:creationId xmlns:a16="http://schemas.microsoft.com/office/drawing/2014/main" xmlns="" id="{00000000-0008-0000-0600-00006C020000}"/>
            </a:ext>
          </a:extLst>
        </xdr:cNvPr>
        <xdr:cNvSpPr txBox="1"/>
      </xdr:nvSpPr>
      <xdr:spPr>
        <a:xfrm>
          <a:off x="16370300" y="131538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145262</xdr:rowOff>
    </xdr:from>
    <xdr:to>
      <xdr:col>85</xdr:col>
      <xdr:colOff>177800</xdr:colOff>
      <xdr:row>77</xdr:row>
      <xdr:rowOff>75412</xdr:rowOff>
    </xdr:to>
    <xdr:sp macro="" textlink="">
      <xdr:nvSpPr>
        <xdr:cNvPr id="621" name="フローチャート: 判断 620">
          <a:extLst>
            <a:ext uri="{FF2B5EF4-FFF2-40B4-BE49-F238E27FC236}">
              <a16:creationId xmlns:a16="http://schemas.microsoft.com/office/drawing/2014/main" xmlns="" id="{00000000-0008-0000-0600-00006D020000}"/>
            </a:ext>
          </a:extLst>
        </xdr:cNvPr>
        <xdr:cNvSpPr/>
      </xdr:nvSpPr>
      <xdr:spPr>
        <a:xfrm>
          <a:off x="162687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71870</xdr:rowOff>
    </xdr:from>
    <xdr:to>
      <xdr:col>81</xdr:col>
      <xdr:colOff>50800</xdr:colOff>
      <xdr:row>76</xdr:row>
      <xdr:rowOff>108471</xdr:rowOff>
    </xdr:to>
    <xdr:cxnSp macro="">
      <xdr:nvCxnSpPr>
        <xdr:cNvPr id="622" name="直線コネクタ 621">
          <a:extLst>
            <a:ext uri="{FF2B5EF4-FFF2-40B4-BE49-F238E27FC236}">
              <a16:creationId xmlns:a16="http://schemas.microsoft.com/office/drawing/2014/main" xmlns="" id="{00000000-0008-0000-0600-00006E020000}"/>
            </a:ext>
          </a:extLst>
        </xdr:cNvPr>
        <xdr:cNvCxnSpPr/>
      </xdr:nvCxnSpPr>
      <xdr:spPr>
        <a:xfrm flipV="1">
          <a:off x="14592300" y="13102070"/>
          <a:ext cx="889000" cy="36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125082</xdr:rowOff>
    </xdr:from>
    <xdr:to>
      <xdr:col>81</xdr:col>
      <xdr:colOff>101600</xdr:colOff>
      <xdr:row>77</xdr:row>
      <xdr:rowOff>55232</xdr:rowOff>
    </xdr:to>
    <xdr:sp macro="" textlink="">
      <xdr:nvSpPr>
        <xdr:cNvPr id="623" name="フローチャート: 判断 622">
          <a:extLst>
            <a:ext uri="{FF2B5EF4-FFF2-40B4-BE49-F238E27FC236}">
              <a16:creationId xmlns:a16="http://schemas.microsoft.com/office/drawing/2014/main" xmlns="" id="{00000000-0008-0000-0600-00006F020000}"/>
            </a:ext>
          </a:extLst>
        </xdr:cNvPr>
        <xdr:cNvSpPr/>
      </xdr:nvSpPr>
      <xdr:spPr>
        <a:xfrm>
          <a:off x="15430500" y="13155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46359</xdr:rowOff>
    </xdr:from>
    <xdr:ext cx="534377" cy="259045"/>
    <xdr:sp macro="" textlink="">
      <xdr:nvSpPr>
        <xdr:cNvPr id="624" name="テキスト ボックス 623">
          <a:extLst>
            <a:ext uri="{FF2B5EF4-FFF2-40B4-BE49-F238E27FC236}">
              <a16:creationId xmlns:a16="http://schemas.microsoft.com/office/drawing/2014/main" xmlns="" id="{00000000-0008-0000-0600-000070020000}"/>
            </a:ext>
          </a:extLst>
        </xdr:cNvPr>
        <xdr:cNvSpPr txBox="1"/>
      </xdr:nvSpPr>
      <xdr:spPr>
        <a:xfrm>
          <a:off x="15214111" y="1324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108471</xdr:rowOff>
    </xdr:from>
    <xdr:to>
      <xdr:col>76</xdr:col>
      <xdr:colOff>114300</xdr:colOff>
      <xdr:row>76</xdr:row>
      <xdr:rowOff>127470</xdr:rowOff>
    </xdr:to>
    <xdr:cxnSp macro="">
      <xdr:nvCxnSpPr>
        <xdr:cNvPr id="625" name="直線コネクタ 624">
          <a:extLst>
            <a:ext uri="{FF2B5EF4-FFF2-40B4-BE49-F238E27FC236}">
              <a16:creationId xmlns:a16="http://schemas.microsoft.com/office/drawing/2014/main" xmlns="" id="{00000000-0008-0000-0600-000071020000}"/>
            </a:ext>
          </a:extLst>
        </xdr:cNvPr>
        <xdr:cNvCxnSpPr/>
      </xdr:nvCxnSpPr>
      <xdr:spPr>
        <a:xfrm flipV="1">
          <a:off x="13703300" y="13138671"/>
          <a:ext cx="889000" cy="1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140</xdr:rowOff>
    </xdr:from>
    <xdr:to>
      <xdr:col>76</xdr:col>
      <xdr:colOff>165100</xdr:colOff>
      <xdr:row>77</xdr:row>
      <xdr:rowOff>101740</xdr:rowOff>
    </xdr:to>
    <xdr:sp macro="" textlink="">
      <xdr:nvSpPr>
        <xdr:cNvPr id="626" name="フローチャート: 判断 625">
          <a:extLst>
            <a:ext uri="{FF2B5EF4-FFF2-40B4-BE49-F238E27FC236}">
              <a16:creationId xmlns:a16="http://schemas.microsoft.com/office/drawing/2014/main" xmlns="" id="{00000000-0008-0000-0600-000072020000}"/>
            </a:ext>
          </a:extLst>
        </xdr:cNvPr>
        <xdr:cNvSpPr/>
      </xdr:nvSpPr>
      <xdr:spPr>
        <a:xfrm>
          <a:off x="14541500" y="13201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92867</xdr:rowOff>
    </xdr:from>
    <xdr:ext cx="534377" cy="259045"/>
    <xdr:sp macro="" textlink="">
      <xdr:nvSpPr>
        <xdr:cNvPr id="627" name="テキスト ボックス 626">
          <a:extLst>
            <a:ext uri="{FF2B5EF4-FFF2-40B4-BE49-F238E27FC236}">
              <a16:creationId xmlns:a16="http://schemas.microsoft.com/office/drawing/2014/main" xmlns="" id="{00000000-0008-0000-0600-000073020000}"/>
            </a:ext>
          </a:extLst>
        </xdr:cNvPr>
        <xdr:cNvSpPr txBox="1"/>
      </xdr:nvSpPr>
      <xdr:spPr>
        <a:xfrm>
          <a:off x="14325111" y="13294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127470</xdr:rowOff>
    </xdr:from>
    <xdr:to>
      <xdr:col>71</xdr:col>
      <xdr:colOff>177800</xdr:colOff>
      <xdr:row>77</xdr:row>
      <xdr:rowOff>54394</xdr:rowOff>
    </xdr:to>
    <xdr:cxnSp macro="">
      <xdr:nvCxnSpPr>
        <xdr:cNvPr id="628" name="直線コネクタ 627">
          <a:extLst>
            <a:ext uri="{FF2B5EF4-FFF2-40B4-BE49-F238E27FC236}">
              <a16:creationId xmlns:a16="http://schemas.microsoft.com/office/drawing/2014/main" xmlns="" id="{00000000-0008-0000-0600-000074020000}"/>
            </a:ext>
          </a:extLst>
        </xdr:cNvPr>
        <xdr:cNvCxnSpPr/>
      </xdr:nvCxnSpPr>
      <xdr:spPr>
        <a:xfrm flipV="1">
          <a:off x="12814300" y="13157670"/>
          <a:ext cx="889000" cy="98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150710</xdr:rowOff>
    </xdr:from>
    <xdr:to>
      <xdr:col>72</xdr:col>
      <xdr:colOff>38100</xdr:colOff>
      <xdr:row>77</xdr:row>
      <xdr:rowOff>80860</xdr:rowOff>
    </xdr:to>
    <xdr:sp macro="" textlink="">
      <xdr:nvSpPr>
        <xdr:cNvPr id="629" name="フローチャート: 判断 628">
          <a:extLst>
            <a:ext uri="{FF2B5EF4-FFF2-40B4-BE49-F238E27FC236}">
              <a16:creationId xmlns:a16="http://schemas.microsoft.com/office/drawing/2014/main" xmlns="" id="{00000000-0008-0000-0600-000075020000}"/>
            </a:ext>
          </a:extLst>
        </xdr:cNvPr>
        <xdr:cNvSpPr/>
      </xdr:nvSpPr>
      <xdr:spPr>
        <a:xfrm>
          <a:off x="13652500" y="131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71987</xdr:rowOff>
    </xdr:from>
    <xdr:ext cx="534377" cy="259045"/>
    <xdr:sp macro="" textlink="">
      <xdr:nvSpPr>
        <xdr:cNvPr id="630" name="テキスト ボックス 629">
          <a:extLst>
            <a:ext uri="{FF2B5EF4-FFF2-40B4-BE49-F238E27FC236}">
              <a16:creationId xmlns:a16="http://schemas.microsoft.com/office/drawing/2014/main" xmlns="" id="{00000000-0008-0000-0600-000076020000}"/>
            </a:ext>
          </a:extLst>
        </xdr:cNvPr>
        <xdr:cNvSpPr txBox="1"/>
      </xdr:nvSpPr>
      <xdr:spPr>
        <a:xfrm>
          <a:off x="13436111" y="13273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119596</xdr:rowOff>
    </xdr:from>
    <xdr:to>
      <xdr:col>67</xdr:col>
      <xdr:colOff>101600</xdr:colOff>
      <xdr:row>77</xdr:row>
      <xdr:rowOff>49746</xdr:rowOff>
    </xdr:to>
    <xdr:sp macro="" textlink="">
      <xdr:nvSpPr>
        <xdr:cNvPr id="631" name="フローチャート: 判断 630">
          <a:extLst>
            <a:ext uri="{FF2B5EF4-FFF2-40B4-BE49-F238E27FC236}">
              <a16:creationId xmlns:a16="http://schemas.microsoft.com/office/drawing/2014/main" xmlns="" id="{00000000-0008-0000-0600-000077020000}"/>
            </a:ext>
          </a:extLst>
        </xdr:cNvPr>
        <xdr:cNvSpPr/>
      </xdr:nvSpPr>
      <xdr:spPr>
        <a:xfrm>
          <a:off x="12763500" y="1314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66273</xdr:rowOff>
    </xdr:from>
    <xdr:ext cx="534377" cy="259045"/>
    <xdr:sp macro="" textlink="">
      <xdr:nvSpPr>
        <xdr:cNvPr id="632" name="テキスト ボックス 631">
          <a:extLst>
            <a:ext uri="{FF2B5EF4-FFF2-40B4-BE49-F238E27FC236}">
              <a16:creationId xmlns:a16="http://schemas.microsoft.com/office/drawing/2014/main" xmlns="" id="{00000000-0008-0000-0600-000078020000}"/>
            </a:ext>
          </a:extLst>
        </xdr:cNvPr>
        <xdr:cNvSpPr txBox="1"/>
      </xdr:nvSpPr>
      <xdr:spPr>
        <a:xfrm>
          <a:off x="12547111" y="1292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xmlns="" id="{00000000-0008-0000-0600-00007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xmlns="" id="{00000000-0008-0000-0600-00007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xmlns="" id="{00000000-0008-0000-0600-00007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xmlns="" id="{00000000-0008-0000-0600-00007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105918</xdr:rowOff>
    </xdr:from>
    <xdr:to>
      <xdr:col>85</xdr:col>
      <xdr:colOff>177800</xdr:colOff>
      <xdr:row>76</xdr:row>
      <xdr:rowOff>36069</xdr:rowOff>
    </xdr:to>
    <xdr:sp macro="" textlink="">
      <xdr:nvSpPr>
        <xdr:cNvPr id="638" name="楕円 637">
          <a:extLst>
            <a:ext uri="{FF2B5EF4-FFF2-40B4-BE49-F238E27FC236}">
              <a16:creationId xmlns:a16="http://schemas.microsoft.com/office/drawing/2014/main" xmlns="" id="{00000000-0008-0000-0600-00007E020000}"/>
            </a:ext>
          </a:extLst>
        </xdr:cNvPr>
        <xdr:cNvSpPr/>
      </xdr:nvSpPr>
      <xdr:spPr>
        <a:xfrm>
          <a:off x="162687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128795</xdr:rowOff>
    </xdr:from>
    <xdr:ext cx="534377" cy="259045"/>
    <xdr:sp macro="" textlink="">
      <xdr:nvSpPr>
        <xdr:cNvPr id="639" name="公債費該当値テキスト">
          <a:extLst>
            <a:ext uri="{FF2B5EF4-FFF2-40B4-BE49-F238E27FC236}">
              <a16:creationId xmlns:a16="http://schemas.microsoft.com/office/drawing/2014/main" xmlns="" id="{00000000-0008-0000-0600-00007F020000}"/>
            </a:ext>
          </a:extLst>
        </xdr:cNvPr>
        <xdr:cNvSpPr txBox="1"/>
      </xdr:nvSpPr>
      <xdr:spPr>
        <a:xfrm>
          <a:off x="16370300" y="12816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21070</xdr:rowOff>
    </xdr:from>
    <xdr:to>
      <xdr:col>81</xdr:col>
      <xdr:colOff>101600</xdr:colOff>
      <xdr:row>76</xdr:row>
      <xdr:rowOff>122670</xdr:rowOff>
    </xdr:to>
    <xdr:sp macro="" textlink="">
      <xdr:nvSpPr>
        <xdr:cNvPr id="640" name="楕円 639">
          <a:extLst>
            <a:ext uri="{FF2B5EF4-FFF2-40B4-BE49-F238E27FC236}">
              <a16:creationId xmlns:a16="http://schemas.microsoft.com/office/drawing/2014/main" xmlns="" id="{00000000-0008-0000-0600-000080020000}"/>
            </a:ext>
          </a:extLst>
        </xdr:cNvPr>
        <xdr:cNvSpPr/>
      </xdr:nvSpPr>
      <xdr:spPr>
        <a:xfrm>
          <a:off x="15430500" y="1305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139196</xdr:rowOff>
    </xdr:from>
    <xdr:ext cx="534377" cy="259045"/>
    <xdr:sp macro="" textlink="">
      <xdr:nvSpPr>
        <xdr:cNvPr id="641" name="テキスト ボックス 640">
          <a:extLst>
            <a:ext uri="{FF2B5EF4-FFF2-40B4-BE49-F238E27FC236}">
              <a16:creationId xmlns:a16="http://schemas.microsoft.com/office/drawing/2014/main" xmlns="" id="{00000000-0008-0000-0600-000081020000}"/>
            </a:ext>
          </a:extLst>
        </xdr:cNvPr>
        <xdr:cNvSpPr txBox="1"/>
      </xdr:nvSpPr>
      <xdr:spPr>
        <a:xfrm>
          <a:off x="15214111" y="12826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57671</xdr:rowOff>
    </xdr:from>
    <xdr:to>
      <xdr:col>76</xdr:col>
      <xdr:colOff>165100</xdr:colOff>
      <xdr:row>76</xdr:row>
      <xdr:rowOff>159271</xdr:rowOff>
    </xdr:to>
    <xdr:sp macro="" textlink="">
      <xdr:nvSpPr>
        <xdr:cNvPr id="642" name="楕円 641">
          <a:extLst>
            <a:ext uri="{FF2B5EF4-FFF2-40B4-BE49-F238E27FC236}">
              <a16:creationId xmlns:a16="http://schemas.microsoft.com/office/drawing/2014/main" xmlns="" id="{00000000-0008-0000-0600-000082020000}"/>
            </a:ext>
          </a:extLst>
        </xdr:cNvPr>
        <xdr:cNvSpPr/>
      </xdr:nvSpPr>
      <xdr:spPr>
        <a:xfrm>
          <a:off x="14541500" y="13087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4348</xdr:rowOff>
    </xdr:from>
    <xdr:ext cx="534377" cy="259045"/>
    <xdr:sp macro="" textlink="">
      <xdr:nvSpPr>
        <xdr:cNvPr id="643" name="テキスト ボックス 642">
          <a:extLst>
            <a:ext uri="{FF2B5EF4-FFF2-40B4-BE49-F238E27FC236}">
              <a16:creationId xmlns:a16="http://schemas.microsoft.com/office/drawing/2014/main" xmlns="" id="{00000000-0008-0000-0600-000083020000}"/>
            </a:ext>
          </a:extLst>
        </xdr:cNvPr>
        <xdr:cNvSpPr txBox="1"/>
      </xdr:nvSpPr>
      <xdr:spPr>
        <a:xfrm>
          <a:off x="14325111" y="1286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76670</xdr:rowOff>
    </xdr:from>
    <xdr:to>
      <xdr:col>72</xdr:col>
      <xdr:colOff>38100</xdr:colOff>
      <xdr:row>77</xdr:row>
      <xdr:rowOff>6820</xdr:rowOff>
    </xdr:to>
    <xdr:sp macro="" textlink="">
      <xdr:nvSpPr>
        <xdr:cNvPr id="644" name="楕円 643">
          <a:extLst>
            <a:ext uri="{FF2B5EF4-FFF2-40B4-BE49-F238E27FC236}">
              <a16:creationId xmlns:a16="http://schemas.microsoft.com/office/drawing/2014/main" xmlns="" id="{00000000-0008-0000-0600-000084020000}"/>
            </a:ext>
          </a:extLst>
        </xdr:cNvPr>
        <xdr:cNvSpPr/>
      </xdr:nvSpPr>
      <xdr:spPr>
        <a:xfrm>
          <a:off x="13652500" y="1310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23347</xdr:rowOff>
    </xdr:from>
    <xdr:ext cx="534377" cy="259045"/>
    <xdr:sp macro="" textlink="">
      <xdr:nvSpPr>
        <xdr:cNvPr id="645" name="テキスト ボックス 644">
          <a:extLst>
            <a:ext uri="{FF2B5EF4-FFF2-40B4-BE49-F238E27FC236}">
              <a16:creationId xmlns:a16="http://schemas.microsoft.com/office/drawing/2014/main" xmlns="" id="{00000000-0008-0000-0600-000085020000}"/>
            </a:ext>
          </a:extLst>
        </xdr:cNvPr>
        <xdr:cNvSpPr txBox="1"/>
      </xdr:nvSpPr>
      <xdr:spPr>
        <a:xfrm>
          <a:off x="13436111" y="1288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3594</xdr:rowOff>
    </xdr:from>
    <xdr:to>
      <xdr:col>67</xdr:col>
      <xdr:colOff>101600</xdr:colOff>
      <xdr:row>77</xdr:row>
      <xdr:rowOff>105194</xdr:rowOff>
    </xdr:to>
    <xdr:sp macro="" textlink="">
      <xdr:nvSpPr>
        <xdr:cNvPr id="646" name="楕円 645">
          <a:extLst>
            <a:ext uri="{FF2B5EF4-FFF2-40B4-BE49-F238E27FC236}">
              <a16:creationId xmlns:a16="http://schemas.microsoft.com/office/drawing/2014/main" xmlns="" id="{00000000-0008-0000-0600-000086020000}"/>
            </a:ext>
          </a:extLst>
        </xdr:cNvPr>
        <xdr:cNvSpPr/>
      </xdr:nvSpPr>
      <xdr:spPr>
        <a:xfrm>
          <a:off x="12763500" y="132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96321</xdr:rowOff>
    </xdr:from>
    <xdr:ext cx="534377" cy="259045"/>
    <xdr:sp macro="" textlink="">
      <xdr:nvSpPr>
        <xdr:cNvPr id="647" name="テキスト ボックス 646">
          <a:extLst>
            <a:ext uri="{FF2B5EF4-FFF2-40B4-BE49-F238E27FC236}">
              <a16:creationId xmlns:a16="http://schemas.microsoft.com/office/drawing/2014/main" xmlns="" id="{00000000-0008-0000-0600-000087020000}"/>
            </a:ext>
          </a:extLst>
        </xdr:cNvPr>
        <xdr:cNvSpPr txBox="1"/>
      </xdr:nvSpPr>
      <xdr:spPr>
        <a:xfrm>
          <a:off x="12547111" y="13297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a:extLst>
            <a:ext uri="{FF2B5EF4-FFF2-40B4-BE49-F238E27FC236}">
              <a16:creationId xmlns:a16="http://schemas.microsoft.com/office/drawing/2014/main" xmlns="" id="{00000000-0008-0000-0600-00008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9" name="正方形/長方形 648">
          <a:extLst>
            <a:ext uri="{FF2B5EF4-FFF2-40B4-BE49-F238E27FC236}">
              <a16:creationId xmlns:a16="http://schemas.microsoft.com/office/drawing/2014/main" xmlns="" id="{00000000-0008-0000-0600-00008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0" name="正方形/長方形 649">
          <a:extLst>
            <a:ext uri="{FF2B5EF4-FFF2-40B4-BE49-F238E27FC236}">
              <a16:creationId xmlns:a16="http://schemas.microsoft.com/office/drawing/2014/main" xmlns="" id="{00000000-0008-0000-0600-00008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1" name="正方形/長方形 650">
          <a:extLst>
            <a:ext uri="{FF2B5EF4-FFF2-40B4-BE49-F238E27FC236}">
              <a16:creationId xmlns:a16="http://schemas.microsoft.com/office/drawing/2014/main" xmlns="" id="{00000000-0008-0000-0600-00008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2" name="正方形/長方形 651">
          <a:extLst>
            <a:ext uri="{FF2B5EF4-FFF2-40B4-BE49-F238E27FC236}">
              <a16:creationId xmlns:a16="http://schemas.microsoft.com/office/drawing/2014/main" xmlns="" id="{00000000-0008-0000-0600-00008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3" name="正方形/長方形 652">
          <a:extLst>
            <a:ext uri="{FF2B5EF4-FFF2-40B4-BE49-F238E27FC236}">
              <a16:creationId xmlns:a16="http://schemas.microsoft.com/office/drawing/2014/main" xmlns="" id="{00000000-0008-0000-0600-00008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4" name="正方形/長方形 653">
          <a:extLst>
            <a:ext uri="{FF2B5EF4-FFF2-40B4-BE49-F238E27FC236}">
              <a16:creationId xmlns:a16="http://schemas.microsoft.com/office/drawing/2014/main" xmlns="" id="{00000000-0008-0000-0600-00008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5" name="正方形/長方形 654">
          <a:extLst>
            <a:ext uri="{FF2B5EF4-FFF2-40B4-BE49-F238E27FC236}">
              <a16:creationId xmlns:a16="http://schemas.microsoft.com/office/drawing/2014/main" xmlns="" id="{00000000-0008-0000-0600-00008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6" name="テキスト ボックス 655">
          <a:extLst>
            <a:ext uri="{FF2B5EF4-FFF2-40B4-BE49-F238E27FC236}">
              <a16:creationId xmlns:a16="http://schemas.microsoft.com/office/drawing/2014/main" xmlns="" id="{00000000-0008-0000-0600-00009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7" name="直線コネクタ 656">
          <a:extLst>
            <a:ext uri="{FF2B5EF4-FFF2-40B4-BE49-F238E27FC236}">
              <a16:creationId xmlns:a16="http://schemas.microsoft.com/office/drawing/2014/main" xmlns="" id="{00000000-0008-0000-0600-00009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8" name="直線コネクタ 657">
          <a:extLst>
            <a:ext uri="{FF2B5EF4-FFF2-40B4-BE49-F238E27FC236}">
              <a16:creationId xmlns:a16="http://schemas.microsoft.com/office/drawing/2014/main" xmlns="" id="{00000000-0008-0000-0600-00009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9" name="テキスト ボックス 658">
          <a:extLst>
            <a:ext uri="{FF2B5EF4-FFF2-40B4-BE49-F238E27FC236}">
              <a16:creationId xmlns:a16="http://schemas.microsoft.com/office/drawing/2014/main" xmlns="" id="{00000000-0008-0000-0600-00009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0" name="直線コネクタ 659">
          <a:extLst>
            <a:ext uri="{FF2B5EF4-FFF2-40B4-BE49-F238E27FC236}">
              <a16:creationId xmlns:a16="http://schemas.microsoft.com/office/drawing/2014/main" xmlns="" id="{00000000-0008-0000-0600-00009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1" name="テキスト ボックス 660">
          <a:extLst>
            <a:ext uri="{FF2B5EF4-FFF2-40B4-BE49-F238E27FC236}">
              <a16:creationId xmlns:a16="http://schemas.microsoft.com/office/drawing/2014/main" xmlns="" id="{00000000-0008-0000-0600-00009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2" name="直線コネクタ 661">
          <a:extLst>
            <a:ext uri="{FF2B5EF4-FFF2-40B4-BE49-F238E27FC236}">
              <a16:creationId xmlns:a16="http://schemas.microsoft.com/office/drawing/2014/main" xmlns="" id="{00000000-0008-0000-0600-00009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63" name="テキスト ボックス 662">
          <a:extLst>
            <a:ext uri="{FF2B5EF4-FFF2-40B4-BE49-F238E27FC236}">
              <a16:creationId xmlns:a16="http://schemas.microsoft.com/office/drawing/2014/main" xmlns="" id="{00000000-0008-0000-0600-00009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4" name="直線コネクタ 663">
          <a:extLst>
            <a:ext uri="{FF2B5EF4-FFF2-40B4-BE49-F238E27FC236}">
              <a16:creationId xmlns:a16="http://schemas.microsoft.com/office/drawing/2014/main" xmlns="" id="{00000000-0008-0000-0600-00009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65" name="テキスト ボックス 664">
          <a:extLst>
            <a:ext uri="{FF2B5EF4-FFF2-40B4-BE49-F238E27FC236}">
              <a16:creationId xmlns:a16="http://schemas.microsoft.com/office/drawing/2014/main" xmlns="" id="{00000000-0008-0000-0600-00009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6" name="直線コネクタ 665">
          <a:extLst>
            <a:ext uri="{FF2B5EF4-FFF2-40B4-BE49-F238E27FC236}">
              <a16:creationId xmlns:a16="http://schemas.microsoft.com/office/drawing/2014/main" xmlns="" id="{00000000-0008-0000-0600-00009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7" name="テキスト ボックス 666">
          <a:extLst>
            <a:ext uri="{FF2B5EF4-FFF2-40B4-BE49-F238E27FC236}">
              <a16:creationId xmlns:a16="http://schemas.microsoft.com/office/drawing/2014/main" xmlns="" id="{00000000-0008-0000-0600-00009B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8" name="直線コネクタ 667">
          <a:extLst>
            <a:ext uri="{FF2B5EF4-FFF2-40B4-BE49-F238E27FC236}">
              <a16:creationId xmlns:a16="http://schemas.microsoft.com/office/drawing/2014/main" xmlns="" id="{00000000-0008-0000-0600-00009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9" name="テキスト ボックス 668">
          <a:extLst>
            <a:ext uri="{FF2B5EF4-FFF2-40B4-BE49-F238E27FC236}">
              <a16:creationId xmlns:a16="http://schemas.microsoft.com/office/drawing/2014/main" xmlns="" id="{00000000-0008-0000-0600-00009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xmlns=""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xmlns=""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xmlns=""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125974</xdr:rowOff>
    </xdr:from>
    <xdr:to>
      <xdr:col>85</xdr:col>
      <xdr:colOff>126364</xdr:colOff>
      <xdr:row>99</xdr:row>
      <xdr:rowOff>97637</xdr:rowOff>
    </xdr:to>
    <xdr:cxnSp macro="">
      <xdr:nvCxnSpPr>
        <xdr:cNvPr id="673" name="直線コネクタ 672">
          <a:extLst>
            <a:ext uri="{FF2B5EF4-FFF2-40B4-BE49-F238E27FC236}">
              <a16:creationId xmlns:a16="http://schemas.microsoft.com/office/drawing/2014/main" xmlns="" id="{00000000-0008-0000-0600-0000A1020000}"/>
            </a:ext>
          </a:extLst>
        </xdr:cNvPr>
        <xdr:cNvCxnSpPr/>
      </xdr:nvCxnSpPr>
      <xdr:spPr>
        <a:xfrm flipV="1">
          <a:off x="16317595" y="15556474"/>
          <a:ext cx="1269" cy="151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101464</xdr:rowOff>
    </xdr:from>
    <xdr:ext cx="378565" cy="259045"/>
    <xdr:sp macro="" textlink="">
      <xdr:nvSpPr>
        <xdr:cNvPr id="674" name="積立金最小値テキスト">
          <a:extLst>
            <a:ext uri="{FF2B5EF4-FFF2-40B4-BE49-F238E27FC236}">
              <a16:creationId xmlns:a16="http://schemas.microsoft.com/office/drawing/2014/main" xmlns="" id="{00000000-0008-0000-0600-0000A2020000}"/>
            </a:ext>
          </a:extLst>
        </xdr:cNvPr>
        <xdr:cNvSpPr txBox="1"/>
      </xdr:nvSpPr>
      <xdr:spPr>
        <a:xfrm>
          <a:off x="16370300" y="170750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97637</xdr:rowOff>
    </xdr:from>
    <xdr:to>
      <xdr:col>86</xdr:col>
      <xdr:colOff>25400</xdr:colOff>
      <xdr:row>99</xdr:row>
      <xdr:rowOff>97637</xdr:rowOff>
    </xdr:to>
    <xdr:cxnSp macro="">
      <xdr:nvCxnSpPr>
        <xdr:cNvPr id="675" name="直線コネクタ 674">
          <a:extLst>
            <a:ext uri="{FF2B5EF4-FFF2-40B4-BE49-F238E27FC236}">
              <a16:creationId xmlns:a16="http://schemas.microsoft.com/office/drawing/2014/main" xmlns="" id="{00000000-0008-0000-0600-0000A3020000}"/>
            </a:ext>
          </a:extLst>
        </xdr:cNvPr>
        <xdr:cNvCxnSpPr/>
      </xdr:nvCxnSpPr>
      <xdr:spPr>
        <a:xfrm>
          <a:off x="16230600" y="17071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72651</xdr:rowOff>
    </xdr:from>
    <xdr:ext cx="599010" cy="259045"/>
    <xdr:sp macro="" textlink="">
      <xdr:nvSpPr>
        <xdr:cNvPr id="676" name="積立金最大値テキスト">
          <a:extLst>
            <a:ext uri="{FF2B5EF4-FFF2-40B4-BE49-F238E27FC236}">
              <a16:creationId xmlns:a16="http://schemas.microsoft.com/office/drawing/2014/main" xmlns="" id="{00000000-0008-0000-0600-0000A4020000}"/>
            </a:ext>
          </a:extLst>
        </xdr:cNvPr>
        <xdr:cNvSpPr txBox="1"/>
      </xdr:nvSpPr>
      <xdr:spPr>
        <a:xfrm>
          <a:off x="16370300" y="15331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125974</xdr:rowOff>
    </xdr:from>
    <xdr:to>
      <xdr:col>86</xdr:col>
      <xdr:colOff>25400</xdr:colOff>
      <xdr:row>90</xdr:row>
      <xdr:rowOff>125974</xdr:rowOff>
    </xdr:to>
    <xdr:cxnSp macro="">
      <xdr:nvCxnSpPr>
        <xdr:cNvPr id="677" name="直線コネクタ 676">
          <a:extLst>
            <a:ext uri="{FF2B5EF4-FFF2-40B4-BE49-F238E27FC236}">
              <a16:creationId xmlns:a16="http://schemas.microsoft.com/office/drawing/2014/main" xmlns="" id="{00000000-0008-0000-0600-0000A5020000}"/>
            </a:ext>
          </a:extLst>
        </xdr:cNvPr>
        <xdr:cNvCxnSpPr/>
      </xdr:nvCxnSpPr>
      <xdr:spPr>
        <a:xfrm>
          <a:off x="16230600" y="15556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28187</xdr:rowOff>
    </xdr:from>
    <xdr:to>
      <xdr:col>85</xdr:col>
      <xdr:colOff>127000</xdr:colOff>
      <xdr:row>97</xdr:row>
      <xdr:rowOff>107336</xdr:rowOff>
    </xdr:to>
    <xdr:cxnSp macro="">
      <xdr:nvCxnSpPr>
        <xdr:cNvPr id="678" name="直線コネクタ 677">
          <a:extLst>
            <a:ext uri="{FF2B5EF4-FFF2-40B4-BE49-F238E27FC236}">
              <a16:creationId xmlns:a16="http://schemas.microsoft.com/office/drawing/2014/main" xmlns="" id="{00000000-0008-0000-0600-0000A6020000}"/>
            </a:ext>
          </a:extLst>
        </xdr:cNvPr>
        <xdr:cNvCxnSpPr/>
      </xdr:nvCxnSpPr>
      <xdr:spPr>
        <a:xfrm flipV="1">
          <a:off x="15481300" y="16658837"/>
          <a:ext cx="838200" cy="7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20998</xdr:rowOff>
    </xdr:from>
    <xdr:ext cx="534377" cy="259045"/>
    <xdr:sp macro="" textlink="">
      <xdr:nvSpPr>
        <xdr:cNvPr id="679" name="積立金平均値テキスト">
          <a:extLst>
            <a:ext uri="{FF2B5EF4-FFF2-40B4-BE49-F238E27FC236}">
              <a16:creationId xmlns:a16="http://schemas.microsoft.com/office/drawing/2014/main" xmlns="" id="{00000000-0008-0000-0600-0000A7020000}"/>
            </a:ext>
          </a:extLst>
        </xdr:cNvPr>
        <xdr:cNvSpPr txBox="1"/>
      </xdr:nvSpPr>
      <xdr:spPr>
        <a:xfrm>
          <a:off x="16370300" y="166516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42571</xdr:rowOff>
    </xdr:from>
    <xdr:to>
      <xdr:col>85</xdr:col>
      <xdr:colOff>177800</xdr:colOff>
      <xdr:row>97</xdr:row>
      <xdr:rowOff>144171</xdr:rowOff>
    </xdr:to>
    <xdr:sp macro="" textlink="">
      <xdr:nvSpPr>
        <xdr:cNvPr id="680" name="フローチャート: 判断 679">
          <a:extLst>
            <a:ext uri="{FF2B5EF4-FFF2-40B4-BE49-F238E27FC236}">
              <a16:creationId xmlns:a16="http://schemas.microsoft.com/office/drawing/2014/main" xmlns="" id="{00000000-0008-0000-0600-0000A8020000}"/>
            </a:ext>
          </a:extLst>
        </xdr:cNvPr>
        <xdr:cNvSpPr/>
      </xdr:nvSpPr>
      <xdr:spPr>
        <a:xfrm>
          <a:off x="16268700" y="16673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107336</xdr:rowOff>
    </xdr:from>
    <xdr:to>
      <xdr:col>81</xdr:col>
      <xdr:colOff>50800</xdr:colOff>
      <xdr:row>98</xdr:row>
      <xdr:rowOff>106814</xdr:rowOff>
    </xdr:to>
    <xdr:cxnSp macro="">
      <xdr:nvCxnSpPr>
        <xdr:cNvPr id="681" name="直線コネクタ 680">
          <a:extLst>
            <a:ext uri="{FF2B5EF4-FFF2-40B4-BE49-F238E27FC236}">
              <a16:creationId xmlns:a16="http://schemas.microsoft.com/office/drawing/2014/main" xmlns="" id="{00000000-0008-0000-0600-0000A9020000}"/>
            </a:ext>
          </a:extLst>
        </xdr:cNvPr>
        <xdr:cNvCxnSpPr/>
      </xdr:nvCxnSpPr>
      <xdr:spPr>
        <a:xfrm flipV="1">
          <a:off x="14592300" y="16737986"/>
          <a:ext cx="889000" cy="170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93244</xdr:rowOff>
    </xdr:from>
    <xdr:to>
      <xdr:col>81</xdr:col>
      <xdr:colOff>101600</xdr:colOff>
      <xdr:row>98</xdr:row>
      <xdr:rowOff>23394</xdr:rowOff>
    </xdr:to>
    <xdr:sp macro="" textlink="">
      <xdr:nvSpPr>
        <xdr:cNvPr id="682" name="フローチャート: 判断 681">
          <a:extLst>
            <a:ext uri="{FF2B5EF4-FFF2-40B4-BE49-F238E27FC236}">
              <a16:creationId xmlns:a16="http://schemas.microsoft.com/office/drawing/2014/main" xmlns="" id="{00000000-0008-0000-0600-0000AA020000}"/>
            </a:ext>
          </a:extLst>
        </xdr:cNvPr>
        <xdr:cNvSpPr/>
      </xdr:nvSpPr>
      <xdr:spPr>
        <a:xfrm>
          <a:off x="15430500" y="1672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14521</xdr:rowOff>
    </xdr:from>
    <xdr:ext cx="534377" cy="259045"/>
    <xdr:sp macro="" textlink="">
      <xdr:nvSpPr>
        <xdr:cNvPr id="683" name="テキスト ボックス 682">
          <a:extLst>
            <a:ext uri="{FF2B5EF4-FFF2-40B4-BE49-F238E27FC236}">
              <a16:creationId xmlns:a16="http://schemas.microsoft.com/office/drawing/2014/main" xmlns="" id="{00000000-0008-0000-0600-0000AB020000}"/>
            </a:ext>
          </a:extLst>
        </xdr:cNvPr>
        <xdr:cNvSpPr txBox="1"/>
      </xdr:nvSpPr>
      <xdr:spPr>
        <a:xfrm>
          <a:off x="15214111" y="16816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106814</xdr:rowOff>
    </xdr:from>
    <xdr:to>
      <xdr:col>76</xdr:col>
      <xdr:colOff>114300</xdr:colOff>
      <xdr:row>98</xdr:row>
      <xdr:rowOff>115142</xdr:rowOff>
    </xdr:to>
    <xdr:cxnSp macro="">
      <xdr:nvCxnSpPr>
        <xdr:cNvPr id="684" name="直線コネクタ 683">
          <a:extLst>
            <a:ext uri="{FF2B5EF4-FFF2-40B4-BE49-F238E27FC236}">
              <a16:creationId xmlns:a16="http://schemas.microsoft.com/office/drawing/2014/main" xmlns="" id="{00000000-0008-0000-0600-0000AC020000}"/>
            </a:ext>
          </a:extLst>
        </xdr:cNvPr>
        <xdr:cNvCxnSpPr/>
      </xdr:nvCxnSpPr>
      <xdr:spPr>
        <a:xfrm flipV="1">
          <a:off x="13703300" y="16908914"/>
          <a:ext cx="889000" cy="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114754</xdr:rowOff>
    </xdr:from>
    <xdr:to>
      <xdr:col>76</xdr:col>
      <xdr:colOff>165100</xdr:colOff>
      <xdr:row>98</xdr:row>
      <xdr:rowOff>44904</xdr:rowOff>
    </xdr:to>
    <xdr:sp macro="" textlink="">
      <xdr:nvSpPr>
        <xdr:cNvPr id="685" name="フローチャート: 判断 684">
          <a:extLst>
            <a:ext uri="{FF2B5EF4-FFF2-40B4-BE49-F238E27FC236}">
              <a16:creationId xmlns:a16="http://schemas.microsoft.com/office/drawing/2014/main" xmlns="" id="{00000000-0008-0000-0600-0000AD020000}"/>
            </a:ext>
          </a:extLst>
        </xdr:cNvPr>
        <xdr:cNvSpPr/>
      </xdr:nvSpPr>
      <xdr:spPr>
        <a:xfrm>
          <a:off x="14541500" y="167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61431</xdr:rowOff>
    </xdr:from>
    <xdr:ext cx="534377" cy="259045"/>
    <xdr:sp macro="" textlink="">
      <xdr:nvSpPr>
        <xdr:cNvPr id="686" name="テキスト ボックス 685">
          <a:extLst>
            <a:ext uri="{FF2B5EF4-FFF2-40B4-BE49-F238E27FC236}">
              <a16:creationId xmlns:a16="http://schemas.microsoft.com/office/drawing/2014/main" xmlns="" id="{00000000-0008-0000-0600-0000AE020000}"/>
            </a:ext>
          </a:extLst>
        </xdr:cNvPr>
        <xdr:cNvSpPr txBox="1"/>
      </xdr:nvSpPr>
      <xdr:spPr>
        <a:xfrm>
          <a:off x="14325111" y="1652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2071</xdr:rowOff>
    </xdr:from>
    <xdr:to>
      <xdr:col>71</xdr:col>
      <xdr:colOff>177800</xdr:colOff>
      <xdr:row>98</xdr:row>
      <xdr:rowOff>115142</xdr:rowOff>
    </xdr:to>
    <xdr:cxnSp macro="">
      <xdr:nvCxnSpPr>
        <xdr:cNvPr id="687" name="直線コネクタ 686">
          <a:extLst>
            <a:ext uri="{FF2B5EF4-FFF2-40B4-BE49-F238E27FC236}">
              <a16:creationId xmlns:a16="http://schemas.microsoft.com/office/drawing/2014/main" xmlns="" id="{00000000-0008-0000-0600-0000AF020000}"/>
            </a:ext>
          </a:extLst>
        </xdr:cNvPr>
        <xdr:cNvCxnSpPr/>
      </xdr:nvCxnSpPr>
      <xdr:spPr>
        <a:xfrm>
          <a:off x="12814300" y="16632721"/>
          <a:ext cx="889000" cy="284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127718</xdr:rowOff>
    </xdr:from>
    <xdr:to>
      <xdr:col>72</xdr:col>
      <xdr:colOff>38100</xdr:colOff>
      <xdr:row>98</xdr:row>
      <xdr:rowOff>57868</xdr:rowOff>
    </xdr:to>
    <xdr:sp macro="" textlink="">
      <xdr:nvSpPr>
        <xdr:cNvPr id="688" name="フローチャート: 判断 687">
          <a:extLst>
            <a:ext uri="{FF2B5EF4-FFF2-40B4-BE49-F238E27FC236}">
              <a16:creationId xmlns:a16="http://schemas.microsoft.com/office/drawing/2014/main" xmlns="" id="{00000000-0008-0000-0600-0000B0020000}"/>
            </a:ext>
          </a:extLst>
        </xdr:cNvPr>
        <xdr:cNvSpPr/>
      </xdr:nvSpPr>
      <xdr:spPr>
        <a:xfrm>
          <a:off x="13652500" y="16758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74395</xdr:rowOff>
    </xdr:from>
    <xdr:ext cx="534377" cy="259045"/>
    <xdr:sp macro="" textlink="">
      <xdr:nvSpPr>
        <xdr:cNvPr id="689" name="テキスト ボックス 688">
          <a:extLst>
            <a:ext uri="{FF2B5EF4-FFF2-40B4-BE49-F238E27FC236}">
              <a16:creationId xmlns:a16="http://schemas.microsoft.com/office/drawing/2014/main" xmlns="" id="{00000000-0008-0000-0600-0000B1020000}"/>
            </a:ext>
          </a:extLst>
        </xdr:cNvPr>
        <xdr:cNvSpPr txBox="1"/>
      </xdr:nvSpPr>
      <xdr:spPr>
        <a:xfrm>
          <a:off x="13436111" y="16533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139443</xdr:rowOff>
    </xdr:from>
    <xdr:to>
      <xdr:col>67</xdr:col>
      <xdr:colOff>101600</xdr:colOff>
      <xdr:row>98</xdr:row>
      <xdr:rowOff>69593</xdr:rowOff>
    </xdr:to>
    <xdr:sp macro="" textlink="">
      <xdr:nvSpPr>
        <xdr:cNvPr id="690" name="フローチャート: 判断 689">
          <a:extLst>
            <a:ext uri="{FF2B5EF4-FFF2-40B4-BE49-F238E27FC236}">
              <a16:creationId xmlns:a16="http://schemas.microsoft.com/office/drawing/2014/main" xmlns="" id="{00000000-0008-0000-0600-0000B2020000}"/>
            </a:ext>
          </a:extLst>
        </xdr:cNvPr>
        <xdr:cNvSpPr/>
      </xdr:nvSpPr>
      <xdr:spPr>
        <a:xfrm>
          <a:off x="12763500" y="1677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60720</xdr:rowOff>
    </xdr:from>
    <xdr:ext cx="534377" cy="259045"/>
    <xdr:sp macro="" textlink="">
      <xdr:nvSpPr>
        <xdr:cNvPr id="691" name="テキスト ボックス 690">
          <a:extLst>
            <a:ext uri="{FF2B5EF4-FFF2-40B4-BE49-F238E27FC236}">
              <a16:creationId xmlns:a16="http://schemas.microsoft.com/office/drawing/2014/main" xmlns="" id="{00000000-0008-0000-0600-0000B3020000}"/>
            </a:ext>
          </a:extLst>
        </xdr:cNvPr>
        <xdr:cNvSpPr txBox="1"/>
      </xdr:nvSpPr>
      <xdr:spPr>
        <a:xfrm>
          <a:off x="12547111" y="16862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xmlns=""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xmlns=""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xmlns=""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148837</xdr:rowOff>
    </xdr:from>
    <xdr:to>
      <xdr:col>85</xdr:col>
      <xdr:colOff>177800</xdr:colOff>
      <xdr:row>97</xdr:row>
      <xdr:rowOff>78987</xdr:rowOff>
    </xdr:to>
    <xdr:sp macro="" textlink="">
      <xdr:nvSpPr>
        <xdr:cNvPr id="697" name="楕円 696">
          <a:extLst>
            <a:ext uri="{FF2B5EF4-FFF2-40B4-BE49-F238E27FC236}">
              <a16:creationId xmlns:a16="http://schemas.microsoft.com/office/drawing/2014/main" xmlns="" id="{00000000-0008-0000-0600-0000B9020000}"/>
            </a:ext>
          </a:extLst>
        </xdr:cNvPr>
        <xdr:cNvSpPr/>
      </xdr:nvSpPr>
      <xdr:spPr>
        <a:xfrm>
          <a:off x="16268700" y="16608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264</xdr:rowOff>
    </xdr:from>
    <xdr:ext cx="534377" cy="259045"/>
    <xdr:sp macro="" textlink="">
      <xdr:nvSpPr>
        <xdr:cNvPr id="698" name="積立金該当値テキスト">
          <a:extLst>
            <a:ext uri="{FF2B5EF4-FFF2-40B4-BE49-F238E27FC236}">
              <a16:creationId xmlns:a16="http://schemas.microsoft.com/office/drawing/2014/main" xmlns="" id="{00000000-0008-0000-0600-0000BA020000}"/>
            </a:ext>
          </a:extLst>
        </xdr:cNvPr>
        <xdr:cNvSpPr txBox="1"/>
      </xdr:nvSpPr>
      <xdr:spPr>
        <a:xfrm>
          <a:off x="16370300" y="16459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56536</xdr:rowOff>
    </xdr:from>
    <xdr:to>
      <xdr:col>81</xdr:col>
      <xdr:colOff>101600</xdr:colOff>
      <xdr:row>97</xdr:row>
      <xdr:rowOff>158136</xdr:rowOff>
    </xdr:to>
    <xdr:sp macro="" textlink="">
      <xdr:nvSpPr>
        <xdr:cNvPr id="699" name="楕円 698">
          <a:extLst>
            <a:ext uri="{FF2B5EF4-FFF2-40B4-BE49-F238E27FC236}">
              <a16:creationId xmlns:a16="http://schemas.microsoft.com/office/drawing/2014/main" xmlns="" id="{00000000-0008-0000-0600-0000BB020000}"/>
            </a:ext>
          </a:extLst>
        </xdr:cNvPr>
        <xdr:cNvSpPr/>
      </xdr:nvSpPr>
      <xdr:spPr>
        <a:xfrm>
          <a:off x="15430500" y="1668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3213</xdr:rowOff>
    </xdr:from>
    <xdr:ext cx="534377" cy="259045"/>
    <xdr:sp macro="" textlink="">
      <xdr:nvSpPr>
        <xdr:cNvPr id="700" name="テキスト ボックス 699">
          <a:extLst>
            <a:ext uri="{FF2B5EF4-FFF2-40B4-BE49-F238E27FC236}">
              <a16:creationId xmlns:a16="http://schemas.microsoft.com/office/drawing/2014/main" xmlns="" id="{00000000-0008-0000-0600-0000BC020000}"/>
            </a:ext>
          </a:extLst>
        </xdr:cNvPr>
        <xdr:cNvSpPr txBox="1"/>
      </xdr:nvSpPr>
      <xdr:spPr>
        <a:xfrm>
          <a:off x="15214111" y="16462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56014</xdr:rowOff>
    </xdr:from>
    <xdr:to>
      <xdr:col>76</xdr:col>
      <xdr:colOff>165100</xdr:colOff>
      <xdr:row>98</xdr:row>
      <xdr:rowOff>157614</xdr:rowOff>
    </xdr:to>
    <xdr:sp macro="" textlink="">
      <xdr:nvSpPr>
        <xdr:cNvPr id="701" name="楕円 700">
          <a:extLst>
            <a:ext uri="{FF2B5EF4-FFF2-40B4-BE49-F238E27FC236}">
              <a16:creationId xmlns:a16="http://schemas.microsoft.com/office/drawing/2014/main" xmlns="" id="{00000000-0008-0000-0600-0000BD020000}"/>
            </a:ext>
          </a:extLst>
        </xdr:cNvPr>
        <xdr:cNvSpPr/>
      </xdr:nvSpPr>
      <xdr:spPr>
        <a:xfrm>
          <a:off x="14541500" y="1685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148741</xdr:rowOff>
    </xdr:from>
    <xdr:ext cx="534377" cy="259045"/>
    <xdr:sp macro="" textlink="">
      <xdr:nvSpPr>
        <xdr:cNvPr id="702" name="テキスト ボックス 701">
          <a:extLst>
            <a:ext uri="{FF2B5EF4-FFF2-40B4-BE49-F238E27FC236}">
              <a16:creationId xmlns:a16="http://schemas.microsoft.com/office/drawing/2014/main" xmlns="" id="{00000000-0008-0000-0600-0000BE020000}"/>
            </a:ext>
          </a:extLst>
        </xdr:cNvPr>
        <xdr:cNvSpPr txBox="1"/>
      </xdr:nvSpPr>
      <xdr:spPr>
        <a:xfrm>
          <a:off x="14325111" y="1695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64342</xdr:rowOff>
    </xdr:from>
    <xdr:to>
      <xdr:col>72</xdr:col>
      <xdr:colOff>38100</xdr:colOff>
      <xdr:row>98</xdr:row>
      <xdr:rowOff>165942</xdr:rowOff>
    </xdr:to>
    <xdr:sp macro="" textlink="">
      <xdr:nvSpPr>
        <xdr:cNvPr id="703" name="楕円 702">
          <a:extLst>
            <a:ext uri="{FF2B5EF4-FFF2-40B4-BE49-F238E27FC236}">
              <a16:creationId xmlns:a16="http://schemas.microsoft.com/office/drawing/2014/main" xmlns="" id="{00000000-0008-0000-0600-0000BF020000}"/>
            </a:ext>
          </a:extLst>
        </xdr:cNvPr>
        <xdr:cNvSpPr/>
      </xdr:nvSpPr>
      <xdr:spPr>
        <a:xfrm>
          <a:off x="13652500" y="1686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157069</xdr:rowOff>
    </xdr:from>
    <xdr:ext cx="534377" cy="259045"/>
    <xdr:sp macro="" textlink="">
      <xdr:nvSpPr>
        <xdr:cNvPr id="704" name="テキスト ボックス 703">
          <a:extLst>
            <a:ext uri="{FF2B5EF4-FFF2-40B4-BE49-F238E27FC236}">
              <a16:creationId xmlns:a16="http://schemas.microsoft.com/office/drawing/2014/main" xmlns="" id="{00000000-0008-0000-0600-0000C0020000}"/>
            </a:ext>
          </a:extLst>
        </xdr:cNvPr>
        <xdr:cNvSpPr txBox="1"/>
      </xdr:nvSpPr>
      <xdr:spPr>
        <a:xfrm>
          <a:off x="13436111" y="1695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122721</xdr:rowOff>
    </xdr:from>
    <xdr:to>
      <xdr:col>67</xdr:col>
      <xdr:colOff>101600</xdr:colOff>
      <xdr:row>97</xdr:row>
      <xdr:rowOff>52871</xdr:rowOff>
    </xdr:to>
    <xdr:sp macro="" textlink="">
      <xdr:nvSpPr>
        <xdr:cNvPr id="705" name="楕円 704">
          <a:extLst>
            <a:ext uri="{FF2B5EF4-FFF2-40B4-BE49-F238E27FC236}">
              <a16:creationId xmlns:a16="http://schemas.microsoft.com/office/drawing/2014/main" xmlns="" id="{00000000-0008-0000-0600-0000C1020000}"/>
            </a:ext>
          </a:extLst>
        </xdr:cNvPr>
        <xdr:cNvSpPr/>
      </xdr:nvSpPr>
      <xdr:spPr>
        <a:xfrm>
          <a:off x="12763500" y="1658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69398</xdr:rowOff>
    </xdr:from>
    <xdr:ext cx="534377" cy="259045"/>
    <xdr:sp macro="" textlink="">
      <xdr:nvSpPr>
        <xdr:cNvPr id="706" name="テキスト ボックス 705">
          <a:extLst>
            <a:ext uri="{FF2B5EF4-FFF2-40B4-BE49-F238E27FC236}">
              <a16:creationId xmlns:a16="http://schemas.microsoft.com/office/drawing/2014/main" xmlns="" id="{00000000-0008-0000-0600-0000C2020000}"/>
            </a:ext>
          </a:extLst>
        </xdr:cNvPr>
        <xdr:cNvSpPr txBox="1"/>
      </xdr:nvSpPr>
      <xdr:spPr>
        <a:xfrm>
          <a:off x="12547111" y="16357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xmlns=""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xmlns=""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xmlns=""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xmlns=""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xmlns=""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xmlns=""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xmlns=""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xmlns=""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xmlns=""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xmlns=""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7" name="直線コネクタ 716">
          <a:extLst>
            <a:ext uri="{FF2B5EF4-FFF2-40B4-BE49-F238E27FC236}">
              <a16:creationId xmlns:a16="http://schemas.microsoft.com/office/drawing/2014/main" xmlns="" id="{00000000-0008-0000-0600-0000C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8" name="テキスト ボックス 717">
          <a:extLst>
            <a:ext uri="{FF2B5EF4-FFF2-40B4-BE49-F238E27FC236}">
              <a16:creationId xmlns:a16="http://schemas.microsoft.com/office/drawing/2014/main" xmlns="" id="{00000000-0008-0000-0600-0000C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9" name="直線コネクタ 718">
          <a:extLst>
            <a:ext uri="{FF2B5EF4-FFF2-40B4-BE49-F238E27FC236}">
              <a16:creationId xmlns:a16="http://schemas.microsoft.com/office/drawing/2014/main" xmlns="" id="{00000000-0008-0000-0600-0000C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0" name="テキスト ボックス 719">
          <a:extLst>
            <a:ext uri="{FF2B5EF4-FFF2-40B4-BE49-F238E27FC236}">
              <a16:creationId xmlns:a16="http://schemas.microsoft.com/office/drawing/2014/main" xmlns="" id="{00000000-0008-0000-0600-0000D0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1" name="直線コネクタ 720">
          <a:extLst>
            <a:ext uri="{FF2B5EF4-FFF2-40B4-BE49-F238E27FC236}">
              <a16:creationId xmlns:a16="http://schemas.microsoft.com/office/drawing/2014/main" xmlns="" id="{00000000-0008-0000-0600-0000D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2" name="テキスト ボックス 721">
          <a:extLst>
            <a:ext uri="{FF2B5EF4-FFF2-40B4-BE49-F238E27FC236}">
              <a16:creationId xmlns:a16="http://schemas.microsoft.com/office/drawing/2014/main" xmlns="" id="{00000000-0008-0000-0600-0000D2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3" name="直線コネクタ 722">
          <a:extLst>
            <a:ext uri="{FF2B5EF4-FFF2-40B4-BE49-F238E27FC236}">
              <a16:creationId xmlns:a16="http://schemas.microsoft.com/office/drawing/2014/main" xmlns="" id="{00000000-0008-0000-0600-0000D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4" name="テキスト ボックス 723">
          <a:extLst>
            <a:ext uri="{FF2B5EF4-FFF2-40B4-BE49-F238E27FC236}">
              <a16:creationId xmlns:a16="http://schemas.microsoft.com/office/drawing/2014/main" xmlns="" id="{00000000-0008-0000-0600-0000D4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a:extLst>
            <a:ext uri="{FF2B5EF4-FFF2-40B4-BE49-F238E27FC236}">
              <a16:creationId xmlns:a16="http://schemas.microsoft.com/office/drawing/2014/main" xmlns="" id="{00000000-0008-0000-0600-0000D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6" name="テキスト ボックス 725">
          <a:extLst>
            <a:ext uri="{FF2B5EF4-FFF2-40B4-BE49-F238E27FC236}">
              <a16:creationId xmlns:a16="http://schemas.microsoft.com/office/drawing/2014/main" xmlns="" id="{00000000-0008-0000-0600-0000D6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投資及び出資金グラフ枠">
          <a:extLst>
            <a:ext uri="{FF2B5EF4-FFF2-40B4-BE49-F238E27FC236}">
              <a16:creationId xmlns:a16="http://schemas.microsoft.com/office/drawing/2014/main" xmlns="" id="{00000000-0008-0000-0600-0000D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23045</xdr:rowOff>
    </xdr:from>
    <xdr:to>
      <xdr:col>116</xdr:col>
      <xdr:colOff>62864</xdr:colOff>
      <xdr:row>38</xdr:row>
      <xdr:rowOff>139700</xdr:rowOff>
    </xdr:to>
    <xdr:cxnSp macro="">
      <xdr:nvCxnSpPr>
        <xdr:cNvPr id="728" name="直線コネクタ 727">
          <a:extLst>
            <a:ext uri="{FF2B5EF4-FFF2-40B4-BE49-F238E27FC236}">
              <a16:creationId xmlns:a16="http://schemas.microsoft.com/office/drawing/2014/main" xmlns="" id="{00000000-0008-0000-0600-0000D8020000}"/>
            </a:ext>
          </a:extLst>
        </xdr:cNvPr>
        <xdr:cNvCxnSpPr/>
      </xdr:nvCxnSpPr>
      <xdr:spPr>
        <a:xfrm flipV="1">
          <a:off x="22159595" y="5337995"/>
          <a:ext cx="1269" cy="1316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9" name="投資及び出資金最小値テキスト">
          <a:extLst>
            <a:ext uri="{FF2B5EF4-FFF2-40B4-BE49-F238E27FC236}">
              <a16:creationId xmlns:a16="http://schemas.microsoft.com/office/drawing/2014/main" xmlns="" id="{00000000-0008-0000-0600-0000D9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0" name="直線コネクタ 729">
          <a:extLst>
            <a:ext uri="{FF2B5EF4-FFF2-40B4-BE49-F238E27FC236}">
              <a16:creationId xmlns:a16="http://schemas.microsoft.com/office/drawing/2014/main" xmlns="" id="{00000000-0008-0000-0600-0000D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141172</xdr:rowOff>
    </xdr:from>
    <xdr:ext cx="534377" cy="259045"/>
    <xdr:sp macro="" textlink="">
      <xdr:nvSpPr>
        <xdr:cNvPr id="731" name="投資及び出資金最大値テキスト">
          <a:extLst>
            <a:ext uri="{FF2B5EF4-FFF2-40B4-BE49-F238E27FC236}">
              <a16:creationId xmlns:a16="http://schemas.microsoft.com/office/drawing/2014/main" xmlns="" id="{00000000-0008-0000-0600-0000DB020000}"/>
            </a:ext>
          </a:extLst>
        </xdr:cNvPr>
        <xdr:cNvSpPr txBox="1"/>
      </xdr:nvSpPr>
      <xdr:spPr>
        <a:xfrm>
          <a:off x="22212300" y="511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23045</xdr:rowOff>
    </xdr:from>
    <xdr:to>
      <xdr:col>116</xdr:col>
      <xdr:colOff>152400</xdr:colOff>
      <xdr:row>31</xdr:row>
      <xdr:rowOff>23045</xdr:rowOff>
    </xdr:to>
    <xdr:cxnSp macro="">
      <xdr:nvCxnSpPr>
        <xdr:cNvPr id="732" name="直線コネクタ 731">
          <a:extLst>
            <a:ext uri="{FF2B5EF4-FFF2-40B4-BE49-F238E27FC236}">
              <a16:creationId xmlns:a16="http://schemas.microsoft.com/office/drawing/2014/main" xmlns="" id="{00000000-0008-0000-0600-0000DC020000}"/>
            </a:ext>
          </a:extLst>
        </xdr:cNvPr>
        <xdr:cNvCxnSpPr/>
      </xdr:nvCxnSpPr>
      <xdr:spPr>
        <a:xfrm>
          <a:off x="22072600" y="5337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120246</xdr:rowOff>
    </xdr:from>
    <xdr:to>
      <xdr:col>116</xdr:col>
      <xdr:colOff>63500</xdr:colOff>
      <xdr:row>38</xdr:row>
      <xdr:rowOff>120841</xdr:rowOff>
    </xdr:to>
    <xdr:cxnSp macro="">
      <xdr:nvCxnSpPr>
        <xdr:cNvPr id="733" name="直線コネクタ 732">
          <a:extLst>
            <a:ext uri="{FF2B5EF4-FFF2-40B4-BE49-F238E27FC236}">
              <a16:creationId xmlns:a16="http://schemas.microsoft.com/office/drawing/2014/main" xmlns="" id="{00000000-0008-0000-0600-0000DD020000}"/>
            </a:ext>
          </a:extLst>
        </xdr:cNvPr>
        <xdr:cNvCxnSpPr/>
      </xdr:nvCxnSpPr>
      <xdr:spPr>
        <a:xfrm>
          <a:off x="21323300" y="6635346"/>
          <a:ext cx="83820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17342</xdr:rowOff>
    </xdr:from>
    <xdr:ext cx="469744" cy="259045"/>
    <xdr:sp macro="" textlink="">
      <xdr:nvSpPr>
        <xdr:cNvPr id="734" name="投資及び出資金平均値テキスト">
          <a:extLst>
            <a:ext uri="{FF2B5EF4-FFF2-40B4-BE49-F238E27FC236}">
              <a16:creationId xmlns:a16="http://schemas.microsoft.com/office/drawing/2014/main" xmlns="" id="{00000000-0008-0000-0600-0000DE020000}"/>
            </a:ext>
          </a:extLst>
        </xdr:cNvPr>
        <xdr:cNvSpPr txBox="1"/>
      </xdr:nvSpPr>
      <xdr:spPr>
        <a:xfrm>
          <a:off x="22212300" y="63609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165915</xdr:rowOff>
    </xdr:from>
    <xdr:to>
      <xdr:col>116</xdr:col>
      <xdr:colOff>114300</xdr:colOff>
      <xdr:row>38</xdr:row>
      <xdr:rowOff>96065</xdr:rowOff>
    </xdr:to>
    <xdr:sp macro="" textlink="">
      <xdr:nvSpPr>
        <xdr:cNvPr id="735" name="フローチャート: 判断 734">
          <a:extLst>
            <a:ext uri="{FF2B5EF4-FFF2-40B4-BE49-F238E27FC236}">
              <a16:creationId xmlns:a16="http://schemas.microsoft.com/office/drawing/2014/main" xmlns="" id="{00000000-0008-0000-0600-0000DF020000}"/>
            </a:ext>
          </a:extLst>
        </xdr:cNvPr>
        <xdr:cNvSpPr/>
      </xdr:nvSpPr>
      <xdr:spPr>
        <a:xfrm>
          <a:off x="221107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120246</xdr:rowOff>
    </xdr:from>
    <xdr:to>
      <xdr:col>111</xdr:col>
      <xdr:colOff>177800</xdr:colOff>
      <xdr:row>38</xdr:row>
      <xdr:rowOff>121069</xdr:rowOff>
    </xdr:to>
    <xdr:cxnSp macro="">
      <xdr:nvCxnSpPr>
        <xdr:cNvPr id="736" name="直線コネクタ 735">
          <a:extLst>
            <a:ext uri="{FF2B5EF4-FFF2-40B4-BE49-F238E27FC236}">
              <a16:creationId xmlns:a16="http://schemas.microsoft.com/office/drawing/2014/main" xmlns="" id="{00000000-0008-0000-0600-0000E0020000}"/>
            </a:ext>
          </a:extLst>
        </xdr:cNvPr>
        <xdr:cNvCxnSpPr/>
      </xdr:nvCxnSpPr>
      <xdr:spPr>
        <a:xfrm flipV="1">
          <a:off x="20434300" y="6635346"/>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13531</xdr:rowOff>
    </xdr:from>
    <xdr:to>
      <xdr:col>112</xdr:col>
      <xdr:colOff>38100</xdr:colOff>
      <xdr:row>38</xdr:row>
      <xdr:rowOff>115131</xdr:rowOff>
    </xdr:to>
    <xdr:sp macro="" textlink="">
      <xdr:nvSpPr>
        <xdr:cNvPr id="737" name="フローチャート: 判断 736">
          <a:extLst>
            <a:ext uri="{FF2B5EF4-FFF2-40B4-BE49-F238E27FC236}">
              <a16:creationId xmlns:a16="http://schemas.microsoft.com/office/drawing/2014/main" xmlns="" id="{00000000-0008-0000-0600-0000E1020000}"/>
            </a:ext>
          </a:extLst>
        </xdr:cNvPr>
        <xdr:cNvSpPr/>
      </xdr:nvSpPr>
      <xdr:spPr>
        <a:xfrm>
          <a:off x="21272500" y="652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131658</xdr:rowOff>
    </xdr:from>
    <xdr:ext cx="469744" cy="259045"/>
    <xdr:sp macro="" textlink="">
      <xdr:nvSpPr>
        <xdr:cNvPr id="738" name="テキスト ボックス 737">
          <a:extLst>
            <a:ext uri="{FF2B5EF4-FFF2-40B4-BE49-F238E27FC236}">
              <a16:creationId xmlns:a16="http://schemas.microsoft.com/office/drawing/2014/main" xmlns="" id="{00000000-0008-0000-0600-0000E2020000}"/>
            </a:ext>
          </a:extLst>
        </xdr:cNvPr>
        <xdr:cNvSpPr txBox="1"/>
      </xdr:nvSpPr>
      <xdr:spPr>
        <a:xfrm>
          <a:off x="21088428" y="6303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121069</xdr:rowOff>
    </xdr:from>
    <xdr:to>
      <xdr:col>107</xdr:col>
      <xdr:colOff>50800</xdr:colOff>
      <xdr:row>38</xdr:row>
      <xdr:rowOff>121915</xdr:rowOff>
    </xdr:to>
    <xdr:cxnSp macro="">
      <xdr:nvCxnSpPr>
        <xdr:cNvPr id="739" name="直線コネクタ 738">
          <a:extLst>
            <a:ext uri="{FF2B5EF4-FFF2-40B4-BE49-F238E27FC236}">
              <a16:creationId xmlns:a16="http://schemas.microsoft.com/office/drawing/2014/main" xmlns="" id="{00000000-0008-0000-0600-0000E3020000}"/>
            </a:ext>
          </a:extLst>
        </xdr:cNvPr>
        <xdr:cNvCxnSpPr/>
      </xdr:nvCxnSpPr>
      <xdr:spPr>
        <a:xfrm flipV="1">
          <a:off x="19545300" y="6636169"/>
          <a:ext cx="889000" cy="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33807</xdr:rowOff>
    </xdr:from>
    <xdr:to>
      <xdr:col>107</xdr:col>
      <xdr:colOff>101600</xdr:colOff>
      <xdr:row>38</xdr:row>
      <xdr:rowOff>135407</xdr:rowOff>
    </xdr:to>
    <xdr:sp macro="" textlink="">
      <xdr:nvSpPr>
        <xdr:cNvPr id="740" name="フローチャート: 判断 739">
          <a:extLst>
            <a:ext uri="{FF2B5EF4-FFF2-40B4-BE49-F238E27FC236}">
              <a16:creationId xmlns:a16="http://schemas.microsoft.com/office/drawing/2014/main" xmlns="" id="{00000000-0008-0000-0600-0000E4020000}"/>
            </a:ext>
          </a:extLst>
        </xdr:cNvPr>
        <xdr:cNvSpPr/>
      </xdr:nvSpPr>
      <xdr:spPr>
        <a:xfrm>
          <a:off x="20383500" y="6548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151934</xdr:rowOff>
    </xdr:from>
    <xdr:ext cx="469744" cy="259045"/>
    <xdr:sp macro="" textlink="">
      <xdr:nvSpPr>
        <xdr:cNvPr id="741" name="テキスト ボックス 740">
          <a:extLst>
            <a:ext uri="{FF2B5EF4-FFF2-40B4-BE49-F238E27FC236}">
              <a16:creationId xmlns:a16="http://schemas.microsoft.com/office/drawing/2014/main" xmlns="" id="{00000000-0008-0000-0600-0000E5020000}"/>
            </a:ext>
          </a:extLst>
        </xdr:cNvPr>
        <xdr:cNvSpPr txBox="1"/>
      </xdr:nvSpPr>
      <xdr:spPr>
        <a:xfrm>
          <a:off x="20199428" y="632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121709</xdr:rowOff>
    </xdr:from>
    <xdr:to>
      <xdr:col>102</xdr:col>
      <xdr:colOff>114300</xdr:colOff>
      <xdr:row>38</xdr:row>
      <xdr:rowOff>121915</xdr:rowOff>
    </xdr:to>
    <xdr:cxnSp macro="">
      <xdr:nvCxnSpPr>
        <xdr:cNvPr id="742" name="直線コネクタ 741">
          <a:extLst>
            <a:ext uri="{FF2B5EF4-FFF2-40B4-BE49-F238E27FC236}">
              <a16:creationId xmlns:a16="http://schemas.microsoft.com/office/drawing/2014/main" xmlns="" id="{00000000-0008-0000-0600-0000E6020000}"/>
            </a:ext>
          </a:extLst>
        </xdr:cNvPr>
        <xdr:cNvCxnSpPr/>
      </xdr:nvCxnSpPr>
      <xdr:spPr>
        <a:xfrm>
          <a:off x="18656300" y="6636809"/>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39088</xdr:rowOff>
    </xdr:from>
    <xdr:to>
      <xdr:col>102</xdr:col>
      <xdr:colOff>165100</xdr:colOff>
      <xdr:row>38</xdr:row>
      <xdr:rowOff>140688</xdr:rowOff>
    </xdr:to>
    <xdr:sp macro="" textlink="">
      <xdr:nvSpPr>
        <xdr:cNvPr id="743" name="フローチャート: 判断 742">
          <a:extLst>
            <a:ext uri="{FF2B5EF4-FFF2-40B4-BE49-F238E27FC236}">
              <a16:creationId xmlns:a16="http://schemas.microsoft.com/office/drawing/2014/main" xmlns="" id="{00000000-0008-0000-0600-0000E7020000}"/>
            </a:ext>
          </a:extLst>
        </xdr:cNvPr>
        <xdr:cNvSpPr/>
      </xdr:nvSpPr>
      <xdr:spPr>
        <a:xfrm>
          <a:off x="19494500" y="6554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157215</xdr:rowOff>
    </xdr:from>
    <xdr:ext cx="469744" cy="259045"/>
    <xdr:sp macro="" textlink="">
      <xdr:nvSpPr>
        <xdr:cNvPr id="744" name="テキスト ボックス 743">
          <a:extLst>
            <a:ext uri="{FF2B5EF4-FFF2-40B4-BE49-F238E27FC236}">
              <a16:creationId xmlns:a16="http://schemas.microsoft.com/office/drawing/2014/main" xmlns="" id="{00000000-0008-0000-0600-0000E8020000}"/>
            </a:ext>
          </a:extLst>
        </xdr:cNvPr>
        <xdr:cNvSpPr txBox="1"/>
      </xdr:nvSpPr>
      <xdr:spPr>
        <a:xfrm>
          <a:off x="19310428" y="632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25532</xdr:rowOff>
    </xdr:from>
    <xdr:to>
      <xdr:col>98</xdr:col>
      <xdr:colOff>38100</xdr:colOff>
      <xdr:row>38</xdr:row>
      <xdr:rowOff>127132</xdr:rowOff>
    </xdr:to>
    <xdr:sp macro="" textlink="">
      <xdr:nvSpPr>
        <xdr:cNvPr id="745" name="フローチャート: 判断 744">
          <a:extLst>
            <a:ext uri="{FF2B5EF4-FFF2-40B4-BE49-F238E27FC236}">
              <a16:creationId xmlns:a16="http://schemas.microsoft.com/office/drawing/2014/main" xmlns="" id="{00000000-0008-0000-0600-0000E9020000}"/>
            </a:ext>
          </a:extLst>
        </xdr:cNvPr>
        <xdr:cNvSpPr/>
      </xdr:nvSpPr>
      <xdr:spPr>
        <a:xfrm>
          <a:off x="18605500" y="6540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143659</xdr:rowOff>
    </xdr:from>
    <xdr:ext cx="469744" cy="259045"/>
    <xdr:sp macro="" textlink="">
      <xdr:nvSpPr>
        <xdr:cNvPr id="746" name="テキスト ボックス 745">
          <a:extLst>
            <a:ext uri="{FF2B5EF4-FFF2-40B4-BE49-F238E27FC236}">
              <a16:creationId xmlns:a16="http://schemas.microsoft.com/office/drawing/2014/main" xmlns="" id="{00000000-0008-0000-0600-0000EA020000}"/>
            </a:ext>
          </a:extLst>
        </xdr:cNvPr>
        <xdr:cNvSpPr txBox="1"/>
      </xdr:nvSpPr>
      <xdr:spPr>
        <a:xfrm>
          <a:off x="18421428" y="631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xmlns="" id="{00000000-0008-0000-0600-0000E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xmlns="" id="{00000000-0008-0000-0600-0000E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xmlns="" id="{00000000-0008-0000-0600-0000E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600-0000E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70041</xdr:rowOff>
    </xdr:from>
    <xdr:to>
      <xdr:col>116</xdr:col>
      <xdr:colOff>114300</xdr:colOff>
      <xdr:row>39</xdr:row>
      <xdr:rowOff>191</xdr:rowOff>
    </xdr:to>
    <xdr:sp macro="" textlink="">
      <xdr:nvSpPr>
        <xdr:cNvPr id="752" name="楕円 751">
          <a:extLst>
            <a:ext uri="{FF2B5EF4-FFF2-40B4-BE49-F238E27FC236}">
              <a16:creationId xmlns:a16="http://schemas.microsoft.com/office/drawing/2014/main" xmlns="" id="{00000000-0008-0000-0600-0000F0020000}"/>
            </a:ext>
          </a:extLst>
        </xdr:cNvPr>
        <xdr:cNvSpPr/>
      </xdr:nvSpPr>
      <xdr:spPr>
        <a:xfrm>
          <a:off x="22110700" y="658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156418</xdr:rowOff>
    </xdr:from>
    <xdr:ext cx="378565" cy="259045"/>
    <xdr:sp macro="" textlink="">
      <xdr:nvSpPr>
        <xdr:cNvPr id="753" name="投資及び出資金該当値テキスト">
          <a:extLst>
            <a:ext uri="{FF2B5EF4-FFF2-40B4-BE49-F238E27FC236}">
              <a16:creationId xmlns:a16="http://schemas.microsoft.com/office/drawing/2014/main" xmlns="" id="{00000000-0008-0000-0600-0000F1020000}"/>
            </a:ext>
          </a:extLst>
        </xdr:cNvPr>
        <xdr:cNvSpPr txBox="1"/>
      </xdr:nvSpPr>
      <xdr:spPr>
        <a:xfrm>
          <a:off x="22212300" y="6500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69446</xdr:rowOff>
    </xdr:from>
    <xdr:to>
      <xdr:col>112</xdr:col>
      <xdr:colOff>38100</xdr:colOff>
      <xdr:row>38</xdr:row>
      <xdr:rowOff>171046</xdr:rowOff>
    </xdr:to>
    <xdr:sp macro="" textlink="">
      <xdr:nvSpPr>
        <xdr:cNvPr id="754" name="楕円 753">
          <a:extLst>
            <a:ext uri="{FF2B5EF4-FFF2-40B4-BE49-F238E27FC236}">
              <a16:creationId xmlns:a16="http://schemas.microsoft.com/office/drawing/2014/main" xmlns="" id="{00000000-0008-0000-0600-0000F2020000}"/>
            </a:ext>
          </a:extLst>
        </xdr:cNvPr>
        <xdr:cNvSpPr/>
      </xdr:nvSpPr>
      <xdr:spPr>
        <a:xfrm>
          <a:off x="21272500" y="658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162173</xdr:rowOff>
    </xdr:from>
    <xdr:ext cx="378565" cy="259045"/>
    <xdr:sp macro="" textlink="">
      <xdr:nvSpPr>
        <xdr:cNvPr id="755" name="テキスト ボックス 754">
          <a:extLst>
            <a:ext uri="{FF2B5EF4-FFF2-40B4-BE49-F238E27FC236}">
              <a16:creationId xmlns:a16="http://schemas.microsoft.com/office/drawing/2014/main" xmlns="" id="{00000000-0008-0000-0600-0000F3020000}"/>
            </a:ext>
          </a:extLst>
        </xdr:cNvPr>
        <xdr:cNvSpPr txBox="1"/>
      </xdr:nvSpPr>
      <xdr:spPr>
        <a:xfrm>
          <a:off x="21134017" y="6677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70269</xdr:rowOff>
    </xdr:from>
    <xdr:to>
      <xdr:col>107</xdr:col>
      <xdr:colOff>101600</xdr:colOff>
      <xdr:row>39</xdr:row>
      <xdr:rowOff>419</xdr:rowOff>
    </xdr:to>
    <xdr:sp macro="" textlink="">
      <xdr:nvSpPr>
        <xdr:cNvPr id="756" name="楕円 755">
          <a:extLst>
            <a:ext uri="{FF2B5EF4-FFF2-40B4-BE49-F238E27FC236}">
              <a16:creationId xmlns:a16="http://schemas.microsoft.com/office/drawing/2014/main" xmlns="" id="{00000000-0008-0000-0600-0000F4020000}"/>
            </a:ext>
          </a:extLst>
        </xdr:cNvPr>
        <xdr:cNvSpPr/>
      </xdr:nvSpPr>
      <xdr:spPr>
        <a:xfrm>
          <a:off x="20383500" y="658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162996</xdr:rowOff>
    </xdr:from>
    <xdr:ext cx="378565" cy="259045"/>
    <xdr:sp macro="" textlink="">
      <xdr:nvSpPr>
        <xdr:cNvPr id="757" name="テキスト ボックス 756">
          <a:extLst>
            <a:ext uri="{FF2B5EF4-FFF2-40B4-BE49-F238E27FC236}">
              <a16:creationId xmlns:a16="http://schemas.microsoft.com/office/drawing/2014/main" xmlns="" id="{00000000-0008-0000-0600-0000F5020000}"/>
            </a:ext>
          </a:extLst>
        </xdr:cNvPr>
        <xdr:cNvSpPr txBox="1"/>
      </xdr:nvSpPr>
      <xdr:spPr>
        <a:xfrm>
          <a:off x="20245017" y="6678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71115</xdr:rowOff>
    </xdr:from>
    <xdr:to>
      <xdr:col>102</xdr:col>
      <xdr:colOff>165100</xdr:colOff>
      <xdr:row>39</xdr:row>
      <xdr:rowOff>1265</xdr:rowOff>
    </xdr:to>
    <xdr:sp macro="" textlink="">
      <xdr:nvSpPr>
        <xdr:cNvPr id="758" name="楕円 757">
          <a:extLst>
            <a:ext uri="{FF2B5EF4-FFF2-40B4-BE49-F238E27FC236}">
              <a16:creationId xmlns:a16="http://schemas.microsoft.com/office/drawing/2014/main" xmlns="" id="{00000000-0008-0000-0600-0000F6020000}"/>
            </a:ext>
          </a:extLst>
        </xdr:cNvPr>
        <xdr:cNvSpPr/>
      </xdr:nvSpPr>
      <xdr:spPr>
        <a:xfrm>
          <a:off x="19494500" y="658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163842</xdr:rowOff>
    </xdr:from>
    <xdr:ext cx="378565" cy="259045"/>
    <xdr:sp macro="" textlink="">
      <xdr:nvSpPr>
        <xdr:cNvPr id="759" name="テキスト ボックス 758">
          <a:extLst>
            <a:ext uri="{FF2B5EF4-FFF2-40B4-BE49-F238E27FC236}">
              <a16:creationId xmlns:a16="http://schemas.microsoft.com/office/drawing/2014/main" xmlns="" id="{00000000-0008-0000-0600-0000F7020000}"/>
            </a:ext>
          </a:extLst>
        </xdr:cNvPr>
        <xdr:cNvSpPr txBox="1"/>
      </xdr:nvSpPr>
      <xdr:spPr>
        <a:xfrm>
          <a:off x="19356017" y="6678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70909</xdr:rowOff>
    </xdr:from>
    <xdr:to>
      <xdr:col>98</xdr:col>
      <xdr:colOff>38100</xdr:colOff>
      <xdr:row>39</xdr:row>
      <xdr:rowOff>1059</xdr:rowOff>
    </xdr:to>
    <xdr:sp macro="" textlink="">
      <xdr:nvSpPr>
        <xdr:cNvPr id="760" name="楕円 759">
          <a:extLst>
            <a:ext uri="{FF2B5EF4-FFF2-40B4-BE49-F238E27FC236}">
              <a16:creationId xmlns:a16="http://schemas.microsoft.com/office/drawing/2014/main" xmlns="" id="{00000000-0008-0000-0600-0000F8020000}"/>
            </a:ext>
          </a:extLst>
        </xdr:cNvPr>
        <xdr:cNvSpPr/>
      </xdr:nvSpPr>
      <xdr:spPr>
        <a:xfrm>
          <a:off x="18605500" y="658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163636</xdr:rowOff>
    </xdr:from>
    <xdr:ext cx="378565" cy="259045"/>
    <xdr:sp macro="" textlink="">
      <xdr:nvSpPr>
        <xdr:cNvPr id="761" name="テキスト ボックス 760">
          <a:extLst>
            <a:ext uri="{FF2B5EF4-FFF2-40B4-BE49-F238E27FC236}">
              <a16:creationId xmlns:a16="http://schemas.microsoft.com/office/drawing/2014/main" xmlns="" id="{00000000-0008-0000-0600-0000F9020000}"/>
            </a:ext>
          </a:extLst>
        </xdr:cNvPr>
        <xdr:cNvSpPr txBox="1"/>
      </xdr:nvSpPr>
      <xdr:spPr>
        <a:xfrm>
          <a:off x="18467017" y="6678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a:extLst>
            <a:ext uri="{FF2B5EF4-FFF2-40B4-BE49-F238E27FC236}">
              <a16:creationId xmlns:a16="http://schemas.microsoft.com/office/drawing/2014/main" xmlns="" id="{00000000-0008-0000-0600-0000FA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a:extLst>
            <a:ext uri="{FF2B5EF4-FFF2-40B4-BE49-F238E27FC236}">
              <a16:creationId xmlns:a16="http://schemas.microsoft.com/office/drawing/2014/main" xmlns="" id="{00000000-0008-0000-0600-0000FB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a:extLst>
            <a:ext uri="{FF2B5EF4-FFF2-40B4-BE49-F238E27FC236}">
              <a16:creationId xmlns:a16="http://schemas.microsoft.com/office/drawing/2014/main" xmlns="" id="{00000000-0008-0000-0600-0000FC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a:extLst>
            <a:ext uri="{FF2B5EF4-FFF2-40B4-BE49-F238E27FC236}">
              <a16:creationId xmlns:a16="http://schemas.microsoft.com/office/drawing/2014/main" xmlns="" id="{00000000-0008-0000-0600-0000FD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a:extLst>
            <a:ext uri="{FF2B5EF4-FFF2-40B4-BE49-F238E27FC236}">
              <a16:creationId xmlns:a16="http://schemas.microsoft.com/office/drawing/2014/main" xmlns="" id="{00000000-0008-0000-0600-0000FE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a:extLst>
            <a:ext uri="{FF2B5EF4-FFF2-40B4-BE49-F238E27FC236}">
              <a16:creationId xmlns:a16="http://schemas.microsoft.com/office/drawing/2014/main" xmlns="" id="{00000000-0008-0000-0600-0000FF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a:extLst>
            <a:ext uri="{FF2B5EF4-FFF2-40B4-BE49-F238E27FC236}">
              <a16:creationId xmlns:a16="http://schemas.microsoft.com/office/drawing/2014/main" xmlns="" id="{00000000-0008-0000-0600-00000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a:extLst>
            <a:ext uri="{FF2B5EF4-FFF2-40B4-BE49-F238E27FC236}">
              <a16:creationId xmlns:a16="http://schemas.microsoft.com/office/drawing/2014/main" xmlns="" id="{00000000-0008-0000-0600-00000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a:extLst>
            <a:ext uri="{FF2B5EF4-FFF2-40B4-BE49-F238E27FC236}">
              <a16:creationId xmlns:a16="http://schemas.microsoft.com/office/drawing/2014/main" xmlns="" id="{00000000-0008-0000-0600-00000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a:extLst>
            <a:ext uri="{FF2B5EF4-FFF2-40B4-BE49-F238E27FC236}">
              <a16:creationId xmlns:a16="http://schemas.microsoft.com/office/drawing/2014/main" xmlns="" id="{00000000-0008-0000-0600-00000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2" name="直線コネクタ 771">
          <a:extLst>
            <a:ext uri="{FF2B5EF4-FFF2-40B4-BE49-F238E27FC236}">
              <a16:creationId xmlns:a16="http://schemas.microsoft.com/office/drawing/2014/main" xmlns="" id="{00000000-0008-0000-0600-000004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3" name="テキスト ボックス 772">
          <a:extLst>
            <a:ext uri="{FF2B5EF4-FFF2-40B4-BE49-F238E27FC236}">
              <a16:creationId xmlns:a16="http://schemas.microsoft.com/office/drawing/2014/main" xmlns="" id="{00000000-0008-0000-0600-000005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4" name="直線コネクタ 773">
          <a:extLst>
            <a:ext uri="{FF2B5EF4-FFF2-40B4-BE49-F238E27FC236}">
              <a16:creationId xmlns:a16="http://schemas.microsoft.com/office/drawing/2014/main" xmlns="" id="{00000000-0008-0000-0600-000006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5" name="テキスト ボックス 774">
          <a:extLst>
            <a:ext uri="{FF2B5EF4-FFF2-40B4-BE49-F238E27FC236}">
              <a16:creationId xmlns:a16="http://schemas.microsoft.com/office/drawing/2014/main" xmlns="" id="{00000000-0008-0000-0600-000007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6" name="直線コネクタ 775">
          <a:extLst>
            <a:ext uri="{FF2B5EF4-FFF2-40B4-BE49-F238E27FC236}">
              <a16:creationId xmlns:a16="http://schemas.microsoft.com/office/drawing/2014/main" xmlns="" id="{00000000-0008-0000-0600-000008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7" name="テキスト ボックス 776">
          <a:extLst>
            <a:ext uri="{FF2B5EF4-FFF2-40B4-BE49-F238E27FC236}">
              <a16:creationId xmlns:a16="http://schemas.microsoft.com/office/drawing/2014/main" xmlns="" id="{00000000-0008-0000-0600-000009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8" name="直線コネクタ 777">
          <a:extLst>
            <a:ext uri="{FF2B5EF4-FFF2-40B4-BE49-F238E27FC236}">
              <a16:creationId xmlns:a16="http://schemas.microsoft.com/office/drawing/2014/main" xmlns="" id="{00000000-0008-0000-0600-00000A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9" name="テキスト ボックス 778">
          <a:extLst>
            <a:ext uri="{FF2B5EF4-FFF2-40B4-BE49-F238E27FC236}">
              <a16:creationId xmlns:a16="http://schemas.microsoft.com/office/drawing/2014/main" xmlns="" id="{00000000-0008-0000-0600-00000B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0" name="直線コネクタ 779">
          <a:extLst>
            <a:ext uri="{FF2B5EF4-FFF2-40B4-BE49-F238E27FC236}">
              <a16:creationId xmlns:a16="http://schemas.microsoft.com/office/drawing/2014/main" xmlns="" id="{00000000-0008-0000-0600-00000C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1" name="テキスト ボックス 780">
          <a:extLst>
            <a:ext uri="{FF2B5EF4-FFF2-40B4-BE49-F238E27FC236}">
              <a16:creationId xmlns:a16="http://schemas.microsoft.com/office/drawing/2014/main" xmlns="" id="{00000000-0008-0000-0600-00000D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2" name="直線コネクタ 781">
          <a:extLst>
            <a:ext uri="{FF2B5EF4-FFF2-40B4-BE49-F238E27FC236}">
              <a16:creationId xmlns:a16="http://schemas.microsoft.com/office/drawing/2014/main" xmlns="" id="{00000000-0008-0000-0600-00000E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3" name="テキスト ボックス 782">
          <a:extLst>
            <a:ext uri="{FF2B5EF4-FFF2-40B4-BE49-F238E27FC236}">
              <a16:creationId xmlns:a16="http://schemas.microsoft.com/office/drawing/2014/main" xmlns="" id="{00000000-0008-0000-0600-00000F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xmlns="" id="{00000000-0008-0000-06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5" name="テキスト ボックス 784">
          <a:extLst>
            <a:ext uri="{FF2B5EF4-FFF2-40B4-BE49-F238E27FC236}">
              <a16:creationId xmlns:a16="http://schemas.microsoft.com/office/drawing/2014/main" xmlns="" id="{00000000-0008-0000-0600-00001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a:extLst>
            <a:ext uri="{FF2B5EF4-FFF2-40B4-BE49-F238E27FC236}">
              <a16:creationId xmlns:a16="http://schemas.microsoft.com/office/drawing/2014/main" xmlns="" id="{00000000-0008-0000-06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144893</xdr:rowOff>
    </xdr:from>
    <xdr:to>
      <xdr:col>116</xdr:col>
      <xdr:colOff>62864</xdr:colOff>
      <xdr:row>59</xdr:row>
      <xdr:rowOff>98878</xdr:rowOff>
    </xdr:to>
    <xdr:cxnSp macro="">
      <xdr:nvCxnSpPr>
        <xdr:cNvPr id="787" name="直線コネクタ 786">
          <a:extLst>
            <a:ext uri="{FF2B5EF4-FFF2-40B4-BE49-F238E27FC236}">
              <a16:creationId xmlns:a16="http://schemas.microsoft.com/office/drawing/2014/main" xmlns="" id="{00000000-0008-0000-0600-000013030000}"/>
            </a:ext>
          </a:extLst>
        </xdr:cNvPr>
        <xdr:cNvCxnSpPr/>
      </xdr:nvCxnSpPr>
      <xdr:spPr>
        <a:xfrm flipV="1">
          <a:off x="22159595" y="8717393"/>
          <a:ext cx="1269" cy="1497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88" name="貸付金最小値テキスト">
          <a:extLst>
            <a:ext uri="{FF2B5EF4-FFF2-40B4-BE49-F238E27FC236}">
              <a16:creationId xmlns:a16="http://schemas.microsoft.com/office/drawing/2014/main" xmlns="" id="{00000000-0008-0000-0600-000014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9" name="直線コネクタ 788">
          <a:extLst>
            <a:ext uri="{FF2B5EF4-FFF2-40B4-BE49-F238E27FC236}">
              <a16:creationId xmlns:a16="http://schemas.microsoft.com/office/drawing/2014/main" xmlns="" id="{00000000-0008-0000-0600-000015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91570</xdr:rowOff>
    </xdr:from>
    <xdr:ext cx="534377" cy="259045"/>
    <xdr:sp macro="" textlink="">
      <xdr:nvSpPr>
        <xdr:cNvPr id="790" name="貸付金最大値テキスト">
          <a:extLst>
            <a:ext uri="{FF2B5EF4-FFF2-40B4-BE49-F238E27FC236}">
              <a16:creationId xmlns:a16="http://schemas.microsoft.com/office/drawing/2014/main" xmlns="" id="{00000000-0008-0000-0600-000016030000}"/>
            </a:ext>
          </a:extLst>
        </xdr:cNvPr>
        <xdr:cNvSpPr txBox="1"/>
      </xdr:nvSpPr>
      <xdr:spPr>
        <a:xfrm>
          <a:off x="22212300" y="8492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144893</xdr:rowOff>
    </xdr:from>
    <xdr:to>
      <xdr:col>116</xdr:col>
      <xdr:colOff>152400</xdr:colOff>
      <xdr:row>50</xdr:row>
      <xdr:rowOff>144893</xdr:rowOff>
    </xdr:to>
    <xdr:cxnSp macro="">
      <xdr:nvCxnSpPr>
        <xdr:cNvPr id="791" name="直線コネクタ 790">
          <a:extLst>
            <a:ext uri="{FF2B5EF4-FFF2-40B4-BE49-F238E27FC236}">
              <a16:creationId xmlns:a16="http://schemas.microsoft.com/office/drawing/2014/main" xmlns="" id="{00000000-0008-0000-0600-000017030000}"/>
            </a:ext>
          </a:extLst>
        </xdr:cNvPr>
        <xdr:cNvCxnSpPr/>
      </xdr:nvCxnSpPr>
      <xdr:spPr>
        <a:xfrm>
          <a:off x="22072600" y="8717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133822</xdr:rowOff>
    </xdr:from>
    <xdr:to>
      <xdr:col>116</xdr:col>
      <xdr:colOff>63500</xdr:colOff>
      <xdr:row>59</xdr:row>
      <xdr:rowOff>38594</xdr:rowOff>
    </xdr:to>
    <xdr:cxnSp macro="">
      <xdr:nvCxnSpPr>
        <xdr:cNvPr id="792" name="直線コネクタ 791">
          <a:extLst>
            <a:ext uri="{FF2B5EF4-FFF2-40B4-BE49-F238E27FC236}">
              <a16:creationId xmlns:a16="http://schemas.microsoft.com/office/drawing/2014/main" xmlns="" id="{00000000-0008-0000-0600-000018030000}"/>
            </a:ext>
          </a:extLst>
        </xdr:cNvPr>
        <xdr:cNvCxnSpPr/>
      </xdr:nvCxnSpPr>
      <xdr:spPr>
        <a:xfrm flipV="1">
          <a:off x="21323300" y="9906472"/>
          <a:ext cx="838200" cy="247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46492</xdr:rowOff>
    </xdr:from>
    <xdr:ext cx="469744" cy="259045"/>
    <xdr:sp macro="" textlink="">
      <xdr:nvSpPr>
        <xdr:cNvPr id="793" name="貸付金平均値テキスト">
          <a:extLst>
            <a:ext uri="{FF2B5EF4-FFF2-40B4-BE49-F238E27FC236}">
              <a16:creationId xmlns:a16="http://schemas.microsoft.com/office/drawing/2014/main" xmlns="" id="{00000000-0008-0000-0600-000019030000}"/>
            </a:ext>
          </a:extLst>
        </xdr:cNvPr>
        <xdr:cNvSpPr txBox="1"/>
      </xdr:nvSpPr>
      <xdr:spPr>
        <a:xfrm>
          <a:off x="22212300" y="9990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68065</xdr:rowOff>
    </xdr:from>
    <xdr:to>
      <xdr:col>116</xdr:col>
      <xdr:colOff>114300</xdr:colOff>
      <xdr:row>58</xdr:row>
      <xdr:rowOff>169665</xdr:rowOff>
    </xdr:to>
    <xdr:sp macro="" textlink="">
      <xdr:nvSpPr>
        <xdr:cNvPr id="794" name="フローチャート: 判断 793">
          <a:extLst>
            <a:ext uri="{FF2B5EF4-FFF2-40B4-BE49-F238E27FC236}">
              <a16:creationId xmlns:a16="http://schemas.microsoft.com/office/drawing/2014/main" xmlns="" id="{00000000-0008-0000-0600-00001A030000}"/>
            </a:ext>
          </a:extLst>
        </xdr:cNvPr>
        <xdr:cNvSpPr/>
      </xdr:nvSpPr>
      <xdr:spPr>
        <a:xfrm>
          <a:off x="22110700" y="10012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38594</xdr:rowOff>
    </xdr:from>
    <xdr:to>
      <xdr:col>111</xdr:col>
      <xdr:colOff>177800</xdr:colOff>
      <xdr:row>59</xdr:row>
      <xdr:rowOff>39671</xdr:rowOff>
    </xdr:to>
    <xdr:cxnSp macro="">
      <xdr:nvCxnSpPr>
        <xdr:cNvPr id="795" name="直線コネクタ 794">
          <a:extLst>
            <a:ext uri="{FF2B5EF4-FFF2-40B4-BE49-F238E27FC236}">
              <a16:creationId xmlns:a16="http://schemas.microsoft.com/office/drawing/2014/main" xmlns="" id="{00000000-0008-0000-0600-00001B030000}"/>
            </a:ext>
          </a:extLst>
        </xdr:cNvPr>
        <xdr:cNvCxnSpPr/>
      </xdr:nvCxnSpPr>
      <xdr:spPr>
        <a:xfrm flipV="1">
          <a:off x="20434300" y="10154144"/>
          <a:ext cx="889000" cy="1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63036</xdr:rowOff>
    </xdr:from>
    <xdr:to>
      <xdr:col>112</xdr:col>
      <xdr:colOff>38100</xdr:colOff>
      <xdr:row>58</xdr:row>
      <xdr:rowOff>164636</xdr:rowOff>
    </xdr:to>
    <xdr:sp macro="" textlink="">
      <xdr:nvSpPr>
        <xdr:cNvPr id="796" name="フローチャート: 判断 795">
          <a:extLst>
            <a:ext uri="{FF2B5EF4-FFF2-40B4-BE49-F238E27FC236}">
              <a16:creationId xmlns:a16="http://schemas.microsoft.com/office/drawing/2014/main" xmlns="" id="{00000000-0008-0000-0600-00001C030000}"/>
            </a:ext>
          </a:extLst>
        </xdr:cNvPr>
        <xdr:cNvSpPr/>
      </xdr:nvSpPr>
      <xdr:spPr>
        <a:xfrm>
          <a:off x="21272500" y="1000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9713</xdr:rowOff>
    </xdr:from>
    <xdr:ext cx="469744" cy="259045"/>
    <xdr:sp macro="" textlink="">
      <xdr:nvSpPr>
        <xdr:cNvPr id="797" name="テキスト ボックス 796">
          <a:extLst>
            <a:ext uri="{FF2B5EF4-FFF2-40B4-BE49-F238E27FC236}">
              <a16:creationId xmlns:a16="http://schemas.microsoft.com/office/drawing/2014/main" xmlns="" id="{00000000-0008-0000-0600-00001D030000}"/>
            </a:ext>
          </a:extLst>
        </xdr:cNvPr>
        <xdr:cNvSpPr txBox="1"/>
      </xdr:nvSpPr>
      <xdr:spPr>
        <a:xfrm>
          <a:off x="21088428" y="9782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39671</xdr:rowOff>
    </xdr:from>
    <xdr:to>
      <xdr:col>107</xdr:col>
      <xdr:colOff>50800</xdr:colOff>
      <xdr:row>59</xdr:row>
      <xdr:rowOff>40814</xdr:rowOff>
    </xdr:to>
    <xdr:cxnSp macro="">
      <xdr:nvCxnSpPr>
        <xdr:cNvPr id="798" name="直線コネクタ 797">
          <a:extLst>
            <a:ext uri="{FF2B5EF4-FFF2-40B4-BE49-F238E27FC236}">
              <a16:creationId xmlns:a16="http://schemas.microsoft.com/office/drawing/2014/main" xmlns="" id="{00000000-0008-0000-0600-00001E030000}"/>
            </a:ext>
          </a:extLst>
        </xdr:cNvPr>
        <xdr:cNvCxnSpPr/>
      </xdr:nvCxnSpPr>
      <xdr:spPr>
        <a:xfrm flipV="1">
          <a:off x="19545300" y="10155221"/>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69012</xdr:rowOff>
    </xdr:from>
    <xdr:to>
      <xdr:col>107</xdr:col>
      <xdr:colOff>101600</xdr:colOff>
      <xdr:row>58</xdr:row>
      <xdr:rowOff>170612</xdr:rowOff>
    </xdr:to>
    <xdr:sp macro="" textlink="">
      <xdr:nvSpPr>
        <xdr:cNvPr id="799" name="フローチャート: 判断 798">
          <a:extLst>
            <a:ext uri="{FF2B5EF4-FFF2-40B4-BE49-F238E27FC236}">
              <a16:creationId xmlns:a16="http://schemas.microsoft.com/office/drawing/2014/main" xmlns="" id="{00000000-0008-0000-0600-00001F030000}"/>
            </a:ext>
          </a:extLst>
        </xdr:cNvPr>
        <xdr:cNvSpPr/>
      </xdr:nvSpPr>
      <xdr:spPr>
        <a:xfrm>
          <a:off x="20383500" y="1001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15689</xdr:rowOff>
    </xdr:from>
    <xdr:ext cx="469744" cy="259045"/>
    <xdr:sp macro="" textlink="">
      <xdr:nvSpPr>
        <xdr:cNvPr id="800" name="テキスト ボックス 799">
          <a:extLst>
            <a:ext uri="{FF2B5EF4-FFF2-40B4-BE49-F238E27FC236}">
              <a16:creationId xmlns:a16="http://schemas.microsoft.com/office/drawing/2014/main" xmlns="" id="{00000000-0008-0000-0600-000020030000}"/>
            </a:ext>
          </a:extLst>
        </xdr:cNvPr>
        <xdr:cNvSpPr txBox="1"/>
      </xdr:nvSpPr>
      <xdr:spPr>
        <a:xfrm>
          <a:off x="20199428" y="978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127747</xdr:rowOff>
    </xdr:from>
    <xdr:to>
      <xdr:col>102</xdr:col>
      <xdr:colOff>114300</xdr:colOff>
      <xdr:row>59</xdr:row>
      <xdr:rowOff>40814</xdr:rowOff>
    </xdr:to>
    <xdr:cxnSp macro="">
      <xdr:nvCxnSpPr>
        <xdr:cNvPr id="801" name="直線コネクタ 800">
          <a:extLst>
            <a:ext uri="{FF2B5EF4-FFF2-40B4-BE49-F238E27FC236}">
              <a16:creationId xmlns:a16="http://schemas.microsoft.com/office/drawing/2014/main" xmlns="" id="{00000000-0008-0000-0600-000021030000}"/>
            </a:ext>
          </a:extLst>
        </xdr:cNvPr>
        <xdr:cNvCxnSpPr/>
      </xdr:nvCxnSpPr>
      <xdr:spPr>
        <a:xfrm>
          <a:off x="18656300" y="9900397"/>
          <a:ext cx="889000" cy="255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42037</xdr:rowOff>
    </xdr:from>
    <xdr:to>
      <xdr:col>102</xdr:col>
      <xdr:colOff>165100</xdr:colOff>
      <xdr:row>58</xdr:row>
      <xdr:rowOff>143637</xdr:rowOff>
    </xdr:to>
    <xdr:sp macro="" textlink="">
      <xdr:nvSpPr>
        <xdr:cNvPr id="802" name="フローチャート: 判断 801">
          <a:extLst>
            <a:ext uri="{FF2B5EF4-FFF2-40B4-BE49-F238E27FC236}">
              <a16:creationId xmlns:a16="http://schemas.microsoft.com/office/drawing/2014/main" xmlns="" id="{00000000-0008-0000-0600-000022030000}"/>
            </a:ext>
          </a:extLst>
        </xdr:cNvPr>
        <xdr:cNvSpPr/>
      </xdr:nvSpPr>
      <xdr:spPr>
        <a:xfrm>
          <a:off x="19494500" y="9986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160164</xdr:rowOff>
    </xdr:from>
    <xdr:ext cx="469744" cy="259045"/>
    <xdr:sp macro="" textlink="">
      <xdr:nvSpPr>
        <xdr:cNvPr id="803" name="テキスト ボックス 802">
          <a:extLst>
            <a:ext uri="{FF2B5EF4-FFF2-40B4-BE49-F238E27FC236}">
              <a16:creationId xmlns:a16="http://schemas.microsoft.com/office/drawing/2014/main" xmlns="" id="{00000000-0008-0000-0600-000023030000}"/>
            </a:ext>
          </a:extLst>
        </xdr:cNvPr>
        <xdr:cNvSpPr txBox="1"/>
      </xdr:nvSpPr>
      <xdr:spPr>
        <a:xfrm>
          <a:off x="19310428" y="9761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24533</xdr:rowOff>
    </xdr:from>
    <xdr:to>
      <xdr:col>98</xdr:col>
      <xdr:colOff>38100</xdr:colOff>
      <xdr:row>58</xdr:row>
      <xdr:rowOff>126133</xdr:rowOff>
    </xdr:to>
    <xdr:sp macro="" textlink="">
      <xdr:nvSpPr>
        <xdr:cNvPr id="804" name="フローチャート: 判断 803">
          <a:extLst>
            <a:ext uri="{FF2B5EF4-FFF2-40B4-BE49-F238E27FC236}">
              <a16:creationId xmlns:a16="http://schemas.microsoft.com/office/drawing/2014/main" xmlns="" id="{00000000-0008-0000-0600-000024030000}"/>
            </a:ext>
          </a:extLst>
        </xdr:cNvPr>
        <xdr:cNvSpPr/>
      </xdr:nvSpPr>
      <xdr:spPr>
        <a:xfrm>
          <a:off x="18605500" y="9968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117260</xdr:rowOff>
    </xdr:from>
    <xdr:ext cx="469744" cy="259045"/>
    <xdr:sp macro="" textlink="">
      <xdr:nvSpPr>
        <xdr:cNvPr id="805" name="テキスト ボックス 804">
          <a:extLst>
            <a:ext uri="{FF2B5EF4-FFF2-40B4-BE49-F238E27FC236}">
              <a16:creationId xmlns:a16="http://schemas.microsoft.com/office/drawing/2014/main" xmlns="" id="{00000000-0008-0000-0600-000025030000}"/>
            </a:ext>
          </a:extLst>
        </xdr:cNvPr>
        <xdr:cNvSpPr txBox="1"/>
      </xdr:nvSpPr>
      <xdr:spPr>
        <a:xfrm>
          <a:off x="18421428" y="10061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xmlns="" id="{00000000-0008-0000-06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xmlns="" id="{00000000-0008-0000-06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00000000-0008-0000-06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83022</xdr:rowOff>
    </xdr:from>
    <xdr:to>
      <xdr:col>116</xdr:col>
      <xdr:colOff>114300</xdr:colOff>
      <xdr:row>58</xdr:row>
      <xdr:rowOff>13172</xdr:rowOff>
    </xdr:to>
    <xdr:sp macro="" textlink="">
      <xdr:nvSpPr>
        <xdr:cNvPr id="811" name="楕円 810">
          <a:extLst>
            <a:ext uri="{FF2B5EF4-FFF2-40B4-BE49-F238E27FC236}">
              <a16:creationId xmlns:a16="http://schemas.microsoft.com/office/drawing/2014/main" xmlns="" id="{00000000-0008-0000-0600-00002B030000}"/>
            </a:ext>
          </a:extLst>
        </xdr:cNvPr>
        <xdr:cNvSpPr/>
      </xdr:nvSpPr>
      <xdr:spPr>
        <a:xfrm>
          <a:off x="22110700" y="985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105899</xdr:rowOff>
    </xdr:from>
    <xdr:ext cx="469744" cy="259045"/>
    <xdr:sp macro="" textlink="">
      <xdr:nvSpPr>
        <xdr:cNvPr id="812" name="貸付金該当値テキスト">
          <a:extLst>
            <a:ext uri="{FF2B5EF4-FFF2-40B4-BE49-F238E27FC236}">
              <a16:creationId xmlns:a16="http://schemas.microsoft.com/office/drawing/2014/main" xmlns="" id="{00000000-0008-0000-0600-00002C030000}"/>
            </a:ext>
          </a:extLst>
        </xdr:cNvPr>
        <xdr:cNvSpPr txBox="1"/>
      </xdr:nvSpPr>
      <xdr:spPr>
        <a:xfrm>
          <a:off x="22212300" y="9707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159244</xdr:rowOff>
    </xdr:from>
    <xdr:to>
      <xdr:col>112</xdr:col>
      <xdr:colOff>38100</xdr:colOff>
      <xdr:row>59</xdr:row>
      <xdr:rowOff>89394</xdr:rowOff>
    </xdr:to>
    <xdr:sp macro="" textlink="">
      <xdr:nvSpPr>
        <xdr:cNvPr id="813" name="楕円 812">
          <a:extLst>
            <a:ext uri="{FF2B5EF4-FFF2-40B4-BE49-F238E27FC236}">
              <a16:creationId xmlns:a16="http://schemas.microsoft.com/office/drawing/2014/main" xmlns="" id="{00000000-0008-0000-0600-00002D030000}"/>
            </a:ext>
          </a:extLst>
        </xdr:cNvPr>
        <xdr:cNvSpPr/>
      </xdr:nvSpPr>
      <xdr:spPr>
        <a:xfrm>
          <a:off x="21272500" y="10103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80521</xdr:rowOff>
    </xdr:from>
    <xdr:ext cx="469744" cy="259045"/>
    <xdr:sp macro="" textlink="">
      <xdr:nvSpPr>
        <xdr:cNvPr id="814" name="テキスト ボックス 813">
          <a:extLst>
            <a:ext uri="{FF2B5EF4-FFF2-40B4-BE49-F238E27FC236}">
              <a16:creationId xmlns:a16="http://schemas.microsoft.com/office/drawing/2014/main" xmlns="" id="{00000000-0008-0000-0600-00002E030000}"/>
            </a:ext>
          </a:extLst>
        </xdr:cNvPr>
        <xdr:cNvSpPr txBox="1"/>
      </xdr:nvSpPr>
      <xdr:spPr>
        <a:xfrm>
          <a:off x="21088428" y="10196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160321</xdr:rowOff>
    </xdr:from>
    <xdr:to>
      <xdr:col>107</xdr:col>
      <xdr:colOff>101600</xdr:colOff>
      <xdr:row>59</xdr:row>
      <xdr:rowOff>90471</xdr:rowOff>
    </xdr:to>
    <xdr:sp macro="" textlink="">
      <xdr:nvSpPr>
        <xdr:cNvPr id="815" name="楕円 814">
          <a:extLst>
            <a:ext uri="{FF2B5EF4-FFF2-40B4-BE49-F238E27FC236}">
              <a16:creationId xmlns:a16="http://schemas.microsoft.com/office/drawing/2014/main" xmlns="" id="{00000000-0008-0000-0600-00002F030000}"/>
            </a:ext>
          </a:extLst>
        </xdr:cNvPr>
        <xdr:cNvSpPr/>
      </xdr:nvSpPr>
      <xdr:spPr>
        <a:xfrm>
          <a:off x="20383500" y="10104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81598</xdr:rowOff>
    </xdr:from>
    <xdr:ext cx="469744" cy="259045"/>
    <xdr:sp macro="" textlink="">
      <xdr:nvSpPr>
        <xdr:cNvPr id="816" name="テキスト ボックス 815">
          <a:extLst>
            <a:ext uri="{FF2B5EF4-FFF2-40B4-BE49-F238E27FC236}">
              <a16:creationId xmlns:a16="http://schemas.microsoft.com/office/drawing/2014/main" xmlns="" id="{00000000-0008-0000-0600-000030030000}"/>
            </a:ext>
          </a:extLst>
        </xdr:cNvPr>
        <xdr:cNvSpPr txBox="1"/>
      </xdr:nvSpPr>
      <xdr:spPr>
        <a:xfrm>
          <a:off x="20199428" y="10197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161464</xdr:rowOff>
    </xdr:from>
    <xdr:to>
      <xdr:col>102</xdr:col>
      <xdr:colOff>165100</xdr:colOff>
      <xdr:row>59</xdr:row>
      <xdr:rowOff>91614</xdr:rowOff>
    </xdr:to>
    <xdr:sp macro="" textlink="">
      <xdr:nvSpPr>
        <xdr:cNvPr id="817" name="楕円 816">
          <a:extLst>
            <a:ext uri="{FF2B5EF4-FFF2-40B4-BE49-F238E27FC236}">
              <a16:creationId xmlns:a16="http://schemas.microsoft.com/office/drawing/2014/main" xmlns="" id="{00000000-0008-0000-0600-000031030000}"/>
            </a:ext>
          </a:extLst>
        </xdr:cNvPr>
        <xdr:cNvSpPr/>
      </xdr:nvSpPr>
      <xdr:spPr>
        <a:xfrm>
          <a:off x="19494500" y="10105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82741</xdr:rowOff>
    </xdr:from>
    <xdr:ext cx="469744" cy="259045"/>
    <xdr:sp macro="" textlink="">
      <xdr:nvSpPr>
        <xdr:cNvPr id="818" name="テキスト ボックス 817">
          <a:extLst>
            <a:ext uri="{FF2B5EF4-FFF2-40B4-BE49-F238E27FC236}">
              <a16:creationId xmlns:a16="http://schemas.microsoft.com/office/drawing/2014/main" xmlns="" id="{00000000-0008-0000-0600-000032030000}"/>
            </a:ext>
          </a:extLst>
        </xdr:cNvPr>
        <xdr:cNvSpPr txBox="1"/>
      </xdr:nvSpPr>
      <xdr:spPr>
        <a:xfrm>
          <a:off x="19310428" y="10198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76947</xdr:rowOff>
    </xdr:from>
    <xdr:to>
      <xdr:col>98</xdr:col>
      <xdr:colOff>38100</xdr:colOff>
      <xdr:row>58</xdr:row>
      <xdr:rowOff>7097</xdr:rowOff>
    </xdr:to>
    <xdr:sp macro="" textlink="">
      <xdr:nvSpPr>
        <xdr:cNvPr id="819" name="楕円 818">
          <a:extLst>
            <a:ext uri="{FF2B5EF4-FFF2-40B4-BE49-F238E27FC236}">
              <a16:creationId xmlns:a16="http://schemas.microsoft.com/office/drawing/2014/main" xmlns="" id="{00000000-0008-0000-0600-000033030000}"/>
            </a:ext>
          </a:extLst>
        </xdr:cNvPr>
        <xdr:cNvSpPr/>
      </xdr:nvSpPr>
      <xdr:spPr>
        <a:xfrm>
          <a:off x="18605500" y="984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23624</xdr:rowOff>
    </xdr:from>
    <xdr:ext cx="469744" cy="259045"/>
    <xdr:sp macro="" textlink="">
      <xdr:nvSpPr>
        <xdr:cNvPr id="820" name="テキスト ボックス 819">
          <a:extLst>
            <a:ext uri="{FF2B5EF4-FFF2-40B4-BE49-F238E27FC236}">
              <a16:creationId xmlns:a16="http://schemas.microsoft.com/office/drawing/2014/main" xmlns="" id="{00000000-0008-0000-0600-000034030000}"/>
            </a:ext>
          </a:extLst>
        </xdr:cNvPr>
        <xdr:cNvSpPr txBox="1"/>
      </xdr:nvSpPr>
      <xdr:spPr>
        <a:xfrm>
          <a:off x="18421428" y="9624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a:extLst>
            <a:ext uri="{FF2B5EF4-FFF2-40B4-BE49-F238E27FC236}">
              <a16:creationId xmlns:a16="http://schemas.microsoft.com/office/drawing/2014/main" xmlns="" id="{00000000-0008-0000-0600-00003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a:extLst>
            <a:ext uri="{FF2B5EF4-FFF2-40B4-BE49-F238E27FC236}">
              <a16:creationId xmlns:a16="http://schemas.microsoft.com/office/drawing/2014/main" xmlns="" id="{00000000-0008-0000-0600-00003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a:extLst>
            <a:ext uri="{FF2B5EF4-FFF2-40B4-BE49-F238E27FC236}">
              <a16:creationId xmlns:a16="http://schemas.microsoft.com/office/drawing/2014/main" xmlns="" id="{00000000-0008-0000-0600-00003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a:extLst>
            <a:ext uri="{FF2B5EF4-FFF2-40B4-BE49-F238E27FC236}">
              <a16:creationId xmlns:a16="http://schemas.microsoft.com/office/drawing/2014/main" xmlns="" id="{00000000-0008-0000-0600-00003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a:extLst>
            <a:ext uri="{FF2B5EF4-FFF2-40B4-BE49-F238E27FC236}">
              <a16:creationId xmlns:a16="http://schemas.microsoft.com/office/drawing/2014/main" xmlns="" id="{00000000-0008-0000-0600-00003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a:extLst>
            <a:ext uri="{FF2B5EF4-FFF2-40B4-BE49-F238E27FC236}">
              <a16:creationId xmlns:a16="http://schemas.microsoft.com/office/drawing/2014/main" xmlns="" id="{00000000-0008-0000-0600-00003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a:extLst>
            <a:ext uri="{FF2B5EF4-FFF2-40B4-BE49-F238E27FC236}">
              <a16:creationId xmlns:a16="http://schemas.microsoft.com/office/drawing/2014/main" xmlns="" id="{00000000-0008-0000-0600-00003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a:extLst>
            <a:ext uri="{FF2B5EF4-FFF2-40B4-BE49-F238E27FC236}">
              <a16:creationId xmlns:a16="http://schemas.microsoft.com/office/drawing/2014/main" xmlns="" id="{00000000-0008-0000-0600-00003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a:extLst>
            <a:ext uri="{FF2B5EF4-FFF2-40B4-BE49-F238E27FC236}">
              <a16:creationId xmlns:a16="http://schemas.microsoft.com/office/drawing/2014/main" xmlns="" id="{00000000-0008-0000-0600-00003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a:extLst>
            <a:ext uri="{FF2B5EF4-FFF2-40B4-BE49-F238E27FC236}">
              <a16:creationId xmlns:a16="http://schemas.microsoft.com/office/drawing/2014/main" xmlns="" id="{00000000-0008-0000-0600-00003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1" name="テキスト ボックス 830">
          <a:extLst>
            <a:ext uri="{FF2B5EF4-FFF2-40B4-BE49-F238E27FC236}">
              <a16:creationId xmlns:a16="http://schemas.microsoft.com/office/drawing/2014/main" xmlns="" id="{00000000-0008-0000-0600-00003F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2" name="直線コネクタ 831">
          <a:extLst>
            <a:ext uri="{FF2B5EF4-FFF2-40B4-BE49-F238E27FC236}">
              <a16:creationId xmlns:a16="http://schemas.microsoft.com/office/drawing/2014/main" xmlns="" id="{00000000-0008-0000-0600-000040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3" name="テキスト ボックス 832">
          <a:extLst>
            <a:ext uri="{FF2B5EF4-FFF2-40B4-BE49-F238E27FC236}">
              <a16:creationId xmlns:a16="http://schemas.microsoft.com/office/drawing/2014/main" xmlns="" id="{00000000-0008-0000-0600-000041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4" name="直線コネクタ 833">
          <a:extLst>
            <a:ext uri="{FF2B5EF4-FFF2-40B4-BE49-F238E27FC236}">
              <a16:creationId xmlns:a16="http://schemas.microsoft.com/office/drawing/2014/main" xmlns="" id="{00000000-0008-0000-0600-000042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5" name="テキスト ボックス 834">
          <a:extLst>
            <a:ext uri="{FF2B5EF4-FFF2-40B4-BE49-F238E27FC236}">
              <a16:creationId xmlns:a16="http://schemas.microsoft.com/office/drawing/2014/main" xmlns="" id="{00000000-0008-0000-0600-000043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6" name="直線コネクタ 835">
          <a:extLst>
            <a:ext uri="{FF2B5EF4-FFF2-40B4-BE49-F238E27FC236}">
              <a16:creationId xmlns:a16="http://schemas.microsoft.com/office/drawing/2014/main" xmlns="" id="{00000000-0008-0000-0600-000044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7" name="テキスト ボックス 836">
          <a:extLst>
            <a:ext uri="{FF2B5EF4-FFF2-40B4-BE49-F238E27FC236}">
              <a16:creationId xmlns:a16="http://schemas.microsoft.com/office/drawing/2014/main" xmlns="" id="{00000000-0008-0000-0600-000045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8" name="直線コネクタ 837">
          <a:extLst>
            <a:ext uri="{FF2B5EF4-FFF2-40B4-BE49-F238E27FC236}">
              <a16:creationId xmlns:a16="http://schemas.microsoft.com/office/drawing/2014/main" xmlns="" id="{00000000-0008-0000-0600-000046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9" name="テキスト ボックス 838">
          <a:extLst>
            <a:ext uri="{FF2B5EF4-FFF2-40B4-BE49-F238E27FC236}">
              <a16:creationId xmlns:a16="http://schemas.microsoft.com/office/drawing/2014/main" xmlns="" id="{00000000-0008-0000-0600-000047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0" name="直線コネクタ 839">
          <a:extLst>
            <a:ext uri="{FF2B5EF4-FFF2-40B4-BE49-F238E27FC236}">
              <a16:creationId xmlns:a16="http://schemas.microsoft.com/office/drawing/2014/main" xmlns="" id="{00000000-0008-0000-0600-000048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1" name="テキスト ボックス 840">
          <a:extLst>
            <a:ext uri="{FF2B5EF4-FFF2-40B4-BE49-F238E27FC236}">
              <a16:creationId xmlns:a16="http://schemas.microsoft.com/office/drawing/2014/main" xmlns="" id="{00000000-0008-0000-0600-000049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2" name="直線コネクタ 841">
          <a:extLst>
            <a:ext uri="{FF2B5EF4-FFF2-40B4-BE49-F238E27FC236}">
              <a16:creationId xmlns:a16="http://schemas.microsoft.com/office/drawing/2014/main" xmlns="" id="{00000000-0008-0000-0600-00004A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3" name="テキスト ボックス 842">
          <a:extLst>
            <a:ext uri="{FF2B5EF4-FFF2-40B4-BE49-F238E27FC236}">
              <a16:creationId xmlns:a16="http://schemas.microsoft.com/office/drawing/2014/main" xmlns="" id="{00000000-0008-0000-0600-00004B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xmlns=""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xmlns=""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xmlns=""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159310</xdr:rowOff>
    </xdr:from>
    <xdr:to>
      <xdr:col>116</xdr:col>
      <xdr:colOff>62864</xdr:colOff>
      <xdr:row>78</xdr:row>
      <xdr:rowOff>48309</xdr:rowOff>
    </xdr:to>
    <xdr:cxnSp macro="">
      <xdr:nvCxnSpPr>
        <xdr:cNvPr id="847" name="直線コネクタ 846">
          <a:extLst>
            <a:ext uri="{FF2B5EF4-FFF2-40B4-BE49-F238E27FC236}">
              <a16:creationId xmlns:a16="http://schemas.microsoft.com/office/drawing/2014/main" xmlns="" id="{00000000-0008-0000-0600-00004F030000}"/>
            </a:ext>
          </a:extLst>
        </xdr:cNvPr>
        <xdr:cNvCxnSpPr/>
      </xdr:nvCxnSpPr>
      <xdr:spPr>
        <a:xfrm flipV="1">
          <a:off x="22159595" y="11989360"/>
          <a:ext cx="1269" cy="1432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52136</xdr:rowOff>
    </xdr:from>
    <xdr:ext cx="534377" cy="259045"/>
    <xdr:sp macro="" textlink="">
      <xdr:nvSpPr>
        <xdr:cNvPr id="848" name="繰出金最小値テキスト">
          <a:extLst>
            <a:ext uri="{FF2B5EF4-FFF2-40B4-BE49-F238E27FC236}">
              <a16:creationId xmlns:a16="http://schemas.microsoft.com/office/drawing/2014/main" xmlns="" id="{00000000-0008-0000-0600-000050030000}"/>
            </a:ext>
          </a:extLst>
        </xdr:cNvPr>
        <xdr:cNvSpPr txBox="1"/>
      </xdr:nvSpPr>
      <xdr:spPr>
        <a:xfrm>
          <a:off x="22212300" y="13425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48309</xdr:rowOff>
    </xdr:from>
    <xdr:to>
      <xdr:col>116</xdr:col>
      <xdr:colOff>152400</xdr:colOff>
      <xdr:row>78</xdr:row>
      <xdr:rowOff>48309</xdr:rowOff>
    </xdr:to>
    <xdr:cxnSp macro="">
      <xdr:nvCxnSpPr>
        <xdr:cNvPr id="849" name="直線コネクタ 848">
          <a:extLst>
            <a:ext uri="{FF2B5EF4-FFF2-40B4-BE49-F238E27FC236}">
              <a16:creationId xmlns:a16="http://schemas.microsoft.com/office/drawing/2014/main" xmlns="" id="{00000000-0008-0000-0600-000051030000}"/>
            </a:ext>
          </a:extLst>
        </xdr:cNvPr>
        <xdr:cNvCxnSpPr/>
      </xdr:nvCxnSpPr>
      <xdr:spPr>
        <a:xfrm>
          <a:off x="22072600" y="13421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105987</xdr:rowOff>
    </xdr:from>
    <xdr:ext cx="599010" cy="259045"/>
    <xdr:sp macro="" textlink="">
      <xdr:nvSpPr>
        <xdr:cNvPr id="850" name="繰出金最大値テキスト">
          <a:extLst>
            <a:ext uri="{FF2B5EF4-FFF2-40B4-BE49-F238E27FC236}">
              <a16:creationId xmlns:a16="http://schemas.microsoft.com/office/drawing/2014/main" xmlns="" id="{00000000-0008-0000-0600-000052030000}"/>
            </a:ext>
          </a:extLst>
        </xdr:cNvPr>
        <xdr:cNvSpPr txBox="1"/>
      </xdr:nvSpPr>
      <xdr:spPr>
        <a:xfrm>
          <a:off x="22212300" y="11764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159310</xdr:rowOff>
    </xdr:from>
    <xdr:to>
      <xdr:col>116</xdr:col>
      <xdr:colOff>152400</xdr:colOff>
      <xdr:row>69</xdr:row>
      <xdr:rowOff>159310</xdr:rowOff>
    </xdr:to>
    <xdr:cxnSp macro="">
      <xdr:nvCxnSpPr>
        <xdr:cNvPr id="851" name="直線コネクタ 850">
          <a:extLst>
            <a:ext uri="{FF2B5EF4-FFF2-40B4-BE49-F238E27FC236}">
              <a16:creationId xmlns:a16="http://schemas.microsoft.com/office/drawing/2014/main" xmlns="" id="{00000000-0008-0000-0600-000053030000}"/>
            </a:ext>
          </a:extLst>
        </xdr:cNvPr>
        <xdr:cNvCxnSpPr/>
      </xdr:nvCxnSpPr>
      <xdr:spPr>
        <a:xfrm>
          <a:off x="22072600" y="1198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90747</xdr:rowOff>
    </xdr:from>
    <xdr:to>
      <xdr:col>116</xdr:col>
      <xdr:colOff>63500</xdr:colOff>
      <xdr:row>75</xdr:row>
      <xdr:rowOff>116725</xdr:rowOff>
    </xdr:to>
    <xdr:cxnSp macro="">
      <xdr:nvCxnSpPr>
        <xdr:cNvPr id="852" name="直線コネクタ 851">
          <a:extLst>
            <a:ext uri="{FF2B5EF4-FFF2-40B4-BE49-F238E27FC236}">
              <a16:creationId xmlns:a16="http://schemas.microsoft.com/office/drawing/2014/main" xmlns="" id="{00000000-0008-0000-0600-000054030000}"/>
            </a:ext>
          </a:extLst>
        </xdr:cNvPr>
        <xdr:cNvCxnSpPr/>
      </xdr:nvCxnSpPr>
      <xdr:spPr>
        <a:xfrm flipV="1">
          <a:off x="21323300" y="12778047"/>
          <a:ext cx="838200" cy="197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59538</xdr:rowOff>
    </xdr:from>
    <xdr:ext cx="534377" cy="259045"/>
    <xdr:sp macro="" textlink="">
      <xdr:nvSpPr>
        <xdr:cNvPr id="853" name="繰出金平均値テキスト">
          <a:extLst>
            <a:ext uri="{FF2B5EF4-FFF2-40B4-BE49-F238E27FC236}">
              <a16:creationId xmlns:a16="http://schemas.microsoft.com/office/drawing/2014/main" xmlns="" id="{00000000-0008-0000-0600-000055030000}"/>
            </a:ext>
          </a:extLst>
        </xdr:cNvPr>
        <xdr:cNvSpPr txBox="1"/>
      </xdr:nvSpPr>
      <xdr:spPr>
        <a:xfrm>
          <a:off x="22212300" y="12918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81111</xdr:rowOff>
    </xdr:from>
    <xdr:to>
      <xdr:col>116</xdr:col>
      <xdr:colOff>114300</xdr:colOff>
      <xdr:row>76</xdr:row>
      <xdr:rowOff>11261</xdr:rowOff>
    </xdr:to>
    <xdr:sp macro="" textlink="">
      <xdr:nvSpPr>
        <xdr:cNvPr id="854" name="フローチャート: 判断 853">
          <a:extLst>
            <a:ext uri="{FF2B5EF4-FFF2-40B4-BE49-F238E27FC236}">
              <a16:creationId xmlns:a16="http://schemas.microsoft.com/office/drawing/2014/main" xmlns="" id="{00000000-0008-0000-0600-000056030000}"/>
            </a:ext>
          </a:extLst>
        </xdr:cNvPr>
        <xdr:cNvSpPr/>
      </xdr:nvSpPr>
      <xdr:spPr>
        <a:xfrm>
          <a:off x="22110700" y="1293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158968</xdr:rowOff>
    </xdr:from>
    <xdr:to>
      <xdr:col>111</xdr:col>
      <xdr:colOff>177800</xdr:colOff>
      <xdr:row>75</xdr:row>
      <xdr:rowOff>116725</xdr:rowOff>
    </xdr:to>
    <xdr:cxnSp macro="">
      <xdr:nvCxnSpPr>
        <xdr:cNvPr id="855" name="直線コネクタ 854">
          <a:extLst>
            <a:ext uri="{FF2B5EF4-FFF2-40B4-BE49-F238E27FC236}">
              <a16:creationId xmlns:a16="http://schemas.microsoft.com/office/drawing/2014/main" xmlns="" id="{00000000-0008-0000-0600-000057030000}"/>
            </a:ext>
          </a:extLst>
        </xdr:cNvPr>
        <xdr:cNvCxnSpPr/>
      </xdr:nvCxnSpPr>
      <xdr:spPr>
        <a:xfrm>
          <a:off x="20434300" y="12846268"/>
          <a:ext cx="889000" cy="12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36404</xdr:rowOff>
    </xdr:from>
    <xdr:to>
      <xdr:col>112</xdr:col>
      <xdr:colOff>38100</xdr:colOff>
      <xdr:row>75</xdr:row>
      <xdr:rowOff>138004</xdr:rowOff>
    </xdr:to>
    <xdr:sp macro="" textlink="">
      <xdr:nvSpPr>
        <xdr:cNvPr id="856" name="フローチャート: 判断 855">
          <a:extLst>
            <a:ext uri="{FF2B5EF4-FFF2-40B4-BE49-F238E27FC236}">
              <a16:creationId xmlns:a16="http://schemas.microsoft.com/office/drawing/2014/main" xmlns="" id="{00000000-0008-0000-0600-000058030000}"/>
            </a:ext>
          </a:extLst>
        </xdr:cNvPr>
        <xdr:cNvSpPr/>
      </xdr:nvSpPr>
      <xdr:spPr>
        <a:xfrm>
          <a:off x="21272500" y="1289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154531</xdr:rowOff>
    </xdr:from>
    <xdr:ext cx="534377" cy="259045"/>
    <xdr:sp macro="" textlink="">
      <xdr:nvSpPr>
        <xdr:cNvPr id="857" name="テキスト ボックス 856">
          <a:extLst>
            <a:ext uri="{FF2B5EF4-FFF2-40B4-BE49-F238E27FC236}">
              <a16:creationId xmlns:a16="http://schemas.microsoft.com/office/drawing/2014/main" xmlns="" id="{00000000-0008-0000-0600-000059030000}"/>
            </a:ext>
          </a:extLst>
        </xdr:cNvPr>
        <xdr:cNvSpPr txBox="1"/>
      </xdr:nvSpPr>
      <xdr:spPr>
        <a:xfrm>
          <a:off x="21056111" y="12670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141545</xdr:rowOff>
    </xdr:from>
    <xdr:to>
      <xdr:col>107</xdr:col>
      <xdr:colOff>50800</xdr:colOff>
      <xdr:row>74</xdr:row>
      <xdr:rowOff>158968</xdr:rowOff>
    </xdr:to>
    <xdr:cxnSp macro="">
      <xdr:nvCxnSpPr>
        <xdr:cNvPr id="858" name="直線コネクタ 857">
          <a:extLst>
            <a:ext uri="{FF2B5EF4-FFF2-40B4-BE49-F238E27FC236}">
              <a16:creationId xmlns:a16="http://schemas.microsoft.com/office/drawing/2014/main" xmlns="" id="{00000000-0008-0000-0600-00005A030000}"/>
            </a:ext>
          </a:extLst>
        </xdr:cNvPr>
        <xdr:cNvCxnSpPr/>
      </xdr:nvCxnSpPr>
      <xdr:spPr>
        <a:xfrm>
          <a:off x="19545300" y="12828845"/>
          <a:ext cx="889000" cy="17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38869</xdr:rowOff>
    </xdr:from>
    <xdr:to>
      <xdr:col>107</xdr:col>
      <xdr:colOff>101600</xdr:colOff>
      <xdr:row>75</xdr:row>
      <xdr:rowOff>140469</xdr:rowOff>
    </xdr:to>
    <xdr:sp macro="" textlink="">
      <xdr:nvSpPr>
        <xdr:cNvPr id="859" name="フローチャート: 判断 858">
          <a:extLst>
            <a:ext uri="{FF2B5EF4-FFF2-40B4-BE49-F238E27FC236}">
              <a16:creationId xmlns:a16="http://schemas.microsoft.com/office/drawing/2014/main" xmlns="" id="{00000000-0008-0000-0600-00005B030000}"/>
            </a:ext>
          </a:extLst>
        </xdr:cNvPr>
        <xdr:cNvSpPr/>
      </xdr:nvSpPr>
      <xdr:spPr>
        <a:xfrm>
          <a:off x="20383500" y="12897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131596</xdr:rowOff>
    </xdr:from>
    <xdr:ext cx="534377" cy="259045"/>
    <xdr:sp macro="" textlink="">
      <xdr:nvSpPr>
        <xdr:cNvPr id="860" name="テキスト ボックス 859">
          <a:extLst>
            <a:ext uri="{FF2B5EF4-FFF2-40B4-BE49-F238E27FC236}">
              <a16:creationId xmlns:a16="http://schemas.microsoft.com/office/drawing/2014/main" xmlns="" id="{00000000-0008-0000-0600-00005C030000}"/>
            </a:ext>
          </a:extLst>
        </xdr:cNvPr>
        <xdr:cNvSpPr txBox="1"/>
      </xdr:nvSpPr>
      <xdr:spPr>
        <a:xfrm>
          <a:off x="20167111" y="12990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141545</xdr:rowOff>
    </xdr:from>
    <xdr:to>
      <xdr:col>102</xdr:col>
      <xdr:colOff>114300</xdr:colOff>
      <xdr:row>75</xdr:row>
      <xdr:rowOff>17138</xdr:rowOff>
    </xdr:to>
    <xdr:cxnSp macro="">
      <xdr:nvCxnSpPr>
        <xdr:cNvPr id="861" name="直線コネクタ 860">
          <a:extLst>
            <a:ext uri="{FF2B5EF4-FFF2-40B4-BE49-F238E27FC236}">
              <a16:creationId xmlns:a16="http://schemas.microsoft.com/office/drawing/2014/main" xmlns="" id="{00000000-0008-0000-0600-00005D030000}"/>
            </a:ext>
          </a:extLst>
        </xdr:cNvPr>
        <xdr:cNvCxnSpPr/>
      </xdr:nvCxnSpPr>
      <xdr:spPr>
        <a:xfrm flipV="1">
          <a:off x="18656300" y="12828845"/>
          <a:ext cx="889000" cy="47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58284</xdr:rowOff>
    </xdr:from>
    <xdr:to>
      <xdr:col>102</xdr:col>
      <xdr:colOff>165100</xdr:colOff>
      <xdr:row>75</xdr:row>
      <xdr:rowOff>159885</xdr:rowOff>
    </xdr:to>
    <xdr:sp macro="" textlink="">
      <xdr:nvSpPr>
        <xdr:cNvPr id="862" name="フローチャート: 判断 861">
          <a:extLst>
            <a:ext uri="{FF2B5EF4-FFF2-40B4-BE49-F238E27FC236}">
              <a16:creationId xmlns:a16="http://schemas.microsoft.com/office/drawing/2014/main" xmlns="" id="{00000000-0008-0000-0600-00005E030000}"/>
            </a:ext>
          </a:extLst>
        </xdr:cNvPr>
        <xdr:cNvSpPr/>
      </xdr:nvSpPr>
      <xdr:spPr>
        <a:xfrm>
          <a:off x="19494500" y="129170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151010</xdr:rowOff>
    </xdr:from>
    <xdr:ext cx="534377" cy="259045"/>
    <xdr:sp macro="" textlink="">
      <xdr:nvSpPr>
        <xdr:cNvPr id="863" name="テキスト ボックス 862">
          <a:extLst>
            <a:ext uri="{FF2B5EF4-FFF2-40B4-BE49-F238E27FC236}">
              <a16:creationId xmlns:a16="http://schemas.microsoft.com/office/drawing/2014/main" xmlns="" id="{00000000-0008-0000-0600-00005F030000}"/>
            </a:ext>
          </a:extLst>
        </xdr:cNvPr>
        <xdr:cNvSpPr txBox="1"/>
      </xdr:nvSpPr>
      <xdr:spPr>
        <a:xfrm>
          <a:off x="19278111" y="13009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41939</xdr:rowOff>
    </xdr:from>
    <xdr:to>
      <xdr:col>98</xdr:col>
      <xdr:colOff>38100</xdr:colOff>
      <xdr:row>75</xdr:row>
      <xdr:rowOff>143539</xdr:rowOff>
    </xdr:to>
    <xdr:sp macro="" textlink="">
      <xdr:nvSpPr>
        <xdr:cNvPr id="864" name="フローチャート: 判断 863">
          <a:extLst>
            <a:ext uri="{FF2B5EF4-FFF2-40B4-BE49-F238E27FC236}">
              <a16:creationId xmlns:a16="http://schemas.microsoft.com/office/drawing/2014/main" xmlns="" id="{00000000-0008-0000-0600-000060030000}"/>
            </a:ext>
          </a:extLst>
        </xdr:cNvPr>
        <xdr:cNvSpPr/>
      </xdr:nvSpPr>
      <xdr:spPr>
        <a:xfrm>
          <a:off x="18605500" y="1290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134666</xdr:rowOff>
    </xdr:from>
    <xdr:ext cx="534377" cy="259045"/>
    <xdr:sp macro="" textlink="">
      <xdr:nvSpPr>
        <xdr:cNvPr id="865" name="テキスト ボックス 864">
          <a:extLst>
            <a:ext uri="{FF2B5EF4-FFF2-40B4-BE49-F238E27FC236}">
              <a16:creationId xmlns:a16="http://schemas.microsoft.com/office/drawing/2014/main" xmlns="" id="{00000000-0008-0000-0600-000061030000}"/>
            </a:ext>
          </a:extLst>
        </xdr:cNvPr>
        <xdr:cNvSpPr txBox="1"/>
      </xdr:nvSpPr>
      <xdr:spPr>
        <a:xfrm>
          <a:off x="18389111" y="12993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xmlns=""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xmlns=""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xmlns=""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xmlns=""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39947</xdr:rowOff>
    </xdr:from>
    <xdr:to>
      <xdr:col>116</xdr:col>
      <xdr:colOff>114300</xdr:colOff>
      <xdr:row>74</xdr:row>
      <xdr:rowOff>141547</xdr:rowOff>
    </xdr:to>
    <xdr:sp macro="" textlink="">
      <xdr:nvSpPr>
        <xdr:cNvPr id="871" name="楕円 870">
          <a:extLst>
            <a:ext uri="{FF2B5EF4-FFF2-40B4-BE49-F238E27FC236}">
              <a16:creationId xmlns:a16="http://schemas.microsoft.com/office/drawing/2014/main" xmlns="" id="{00000000-0008-0000-0600-000067030000}"/>
            </a:ext>
          </a:extLst>
        </xdr:cNvPr>
        <xdr:cNvSpPr/>
      </xdr:nvSpPr>
      <xdr:spPr>
        <a:xfrm>
          <a:off x="22110700" y="1272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62824</xdr:rowOff>
    </xdr:from>
    <xdr:ext cx="534377" cy="259045"/>
    <xdr:sp macro="" textlink="">
      <xdr:nvSpPr>
        <xdr:cNvPr id="872" name="繰出金該当値テキスト">
          <a:extLst>
            <a:ext uri="{FF2B5EF4-FFF2-40B4-BE49-F238E27FC236}">
              <a16:creationId xmlns:a16="http://schemas.microsoft.com/office/drawing/2014/main" xmlns="" id="{00000000-0008-0000-0600-000068030000}"/>
            </a:ext>
          </a:extLst>
        </xdr:cNvPr>
        <xdr:cNvSpPr txBox="1"/>
      </xdr:nvSpPr>
      <xdr:spPr>
        <a:xfrm>
          <a:off x="22212300" y="1257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65925</xdr:rowOff>
    </xdr:from>
    <xdr:to>
      <xdr:col>112</xdr:col>
      <xdr:colOff>38100</xdr:colOff>
      <xdr:row>75</xdr:row>
      <xdr:rowOff>167525</xdr:rowOff>
    </xdr:to>
    <xdr:sp macro="" textlink="">
      <xdr:nvSpPr>
        <xdr:cNvPr id="873" name="楕円 872">
          <a:extLst>
            <a:ext uri="{FF2B5EF4-FFF2-40B4-BE49-F238E27FC236}">
              <a16:creationId xmlns:a16="http://schemas.microsoft.com/office/drawing/2014/main" xmlns="" id="{00000000-0008-0000-0600-000069030000}"/>
            </a:ext>
          </a:extLst>
        </xdr:cNvPr>
        <xdr:cNvSpPr/>
      </xdr:nvSpPr>
      <xdr:spPr>
        <a:xfrm>
          <a:off x="21272500" y="1292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158653</xdr:rowOff>
    </xdr:from>
    <xdr:ext cx="534377" cy="259045"/>
    <xdr:sp macro="" textlink="">
      <xdr:nvSpPr>
        <xdr:cNvPr id="874" name="テキスト ボックス 873">
          <a:extLst>
            <a:ext uri="{FF2B5EF4-FFF2-40B4-BE49-F238E27FC236}">
              <a16:creationId xmlns:a16="http://schemas.microsoft.com/office/drawing/2014/main" xmlns="" id="{00000000-0008-0000-0600-00006A030000}"/>
            </a:ext>
          </a:extLst>
        </xdr:cNvPr>
        <xdr:cNvSpPr txBox="1"/>
      </xdr:nvSpPr>
      <xdr:spPr>
        <a:xfrm>
          <a:off x="21056111" y="1301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108168</xdr:rowOff>
    </xdr:from>
    <xdr:to>
      <xdr:col>107</xdr:col>
      <xdr:colOff>101600</xdr:colOff>
      <xdr:row>75</xdr:row>
      <xdr:rowOff>38318</xdr:rowOff>
    </xdr:to>
    <xdr:sp macro="" textlink="">
      <xdr:nvSpPr>
        <xdr:cNvPr id="875" name="楕円 874">
          <a:extLst>
            <a:ext uri="{FF2B5EF4-FFF2-40B4-BE49-F238E27FC236}">
              <a16:creationId xmlns:a16="http://schemas.microsoft.com/office/drawing/2014/main" xmlns="" id="{00000000-0008-0000-0600-00006B030000}"/>
            </a:ext>
          </a:extLst>
        </xdr:cNvPr>
        <xdr:cNvSpPr/>
      </xdr:nvSpPr>
      <xdr:spPr>
        <a:xfrm>
          <a:off x="20383500" y="1279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54845</xdr:rowOff>
    </xdr:from>
    <xdr:ext cx="534377" cy="259045"/>
    <xdr:sp macro="" textlink="">
      <xdr:nvSpPr>
        <xdr:cNvPr id="876" name="テキスト ボックス 875">
          <a:extLst>
            <a:ext uri="{FF2B5EF4-FFF2-40B4-BE49-F238E27FC236}">
              <a16:creationId xmlns:a16="http://schemas.microsoft.com/office/drawing/2014/main" xmlns="" id="{00000000-0008-0000-0600-00006C030000}"/>
            </a:ext>
          </a:extLst>
        </xdr:cNvPr>
        <xdr:cNvSpPr txBox="1"/>
      </xdr:nvSpPr>
      <xdr:spPr>
        <a:xfrm>
          <a:off x="20167111" y="1257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90745</xdr:rowOff>
    </xdr:from>
    <xdr:to>
      <xdr:col>102</xdr:col>
      <xdr:colOff>165100</xdr:colOff>
      <xdr:row>75</xdr:row>
      <xdr:rowOff>20895</xdr:rowOff>
    </xdr:to>
    <xdr:sp macro="" textlink="">
      <xdr:nvSpPr>
        <xdr:cNvPr id="877" name="楕円 876">
          <a:extLst>
            <a:ext uri="{FF2B5EF4-FFF2-40B4-BE49-F238E27FC236}">
              <a16:creationId xmlns:a16="http://schemas.microsoft.com/office/drawing/2014/main" xmlns="" id="{00000000-0008-0000-0600-00006D030000}"/>
            </a:ext>
          </a:extLst>
        </xdr:cNvPr>
        <xdr:cNvSpPr/>
      </xdr:nvSpPr>
      <xdr:spPr>
        <a:xfrm>
          <a:off x="19494500" y="1277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37422</xdr:rowOff>
    </xdr:from>
    <xdr:ext cx="534377" cy="259045"/>
    <xdr:sp macro="" textlink="">
      <xdr:nvSpPr>
        <xdr:cNvPr id="878" name="テキスト ボックス 877">
          <a:extLst>
            <a:ext uri="{FF2B5EF4-FFF2-40B4-BE49-F238E27FC236}">
              <a16:creationId xmlns:a16="http://schemas.microsoft.com/office/drawing/2014/main" xmlns="" id="{00000000-0008-0000-0600-00006E030000}"/>
            </a:ext>
          </a:extLst>
        </xdr:cNvPr>
        <xdr:cNvSpPr txBox="1"/>
      </xdr:nvSpPr>
      <xdr:spPr>
        <a:xfrm>
          <a:off x="19278111" y="1255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137788</xdr:rowOff>
    </xdr:from>
    <xdr:to>
      <xdr:col>98</xdr:col>
      <xdr:colOff>38100</xdr:colOff>
      <xdr:row>75</xdr:row>
      <xdr:rowOff>67938</xdr:rowOff>
    </xdr:to>
    <xdr:sp macro="" textlink="">
      <xdr:nvSpPr>
        <xdr:cNvPr id="879" name="楕円 878">
          <a:extLst>
            <a:ext uri="{FF2B5EF4-FFF2-40B4-BE49-F238E27FC236}">
              <a16:creationId xmlns:a16="http://schemas.microsoft.com/office/drawing/2014/main" xmlns="" id="{00000000-0008-0000-0600-00006F030000}"/>
            </a:ext>
          </a:extLst>
        </xdr:cNvPr>
        <xdr:cNvSpPr/>
      </xdr:nvSpPr>
      <xdr:spPr>
        <a:xfrm>
          <a:off x="18605500" y="1282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84465</xdr:rowOff>
    </xdr:from>
    <xdr:ext cx="534377" cy="259045"/>
    <xdr:sp macro="" textlink="">
      <xdr:nvSpPr>
        <xdr:cNvPr id="880" name="テキスト ボックス 879">
          <a:extLst>
            <a:ext uri="{FF2B5EF4-FFF2-40B4-BE49-F238E27FC236}">
              <a16:creationId xmlns:a16="http://schemas.microsoft.com/office/drawing/2014/main" xmlns="" id="{00000000-0008-0000-0600-000070030000}"/>
            </a:ext>
          </a:extLst>
        </xdr:cNvPr>
        <xdr:cNvSpPr txBox="1"/>
      </xdr:nvSpPr>
      <xdr:spPr>
        <a:xfrm>
          <a:off x="18389111" y="1260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xmlns=""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xmlns=""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xmlns=""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xmlns=""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xmlns=""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xmlns=""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xmlns=""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xmlns=""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xmlns=""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xmlns=""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xmlns=""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xmlns=""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xmlns=""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xmlns=""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xmlns=""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xmlns=""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xmlns=""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xmlns=""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xmlns=""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xmlns=""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xmlns=""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xmlns=""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xmlns=""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xmlns=""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xmlns=""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xmlns=""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xmlns=""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xmlns=""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xmlns=""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xmlns=""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xmlns=""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xmlns=""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xmlns=""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xmlns=""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xmlns=""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xmlns=""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xmlns=""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xmlns=""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xmlns=""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xmlns=""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xmlns=""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xmlns=""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xmlns=""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xmlns=""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xmlns=""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xmlns=""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xmlns=""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xmlns=""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xmlns=""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xmlns=""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xmlns=""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xmlns=""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は、会計年度任用職員制度の開始により増加しているが、行革の推進により、定員管理や行政運営委経費の圧縮に努めているため、類似団体平均より人件費や物件費は低い水準となっている。一方で、医療費や障害者福祉費等の増に起因する扶助費、除雪等の地理的要因に起因する維持補修費など、任意に削減できない経費について高い水準となっている。特に公債費の増加が大きいことから、引き続き事務の効率化を図り、経費の圧縮に努めることにより適債な財政運営を行っていく。</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13,256
13,126
157.71
10,963,785
10,108,121
656,692
4,952,821
11,895,101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57.5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xmlns=""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129794</xdr:rowOff>
    </xdr:from>
    <xdr:to>
      <xdr:col>24</xdr:col>
      <xdr:colOff>62865</xdr:colOff>
      <xdr:row>38</xdr:row>
      <xdr:rowOff>141605</xdr:rowOff>
    </xdr:to>
    <xdr:cxnSp macro="">
      <xdr:nvCxnSpPr>
        <xdr:cNvPr id="56" name="直線コネクタ 55">
          <a:extLst>
            <a:ext uri="{FF2B5EF4-FFF2-40B4-BE49-F238E27FC236}">
              <a16:creationId xmlns:a16="http://schemas.microsoft.com/office/drawing/2014/main" xmlns="" id="{00000000-0008-0000-0700-000038000000}"/>
            </a:ext>
          </a:extLst>
        </xdr:cNvPr>
        <xdr:cNvCxnSpPr/>
      </xdr:nvCxnSpPr>
      <xdr:spPr>
        <a:xfrm flipV="1">
          <a:off x="4633595" y="5101844"/>
          <a:ext cx="1270" cy="1554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145432</xdr:rowOff>
    </xdr:from>
    <xdr:ext cx="469744" cy="259045"/>
    <xdr:sp macro="" textlink="">
      <xdr:nvSpPr>
        <xdr:cNvPr id="57" name="議会費最小値テキスト">
          <a:extLst>
            <a:ext uri="{FF2B5EF4-FFF2-40B4-BE49-F238E27FC236}">
              <a16:creationId xmlns:a16="http://schemas.microsoft.com/office/drawing/2014/main" xmlns="" id="{00000000-0008-0000-0700-000039000000}"/>
            </a:ext>
          </a:extLst>
        </xdr:cNvPr>
        <xdr:cNvSpPr txBox="1"/>
      </xdr:nvSpPr>
      <xdr:spPr>
        <a:xfrm>
          <a:off x="4686300" y="666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141605</xdr:rowOff>
    </xdr:from>
    <xdr:to>
      <xdr:col>24</xdr:col>
      <xdr:colOff>152400</xdr:colOff>
      <xdr:row>38</xdr:row>
      <xdr:rowOff>141605</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a:off x="4546600" y="6656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76471</xdr:rowOff>
    </xdr:from>
    <xdr:ext cx="534377" cy="259045"/>
    <xdr:sp macro="" textlink="">
      <xdr:nvSpPr>
        <xdr:cNvPr id="59" name="議会費最大値テキスト">
          <a:extLst>
            <a:ext uri="{FF2B5EF4-FFF2-40B4-BE49-F238E27FC236}">
              <a16:creationId xmlns:a16="http://schemas.microsoft.com/office/drawing/2014/main" xmlns="" id="{00000000-0008-0000-0700-00003B000000}"/>
            </a:ext>
          </a:extLst>
        </xdr:cNvPr>
        <xdr:cNvSpPr txBox="1"/>
      </xdr:nvSpPr>
      <xdr:spPr>
        <a:xfrm>
          <a:off x="4686300" y="487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12,552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129794</xdr:rowOff>
    </xdr:from>
    <xdr:to>
      <xdr:col>24</xdr:col>
      <xdr:colOff>152400</xdr:colOff>
      <xdr:row>29</xdr:row>
      <xdr:rowOff>129794</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5101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127698</xdr:rowOff>
    </xdr:from>
    <xdr:to>
      <xdr:col>24</xdr:col>
      <xdr:colOff>63500</xdr:colOff>
      <xdr:row>36</xdr:row>
      <xdr:rowOff>50165</xdr:rowOff>
    </xdr:to>
    <xdr:cxnSp macro="">
      <xdr:nvCxnSpPr>
        <xdr:cNvPr id="61" name="直線コネクタ 60">
          <a:extLst>
            <a:ext uri="{FF2B5EF4-FFF2-40B4-BE49-F238E27FC236}">
              <a16:creationId xmlns:a16="http://schemas.microsoft.com/office/drawing/2014/main" xmlns="" id="{00000000-0008-0000-0700-00003D000000}"/>
            </a:ext>
          </a:extLst>
        </xdr:cNvPr>
        <xdr:cNvCxnSpPr/>
      </xdr:nvCxnSpPr>
      <xdr:spPr>
        <a:xfrm>
          <a:off x="3797300" y="5956998"/>
          <a:ext cx="838200" cy="26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4081</xdr:rowOff>
    </xdr:from>
    <xdr:ext cx="469744" cy="259045"/>
    <xdr:sp macro="" textlink="">
      <xdr:nvSpPr>
        <xdr:cNvPr id="62" name="議会費平均値テキスト">
          <a:extLst>
            <a:ext uri="{FF2B5EF4-FFF2-40B4-BE49-F238E27FC236}">
              <a16:creationId xmlns:a16="http://schemas.microsoft.com/office/drawing/2014/main" xmlns="" id="{00000000-0008-0000-0700-00003E000000}"/>
            </a:ext>
          </a:extLst>
        </xdr:cNvPr>
        <xdr:cNvSpPr txBox="1"/>
      </xdr:nvSpPr>
      <xdr:spPr>
        <a:xfrm>
          <a:off x="4686300" y="61762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25654</xdr:rowOff>
    </xdr:from>
    <xdr:to>
      <xdr:col>24</xdr:col>
      <xdr:colOff>114300</xdr:colOff>
      <xdr:row>36</xdr:row>
      <xdr:rowOff>127254</xdr:rowOff>
    </xdr:to>
    <xdr:sp macro="" textlink="">
      <xdr:nvSpPr>
        <xdr:cNvPr id="63" name="フローチャート: 判断 62">
          <a:extLst>
            <a:ext uri="{FF2B5EF4-FFF2-40B4-BE49-F238E27FC236}">
              <a16:creationId xmlns:a16="http://schemas.microsoft.com/office/drawing/2014/main" xmlns="" id="{00000000-0008-0000-0700-00003F000000}"/>
            </a:ext>
          </a:extLst>
        </xdr:cNvPr>
        <xdr:cNvSpPr/>
      </xdr:nvSpPr>
      <xdr:spPr>
        <a:xfrm>
          <a:off x="45847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127698</xdr:rowOff>
    </xdr:from>
    <xdr:to>
      <xdr:col>19</xdr:col>
      <xdr:colOff>177800</xdr:colOff>
      <xdr:row>36</xdr:row>
      <xdr:rowOff>3111</xdr:rowOff>
    </xdr:to>
    <xdr:cxnSp macro="">
      <xdr:nvCxnSpPr>
        <xdr:cNvPr id="64" name="直線コネクタ 63">
          <a:extLst>
            <a:ext uri="{FF2B5EF4-FFF2-40B4-BE49-F238E27FC236}">
              <a16:creationId xmlns:a16="http://schemas.microsoft.com/office/drawing/2014/main" xmlns="" id="{00000000-0008-0000-0700-000040000000}"/>
            </a:ext>
          </a:extLst>
        </xdr:cNvPr>
        <xdr:cNvCxnSpPr/>
      </xdr:nvCxnSpPr>
      <xdr:spPr>
        <a:xfrm flipV="1">
          <a:off x="2908300" y="5956998"/>
          <a:ext cx="889000" cy="218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134620</xdr:rowOff>
    </xdr:from>
    <xdr:to>
      <xdr:col>20</xdr:col>
      <xdr:colOff>38100</xdr:colOff>
      <xdr:row>36</xdr:row>
      <xdr:rowOff>64770</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3746500" y="613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55897</xdr:rowOff>
    </xdr:from>
    <xdr:ext cx="469744" cy="259045"/>
    <xdr:sp macro="" textlink="">
      <xdr:nvSpPr>
        <xdr:cNvPr id="66" name="テキスト ボックス 65">
          <a:extLst>
            <a:ext uri="{FF2B5EF4-FFF2-40B4-BE49-F238E27FC236}">
              <a16:creationId xmlns:a16="http://schemas.microsoft.com/office/drawing/2014/main" xmlns="" id="{00000000-0008-0000-0700-000042000000}"/>
            </a:ext>
          </a:extLst>
        </xdr:cNvPr>
        <xdr:cNvSpPr txBox="1"/>
      </xdr:nvSpPr>
      <xdr:spPr>
        <a:xfrm>
          <a:off x="3562428" y="622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3111</xdr:rowOff>
    </xdr:from>
    <xdr:to>
      <xdr:col>15</xdr:col>
      <xdr:colOff>50800</xdr:colOff>
      <xdr:row>36</xdr:row>
      <xdr:rowOff>27877</xdr:rowOff>
    </xdr:to>
    <xdr:cxnSp macro="">
      <xdr:nvCxnSpPr>
        <xdr:cNvPr id="67" name="直線コネクタ 66">
          <a:extLst>
            <a:ext uri="{FF2B5EF4-FFF2-40B4-BE49-F238E27FC236}">
              <a16:creationId xmlns:a16="http://schemas.microsoft.com/office/drawing/2014/main" xmlns="" id="{00000000-0008-0000-0700-000043000000}"/>
            </a:ext>
          </a:extLst>
        </xdr:cNvPr>
        <xdr:cNvCxnSpPr/>
      </xdr:nvCxnSpPr>
      <xdr:spPr>
        <a:xfrm flipV="1">
          <a:off x="2019300" y="6175311"/>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165862</xdr:rowOff>
    </xdr:from>
    <xdr:to>
      <xdr:col>15</xdr:col>
      <xdr:colOff>101600</xdr:colOff>
      <xdr:row>36</xdr:row>
      <xdr:rowOff>96012</xdr:rowOff>
    </xdr:to>
    <xdr:sp macro="" textlink="">
      <xdr:nvSpPr>
        <xdr:cNvPr id="68" name="フローチャート: 判断 67">
          <a:extLst>
            <a:ext uri="{FF2B5EF4-FFF2-40B4-BE49-F238E27FC236}">
              <a16:creationId xmlns:a16="http://schemas.microsoft.com/office/drawing/2014/main" xmlns="" id="{00000000-0008-0000-0700-000044000000}"/>
            </a:ext>
          </a:extLst>
        </xdr:cNvPr>
        <xdr:cNvSpPr/>
      </xdr:nvSpPr>
      <xdr:spPr>
        <a:xfrm>
          <a:off x="2857500" y="6166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87139</xdr:rowOff>
    </xdr:from>
    <xdr:ext cx="469744" cy="259045"/>
    <xdr:sp macro="" textlink="">
      <xdr:nvSpPr>
        <xdr:cNvPr id="69" name="テキスト ボックス 68">
          <a:extLst>
            <a:ext uri="{FF2B5EF4-FFF2-40B4-BE49-F238E27FC236}">
              <a16:creationId xmlns:a16="http://schemas.microsoft.com/office/drawing/2014/main" xmlns="" id="{00000000-0008-0000-0700-000045000000}"/>
            </a:ext>
          </a:extLst>
        </xdr:cNvPr>
        <xdr:cNvSpPr txBox="1"/>
      </xdr:nvSpPr>
      <xdr:spPr>
        <a:xfrm>
          <a:off x="2673428" y="625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27877</xdr:rowOff>
    </xdr:from>
    <xdr:to>
      <xdr:col>10</xdr:col>
      <xdr:colOff>114300</xdr:colOff>
      <xdr:row>36</xdr:row>
      <xdr:rowOff>57976</xdr:rowOff>
    </xdr:to>
    <xdr:cxnSp macro="">
      <xdr:nvCxnSpPr>
        <xdr:cNvPr id="70" name="直線コネクタ 69">
          <a:extLst>
            <a:ext uri="{FF2B5EF4-FFF2-40B4-BE49-F238E27FC236}">
              <a16:creationId xmlns:a16="http://schemas.microsoft.com/office/drawing/2014/main" xmlns="" id="{00000000-0008-0000-0700-000046000000}"/>
            </a:ext>
          </a:extLst>
        </xdr:cNvPr>
        <xdr:cNvCxnSpPr/>
      </xdr:nvCxnSpPr>
      <xdr:spPr>
        <a:xfrm flipV="1">
          <a:off x="1130300" y="6200077"/>
          <a:ext cx="8890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11938</xdr:rowOff>
    </xdr:from>
    <xdr:to>
      <xdr:col>10</xdr:col>
      <xdr:colOff>165100</xdr:colOff>
      <xdr:row>36</xdr:row>
      <xdr:rowOff>113538</xdr:rowOff>
    </xdr:to>
    <xdr:sp macro="" textlink="">
      <xdr:nvSpPr>
        <xdr:cNvPr id="71" name="フローチャート: 判断 70">
          <a:extLst>
            <a:ext uri="{FF2B5EF4-FFF2-40B4-BE49-F238E27FC236}">
              <a16:creationId xmlns:a16="http://schemas.microsoft.com/office/drawing/2014/main" xmlns="" id="{00000000-0008-0000-0700-000047000000}"/>
            </a:ext>
          </a:extLst>
        </xdr:cNvPr>
        <xdr:cNvSpPr/>
      </xdr:nvSpPr>
      <xdr:spPr>
        <a:xfrm>
          <a:off x="1968500" y="618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104665</xdr:rowOff>
    </xdr:from>
    <xdr:ext cx="469744" cy="259045"/>
    <xdr:sp macro="" textlink="">
      <xdr:nvSpPr>
        <xdr:cNvPr id="72" name="テキスト ボックス 71">
          <a:extLst>
            <a:ext uri="{FF2B5EF4-FFF2-40B4-BE49-F238E27FC236}">
              <a16:creationId xmlns:a16="http://schemas.microsoft.com/office/drawing/2014/main" xmlns="" id="{00000000-0008-0000-0700-000048000000}"/>
            </a:ext>
          </a:extLst>
        </xdr:cNvPr>
        <xdr:cNvSpPr txBox="1"/>
      </xdr:nvSpPr>
      <xdr:spPr>
        <a:xfrm>
          <a:off x="1784428" y="6276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8128</xdr:rowOff>
    </xdr:from>
    <xdr:to>
      <xdr:col>6</xdr:col>
      <xdr:colOff>38100</xdr:colOff>
      <xdr:row>36</xdr:row>
      <xdr:rowOff>109728</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079500" y="618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100855</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895428" y="6273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170815</xdr:rowOff>
    </xdr:from>
    <xdr:to>
      <xdr:col>24</xdr:col>
      <xdr:colOff>114300</xdr:colOff>
      <xdr:row>36</xdr:row>
      <xdr:rowOff>100965</xdr:rowOff>
    </xdr:to>
    <xdr:sp macro="" textlink="">
      <xdr:nvSpPr>
        <xdr:cNvPr id="80" name="楕円 79">
          <a:extLst>
            <a:ext uri="{FF2B5EF4-FFF2-40B4-BE49-F238E27FC236}">
              <a16:creationId xmlns:a16="http://schemas.microsoft.com/office/drawing/2014/main" xmlns="" id="{00000000-0008-0000-0700-000050000000}"/>
            </a:ext>
          </a:extLst>
        </xdr:cNvPr>
        <xdr:cNvSpPr/>
      </xdr:nvSpPr>
      <xdr:spPr>
        <a:xfrm>
          <a:off x="4584700" y="617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22242</xdr:rowOff>
    </xdr:from>
    <xdr:ext cx="469744" cy="259045"/>
    <xdr:sp macro="" textlink="">
      <xdr:nvSpPr>
        <xdr:cNvPr id="81" name="議会費該当値テキスト">
          <a:extLst>
            <a:ext uri="{FF2B5EF4-FFF2-40B4-BE49-F238E27FC236}">
              <a16:creationId xmlns:a16="http://schemas.microsoft.com/office/drawing/2014/main" xmlns="" id="{00000000-0008-0000-0700-000051000000}"/>
            </a:ext>
          </a:extLst>
        </xdr:cNvPr>
        <xdr:cNvSpPr txBox="1"/>
      </xdr:nvSpPr>
      <xdr:spPr>
        <a:xfrm>
          <a:off x="4686300" y="6022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76898</xdr:rowOff>
    </xdr:from>
    <xdr:to>
      <xdr:col>20</xdr:col>
      <xdr:colOff>38100</xdr:colOff>
      <xdr:row>35</xdr:row>
      <xdr:rowOff>7048</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3746500" y="590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23575</xdr:rowOff>
    </xdr:from>
    <xdr:ext cx="469744" cy="259045"/>
    <xdr:sp macro="" textlink="">
      <xdr:nvSpPr>
        <xdr:cNvPr id="83" name="テキスト ボックス 82">
          <a:extLst>
            <a:ext uri="{FF2B5EF4-FFF2-40B4-BE49-F238E27FC236}">
              <a16:creationId xmlns:a16="http://schemas.microsoft.com/office/drawing/2014/main" xmlns="" id="{00000000-0008-0000-0700-000053000000}"/>
            </a:ext>
          </a:extLst>
        </xdr:cNvPr>
        <xdr:cNvSpPr txBox="1"/>
      </xdr:nvSpPr>
      <xdr:spPr>
        <a:xfrm>
          <a:off x="3562428" y="5681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123761</xdr:rowOff>
    </xdr:from>
    <xdr:to>
      <xdr:col>15</xdr:col>
      <xdr:colOff>101600</xdr:colOff>
      <xdr:row>36</xdr:row>
      <xdr:rowOff>53911</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2857500" y="61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70438</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2673428" y="589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148527</xdr:rowOff>
    </xdr:from>
    <xdr:to>
      <xdr:col>10</xdr:col>
      <xdr:colOff>165100</xdr:colOff>
      <xdr:row>36</xdr:row>
      <xdr:rowOff>78677</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1968500" y="614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95204</xdr:rowOff>
    </xdr:from>
    <xdr:ext cx="469744"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1784428" y="592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7176</xdr:rowOff>
    </xdr:from>
    <xdr:to>
      <xdr:col>6</xdr:col>
      <xdr:colOff>38100</xdr:colOff>
      <xdr:row>36</xdr:row>
      <xdr:rowOff>108776</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079500" y="617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125303</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895428" y="5954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xmlns=""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xmlns=""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xmlns=""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71160</xdr:rowOff>
    </xdr:from>
    <xdr:to>
      <xdr:col>24</xdr:col>
      <xdr:colOff>62865</xdr:colOff>
      <xdr:row>58</xdr:row>
      <xdr:rowOff>29080</xdr:rowOff>
    </xdr:to>
    <xdr:cxnSp macro="">
      <xdr:nvCxnSpPr>
        <xdr:cNvPr id="113" name="直線コネクタ 112">
          <a:extLst>
            <a:ext uri="{FF2B5EF4-FFF2-40B4-BE49-F238E27FC236}">
              <a16:creationId xmlns:a16="http://schemas.microsoft.com/office/drawing/2014/main" xmlns="" id="{00000000-0008-0000-0700-000071000000}"/>
            </a:ext>
          </a:extLst>
        </xdr:cNvPr>
        <xdr:cNvCxnSpPr/>
      </xdr:nvCxnSpPr>
      <xdr:spPr>
        <a:xfrm flipV="1">
          <a:off x="4633595" y="8815110"/>
          <a:ext cx="1270" cy="1158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32907</xdr:rowOff>
    </xdr:from>
    <xdr:ext cx="534377" cy="259045"/>
    <xdr:sp macro="" textlink="">
      <xdr:nvSpPr>
        <xdr:cNvPr id="114" name="総務費最小値テキスト">
          <a:extLst>
            <a:ext uri="{FF2B5EF4-FFF2-40B4-BE49-F238E27FC236}">
              <a16:creationId xmlns:a16="http://schemas.microsoft.com/office/drawing/2014/main" xmlns="" id="{00000000-0008-0000-0700-000072000000}"/>
            </a:ext>
          </a:extLst>
        </xdr:cNvPr>
        <xdr:cNvSpPr txBox="1"/>
      </xdr:nvSpPr>
      <xdr:spPr>
        <a:xfrm>
          <a:off x="4686300" y="997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29080</xdr:rowOff>
    </xdr:from>
    <xdr:to>
      <xdr:col>24</xdr:col>
      <xdr:colOff>152400</xdr:colOff>
      <xdr:row>58</xdr:row>
      <xdr:rowOff>29080</xdr:rowOff>
    </xdr:to>
    <xdr:cxnSp macro="">
      <xdr:nvCxnSpPr>
        <xdr:cNvPr id="115" name="直線コネクタ 114">
          <a:extLst>
            <a:ext uri="{FF2B5EF4-FFF2-40B4-BE49-F238E27FC236}">
              <a16:creationId xmlns:a16="http://schemas.microsoft.com/office/drawing/2014/main" xmlns="" id="{00000000-0008-0000-0700-000073000000}"/>
            </a:ext>
          </a:extLst>
        </xdr:cNvPr>
        <xdr:cNvCxnSpPr/>
      </xdr:nvCxnSpPr>
      <xdr:spPr>
        <a:xfrm>
          <a:off x="4546600" y="9973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17837</xdr:rowOff>
    </xdr:from>
    <xdr:ext cx="599010" cy="259045"/>
    <xdr:sp macro="" textlink="">
      <xdr:nvSpPr>
        <xdr:cNvPr id="116" name="総務費最大値テキスト">
          <a:extLst>
            <a:ext uri="{FF2B5EF4-FFF2-40B4-BE49-F238E27FC236}">
              <a16:creationId xmlns:a16="http://schemas.microsoft.com/office/drawing/2014/main" xmlns="" id="{00000000-0008-0000-0700-000074000000}"/>
            </a:ext>
          </a:extLst>
        </xdr:cNvPr>
        <xdr:cNvSpPr txBox="1"/>
      </xdr:nvSpPr>
      <xdr:spPr>
        <a:xfrm>
          <a:off x="4686300" y="8590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705,979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71160</xdr:rowOff>
    </xdr:from>
    <xdr:to>
      <xdr:col>24</xdr:col>
      <xdr:colOff>152400</xdr:colOff>
      <xdr:row>51</xdr:row>
      <xdr:rowOff>71160</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a:off x="4546600" y="8815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8552</xdr:rowOff>
    </xdr:from>
    <xdr:to>
      <xdr:col>24</xdr:col>
      <xdr:colOff>63500</xdr:colOff>
      <xdr:row>57</xdr:row>
      <xdr:rowOff>120503</xdr:rowOff>
    </xdr:to>
    <xdr:cxnSp macro="">
      <xdr:nvCxnSpPr>
        <xdr:cNvPr id="118" name="直線コネクタ 117">
          <a:extLst>
            <a:ext uri="{FF2B5EF4-FFF2-40B4-BE49-F238E27FC236}">
              <a16:creationId xmlns:a16="http://schemas.microsoft.com/office/drawing/2014/main" xmlns="" id="{00000000-0008-0000-0700-000076000000}"/>
            </a:ext>
          </a:extLst>
        </xdr:cNvPr>
        <xdr:cNvCxnSpPr/>
      </xdr:nvCxnSpPr>
      <xdr:spPr>
        <a:xfrm flipV="1">
          <a:off x="3797300" y="9781202"/>
          <a:ext cx="838200" cy="111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96270</xdr:rowOff>
    </xdr:from>
    <xdr:ext cx="599010" cy="259045"/>
    <xdr:sp macro="" textlink="">
      <xdr:nvSpPr>
        <xdr:cNvPr id="119" name="総務費平均値テキスト">
          <a:extLst>
            <a:ext uri="{FF2B5EF4-FFF2-40B4-BE49-F238E27FC236}">
              <a16:creationId xmlns:a16="http://schemas.microsoft.com/office/drawing/2014/main" xmlns="" id="{00000000-0008-0000-0700-000077000000}"/>
            </a:ext>
          </a:extLst>
        </xdr:cNvPr>
        <xdr:cNvSpPr txBox="1"/>
      </xdr:nvSpPr>
      <xdr:spPr>
        <a:xfrm>
          <a:off x="4686300" y="95260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73393</xdr:rowOff>
    </xdr:from>
    <xdr:to>
      <xdr:col>24</xdr:col>
      <xdr:colOff>114300</xdr:colOff>
      <xdr:row>57</xdr:row>
      <xdr:rowOff>3543</xdr:rowOff>
    </xdr:to>
    <xdr:sp macro="" textlink="">
      <xdr:nvSpPr>
        <xdr:cNvPr id="120" name="フローチャート: 判断 119">
          <a:extLst>
            <a:ext uri="{FF2B5EF4-FFF2-40B4-BE49-F238E27FC236}">
              <a16:creationId xmlns:a16="http://schemas.microsoft.com/office/drawing/2014/main" xmlns="" id="{00000000-0008-0000-0700-000078000000}"/>
            </a:ext>
          </a:extLst>
        </xdr:cNvPr>
        <xdr:cNvSpPr/>
      </xdr:nvSpPr>
      <xdr:spPr>
        <a:xfrm>
          <a:off x="4584700" y="9674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120503</xdr:rowOff>
    </xdr:from>
    <xdr:to>
      <xdr:col>19</xdr:col>
      <xdr:colOff>177800</xdr:colOff>
      <xdr:row>57</xdr:row>
      <xdr:rowOff>126216</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flipV="1">
          <a:off x="2908300" y="9893153"/>
          <a:ext cx="889000" cy="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125017</xdr:rowOff>
    </xdr:from>
    <xdr:to>
      <xdr:col>20</xdr:col>
      <xdr:colOff>38100</xdr:colOff>
      <xdr:row>58</xdr:row>
      <xdr:rowOff>55167</xdr:rowOff>
    </xdr:to>
    <xdr:sp macro="" textlink="">
      <xdr:nvSpPr>
        <xdr:cNvPr id="122" name="フローチャート: 判断 121">
          <a:extLst>
            <a:ext uri="{FF2B5EF4-FFF2-40B4-BE49-F238E27FC236}">
              <a16:creationId xmlns:a16="http://schemas.microsoft.com/office/drawing/2014/main" xmlns="" id="{00000000-0008-0000-0700-00007A000000}"/>
            </a:ext>
          </a:extLst>
        </xdr:cNvPr>
        <xdr:cNvSpPr/>
      </xdr:nvSpPr>
      <xdr:spPr>
        <a:xfrm>
          <a:off x="3746500" y="9897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46294</xdr:rowOff>
    </xdr:from>
    <xdr:ext cx="599010" cy="259045"/>
    <xdr:sp macro="" textlink="">
      <xdr:nvSpPr>
        <xdr:cNvPr id="123" name="テキスト ボックス 122">
          <a:extLst>
            <a:ext uri="{FF2B5EF4-FFF2-40B4-BE49-F238E27FC236}">
              <a16:creationId xmlns:a16="http://schemas.microsoft.com/office/drawing/2014/main" xmlns="" id="{00000000-0008-0000-0700-00007B000000}"/>
            </a:ext>
          </a:extLst>
        </xdr:cNvPr>
        <xdr:cNvSpPr txBox="1"/>
      </xdr:nvSpPr>
      <xdr:spPr>
        <a:xfrm>
          <a:off x="3497795" y="9990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126216</xdr:rowOff>
    </xdr:from>
    <xdr:to>
      <xdr:col>15</xdr:col>
      <xdr:colOff>50800</xdr:colOff>
      <xdr:row>58</xdr:row>
      <xdr:rowOff>2995</xdr:rowOff>
    </xdr:to>
    <xdr:cxnSp macro="">
      <xdr:nvCxnSpPr>
        <xdr:cNvPr id="124" name="直線コネクタ 123">
          <a:extLst>
            <a:ext uri="{FF2B5EF4-FFF2-40B4-BE49-F238E27FC236}">
              <a16:creationId xmlns:a16="http://schemas.microsoft.com/office/drawing/2014/main" xmlns="" id="{00000000-0008-0000-0700-00007C000000}"/>
            </a:ext>
          </a:extLst>
        </xdr:cNvPr>
        <xdr:cNvCxnSpPr/>
      </xdr:nvCxnSpPr>
      <xdr:spPr>
        <a:xfrm flipV="1">
          <a:off x="2019300" y="9898866"/>
          <a:ext cx="889000" cy="4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132873</xdr:rowOff>
    </xdr:from>
    <xdr:to>
      <xdr:col>15</xdr:col>
      <xdr:colOff>101600</xdr:colOff>
      <xdr:row>58</xdr:row>
      <xdr:rowOff>63023</xdr:rowOff>
    </xdr:to>
    <xdr:sp macro="" textlink="">
      <xdr:nvSpPr>
        <xdr:cNvPr id="125" name="フローチャート: 判断 124">
          <a:extLst>
            <a:ext uri="{FF2B5EF4-FFF2-40B4-BE49-F238E27FC236}">
              <a16:creationId xmlns:a16="http://schemas.microsoft.com/office/drawing/2014/main" xmlns="" id="{00000000-0008-0000-0700-00007D000000}"/>
            </a:ext>
          </a:extLst>
        </xdr:cNvPr>
        <xdr:cNvSpPr/>
      </xdr:nvSpPr>
      <xdr:spPr>
        <a:xfrm>
          <a:off x="2857500" y="990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54150</xdr:rowOff>
    </xdr:from>
    <xdr:ext cx="599010" cy="259045"/>
    <xdr:sp macro="" textlink="">
      <xdr:nvSpPr>
        <xdr:cNvPr id="126" name="テキスト ボックス 125">
          <a:extLst>
            <a:ext uri="{FF2B5EF4-FFF2-40B4-BE49-F238E27FC236}">
              <a16:creationId xmlns:a16="http://schemas.microsoft.com/office/drawing/2014/main" xmlns="" id="{00000000-0008-0000-0700-00007E000000}"/>
            </a:ext>
          </a:extLst>
        </xdr:cNvPr>
        <xdr:cNvSpPr txBox="1"/>
      </xdr:nvSpPr>
      <xdr:spPr>
        <a:xfrm>
          <a:off x="2608795" y="9998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2995</xdr:rowOff>
    </xdr:from>
    <xdr:to>
      <xdr:col>10</xdr:col>
      <xdr:colOff>114300</xdr:colOff>
      <xdr:row>58</xdr:row>
      <xdr:rowOff>4394</xdr:rowOff>
    </xdr:to>
    <xdr:cxnSp macro="">
      <xdr:nvCxnSpPr>
        <xdr:cNvPr id="127" name="直線コネクタ 126">
          <a:extLst>
            <a:ext uri="{FF2B5EF4-FFF2-40B4-BE49-F238E27FC236}">
              <a16:creationId xmlns:a16="http://schemas.microsoft.com/office/drawing/2014/main" xmlns="" id="{00000000-0008-0000-0700-00007F000000}"/>
            </a:ext>
          </a:extLst>
        </xdr:cNvPr>
        <xdr:cNvCxnSpPr/>
      </xdr:nvCxnSpPr>
      <xdr:spPr>
        <a:xfrm flipV="1">
          <a:off x="1130300" y="9947095"/>
          <a:ext cx="889000" cy="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154009</xdr:rowOff>
    </xdr:from>
    <xdr:to>
      <xdr:col>10</xdr:col>
      <xdr:colOff>165100</xdr:colOff>
      <xdr:row>58</xdr:row>
      <xdr:rowOff>84159</xdr:rowOff>
    </xdr:to>
    <xdr:sp macro="" textlink="">
      <xdr:nvSpPr>
        <xdr:cNvPr id="128" name="フローチャート: 判断 127">
          <a:extLst>
            <a:ext uri="{FF2B5EF4-FFF2-40B4-BE49-F238E27FC236}">
              <a16:creationId xmlns:a16="http://schemas.microsoft.com/office/drawing/2014/main" xmlns="" id="{00000000-0008-0000-0700-000080000000}"/>
            </a:ext>
          </a:extLst>
        </xdr:cNvPr>
        <xdr:cNvSpPr/>
      </xdr:nvSpPr>
      <xdr:spPr>
        <a:xfrm>
          <a:off x="1968500" y="992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75286</xdr:rowOff>
    </xdr:from>
    <xdr:ext cx="534377" cy="259045"/>
    <xdr:sp macro="" textlink="">
      <xdr:nvSpPr>
        <xdr:cNvPr id="129" name="テキスト ボックス 128">
          <a:extLst>
            <a:ext uri="{FF2B5EF4-FFF2-40B4-BE49-F238E27FC236}">
              <a16:creationId xmlns:a16="http://schemas.microsoft.com/office/drawing/2014/main" xmlns="" id="{00000000-0008-0000-0700-000081000000}"/>
            </a:ext>
          </a:extLst>
        </xdr:cNvPr>
        <xdr:cNvSpPr txBox="1"/>
      </xdr:nvSpPr>
      <xdr:spPr>
        <a:xfrm>
          <a:off x="1752111" y="1001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156728</xdr:rowOff>
    </xdr:from>
    <xdr:to>
      <xdr:col>6</xdr:col>
      <xdr:colOff>38100</xdr:colOff>
      <xdr:row>58</xdr:row>
      <xdr:rowOff>86878</xdr:rowOff>
    </xdr:to>
    <xdr:sp macro="" textlink="">
      <xdr:nvSpPr>
        <xdr:cNvPr id="130" name="フローチャート: 判断 129">
          <a:extLst>
            <a:ext uri="{FF2B5EF4-FFF2-40B4-BE49-F238E27FC236}">
              <a16:creationId xmlns:a16="http://schemas.microsoft.com/office/drawing/2014/main" xmlns="" id="{00000000-0008-0000-0700-000082000000}"/>
            </a:ext>
          </a:extLst>
        </xdr:cNvPr>
        <xdr:cNvSpPr/>
      </xdr:nvSpPr>
      <xdr:spPr>
        <a:xfrm>
          <a:off x="1079500" y="9929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78005</xdr:rowOff>
    </xdr:from>
    <xdr:ext cx="534377" cy="259045"/>
    <xdr:sp macro="" textlink="">
      <xdr:nvSpPr>
        <xdr:cNvPr id="131" name="テキスト ボックス 130">
          <a:extLst>
            <a:ext uri="{FF2B5EF4-FFF2-40B4-BE49-F238E27FC236}">
              <a16:creationId xmlns:a16="http://schemas.microsoft.com/office/drawing/2014/main" xmlns="" id="{00000000-0008-0000-0700-000083000000}"/>
            </a:ext>
          </a:extLst>
        </xdr:cNvPr>
        <xdr:cNvSpPr txBox="1"/>
      </xdr:nvSpPr>
      <xdr:spPr>
        <a:xfrm>
          <a:off x="863111" y="10022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129202</xdr:rowOff>
    </xdr:from>
    <xdr:to>
      <xdr:col>24</xdr:col>
      <xdr:colOff>114300</xdr:colOff>
      <xdr:row>57</xdr:row>
      <xdr:rowOff>59352</xdr:rowOff>
    </xdr:to>
    <xdr:sp macro="" textlink="">
      <xdr:nvSpPr>
        <xdr:cNvPr id="137" name="楕円 136">
          <a:extLst>
            <a:ext uri="{FF2B5EF4-FFF2-40B4-BE49-F238E27FC236}">
              <a16:creationId xmlns:a16="http://schemas.microsoft.com/office/drawing/2014/main" xmlns="" id="{00000000-0008-0000-0700-000089000000}"/>
            </a:ext>
          </a:extLst>
        </xdr:cNvPr>
        <xdr:cNvSpPr/>
      </xdr:nvSpPr>
      <xdr:spPr>
        <a:xfrm>
          <a:off x="4584700" y="973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107629</xdr:rowOff>
    </xdr:from>
    <xdr:ext cx="599010" cy="259045"/>
    <xdr:sp macro="" textlink="">
      <xdr:nvSpPr>
        <xdr:cNvPr id="138" name="総務費該当値テキスト">
          <a:extLst>
            <a:ext uri="{FF2B5EF4-FFF2-40B4-BE49-F238E27FC236}">
              <a16:creationId xmlns:a16="http://schemas.microsoft.com/office/drawing/2014/main" xmlns="" id="{00000000-0008-0000-0700-00008A000000}"/>
            </a:ext>
          </a:extLst>
        </xdr:cNvPr>
        <xdr:cNvSpPr txBox="1"/>
      </xdr:nvSpPr>
      <xdr:spPr>
        <a:xfrm>
          <a:off x="4686300" y="9708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69703</xdr:rowOff>
    </xdr:from>
    <xdr:to>
      <xdr:col>20</xdr:col>
      <xdr:colOff>38100</xdr:colOff>
      <xdr:row>57</xdr:row>
      <xdr:rowOff>171303</xdr:rowOff>
    </xdr:to>
    <xdr:sp macro="" textlink="">
      <xdr:nvSpPr>
        <xdr:cNvPr id="139" name="楕円 138">
          <a:extLst>
            <a:ext uri="{FF2B5EF4-FFF2-40B4-BE49-F238E27FC236}">
              <a16:creationId xmlns:a16="http://schemas.microsoft.com/office/drawing/2014/main" xmlns="" id="{00000000-0008-0000-0700-00008B000000}"/>
            </a:ext>
          </a:extLst>
        </xdr:cNvPr>
        <xdr:cNvSpPr/>
      </xdr:nvSpPr>
      <xdr:spPr>
        <a:xfrm>
          <a:off x="3746500" y="984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16380</xdr:rowOff>
    </xdr:from>
    <xdr:ext cx="599010" cy="259045"/>
    <xdr:sp macro="" textlink="">
      <xdr:nvSpPr>
        <xdr:cNvPr id="140" name="テキスト ボックス 139">
          <a:extLst>
            <a:ext uri="{FF2B5EF4-FFF2-40B4-BE49-F238E27FC236}">
              <a16:creationId xmlns:a16="http://schemas.microsoft.com/office/drawing/2014/main" xmlns="" id="{00000000-0008-0000-0700-00008C000000}"/>
            </a:ext>
          </a:extLst>
        </xdr:cNvPr>
        <xdr:cNvSpPr txBox="1"/>
      </xdr:nvSpPr>
      <xdr:spPr>
        <a:xfrm>
          <a:off x="3497795" y="9617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75416</xdr:rowOff>
    </xdr:from>
    <xdr:to>
      <xdr:col>15</xdr:col>
      <xdr:colOff>101600</xdr:colOff>
      <xdr:row>58</xdr:row>
      <xdr:rowOff>5566</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2857500" y="984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22093</xdr:rowOff>
    </xdr:from>
    <xdr:ext cx="599010" cy="259045"/>
    <xdr:sp macro="" textlink="">
      <xdr:nvSpPr>
        <xdr:cNvPr id="142" name="テキスト ボックス 141">
          <a:extLst>
            <a:ext uri="{FF2B5EF4-FFF2-40B4-BE49-F238E27FC236}">
              <a16:creationId xmlns:a16="http://schemas.microsoft.com/office/drawing/2014/main" xmlns="" id="{00000000-0008-0000-0700-00008E000000}"/>
            </a:ext>
          </a:extLst>
        </xdr:cNvPr>
        <xdr:cNvSpPr txBox="1"/>
      </xdr:nvSpPr>
      <xdr:spPr>
        <a:xfrm>
          <a:off x="2608795" y="9623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123645</xdr:rowOff>
    </xdr:from>
    <xdr:to>
      <xdr:col>10</xdr:col>
      <xdr:colOff>165100</xdr:colOff>
      <xdr:row>58</xdr:row>
      <xdr:rowOff>53795</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1968500" y="989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70322</xdr:rowOff>
    </xdr:from>
    <xdr:ext cx="599010"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1719795" y="9671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125044</xdr:rowOff>
    </xdr:from>
    <xdr:to>
      <xdr:col>6</xdr:col>
      <xdr:colOff>38100</xdr:colOff>
      <xdr:row>58</xdr:row>
      <xdr:rowOff>55194</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1079500" y="989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71721</xdr:rowOff>
    </xdr:from>
    <xdr:ext cx="599010"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830795" y="967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xmlns=""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xmlns=""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xmlns=""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xmlns=""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xmlns=""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xmlns=""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xmlns=""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125321</xdr:rowOff>
    </xdr:from>
    <xdr:to>
      <xdr:col>24</xdr:col>
      <xdr:colOff>62865</xdr:colOff>
      <xdr:row>79</xdr:row>
      <xdr:rowOff>6669</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flipV="1">
          <a:off x="4633595" y="12126821"/>
          <a:ext cx="1270" cy="14243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10496</xdr:rowOff>
    </xdr:from>
    <xdr:ext cx="599010" cy="259045"/>
    <xdr:sp macro="" textlink="">
      <xdr:nvSpPr>
        <xdr:cNvPr id="172" name="民生費最小値テキスト">
          <a:extLst>
            <a:ext uri="{FF2B5EF4-FFF2-40B4-BE49-F238E27FC236}">
              <a16:creationId xmlns:a16="http://schemas.microsoft.com/office/drawing/2014/main" xmlns="" id="{00000000-0008-0000-0700-0000AC000000}"/>
            </a:ext>
          </a:extLst>
        </xdr:cNvPr>
        <xdr:cNvSpPr txBox="1"/>
      </xdr:nvSpPr>
      <xdr:spPr>
        <a:xfrm>
          <a:off x="4686300" y="13555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6669</xdr:rowOff>
    </xdr:from>
    <xdr:to>
      <xdr:col>24</xdr:col>
      <xdr:colOff>152400</xdr:colOff>
      <xdr:row>79</xdr:row>
      <xdr:rowOff>6669</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a:off x="4546600" y="13551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71998</xdr:rowOff>
    </xdr:from>
    <xdr:ext cx="599010" cy="259045"/>
    <xdr:sp macro="" textlink="">
      <xdr:nvSpPr>
        <xdr:cNvPr id="174" name="民生費最大値テキスト">
          <a:extLst>
            <a:ext uri="{FF2B5EF4-FFF2-40B4-BE49-F238E27FC236}">
              <a16:creationId xmlns:a16="http://schemas.microsoft.com/office/drawing/2014/main" xmlns="" id="{00000000-0008-0000-0700-0000AE000000}"/>
            </a:ext>
          </a:extLst>
        </xdr:cNvPr>
        <xdr:cNvSpPr txBox="1"/>
      </xdr:nvSpPr>
      <xdr:spPr>
        <a:xfrm>
          <a:off x="4686300" y="11902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291,887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125321</xdr:rowOff>
    </xdr:from>
    <xdr:to>
      <xdr:col>24</xdr:col>
      <xdr:colOff>152400</xdr:colOff>
      <xdr:row>70</xdr:row>
      <xdr:rowOff>125321</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a:off x="4546600" y="12126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85796</xdr:rowOff>
    </xdr:from>
    <xdr:to>
      <xdr:col>24</xdr:col>
      <xdr:colOff>63500</xdr:colOff>
      <xdr:row>76</xdr:row>
      <xdr:rowOff>124422</xdr:rowOff>
    </xdr:to>
    <xdr:cxnSp macro="">
      <xdr:nvCxnSpPr>
        <xdr:cNvPr id="176" name="直線コネクタ 175">
          <a:extLst>
            <a:ext uri="{FF2B5EF4-FFF2-40B4-BE49-F238E27FC236}">
              <a16:creationId xmlns:a16="http://schemas.microsoft.com/office/drawing/2014/main" xmlns="" id="{00000000-0008-0000-0700-0000B0000000}"/>
            </a:ext>
          </a:extLst>
        </xdr:cNvPr>
        <xdr:cNvCxnSpPr/>
      </xdr:nvCxnSpPr>
      <xdr:spPr>
        <a:xfrm>
          <a:off x="3797300" y="12944546"/>
          <a:ext cx="838200" cy="210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92115</xdr:rowOff>
    </xdr:from>
    <xdr:ext cx="599010" cy="259045"/>
    <xdr:sp macro="" textlink="">
      <xdr:nvSpPr>
        <xdr:cNvPr id="177" name="民生費平均値テキスト">
          <a:extLst>
            <a:ext uri="{FF2B5EF4-FFF2-40B4-BE49-F238E27FC236}">
              <a16:creationId xmlns:a16="http://schemas.microsoft.com/office/drawing/2014/main" xmlns="" id="{00000000-0008-0000-0700-0000B1000000}"/>
            </a:ext>
          </a:extLst>
        </xdr:cNvPr>
        <xdr:cNvSpPr txBox="1"/>
      </xdr:nvSpPr>
      <xdr:spPr>
        <a:xfrm>
          <a:off x="4686300" y="131223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113688</xdr:rowOff>
    </xdr:from>
    <xdr:to>
      <xdr:col>24</xdr:col>
      <xdr:colOff>114300</xdr:colOff>
      <xdr:row>77</xdr:row>
      <xdr:rowOff>43838</xdr:rowOff>
    </xdr:to>
    <xdr:sp macro="" textlink="">
      <xdr:nvSpPr>
        <xdr:cNvPr id="178" name="フローチャート: 判断 177">
          <a:extLst>
            <a:ext uri="{FF2B5EF4-FFF2-40B4-BE49-F238E27FC236}">
              <a16:creationId xmlns:a16="http://schemas.microsoft.com/office/drawing/2014/main" xmlns="" id="{00000000-0008-0000-0700-0000B2000000}"/>
            </a:ext>
          </a:extLst>
        </xdr:cNvPr>
        <xdr:cNvSpPr/>
      </xdr:nvSpPr>
      <xdr:spPr>
        <a:xfrm>
          <a:off x="4584700" y="1314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85796</xdr:rowOff>
    </xdr:from>
    <xdr:to>
      <xdr:col>19</xdr:col>
      <xdr:colOff>177800</xdr:colOff>
      <xdr:row>77</xdr:row>
      <xdr:rowOff>59438</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flipV="1">
          <a:off x="2908300" y="12944546"/>
          <a:ext cx="889000" cy="31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123372</xdr:rowOff>
    </xdr:from>
    <xdr:to>
      <xdr:col>20</xdr:col>
      <xdr:colOff>38100</xdr:colOff>
      <xdr:row>77</xdr:row>
      <xdr:rowOff>53522</xdr:rowOff>
    </xdr:to>
    <xdr:sp macro="" textlink="">
      <xdr:nvSpPr>
        <xdr:cNvPr id="180" name="フローチャート: 判断 179">
          <a:extLst>
            <a:ext uri="{FF2B5EF4-FFF2-40B4-BE49-F238E27FC236}">
              <a16:creationId xmlns:a16="http://schemas.microsoft.com/office/drawing/2014/main" xmlns="" id="{00000000-0008-0000-0700-0000B4000000}"/>
            </a:ext>
          </a:extLst>
        </xdr:cNvPr>
        <xdr:cNvSpPr/>
      </xdr:nvSpPr>
      <xdr:spPr>
        <a:xfrm>
          <a:off x="3746500" y="1315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44649</xdr:rowOff>
    </xdr:from>
    <xdr:ext cx="599010" cy="259045"/>
    <xdr:sp macro="" textlink="">
      <xdr:nvSpPr>
        <xdr:cNvPr id="181" name="テキスト ボックス 180">
          <a:extLst>
            <a:ext uri="{FF2B5EF4-FFF2-40B4-BE49-F238E27FC236}">
              <a16:creationId xmlns:a16="http://schemas.microsoft.com/office/drawing/2014/main" xmlns="" id="{00000000-0008-0000-0700-0000B5000000}"/>
            </a:ext>
          </a:extLst>
        </xdr:cNvPr>
        <xdr:cNvSpPr txBox="1"/>
      </xdr:nvSpPr>
      <xdr:spPr>
        <a:xfrm>
          <a:off x="3497795" y="13246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150085</xdr:rowOff>
    </xdr:from>
    <xdr:to>
      <xdr:col>15</xdr:col>
      <xdr:colOff>50800</xdr:colOff>
      <xdr:row>77</xdr:row>
      <xdr:rowOff>59438</xdr:rowOff>
    </xdr:to>
    <xdr:cxnSp macro="">
      <xdr:nvCxnSpPr>
        <xdr:cNvPr id="182" name="直線コネクタ 181">
          <a:extLst>
            <a:ext uri="{FF2B5EF4-FFF2-40B4-BE49-F238E27FC236}">
              <a16:creationId xmlns:a16="http://schemas.microsoft.com/office/drawing/2014/main" xmlns="" id="{00000000-0008-0000-0700-0000B6000000}"/>
            </a:ext>
          </a:extLst>
        </xdr:cNvPr>
        <xdr:cNvCxnSpPr/>
      </xdr:nvCxnSpPr>
      <xdr:spPr>
        <a:xfrm>
          <a:off x="2019300" y="13180285"/>
          <a:ext cx="889000" cy="8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157891</xdr:rowOff>
    </xdr:from>
    <xdr:to>
      <xdr:col>15</xdr:col>
      <xdr:colOff>101600</xdr:colOff>
      <xdr:row>77</xdr:row>
      <xdr:rowOff>88041</xdr:rowOff>
    </xdr:to>
    <xdr:sp macro="" textlink="">
      <xdr:nvSpPr>
        <xdr:cNvPr id="183" name="フローチャート: 判断 182">
          <a:extLst>
            <a:ext uri="{FF2B5EF4-FFF2-40B4-BE49-F238E27FC236}">
              <a16:creationId xmlns:a16="http://schemas.microsoft.com/office/drawing/2014/main" xmlns="" id="{00000000-0008-0000-0700-0000B7000000}"/>
            </a:ext>
          </a:extLst>
        </xdr:cNvPr>
        <xdr:cNvSpPr/>
      </xdr:nvSpPr>
      <xdr:spPr>
        <a:xfrm>
          <a:off x="2857500" y="13188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104568</xdr:rowOff>
    </xdr:from>
    <xdr:ext cx="599010" cy="259045"/>
    <xdr:sp macro="" textlink="">
      <xdr:nvSpPr>
        <xdr:cNvPr id="184" name="テキスト ボックス 183">
          <a:extLst>
            <a:ext uri="{FF2B5EF4-FFF2-40B4-BE49-F238E27FC236}">
              <a16:creationId xmlns:a16="http://schemas.microsoft.com/office/drawing/2014/main" xmlns="" id="{00000000-0008-0000-0700-0000B8000000}"/>
            </a:ext>
          </a:extLst>
        </xdr:cNvPr>
        <xdr:cNvSpPr txBox="1"/>
      </xdr:nvSpPr>
      <xdr:spPr>
        <a:xfrm>
          <a:off x="2608795" y="12963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150085</xdr:rowOff>
    </xdr:from>
    <xdr:to>
      <xdr:col>10</xdr:col>
      <xdr:colOff>114300</xdr:colOff>
      <xdr:row>77</xdr:row>
      <xdr:rowOff>26344</xdr:rowOff>
    </xdr:to>
    <xdr:cxnSp macro="">
      <xdr:nvCxnSpPr>
        <xdr:cNvPr id="185" name="直線コネクタ 184">
          <a:extLst>
            <a:ext uri="{FF2B5EF4-FFF2-40B4-BE49-F238E27FC236}">
              <a16:creationId xmlns:a16="http://schemas.microsoft.com/office/drawing/2014/main" xmlns="" id="{00000000-0008-0000-0700-0000B9000000}"/>
            </a:ext>
          </a:extLst>
        </xdr:cNvPr>
        <xdr:cNvCxnSpPr/>
      </xdr:nvCxnSpPr>
      <xdr:spPr>
        <a:xfrm flipV="1">
          <a:off x="1130300" y="13180285"/>
          <a:ext cx="889000" cy="47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150972</xdr:rowOff>
    </xdr:from>
    <xdr:to>
      <xdr:col>10</xdr:col>
      <xdr:colOff>165100</xdr:colOff>
      <xdr:row>77</xdr:row>
      <xdr:rowOff>81122</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1968500" y="131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72249</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1719795" y="13273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168780</xdr:rowOff>
    </xdr:from>
    <xdr:to>
      <xdr:col>6</xdr:col>
      <xdr:colOff>38100</xdr:colOff>
      <xdr:row>77</xdr:row>
      <xdr:rowOff>98930</xdr:rowOff>
    </xdr:to>
    <xdr:sp macro="" textlink="">
      <xdr:nvSpPr>
        <xdr:cNvPr id="188" name="フローチャート: 判断 187">
          <a:extLst>
            <a:ext uri="{FF2B5EF4-FFF2-40B4-BE49-F238E27FC236}">
              <a16:creationId xmlns:a16="http://schemas.microsoft.com/office/drawing/2014/main" xmlns="" id="{00000000-0008-0000-0700-0000BC000000}"/>
            </a:ext>
          </a:extLst>
        </xdr:cNvPr>
        <xdr:cNvSpPr/>
      </xdr:nvSpPr>
      <xdr:spPr>
        <a:xfrm>
          <a:off x="1079500" y="131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90057</xdr:rowOff>
    </xdr:from>
    <xdr:ext cx="59901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830795" y="13291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73622</xdr:rowOff>
    </xdr:from>
    <xdr:to>
      <xdr:col>24</xdr:col>
      <xdr:colOff>114300</xdr:colOff>
      <xdr:row>77</xdr:row>
      <xdr:rowOff>3772</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4584700" y="13103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96499</xdr:rowOff>
    </xdr:from>
    <xdr:ext cx="599010" cy="259045"/>
    <xdr:sp macro="" textlink="">
      <xdr:nvSpPr>
        <xdr:cNvPr id="196" name="民生費該当値テキスト">
          <a:extLst>
            <a:ext uri="{FF2B5EF4-FFF2-40B4-BE49-F238E27FC236}">
              <a16:creationId xmlns:a16="http://schemas.microsoft.com/office/drawing/2014/main" xmlns="" id="{00000000-0008-0000-0700-0000C4000000}"/>
            </a:ext>
          </a:extLst>
        </xdr:cNvPr>
        <xdr:cNvSpPr txBox="1"/>
      </xdr:nvSpPr>
      <xdr:spPr>
        <a:xfrm>
          <a:off x="4686300" y="12955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34996</xdr:rowOff>
    </xdr:from>
    <xdr:to>
      <xdr:col>20</xdr:col>
      <xdr:colOff>38100</xdr:colOff>
      <xdr:row>75</xdr:row>
      <xdr:rowOff>136596</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3746500" y="1289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153123</xdr:rowOff>
    </xdr:from>
    <xdr:ext cx="59901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3497795" y="12668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8638</xdr:rowOff>
    </xdr:from>
    <xdr:to>
      <xdr:col>15</xdr:col>
      <xdr:colOff>101600</xdr:colOff>
      <xdr:row>77</xdr:row>
      <xdr:rowOff>110238</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2857500" y="13210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101365</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2608795" y="13303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99285</xdr:rowOff>
    </xdr:from>
    <xdr:to>
      <xdr:col>10</xdr:col>
      <xdr:colOff>165100</xdr:colOff>
      <xdr:row>77</xdr:row>
      <xdr:rowOff>29435</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1968500" y="1312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45963</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1719795" y="12904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146994</xdr:rowOff>
    </xdr:from>
    <xdr:to>
      <xdr:col>6</xdr:col>
      <xdr:colOff>38100</xdr:colOff>
      <xdr:row>77</xdr:row>
      <xdr:rowOff>77144</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1079500" y="1317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93672</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830795" y="12952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xmlns=""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xmlns=""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xmlns=""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xmlns=""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11117</xdr:rowOff>
    </xdr:from>
    <xdr:to>
      <xdr:col>24</xdr:col>
      <xdr:colOff>62865</xdr:colOff>
      <xdr:row>98</xdr:row>
      <xdr:rowOff>43743</xdr:rowOff>
    </xdr:to>
    <xdr:cxnSp macro="">
      <xdr:nvCxnSpPr>
        <xdr:cNvPr id="226" name="直線コネクタ 225">
          <a:extLst>
            <a:ext uri="{FF2B5EF4-FFF2-40B4-BE49-F238E27FC236}">
              <a16:creationId xmlns:a16="http://schemas.microsoft.com/office/drawing/2014/main" xmlns="" id="{00000000-0008-0000-0700-0000E2000000}"/>
            </a:ext>
          </a:extLst>
        </xdr:cNvPr>
        <xdr:cNvCxnSpPr/>
      </xdr:nvCxnSpPr>
      <xdr:spPr>
        <a:xfrm flipV="1">
          <a:off x="4633595" y="15784517"/>
          <a:ext cx="1270" cy="1061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47570</xdr:rowOff>
    </xdr:from>
    <xdr:ext cx="534377" cy="259045"/>
    <xdr:sp macro="" textlink="">
      <xdr:nvSpPr>
        <xdr:cNvPr id="227" name="衛生費最小値テキスト">
          <a:extLst>
            <a:ext uri="{FF2B5EF4-FFF2-40B4-BE49-F238E27FC236}">
              <a16:creationId xmlns:a16="http://schemas.microsoft.com/office/drawing/2014/main" xmlns="" id="{00000000-0008-0000-0700-0000E3000000}"/>
            </a:ext>
          </a:extLst>
        </xdr:cNvPr>
        <xdr:cNvSpPr txBox="1"/>
      </xdr:nvSpPr>
      <xdr:spPr>
        <a:xfrm>
          <a:off x="4686300" y="1684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43743</xdr:rowOff>
    </xdr:from>
    <xdr:to>
      <xdr:col>24</xdr:col>
      <xdr:colOff>152400</xdr:colOff>
      <xdr:row>98</xdr:row>
      <xdr:rowOff>43743</xdr:rowOff>
    </xdr:to>
    <xdr:cxnSp macro="">
      <xdr:nvCxnSpPr>
        <xdr:cNvPr id="228" name="直線コネクタ 227">
          <a:extLst>
            <a:ext uri="{FF2B5EF4-FFF2-40B4-BE49-F238E27FC236}">
              <a16:creationId xmlns:a16="http://schemas.microsoft.com/office/drawing/2014/main" xmlns="" id="{00000000-0008-0000-0700-0000E4000000}"/>
            </a:ext>
          </a:extLst>
        </xdr:cNvPr>
        <xdr:cNvCxnSpPr/>
      </xdr:nvCxnSpPr>
      <xdr:spPr>
        <a:xfrm>
          <a:off x="4546600" y="16845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129244</xdr:rowOff>
    </xdr:from>
    <xdr:ext cx="599010" cy="259045"/>
    <xdr:sp macro="" textlink="">
      <xdr:nvSpPr>
        <xdr:cNvPr id="229" name="衛生費最大値テキスト">
          <a:extLst>
            <a:ext uri="{FF2B5EF4-FFF2-40B4-BE49-F238E27FC236}">
              <a16:creationId xmlns:a16="http://schemas.microsoft.com/office/drawing/2014/main" xmlns="" id="{00000000-0008-0000-0700-0000E5000000}"/>
            </a:ext>
          </a:extLst>
        </xdr:cNvPr>
        <xdr:cNvSpPr txBox="1"/>
      </xdr:nvSpPr>
      <xdr:spPr>
        <a:xfrm>
          <a:off x="4686300" y="15559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253,124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11117</xdr:rowOff>
    </xdr:from>
    <xdr:to>
      <xdr:col>24</xdr:col>
      <xdr:colOff>152400</xdr:colOff>
      <xdr:row>92</xdr:row>
      <xdr:rowOff>11117</xdr:rowOff>
    </xdr:to>
    <xdr:cxnSp macro="">
      <xdr:nvCxnSpPr>
        <xdr:cNvPr id="230" name="直線コネクタ 229">
          <a:extLst>
            <a:ext uri="{FF2B5EF4-FFF2-40B4-BE49-F238E27FC236}">
              <a16:creationId xmlns:a16="http://schemas.microsoft.com/office/drawing/2014/main" xmlns="" id="{00000000-0008-0000-0700-0000E6000000}"/>
            </a:ext>
          </a:extLst>
        </xdr:cNvPr>
        <xdr:cNvCxnSpPr/>
      </xdr:nvCxnSpPr>
      <xdr:spPr>
        <a:xfrm>
          <a:off x="4546600" y="15784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51346</xdr:rowOff>
    </xdr:from>
    <xdr:to>
      <xdr:col>24</xdr:col>
      <xdr:colOff>63500</xdr:colOff>
      <xdr:row>97</xdr:row>
      <xdr:rowOff>122056</xdr:rowOff>
    </xdr:to>
    <xdr:cxnSp macro="">
      <xdr:nvCxnSpPr>
        <xdr:cNvPr id="231" name="直線コネクタ 230">
          <a:extLst>
            <a:ext uri="{FF2B5EF4-FFF2-40B4-BE49-F238E27FC236}">
              <a16:creationId xmlns:a16="http://schemas.microsoft.com/office/drawing/2014/main" xmlns="" id="{00000000-0008-0000-0700-0000E7000000}"/>
            </a:ext>
          </a:extLst>
        </xdr:cNvPr>
        <xdr:cNvCxnSpPr/>
      </xdr:nvCxnSpPr>
      <xdr:spPr>
        <a:xfrm flipV="1">
          <a:off x="3797300" y="16681996"/>
          <a:ext cx="838200" cy="70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3269</xdr:rowOff>
    </xdr:from>
    <xdr:ext cx="534377" cy="259045"/>
    <xdr:sp macro="" textlink="">
      <xdr:nvSpPr>
        <xdr:cNvPr id="232" name="衛生費平均値テキスト">
          <a:extLst>
            <a:ext uri="{FF2B5EF4-FFF2-40B4-BE49-F238E27FC236}">
              <a16:creationId xmlns:a16="http://schemas.microsoft.com/office/drawing/2014/main" xmlns="" id="{00000000-0008-0000-0700-0000E8000000}"/>
            </a:ext>
          </a:extLst>
        </xdr:cNvPr>
        <xdr:cNvSpPr txBox="1"/>
      </xdr:nvSpPr>
      <xdr:spPr>
        <a:xfrm>
          <a:off x="4686300" y="16633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24842</xdr:rowOff>
    </xdr:from>
    <xdr:to>
      <xdr:col>24</xdr:col>
      <xdr:colOff>114300</xdr:colOff>
      <xdr:row>97</xdr:row>
      <xdr:rowOff>126442</xdr:rowOff>
    </xdr:to>
    <xdr:sp macro="" textlink="">
      <xdr:nvSpPr>
        <xdr:cNvPr id="233" name="フローチャート: 判断 232">
          <a:extLst>
            <a:ext uri="{FF2B5EF4-FFF2-40B4-BE49-F238E27FC236}">
              <a16:creationId xmlns:a16="http://schemas.microsoft.com/office/drawing/2014/main" xmlns="" id="{00000000-0008-0000-0700-0000E9000000}"/>
            </a:ext>
          </a:extLst>
        </xdr:cNvPr>
        <xdr:cNvSpPr/>
      </xdr:nvSpPr>
      <xdr:spPr>
        <a:xfrm>
          <a:off x="4584700" y="166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122056</xdr:rowOff>
    </xdr:from>
    <xdr:to>
      <xdr:col>19</xdr:col>
      <xdr:colOff>177800</xdr:colOff>
      <xdr:row>97</xdr:row>
      <xdr:rowOff>130108</xdr:rowOff>
    </xdr:to>
    <xdr:cxnSp macro="">
      <xdr:nvCxnSpPr>
        <xdr:cNvPr id="234" name="直線コネクタ 233">
          <a:extLst>
            <a:ext uri="{FF2B5EF4-FFF2-40B4-BE49-F238E27FC236}">
              <a16:creationId xmlns:a16="http://schemas.microsoft.com/office/drawing/2014/main" xmlns="" id="{00000000-0008-0000-0700-0000EA000000}"/>
            </a:ext>
          </a:extLst>
        </xdr:cNvPr>
        <xdr:cNvCxnSpPr/>
      </xdr:nvCxnSpPr>
      <xdr:spPr>
        <a:xfrm flipV="1">
          <a:off x="2908300" y="16752706"/>
          <a:ext cx="889000" cy="8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35623</xdr:rowOff>
    </xdr:from>
    <xdr:to>
      <xdr:col>20</xdr:col>
      <xdr:colOff>38100</xdr:colOff>
      <xdr:row>97</xdr:row>
      <xdr:rowOff>137223</xdr:rowOff>
    </xdr:to>
    <xdr:sp macro="" textlink="">
      <xdr:nvSpPr>
        <xdr:cNvPr id="235" name="フローチャート: 判断 234">
          <a:extLst>
            <a:ext uri="{FF2B5EF4-FFF2-40B4-BE49-F238E27FC236}">
              <a16:creationId xmlns:a16="http://schemas.microsoft.com/office/drawing/2014/main" xmlns="" id="{00000000-0008-0000-0700-0000EB000000}"/>
            </a:ext>
          </a:extLst>
        </xdr:cNvPr>
        <xdr:cNvSpPr/>
      </xdr:nvSpPr>
      <xdr:spPr>
        <a:xfrm>
          <a:off x="3746500" y="1666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153750</xdr:rowOff>
    </xdr:from>
    <xdr:ext cx="534377" cy="259045"/>
    <xdr:sp macro="" textlink="">
      <xdr:nvSpPr>
        <xdr:cNvPr id="236" name="テキスト ボックス 235">
          <a:extLst>
            <a:ext uri="{FF2B5EF4-FFF2-40B4-BE49-F238E27FC236}">
              <a16:creationId xmlns:a16="http://schemas.microsoft.com/office/drawing/2014/main" xmlns="" id="{00000000-0008-0000-0700-0000EC000000}"/>
            </a:ext>
          </a:extLst>
        </xdr:cNvPr>
        <xdr:cNvSpPr txBox="1"/>
      </xdr:nvSpPr>
      <xdr:spPr>
        <a:xfrm>
          <a:off x="3530111" y="16441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130108</xdr:rowOff>
    </xdr:from>
    <xdr:to>
      <xdr:col>15</xdr:col>
      <xdr:colOff>50800</xdr:colOff>
      <xdr:row>97</xdr:row>
      <xdr:rowOff>143819</xdr:rowOff>
    </xdr:to>
    <xdr:cxnSp macro="">
      <xdr:nvCxnSpPr>
        <xdr:cNvPr id="237" name="直線コネクタ 236">
          <a:extLst>
            <a:ext uri="{FF2B5EF4-FFF2-40B4-BE49-F238E27FC236}">
              <a16:creationId xmlns:a16="http://schemas.microsoft.com/office/drawing/2014/main" xmlns="" id="{00000000-0008-0000-0700-0000ED000000}"/>
            </a:ext>
          </a:extLst>
        </xdr:cNvPr>
        <xdr:cNvCxnSpPr/>
      </xdr:nvCxnSpPr>
      <xdr:spPr>
        <a:xfrm flipV="1">
          <a:off x="2019300" y="16760758"/>
          <a:ext cx="889000" cy="1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46312</xdr:rowOff>
    </xdr:from>
    <xdr:to>
      <xdr:col>15</xdr:col>
      <xdr:colOff>101600</xdr:colOff>
      <xdr:row>97</xdr:row>
      <xdr:rowOff>147912</xdr:rowOff>
    </xdr:to>
    <xdr:sp macro="" textlink="">
      <xdr:nvSpPr>
        <xdr:cNvPr id="238" name="フローチャート: 判断 237">
          <a:extLst>
            <a:ext uri="{FF2B5EF4-FFF2-40B4-BE49-F238E27FC236}">
              <a16:creationId xmlns:a16="http://schemas.microsoft.com/office/drawing/2014/main" xmlns="" id="{00000000-0008-0000-0700-0000EE000000}"/>
            </a:ext>
          </a:extLst>
        </xdr:cNvPr>
        <xdr:cNvSpPr/>
      </xdr:nvSpPr>
      <xdr:spPr>
        <a:xfrm>
          <a:off x="2857500" y="16676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164439</xdr:rowOff>
    </xdr:from>
    <xdr:ext cx="534377" cy="259045"/>
    <xdr:sp macro="" textlink="">
      <xdr:nvSpPr>
        <xdr:cNvPr id="239" name="テキスト ボックス 238">
          <a:extLst>
            <a:ext uri="{FF2B5EF4-FFF2-40B4-BE49-F238E27FC236}">
              <a16:creationId xmlns:a16="http://schemas.microsoft.com/office/drawing/2014/main" xmlns="" id="{00000000-0008-0000-0700-0000EF000000}"/>
            </a:ext>
          </a:extLst>
        </xdr:cNvPr>
        <xdr:cNvSpPr txBox="1"/>
      </xdr:nvSpPr>
      <xdr:spPr>
        <a:xfrm>
          <a:off x="2641111" y="1645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143819</xdr:rowOff>
    </xdr:from>
    <xdr:to>
      <xdr:col>10</xdr:col>
      <xdr:colOff>114300</xdr:colOff>
      <xdr:row>97</xdr:row>
      <xdr:rowOff>145076</xdr:rowOff>
    </xdr:to>
    <xdr:cxnSp macro="">
      <xdr:nvCxnSpPr>
        <xdr:cNvPr id="240" name="直線コネクタ 239">
          <a:extLst>
            <a:ext uri="{FF2B5EF4-FFF2-40B4-BE49-F238E27FC236}">
              <a16:creationId xmlns:a16="http://schemas.microsoft.com/office/drawing/2014/main" xmlns="" id="{00000000-0008-0000-0700-0000F0000000}"/>
            </a:ext>
          </a:extLst>
        </xdr:cNvPr>
        <xdr:cNvCxnSpPr/>
      </xdr:nvCxnSpPr>
      <xdr:spPr>
        <a:xfrm flipV="1">
          <a:off x="1130300" y="16774469"/>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47185</xdr:rowOff>
    </xdr:from>
    <xdr:to>
      <xdr:col>10</xdr:col>
      <xdr:colOff>165100</xdr:colOff>
      <xdr:row>97</xdr:row>
      <xdr:rowOff>148785</xdr:rowOff>
    </xdr:to>
    <xdr:sp macro="" textlink="">
      <xdr:nvSpPr>
        <xdr:cNvPr id="241" name="フローチャート: 判断 240">
          <a:extLst>
            <a:ext uri="{FF2B5EF4-FFF2-40B4-BE49-F238E27FC236}">
              <a16:creationId xmlns:a16="http://schemas.microsoft.com/office/drawing/2014/main" xmlns="" id="{00000000-0008-0000-0700-0000F1000000}"/>
            </a:ext>
          </a:extLst>
        </xdr:cNvPr>
        <xdr:cNvSpPr/>
      </xdr:nvSpPr>
      <xdr:spPr>
        <a:xfrm>
          <a:off x="1968500" y="16677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165312</xdr:rowOff>
    </xdr:from>
    <xdr:ext cx="534377" cy="259045"/>
    <xdr:sp macro="" textlink="">
      <xdr:nvSpPr>
        <xdr:cNvPr id="242" name="テキスト ボックス 241">
          <a:extLst>
            <a:ext uri="{FF2B5EF4-FFF2-40B4-BE49-F238E27FC236}">
              <a16:creationId xmlns:a16="http://schemas.microsoft.com/office/drawing/2014/main" xmlns="" id="{00000000-0008-0000-0700-0000F2000000}"/>
            </a:ext>
          </a:extLst>
        </xdr:cNvPr>
        <xdr:cNvSpPr txBox="1"/>
      </xdr:nvSpPr>
      <xdr:spPr>
        <a:xfrm>
          <a:off x="1752111" y="1645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42878</xdr:rowOff>
    </xdr:from>
    <xdr:to>
      <xdr:col>6</xdr:col>
      <xdr:colOff>38100</xdr:colOff>
      <xdr:row>97</xdr:row>
      <xdr:rowOff>144478</xdr:rowOff>
    </xdr:to>
    <xdr:sp macro="" textlink="">
      <xdr:nvSpPr>
        <xdr:cNvPr id="243" name="フローチャート: 判断 242">
          <a:extLst>
            <a:ext uri="{FF2B5EF4-FFF2-40B4-BE49-F238E27FC236}">
              <a16:creationId xmlns:a16="http://schemas.microsoft.com/office/drawing/2014/main" xmlns="" id="{00000000-0008-0000-0700-0000F3000000}"/>
            </a:ext>
          </a:extLst>
        </xdr:cNvPr>
        <xdr:cNvSpPr/>
      </xdr:nvSpPr>
      <xdr:spPr>
        <a:xfrm>
          <a:off x="1079500" y="16673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161005</xdr:rowOff>
    </xdr:from>
    <xdr:ext cx="534377" cy="259045"/>
    <xdr:sp macro="" textlink="">
      <xdr:nvSpPr>
        <xdr:cNvPr id="244" name="テキスト ボックス 243">
          <a:extLst>
            <a:ext uri="{FF2B5EF4-FFF2-40B4-BE49-F238E27FC236}">
              <a16:creationId xmlns:a16="http://schemas.microsoft.com/office/drawing/2014/main" xmlns="" id="{00000000-0008-0000-0700-0000F4000000}"/>
            </a:ext>
          </a:extLst>
        </xdr:cNvPr>
        <xdr:cNvSpPr txBox="1"/>
      </xdr:nvSpPr>
      <xdr:spPr>
        <a:xfrm>
          <a:off x="863111" y="1644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546</xdr:rowOff>
    </xdr:from>
    <xdr:to>
      <xdr:col>24</xdr:col>
      <xdr:colOff>114300</xdr:colOff>
      <xdr:row>97</xdr:row>
      <xdr:rowOff>102146</xdr:rowOff>
    </xdr:to>
    <xdr:sp macro="" textlink="">
      <xdr:nvSpPr>
        <xdr:cNvPr id="250" name="楕円 249">
          <a:extLst>
            <a:ext uri="{FF2B5EF4-FFF2-40B4-BE49-F238E27FC236}">
              <a16:creationId xmlns:a16="http://schemas.microsoft.com/office/drawing/2014/main" xmlns="" id="{00000000-0008-0000-0700-0000FA000000}"/>
            </a:ext>
          </a:extLst>
        </xdr:cNvPr>
        <xdr:cNvSpPr/>
      </xdr:nvSpPr>
      <xdr:spPr>
        <a:xfrm>
          <a:off x="4584700" y="1663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23423</xdr:rowOff>
    </xdr:from>
    <xdr:ext cx="534377" cy="259045"/>
    <xdr:sp macro="" textlink="">
      <xdr:nvSpPr>
        <xdr:cNvPr id="251" name="衛生費該当値テキスト">
          <a:extLst>
            <a:ext uri="{FF2B5EF4-FFF2-40B4-BE49-F238E27FC236}">
              <a16:creationId xmlns:a16="http://schemas.microsoft.com/office/drawing/2014/main" xmlns="" id="{00000000-0008-0000-0700-0000FB000000}"/>
            </a:ext>
          </a:extLst>
        </xdr:cNvPr>
        <xdr:cNvSpPr txBox="1"/>
      </xdr:nvSpPr>
      <xdr:spPr>
        <a:xfrm>
          <a:off x="4686300" y="1648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71256</xdr:rowOff>
    </xdr:from>
    <xdr:to>
      <xdr:col>20</xdr:col>
      <xdr:colOff>38100</xdr:colOff>
      <xdr:row>98</xdr:row>
      <xdr:rowOff>1406</xdr:rowOff>
    </xdr:to>
    <xdr:sp macro="" textlink="">
      <xdr:nvSpPr>
        <xdr:cNvPr id="252" name="楕円 251">
          <a:extLst>
            <a:ext uri="{FF2B5EF4-FFF2-40B4-BE49-F238E27FC236}">
              <a16:creationId xmlns:a16="http://schemas.microsoft.com/office/drawing/2014/main" xmlns="" id="{00000000-0008-0000-0700-0000FC000000}"/>
            </a:ext>
          </a:extLst>
        </xdr:cNvPr>
        <xdr:cNvSpPr/>
      </xdr:nvSpPr>
      <xdr:spPr>
        <a:xfrm>
          <a:off x="3746500" y="1670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163983</xdr:rowOff>
    </xdr:from>
    <xdr:ext cx="534377"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3530111" y="16794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79308</xdr:rowOff>
    </xdr:from>
    <xdr:to>
      <xdr:col>15</xdr:col>
      <xdr:colOff>101600</xdr:colOff>
      <xdr:row>98</xdr:row>
      <xdr:rowOff>9458</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2857500" y="16709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585</xdr:rowOff>
    </xdr:from>
    <xdr:ext cx="534377" cy="259045"/>
    <xdr:sp macro="" textlink="">
      <xdr:nvSpPr>
        <xdr:cNvPr id="255" name="テキスト ボックス 254">
          <a:extLst>
            <a:ext uri="{FF2B5EF4-FFF2-40B4-BE49-F238E27FC236}">
              <a16:creationId xmlns:a16="http://schemas.microsoft.com/office/drawing/2014/main" xmlns="" id="{00000000-0008-0000-0700-0000FF000000}"/>
            </a:ext>
          </a:extLst>
        </xdr:cNvPr>
        <xdr:cNvSpPr txBox="1"/>
      </xdr:nvSpPr>
      <xdr:spPr>
        <a:xfrm>
          <a:off x="2641111" y="1680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93019</xdr:rowOff>
    </xdr:from>
    <xdr:to>
      <xdr:col>10</xdr:col>
      <xdr:colOff>165100</xdr:colOff>
      <xdr:row>98</xdr:row>
      <xdr:rowOff>23169</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1968500" y="16723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14296</xdr:rowOff>
    </xdr:from>
    <xdr:ext cx="534377"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1752111" y="1681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94276</xdr:rowOff>
    </xdr:from>
    <xdr:to>
      <xdr:col>6</xdr:col>
      <xdr:colOff>38100</xdr:colOff>
      <xdr:row>98</xdr:row>
      <xdr:rowOff>24426</xdr:rowOff>
    </xdr:to>
    <xdr:sp macro="" textlink="">
      <xdr:nvSpPr>
        <xdr:cNvPr id="258" name="楕円 257">
          <a:extLst>
            <a:ext uri="{FF2B5EF4-FFF2-40B4-BE49-F238E27FC236}">
              <a16:creationId xmlns:a16="http://schemas.microsoft.com/office/drawing/2014/main" xmlns="" id="{00000000-0008-0000-0700-000002010000}"/>
            </a:ext>
          </a:extLst>
        </xdr:cNvPr>
        <xdr:cNvSpPr/>
      </xdr:nvSpPr>
      <xdr:spPr>
        <a:xfrm>
          <a:off x="1079500" y="16724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15553</xdr:rowOff>
    </xdr:from>
    <xdr:ext cx="534377" cy="259045"/>
    <xdr:sp macro="" textlink="">
      <xdr:nvSpPr>
        <xdr:cNvPr id="259" name="テキスト ボックス 258">
          <a:extLst>
            <a:ext uri="{FF2B5EF4-FFF2-40B4-BE49-F238E27FC236}">
              <a16:creationId xmlns:a16="http://schemas.microsoft.com/office/drawing/2014/main" xmlns="" id="{00000000-0008-0000-0700-000003010000}"/>
            </a:ext>
          </a:extLst>
        </xdr:cNvPr>
        <xdr:cNvSpPr txBox="1"/>
      </xdr:nvSpPr>
      <xdr:spPr>
        <a:xfrm>
          <a:off x="863111" y="16817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xmlns=""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xmlns=""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xmlns=""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xmlns=""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xmlns=""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xmlns=""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xmlns=""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xmlns=""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xmlns=""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xmlns=""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xmlns=""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xmlns=""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xmlns=""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166218</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xmlns="" id="{00000000-0008-0000-0700-000019010000}"/>
            </a:ext>
          </a:extLst>
        </xdr:cNvPr>
        <xdr:cNvCxnSpPr/>
      </xdr:nvCxnSpPr>
      <xdr:spPr>
        <a:xfrm flipV="1">
          <a:off x="10475595" y="5309718"/>
          <a:ext cx="1270" cy="1345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xmlns=""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xmlns=""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112895</xdr:rowOff>
    </xdr:from>
    <xdr:ext cx="469744" cy="259045"/>
    <xdr:sp macro="" textlink="">
      <xdr:nvSpPr>
        <xdr:cNvPr id="284" name="労働費最大値テキスト">
          <a:extLst>
            <a:ext uri="{FF2B5EF4-FFF2-40B4-BE49-F238E27FC236}">
              <a16:creationId xmlns:a16="http://schemas.microsoft.com/office/drawing/2014/main" xmlns="" id="{00000000-0008-0000-0700-00001C010000}"/>
            </a:ext>
          </a:extLst>
        </xdr:cNvPr>
        <xdr:cNvSpPr txBox="1"/>
      </xdr:nvSpPr>
      <xdr:spPr>
        <a:xfrm>
          <a:off x="10528300" y="5084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166218</xdr:rowOff>
    </xdr:from>
    <xdr:to>
      <xdr:col>55</xdr:col>
      <xdr:colOff>88900</xdr:colOff>
      <xdr:row>30</xdr:row>
      <xdr:rowOff>166218</xdr:rowOff>
    </xdr:to>
    <xdr:cxnSp macro="">
      <xdr:nvCxnSpPr>
        <xdr:cNvPr id="285" name="直線コネクタ 284">
          <a:extLst>
            <a:ext uri="{FF2B5EF4-FFF2-40B4-BE49-F238E27FC236}">
              <a16:creationId xmlns:a16="http://schemas.microsoft.com/office/drawing/2014/main" xmlns="" id="{00000000-0008-0000-0700-00001D010000}"/>
            </a:ext>
          </a:extLst>
        </xdr:cNvPr>
        <xdr:cNvCxnSpPr/>
      </xdr:nvCxnSpPr>
      <xdr:spPr>
        <a:xfrm>
          <a:off x="10388600" y="5309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57404</xdr:rowOff>
    </xdr:from>
    <xdr:to>
      <xdr:col>55</xdr:col>
      <xdr:colOff>0</xdr:colOff>
      <xdr:row>35</xdr:row>
      <xdr:rowOff>100609</xdr:rowOff>
    </xdr:to>
    <xdr:cxnSp macro="">
      <xdr:nvCxnSpPr>
        <xdr:cNvPr id="286" name="直線コネクタ 285">
          <a:extLst>
            <a:ext uri="{FF2B5EF4-FFF2-40B4-BE49-F238E27FC236}">
              <a16:creationId xmlns:a16="http://schemas.microsoft.com/office/drawing/2014/main" xmlns="" id="{00000000-0008-0000-0700-00001E010000}"/>
            </a:ext>
          </a:extLst>
        </xdr:cNvPr>
        <xdr:cNvCxnSpPr/>
      </xdr:nvCxnSpPr>
      <xdr:spPr>
        <a:xfrm flipV="1">
          <a:off x="9639300" y="6058154"/>
          <a:ext cx="838200" cy="43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78528</xdr:rowOff>
    </xdr:from>
    <xdr:ext cx="378565" cy="259045"/>
    <xdr:sp macro="" textlink="">
      <xdr:nvSpPr>
        <xdr:cNvPr id="287" name="労働費平均値テキスト">
          <a:extLst>
            <a:ext uri="{FF2B5EF4-FFF2-40B4-BE49-F238E27FC236}">
              <a16:creationId xmlns:a16="http://schemas.microsoft.com/office/drawing/2014/main" xmlns="" id="{00000000-0008-0000-0700-00001F010000}"/>
            </a:ext>
          </a:extLst>
        </xdr:cNvPr>
        <xdr:cNvSpPr txBox="1"/>
      </xdr:nvSpPr>
      <xdr:spPr>
        <a:xfrm>
          <a:off x="10528300" y="642217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100101</xdr:rowOff>
    </xdr:from>
    <xdr:to>
      <xdr:col>55</xdr:col>
      <xdr:colOff>50800</xdr:colOff>
      <xdr:row>38</xdr:row>
      <xdr:rowOff>30251</xdr:rowOff>
    </xdr:to>
    <xdr:sp macro="" textlink="">
      <xdr:nvSpPr>
        <xdr:cNvPr id="288" name="フローチャート: 判断 287">
          <a:extLst>
            <a:ext uri="{FF2B5EF4-FFF2-40B4-BE49-F238E27FC236}">
              <a16:creationId xmlns:a16="http://schemas.microsoft.com/office/drawing/2014/main" xmlns="" id="{00000000-0008-0000-0700-000020010000}"/>
            </a:ext>
          </a:extLst>
        </xdr:cNvPr>
        <xdr:cNvSpPr/>
      </xdr:nvSpPr>
      <xdr:spPr>
        <a:xfrm>
          <a:off x="10426700" y="6443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100609</xdr:rowOff>
    </xdr:from>
    <xdr:to>
      <xdr:col>50</xdr:col>
      <xdr:colOff>114300</xdr:colOff>
      <xdr:row>35</xdr:row>
      <xdr:rowOff>131928</xdr:rowOff>
    </xdr:to>
    <xdr:cxnSp macro="">
      <xdr:nvCxnSpPr>
        <xdr:cNvPr id="289" name="直線コネクタ 288">
          <a:extLst>
            <a:ext uri="{FF2B5EF4-FFF2-40B4-BE49-F238E27FC236}">
              <a16:creationId xmlns:a16="http://schemas.microsoft.com/office/drawing/2014/main" xmlns="" id="{00000000-0008-0000-0700-000021010000}"/>
            </a:ext>
          </a:extLst>
        </xdr:cNvPr>
        <xdr:cNvCxnSpPr/>
      </xdr:nvCxnSpPr>
      <xdr:spPr>
        <a:xfrm flipV="1">
          <a:off x="8750300" y="6101359"/>
          <a:ext cx="889000" cy="31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94843</xdr:rowOff>
    </xdr:from>
    <xdr:to>
      <xdr:col>50</xdr:col>
      <xdr:colOff>165100</xdr:colOff>
      <xdr:row>38</xdr:row>
      <xdr:rowOff>24994</xdr:rowOff>
    </xdr:to>
    <xdr:sp macro="" textlink="">
      <xdr:nvSpPr>
        <xdr:cNvPr id="290" name="フローチャート: 判断 289">
          <a:extLst>
            <a:ext uri="{FF2B5EF4-FFF2-40B4-BE49-F238E27FC236}">
              <a16:creationId xmlns:a16="http://schemas.microsoft.com/office/drawing/2014/main" xmlns="" id="{00000000-0008-0000-0700-000022010000}"/>
            </a:ext>
          </a:extLst>
        </xdr:cNvPr>
        <xdr:cNvSpPr/>
      </xdr:nvSpPr>
      <xdr:spPr>
        <a:xfrm>
          <a:off x="9588500" y="64384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16121</xdr:rowOff>
    </xdr:from>
    <xdr:ext cx="378565" cy="259045"/>
    <xdr:sp macro="" textlink="">
      <xdr:nvSpPr>
        <xdr:cNvPr id="291" name="テキスト ボックス 290">
          <a:extLst>
            <a:ext uri="{FF2B5EF4-FFF2-40B4-BE49-F238E27FC236}">
              <a16:creationId xmlns:a16="http://schemas.microsoft.com/office/drawing/2014/main" xmlns="" id="{00000000-0008-0000-0700-000023010000}"/>
            </a:ext>
          </a:extLst>
        </xdr:cNvPr>
        <xdr:cNvSpPr txBox="1"/>
      </xdr:nvSpPr>
      <xdr:spPr>
        <a:xfrm>
          <a:off x="9450017" y="6531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131928</xdr:rowOff>
    </xdr:from>
    <xdr:to>
      <xdr:col>45</xdr:col>
      <xdr:colOff>177800</xdr:colOff>
      <xdr:row>35</xdr:row>
      <xdr:rowOff>138328</xdr:rowOff>
    </xdr:to>
    <xdr:cxnSp macro="">
      <xdr:nvCxnSpPr>
        <xdr:cNvPr id="292" name="直線コネクタ 291">
          <a:extLst>
            <a:ext uri="{FF2B5EF4-FFF2-40B4-BE49-F238E27FC236}">
              <a16:creationId xmlns:a16="http://schemas.microsoft.com/office/drawing/2014/main" xmlns="" id="{00000000-0008-0000-0700-000024010000}"/>
            </a:ext>
          </a:extLst>
        </xdr:cNvPr>
        <xdr:cNvCxnSpPr/>
      </xdr:nvCxnSpPr>
      <xdr:spPr>
        <a:xfrm flipV="1">
          <a:off x="7861300" y="6132678"/>
          <a:ext cx="8890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98273</xdr:rowOff>
    </xdr:from>
    <xdr:to>
      <xdr:col>46</xdr:col>
      <xdr:colOff>38100</xdr:colOff>
      <xdr:row>38</xdr:row>
      <xdr:rowOff>28423</xdr:rowOff>
    </xdr:to>
    <xdr:sp macro="" textlink="">
      <xdr:nvSpPr>
        <xdr:cNvPr id="293" name="フローチャート: 判断 292">
          <a:extLst>
            <a:ext uri="{FF2B5EF4-FFF2-40B4-BE49-F238E27FC236}">
              <a16:creationId xmlns:a16="http://schemas.microsoft.com/office/drawing/2014/main" xmlns="" id="{00000000-0008-0000-0700-000025010000}"/>
            </a:ext>
          </a:extLst>
        </xdr:cNvPr>
        <xdr:cNvSpPr/>
      </xdr:nvSpPr>
      <xdr:spPr>
        <a:xfrm>
          <a:off x="8699500" y="6441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19549</xdr:rowOff>
    </xdr:from>
    <xdr:ext cx="378565" cy="259045"/>
    <xdr:sp macro="" textlink="">
      <xdr:nvSpPr>
        <xdr:cNvPr id="294" name="テキスト ボックス 293">
          <a:extLst>
            <a:ext uri="{FF2B5EF4-FFF2-40B4-BE49-F238E27FC236}">
              <a16:creationId xmlns:a16="http://schemas.microsoft.com/office/drawing/2014/main" xmlns="" id="{00000000-0008-0000-0700-000026010000}"/>
            </a:ext>
          </a:extLst>
        </xdr:cNvPr>
        <xdr:cNvSpPr txBox="1"/>
      </xdr:nvSpPr>
      <xdr:spPr>
        <a:xfrm>
          <a:off x="8561017" y="65346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138328</xdr:rowOff>
    </xdr:from>
    <xdr:to>
      <xdr:col>41</xdr:col>
      <xdr:colOff>50800</xdr:colOff>
      <xdr:row>35</xdr:row>
      <xdr:rowOff>139243</xdr:rowOff>
    </xdr:to>
    <xdr:cxnSp macro="">
      <xdr:nvCxnSpPr>
        <xdr:cNvPr id="295" name="直線コネクタ 294">
          <a:extLst>
            <a:ext uri="{FF2B5EF4-FFF2-40B4-BE49-F238E27FC236}">
              <a16:creationId xmlns:a16="http://schemas.microsoft.com/office/drawing/2014/main" xmlns="" id="{00000000-0008-0000-0700-000027010000}"/>
            </a:ext>
          </a:extLst>
        </xdr:cNvPr>
        <xdr:cNvCxnSpPr/>
      </xdr:nvCxnSpPr>
      <xdr:spPr>
        <a:xfrm flipV="1">
          <a:off x="6972300" y="6139078"/>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135763</xdr:rowOff>
    </xdr:from>
    <xdr:to>
      <xdr:col>41</xdr:col>
      <xdr:colOff>101600</xdr:colOff>
      <xdr:row>38</xdr:row>
      <xdr:rowOff>65913</xdr:rowOff>
    </xdr:to>
    <xdr:sp macro="" textlink="">
      <xdr:nvSpPr>
        <xdr:cNvPr id="296" name="フローチャート: 判断 295">
          <a:extLst>
            <a:ext uri="{FF2B5EF4-FFF2-40B4-BE49-F238E27FC236}">
              <a16:creationId xmlns:a16="http://schemas.microsoft.com/office/drawing/2014/main" xmlns="" id="{00000000-0008-0000-0700-000028010000}"/>
            </a:ext>
          </a:extLst>
        </xdr:cNvPr>
        <xdr:cNvSpPr/>
      </xdr:nvSpPr>
      <xdr:spPr>
        <a:xfrm>
          <a:off x="7810500" y="647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57040</xdr:rowOff>
    </xdr:from>
    <xdr:ext cx="378565" cy="259045"/>
    <xdr:sp macro="" textlink="">
      <xdr:nvSpPr>
        <xdr:cNvPr id="297" name="テキスト ボックス 296">
          <a:extLst>
            <a:ext uri="{FF2B5EF4-FFF2-40B4-BE49-F238E27FC236}">
              <a16:creationId xmlns:a16="http://schemas.microsoft.com/office/drawing/2014/main" xmlns="" id="{00000000-0008-0000-0700-000029010000}"/>
            </a:ext>
          </a:extLst>
        </xdr:cNvPr>
        <xdr:cNvSpPr txBox="1"/>
      </xdr:nvSpPr>
      <xdr:spPr>
        <a:xfrm>
          <a:off x="7672017" y="6572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77241</xdr:rowOff>
    </xdr:from>
    <xdr:to>
      <xdr:col>36</xdr:col>
      <xdr:colOff>165100</xdr:colOff>
      <xdr:row>38</xdr:row>
      <xdr:rowOff>7392</xdr:rowOff>
    </xdr:to>
    <xdr:sp macro="" textlink="">
      <xdr:nvSpPr>
        <xdr:cNvPr id="298" name="フローチャート: 判断 297">
          <a:extLst>
            <a:ext uri="{FF2B5EF4-FFF2-40B4-BE49-F238E27FC236}">
              <a16:creationId xmlns:a16="http://schemas.microsoft.com/office/drawing/2014/main" xmlns="" id="{00000000-0008-0000-0700-00002A010000}"/>
            </a:ext>
          </a:extLst>
        </xdr:cNvPr>
        <xdr:cNvSpPr/>
      </xdr:nvSpPr>
      <xdr:spPr>
        <a:xfrm>
          <a:off x="6921500" y="642089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169968</xdr:rowOff>
    </xdr:from>
    <xdr:ext cx="378565" cy="259045"/>
    <xdr:sp macro="" textlink="">
      <xdr:nvSpPr>
        <xdr:cNvPr id="299" name="テキスト ボックス 298">
          <a:extLst>
            <a:ext uri="{FF2B5EF4-FFF2-40B4-BE49-F238E27FC236}">
              <a16:creationId xmlns:a16="http://schemas.microsoft.com/office/drawing/2014/main" xmlns="" id="{00000000-0008-0000-0700-00002B010000}"/>
            </a:ext>
          </a:extLst>
        </xdr:cNvPr>
        <xdr:cNvSpPr txBox="1"/>
      </xdr:nvSpPr>
      <xdr:spPr>
        <a:xfrm>
          <a:off x="6783017" y="65136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xmlns=""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xmlns=""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xmlns=""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xmlns=""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6604</xdr:rowOff>
    </xdr:from>
    <xdr:to>
      <xdr:col>55</xdr:col>
      <xdr:colOff>50800</xdr:colOff>
      <xdr:row>35</xdr:row>
      <xdr:rowOff>108204</xdr:rowOff>
    </xdr:to>
    <xdr:sp macro="" textlink="">
      <xdr:nvSpPr>
        <xdr:cNvPr id="305" name="楕円 304">
          <a:extLst>
            <a:ext uri="{FF2B5EF4-FFF2-40B4-BE49-F238E27FC236}">
              <a16:creationId xmlns:a16="http://schemas.microsoft.com/office/drawing/2014/main" xmlns="" id="{00000000-0008-0000-0700-000031010000}"/>
            </a:ext>
          </a:extLst>
        </xdr:cNvPr>
        <xdr:cNvSpPr/>
      </xdr:nvSpPr>
      <xdr:spPr>
        <a:xfrm>
          <a:off x="10426700" y="600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29481</xdr:rowOff>
    </xdr:from>
    <xdr:ext cx="469744" cy="259045"/>
    <xdr:sp macro="" textlink="">
      <xdr:nvSpPr>
        <xdr:cNvPr id="306" name="労働費該当値テキスト">
          <a:extLst>
            <a:ext uri="{FF2B5EF4-FFF2-40B4-BE49-F238E27FC236}">
              <a16:creationId xmlns:a16="http://schemas.microsoft.com/office/drawing/2014/main" xmlns="" id="{00000000-0008-0000-0700-000032010000}"/>
            </a:ext>
          </a:extLst>
        </xdr:cNvPr>
        <xdr:cNvSpPr txBox="1"/>
      </xdr:nvSpPr>
      <xdr:spPr>
        <a:xfrm>
          <a:off x="10528300" y="585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49809</xdr:rowOff>
    </xdr:from>
    <xdr:to>
      <xdr:col>50</xdr:col>
      <xdr:colOff>165100</xdr:colOff>
      <xdr:row>35</xdr:row>
      <xdr:rowOff>151409</xdr:rowOff>
    </xdr:to>
    <xdr:sp macro="" textlink="">
      <xdr:nvSpPr>
        <xdr:cNvPr id="307" name="楕円 306">
          <a:extLst>
            <a:ext uri="{FF2B5EF4-FFF2-40B4-BE49-F238E27FC236}">
              <a16:creationId xmlns:a16="http://schemas.microsoft.com/office/drawing/2014/main" xmlns="" id="{00000000-0008-0000-0700-000033010000}"/>
            </a:ext>
          </a:extLst>
        </xdr:cNvPr>
        <xdr:cNvSpPr/>
      </xdr:nvSpPr>
      <xdr:spPr>
        <a:xfrm>
          <a:off x="9588500" y="605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167936</xdr:rowOff>
    </xdr:from>
    <xdr:ext cx="469744"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9404428" y="582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81128</xdr:rowOff>
    </xdr:from>
    <xdr:to>
      <xdr:col>46</xdr:col>
      <xdr:colOff>38100</xdr:colOff>
      <xdr:row>36</xdr:row>
      <xdr:rowOff>11278</xdr:rowOff>
    </xdr:to>
    <xdr:sp macro="" textlink="">
      <xdr:nvSpPr>
        <xdr:cNvPr id="309" name="楕円 308">
          <a:extLst>
            <a:ext uri="{FF2B5EF4-FFF2-40B4-BE49-F238E27FC236}">
              <a16:creationId xmlns:a16="http://schemas.microsoft.com/office/drawing/2014/main" xmlns="" id="{00000000-0008-0000-0700-000035010000}"/>
            </a:ext>
          </a:extLst>
        </xdr:cNvPr>
        <xdr:cNvSpPr/>
      </xdr:nvSpPr>
      <xdr:spPr>
        <a:xfrm>
          <a:off x="8699500" y="608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27805</xdr:rowOff>
    </xdr:from>
    <xdr:ext cx="469744" cy="259045"/>
    <xdr:sp macro="" textlink="">
      <xdr:nvSpPr>
        <xdr:cNvPr id="310" name="テキスト ボックス 309">
          <a:extLst>
            <a:ext uri="{FF2B5EF4-FFF2-40B4-BE49-F238E27FC236}">
              <a16:creationId xmlns:a16="http://schemas.microsoft.com/office/drawing/2014/main" xmlns="" id="{00000000-0008-0000-0700-000036010000}"/>
            </a:ext>
          </a:extLst>
        </xdr:cNvPr>
        <xdr:cNvSpPr txBox="1"/>
      </xdr:nvSpPr>
      <xdr:spPr>
        <a:xfrm>
          <a:off x="8515428" y="585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87528</xdr:rowOff>
    </xdr:from>
    <xdr:to>
      <xdr:col>41</xdr:col>
      <xdr:colOff>101600</xdr:colOff>
      <xdr:row>36</xdr:row>
      <xdr:rowOff>17678</xdr:rowOff>
    </xdr:to>
    <xdr:sp macro="" textlink="">
      <xdr:nvSpPr>
        <xdr:cNvPr id="311" name="楕円 310">
          <a:extLst>
            <a:ext uri="{FF2B5EF4-FFF2-40B4-BE49-F238E27FC236}">
              <a16:creationId xmlns:a16="http://schemas.microsoft.com/office/drawing/2014/main" xmlns="" id="{00000000-0008-0000-0700-000037010000}"/>
            </a:ext>
          </a:extLst>
        </xdr:cNvPr>
        <xdr:cNvSpPr/>
      </xdr:nvSpPr>
      <xdr:spPr>
        <a:xfrm>
          <a:off x="7810500" y="608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34205</xdr:rowOff>
    </xdr:from>
    <xdr:ext cx="469744" cy="259045"/>
    <xdr:sp macro="" textlink="">
      <xdr:nvSpPr>
        <xdr:cNvPr id="312" name="テキスト ボックス 311">
          <a:extLst>
            <a:ext uri="{FF2B5EF4-FFF2-40B4-BE49-F238E27FC236}">
              <a16:creationId xmlns:a16="http://schemas.microsoft.com/office/drawing/2014/main" xmlns="" id="{00000000-0008-0000-0700-000038010000}"/>
            </a:ext>
          </a:extLst>
        </xdr:cNvPr>
        <xdr:cNvSpPr txBox="1"/>
      </xdr:nvSpPr>
      <xdr:spPr>
        <a:xfrm>
          <a:off x="7626428" y="586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88443</xdr:rowOff>
    </xdr:from>
    <xdr:to>
      <xdr:col>36</xdr:col>
      <xdr:colOff>165100</xdr:colOff>
      <xdr:row>36</xdr:row>
      <xdr:rowOff>18593</xdr:rowOff>
    </xdr:to>
    <xdr:sp macro="" textlink="">
      <xdr:nvSpPr>
        <xdr:cNvPr id="313" name="楕円 312">
          <a:extLst>
            <a:ext uri="{FF2B5EF4-FFF2-40B4-BE49-F238E27FC236}">
              <a16:creationId xmlns:a16="http://schemas.microsoft.com/office/drawing/2014/main" xmlns="" id="{00000000-0008-0000-0700-000039010000}"/>
            </a:ext>
          </a:extLst>
        </xdr:cNvPr>
        <xdr:cNvSpPr/>
      </xdr:nvSpPr>
      <xdr:spPr>
        <a:xfrm>
          <a:off x="6921500" y="608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35120</xdr:rowOff>
    </xdr:from>
    <xdr:ext cx="469744" cy="259045"/>
    <xdr:sp macro="" textlink="">
      <xdr:nvSpPr>
        <xdr:cNvPr id="314" name="テキスト ボックス 313">
          <a:extLst>
            <a:ext uri="{FF2B5EF4-FFF2-40B4-BE49-F238E27FC236}">
              <a16:creationId xmlns:a16="http://schemas.microsoft.com/office/drawing/2014/main" xmlns="" id="{00000000-0008-0000-0700-00003A010000}"/>
            </a:ext>
          </a:extLst>
        </xdr:cNvPr>
        <xdr:cNvSpPr txBox="1"/>
      </xdr:nvSpPr>
      <xdr:spPr>
        <a:xfrm>
          <a:off x="6737428" y="5864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xmlns=""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xmlns=""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xmlns=""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xmlns=""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xmlns=""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xmlns=""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xmlns=""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xmlns=""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xmlns=""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xmlns=""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xmlns="" id="{00000000-0008-0000-07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xmlns="" id="{00000000-0008-0000-07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xmlns="" id="{00000000-0008-0000-07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8" name="テキスト ボックス 327">
          <a:extLst>
            <a:ext uri="{FF2B5EF4-FFF2-40B4-BE49-F238E27FC236}">
              <a16:creationId xmlns:a16="http://schemas.microsoft.com/office/drawing/2014/main" xmlns="" id="{00000000-0008-0000-0700-000048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xmlns="" id="{00000000-0008-0000-07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0" name="テキスト ボックス 329">
          <a:extLst>
            <a:ext uri="{FF2B5EF4-FFF2-40B4-BE49-F238E27FC236}">
              <a16:creationId xmlns:a16="http://schemas.microsoft.com/office/drawing/2014/main" xmlns="" id="{00000000-0008-0000-0700-00004A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xmlns="" id="{00000000-0008-0000-07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2" name="テキスト ボックス 331">
          <a:extLst>
            <a:ext uri="{FF2B5EF4-FFF2-40B4-BE49-F238E27FC236}">
              <a16:creationId xmlns:a16="http://schemas.microsoft.com/office/drawing/2014/main" xmlns="" id="{00000000-0008-0000-0700-00004C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xmlns="" id="{00000000-0008-0000-07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6" name="テキスト ボックス 335">
          <a:extLst>
            <a:ext uri="{FF2B5EF4-FFF2-40B4-BE49-F238E27FC236}">
              <a16:creationId xmlns:a16="http://schemas.microsoft.com/office/drawing/2014/main" xmlns="" id="{00000000-0008-0000-0700-000050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xmlns=""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xmlns=""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xmlns=""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60180</xdr:rowOff>
    </xdr:from>
    <xdr:to>
      <xdr:col>54</xdr:col>
      <xdr:colOff>189865</xdr:colOff>
      <xdr:row>59</xdr:row>
      <xdr:rowOff>1517</xdr:rowOff>
    </xdr:to>
    <xdr:cxnSp macro="">
      <xdr:nvCxnSpPr>
        <xdr:cNvPr id="340" name="直線コネクタ 339">
          <a:extLst>
            <a:ext uri="{FF2B5EF4-FFF2-40B4-BE49-F238E27FC236}">
              <a16:creationId xmlns:a16="http://schemas.microsoft.com/office/drawing/2014/main" xmlns="" id="{00000000-0008-0000-0700-000054010000}"/>
            </a:ext>
          </a:extLst>
        </xdr:cNvPr>
        <xdr:cNvCxnSpPr/>
      </xdr:nvCxnSpPr>
      <xdr:spPr>
        <a:xfrm flipV="1">
          <a:off x="10475595" y="8632680"/>
          <a:ext cx="1270" cy="14843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5344</xdr:rowOff>
    </xdr:from>
    <xdr:ext cx="469744" cy="259045"/>
    <xdr:sp macro="" textlink="">
      <xdr:nvSpPr>
        <xdr:cNvPr id="341" name="農林水産業費最小値テキスト">
          <a:extLst>
            <a:ext uri="{FF2B5EF4-FFF2-40B4-BE49-F238E27FC236}">
              <a16:creationId xmlns:a16="http://schemas.microsoft.com/office/drawing/2014/main" xmlns="" id="{00000000-0008-0000-0700-000055010000}"/>
            </a:ext>
          </a:extLst>
        </xdr:cNvPr>
        <xdr:cNvSpPr txBox="1"/>
      </xdr:nvSpPr>
      <xdr:spPr>
        <a:xfrm>
          <a:off x="10528300" y="10120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1517</xdr:rowOff>
    </xdr:from>
    <xdr:to>
      <xdr:col>55</xdr:col>
      <xdr:colOff>88900</xdr:colOff>
      <xdr:row>59</xdr:row>
      <xdr:rowOff>1517</xdr:rowOff>
    </xdr:to>
    <xdr:cxnSp macro="">
      <xdr:nvCxnSpPr>
        <xdr:cNvPr id="342" name="直線コネクタ 341">
          <a:extLst>
            <a:ext uri="{FF2B5EF4-FFF2-40B4-BE49-F238E27FC236}">
              <a16:creationId xmlns:a16="http://schemas.microsoft.com/office/drawing/2014/main" xmlns="" id="{00000000-0008-0000-0700-000056010000}"/>
            </a:ext>
          </a:extLst>
        </xdr:cNvPr>
        <xdr:cNvCxnSpPr/>
      </xdr:nvCxnSpPr>
      <xdr:spPr>
        <a:xfrm>
          <a:off x="10388600" y="1011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6857</xdr:rowOff>
    </xdr:from>
    <xdr:ext cx="599010" cy="259045"/>
    <xdr:sp macro="" textlink="">
      <xdr:nvSpPr>
        <xdr:cNvPr id="343" name="農林水産業費最大値テキスト">
          <a:extLst>
            <a:ext uri="{FF2B5EF4-FFF2-40B4-BE49-F238E27FC236}">
              <a16:creationId xmlns:a16="http://schemas.microsoft.com/office/drawing/2014/main" xmlns="" id="{00000000-0008-0000-0700-000057010000}"/>
            </a:ext>
          </a:extLst>
        </xdr:cNvPr>
        <xdr:cNvSpPr txBox="1"/>
      </xdr:nvSpPr>
      <xdr:spPr>
        <a:xfrm>
          <a:off x="10528300" y="8407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145,305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60180</xdr:rowOff>
    </xdr:from>
    <xdr:to>
      <xdr:col>55</xdr:col>
      <xdr:colOff>88900</xdr:colOff>
      <xdr:row>50</xdr:row>
      <xdr:rowOff>60180</xdr:rowOff>
    </xdr:to>
    <xdr:cxnSp macro="">
      <xdr:nvCxnSpPr>
        <xdr:cNvPr id="344" name="直線コネクタ 343">
          <a:extLst>
            <a:ext uri="{FF2B5EF4-FFF2-40B4-BE49-F238E27FC236}">
              <a16:creationId xmlns:a16="http://schemas.microsoft.com/office/drawing/2014/main" xmlns="" id="{00000000-0008-0000-0700-000058010000}"/>
            </a:ext>
          </a:extLst>
        </xdr:cNvPr>
        <xdr:cNvCxnSpPr/>
      </xdr:nvCxnSpPr>
      <xdr:spPr>
        <a:xfrm>
          <a:off x="10388600" y="8632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61312</xdr:rowOff>
    </xdr:from>
    <xdr:to>
      <xdr:col>55</xdr:col>
      <xdr:colOff>0</xdr:colOff>
      <xdr:row>56</xdr:row>
      <xdr:rowOff>132798</xdr:rowOff>
    </xdr:to>
    <xdr:cxnSp macro="">
      <xdr:nvCxnSpPr>
        <xdr:cNvPr id="345" name="直線コネクタ 344">
          <a:extLst>
            <a:ext uri="{FF2B5EF4-FFF2-40B4-BE49-F238E27FC236}">
              <a16:creationId xmlns:a16="http://schemas.microsoft.com/office/drawing/2014/main" xmlns="" id="{00000000-0008-0000-0700-000059010000}"/>
            </a:ext>
          </a:extLst>
        </xdr:cNvPr>
        <xdr:cNvCxnSpPr/>
      </xdr:nvCxnSpPr>
      <xdr:spPr>
        <a:xfrm>
          <a:off x="9639300" y="9662512"/>
          <a:ext cx="838200" cy="7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142657</xdr:rowOff>
    </xdr:from>
    <xdr:ext cx="534377" cy="259045"/>
    <xdr:sp macro="" textlink="">
      <xdr:nvSpPr>
        <xdr:cNvPr id="346" name="農林水産業費平均値テキスト">
          <a:extLst>
            <a:ext uri="{FF2B5EF4-FFF2-40B4-BE49-F238E27FC236}">
              <a16:creationId xmlns:a16="http://schemas.microsoft.com/office/drawing/2014/main" xmlns="" id="{00000000-0008-0000-0700-00005A010000}"/>
            </a:ext>
          </a:extLst>
        </xdr:cNvPr>
        <xdr:cNvSpPr txBox="1"/>
      </xdr:nvSpPr>
      <xdr:spPr>
        <a:xfrm>
          <a:off x="10528300" y="97438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164230</xdr:rowOff>
    </xdr:from>
    <xdr:to>
      <xdr:col>55</xdr:col>
      <xdr:colOff>50800</xdr:colOff>
      <xdr:row>57</xdr:row>
      <xdr:rowOff>94380</xdr:rowOff>
    </xdr:to>
    <xdr:sp macro="" textlink="">
      <xdr:nvSpPr>
        <xdr:cNvPr id="347" name="フローチャート: 判断 346">
          <a:extLst>
            <a:ext uri="{FF2B5EF4-FFF2-40B4-BE49-F238E27FC236}">
              <a16:creationId xmlns:a16="http://schemas.microsoft.com/office/drawing/2014/main" xmlns="" id="{00000000-0008-0000-0700-00005B010000}"/>
            </a:ext>
          </a:extLst>
        </xdr:cNvPr>
        <xdr:cNvSpPr/>
      </xdr:nvSpPr>
      <xdr:spPr>
        <a:xfrm>
          <a:off x="10426700" y="97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61312</xdr:rowOff>
    </xdr:from>
    <xdr:to>
      <xdr:col>50</xdr:col>
      <xdr:colOff>114300</xdr:colOff>
      <xdr:row>56</xdr:row>
      <xdr:rowOff>128564</xdr:rowOff>
    </xdr:to>
    <xdr:cxnSp macro="">
      <xdr:nvCxnSpPr>
        <xdr:cNvPr id="348" name="直線コネクタ 347">
          <a:extLst>
            <a:ext uri="{FF2B5EF4-FFF2-40B4-BE49-F238E27FC236}">
              <a16:creationId xmlns:a16="http://schemas.microsoft.com/office/drawing/2014/main" xmlns="" id="{00000000-0008-0000-0700-00005C010000}"/>
            </a:ext>
          </a:extLst>
        </xdr:cNvPr>
        <xdr:cNvCxnSpPr/>
      </xdr:nvCxnSpPr>
      <xdr:spPr>
        <a:xfrm flipV="1">
          <a:off x="8750300" y="9662512"/>
          <a:ext cx="889000" cy="67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148510</xdr:rowOff>
    </xdr:from>
    <xdr:to>
      <xdr:col>50</xdr:col>
      <xdr:colOff>165100</xdr:colOff>
      <xdr:row>57</xdr:row>
      <xdr:rowOff>78660</xdr:rowOff>
    </xdr:to>
    <xdr:sp macro="" textlink="">
      <xdr:nvSpPr>
        <xdr:cNvPr id="349" name="フローチャート: 判断 348">
          <a:extLst>
            <a:ext uri="{FF2B5EF4-FFF2-40B4-BE49-F238E27FC236}">
              <a16:creationId xmlns:a16="http://schemas.microsoft.com/office/drawing/2014/main" xmlns="" id="{00000000-0008-0000-0700-00005D010000}"/>
            </a:ext>
          </a:extLst>
        </xdr:cNvPr>
        <xdr:cNvSpPr/>
      </xdr:nvSpPr>
      <xdr:spPr>
        <a:xfrm>
          <a:off x="9588500" y="974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69787</xdr:rowOff>
    </xdr:from>
    <xdr:ext cx="534377" cy="259045"/>
    <xdr:sp macro="" textlink="">
      <xdr:nvSpPr>
        <xdr:cNvPr id="350" name="テキスト ボックス 349">
          <a:extLst>
            <a:ext uri="{FF2B5EF4-FFF2-40B4-BE49-F238E27FC236}">
              <a16:creationId xmlns:a16="http://schemas.microsoft.com/office/drawing/2014/main" xmlns="" id="{00000000-0008-0000-0700-00005E010000}"/>
            </a:ext>
          </a:extLst>
        </xdr:cNvPr>
        <xdr:cNvSpPr txBox="1"/>
      </xdr:nvSpPr>
      <xdr:spPr>
        <a:xfrm>
          <a:off x="9372111" y="984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128564</xdr:rowOff>
    </xdr:from>
    <xdr:to>
      <xdr:col>45</xdr:col>
      <xdr:colOff>177800</xdr:colOff>
      <xdr:row>57</xdr:row>
      <xdr:rowOff>16049</xdr:rowOff>
    </xdr:to>
    <xdr:cxnSp macro="">
      <xdr:nvCxnSpPr>
        <xdr:cNvPr id="351" name="直線コネクタ 350">
          <a:extLst>
            <a:ext uri="{FF2B5EF4-FFF2-40B4-BE49-F238E27FC236}">
              <a16:creationId xmlns:a16="http://schemas.microsoft.com/office/drawing/2014/main" xmlns="" id="{00000000-0008-0000-0700-00005F010000}"/>
            </a:ext>
          </a:extLst>
        </xdr:cNvPr>
        <xdr:cNvCxnSpPr/>
      </xdr:nvCxnSpPr>
      <xdr:spPr>
        <a:xfrm flipV="1">
          <a:off x="7861300" y="9729764"/>
          <a:ext cx="889000" cy="58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145897</xdr:rowOff>
    </xdr:from>
    <xdr:to>
      <xdr:col>46</xdr:col>
      <xdr:colOff>38100</xdr:colOff>
      <xdr:row>57</xdr:row>
      <xdr:rowOff>76047</xdr:rowOff>
    </xdr:to>
    <xdr:sp macro="" textlink="">
      <xdr:nvSpPr>
        <xdr:cNvPr id="352" name="フローチャート: 判断 351">
          <a:extLst>
            <a:ext uri="{FF2B5EF4-FFF2-40B4-BE49-F238E27FC236}">
              <a16:creationId xmlns:a16="http://schemas.microsoft.com/office/drawing/2014/main" xmlns="" id="{00000000-0008-0000-0700-000060010000}"/>
            </a:ext>
          </a:extLst>
        </xdr:cNvPr>
        <xdr:cNvSpPr/>
      </xdr:nvSpPr>
      <xdr:spPr>
        <a:xfrm>
          <a:off x="8699500" y="974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67174</xdr:rowOff>
    </xdr:from>
    <xdr:ext cx="534377" cy="259045"/>
    <xdr:sp macro="" textlink="">
      <xdr:nvSpPr>
        <xdr:cNvPr id="353" name="テキスト ボックス 352">
          <a:extLst>
            <a:ext uri="{FF2B5EF4-FFF2-40B4-BE49-F238E27FC236}">
              <a16:creationId xmlns:a16="http://schemas.microsoft.com/office/drawing/2014/main" xmlns="" id="{00000000-0008-0000-0700-000061010000}"/>
            </a:ext>
          </a:extLst>
        </xdr:cNvPr>
        <xdr:cNvSpPr txBox="1"/>
      </xdr:nvSpPr>
      <xdr:spPr>
        <a:xfrm>
          <a:off x="8483111" y="9839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16049</xdr:rowOff>
    </xdr:from>
    <xdr:to>
      <xdr:col>41</xdr:col>
      <xdr:colOff>50800</xdr:colOff>
      <xdr:row>57</xdr:row>
      <xdr:rowOff>24551</xdr:rowOff>
    </xdr:to>
    <xdr:cxnSp macro="">
      <xdr:nvCxnSpPr>
        <xdr:cNvPr id="354" name="直線コネクタ 353">
          <a:extLst>
            <a:ext uri="{FF2B5EF4-FFF2-40B4-BE49-F238E27FC236}">
              <a16:creationId xmlns:a16="http://schemas.microsoft.com/office/drawing/2014/main" xmlns="" id="{00000000-0008-0000-0700-000062010000}"/>
            </a:ext>
          </a:extLst>
        </xdr:cNvPr>
        <xdr:cNvCxnSpPr/>
      </xdr:nvCxnSpPr>
      <xdr:spPr>
        <a:xfrm flipV="1">
          <a:off x="6972300" y="9788699"/>
          <a:ext cx="889000" cy="8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16434</xdr:rowOff>
    </xdr:from>
    <xdr:to>
      <xdr:col>41</xdr:col>
      <xdr:colOff>101600</xdr:colOff>
      <xdr:row>57</xdr:row>
      <xdr:rowOff>118034</xdr:rowOff>
    </xdr:to>
    <xdr:sp macro="" textlink="">
      <xdr:nvSpPr>
        <xdr:cNvPr id="355" name="フローチャート: 判断 354">
          <a:extLst>
            <a:ext uri="{FF2B5EF4-FFF2-40B4-BE49-F238E27FC236}">
              <a16:creationId xmlns:a16="http://schemas.microsoft.com/office/drawing/2014/main" xmlns="" id="{00000000-0008-0000-0700-000063010000}"/>
            </a:ext>
          </a:extLst>
        </xdr:cNvPr>
        <xdr:cNvSpPr/>
      </xdr:nvSpPr>
      <xdr:spPr>
        <a:xfrm>
          <a:off x="7810500" y="9789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109161</xdr:rowOff>
    </xdr:from>
    <xdr:ext cx="534377" cy="259045"/>
    <xdr:sp macro="" textlink="">
      <xdr:nvSpPr>
        <xdr:cNvPr id="356" name="テキスト ボックス 355">
          <a:extLst>
            <a:ext uri="{FF2B5EF4-FFF2-40B4-BE49-F238E27FC236}">
              <a16:creationId xmlns:a16="http://schemas.microsoft.com/office/drawing/2014/main" xmlns="" id="{00000000-0008-0000-0700-000064010000}"/>
            </a:ext>
          </a:extLst>
        </xdr:cNvPr>
        <xdr:cNvSpPr txBox="1"/>
      </xdr:nvSpPr>
      <xdr:spPr>
        <a:xfrm>
          <a:off x="7594111" y="988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20462</xdr:rowOff>
    </xdr:from>
    <xdr:to>
      <xdr:col>36</xdr:col>
      <xdr:colOff>165100</xdr:colOff>
      <xdr:row>57</xdr:row>
      <xdr:rowOff>122062</xdr:rowOff>
    </xdr:to>
    <xdr:sp macro="" textlink="">
      <xdr:nvSpPr>
        <xdr:cNvPr id="357" name="フローチャート: 判断 356">
          <a:extLst>
            <a:ext uri="{FF2B5EF4-FFF2-40B4-BE49-F238E27FC236}">
              <a16:creationId xmlns:a16="http://schemas.microsoft.com/office/drawing/2014/main" xmlns="" id="{00000000-0008-0000-0700-000065010000}"/>
            </a:ext>
          </a:extLst>
        </xdr:cNvPr>
        <xdr:cNvSpPr/>
      </xdr:nvSpPr>
      <xdr:spPr>
        <a:xfrm>
          <a:off x="6921500" y="979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113189</xdr:rowOff>
    </xdr:from>
    <xdr:ext cx="534377" cy="259045"/>
    <xdr:sp macro="" textlink="">
      <xdr:nvSpPr>
        <xdr:cNvPr id="358" name="テキスト ボックス 357">
          <a:extLst>
            <a:ext uri="{FF2B5EF4-FFF2-40B4-BE49-F238E27FC236}">
              <a16:creationId xmlns:a16="http://schemas.microsoft.com/office/drawing/2014/main" xmlns="" id="{00000000-0008-0000-0700-000066010000}"/>
            </a:ext>
          </a:extLst>
        </xdr:cNvPr>
        <xdr:cNvSpPr txBox="1"/>
      </xdr:nvSpPr>
      <xdr:spPr>
        <a:xfrm>
          <a:off x="6705111" y="988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81998</xdr:rowOff>
    </xdr:from>
    <xdr:to>
      <xdr:col>55</xdr:col>
      <xdr:colOff>50800</xdr:colOff>
      <xdr:row>57</xdr:row>
      <xdr:rowOff>12148</xdr:rowOff>
    </xdr:to>
    <xdr:sp macro="" textlink="">
      <xdr:nvSpPr>
        <xdr:cNvPr id="364" name="楕円 363">
          <a:extLst>
            <a:ext uri="{FF2B5EF4-FFF2-40B4-BE49-F238E27FC236}">
              <a16:creationId xmlns:a16="http://schemas.microsoft.com/office/drawing/2014/main" xmlns="" id="{00000000-0008-0000-0700-00006C010000}"/>
            </a:ext>
          </a:extLst>
        </xdr:cNvPr>
        <xdr:cNvSpPr/>
      </xdr:nvSpPr>
      <xdr:spPr>
        <a:xfrm>
          <a:off x="10426700" y="968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104875</xdr:rowOff>
    </xdr:from>
    <xdr:ext cx="534377" cy="259045"/>
    <xdr:sp macro="" textlink="">
      <xdr:nvSpPr>
        <xdr:cNvPr id="365" name="農林水産業費該当値テキスト">
          <a:extLst>
            <a:ext uri="{FF2B5EF4-FFF2-40B4-BE49-F238E27FC236}">
              <a16:creationId xmlns:a16="http://schemas.microsoft.com/office/drawing/2014/main" xmlns="" id="{00000000-0008-0000-0700-00006D010000}"/>
            </a:ext>
          </a:extLst>
        </xdr:cNvPr>
        <xdr:cNvSpPr txBox="1"/>
      </xdr:nvSpPr>
      <xdr:spPr>
        <a:xfrm>
          <a:off x="10528300" y="9534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10512</xdr:rowOff>
    </xdr:from>
    <xdr:to>
      <xdr:col>50</xdr:col>
      <xdr:colOff>165100</xdr:colOff>
      <xdr:row>56</xdr:row>
      <xdr:rowOff>112112</xdr:rowOff>
    </xdr:to>
    <xdr:sp macro="" textlink="">
      <xdr:nvSpPr>
        <xdr:cNvPr id="366" name="楕円 365">
          <a:extLst>
            <a:ext uri="{FF2B5EF4-FFF2-40B4-BE49-F238E27FC236}">
              <a16:creationId xmlns:a16="http://schemas.microsoft.com/office/drawing/2014/main" xmlns="" id="{00000000-0008-0000-0700-00006E010000}"/>
            </a:ext>
          </a:extLst>
        </xdr:cNvPr>
        <xdr:cNvSpPr/>
      </xdr:nvSpPr>
      <xdr:spPr>
        <a:xfrm>
          <a:off x="9588500" y="961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128639</xdr:rowOff>
    </xdr:from>
    <xdr:ext cx="534377"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9372111" y="938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77764</xdr:rowOff>
    </xdr:from>
    <xdr:to>
      <xdr:col>46</xdr:col>
      <xdr:colOff>38100</xdr:colOff>
      <xdr:row>57</xdr:row>
      <xdr:rowOff>7914</xdr:rowOff>
    </xdr:to>
    <xdr:sp macro="" textlink="">
      <xdr:nvSpPr>
        <xdr:cNvPr id="368" name="楕円 367">
          <a:extLst>
            <a:ext uri="{FF2B5EF4-FFF2-40B4-BE49-F238E27FC236}">
              <a16:creationId xmlns:a16="http://schemas.microsoft.com/office/drawing/2014/main" xmlns="" id="{00000000-0008-0000-0700-000070010000}"/>
            </a:ext>
          </a:extLst>
        </xdr:cNvPr>
        <xdr:cNvSpPr/>
      </xdr:nvSpPr>
      <xdr:spPr>
        <a:xfrm>
          <a:off x="8699500" y="967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24441</xdr:rowOff>
    </xdr:from>
    <xdr:ext cx="534377" cy="259045"/>
    <xdr:sp macro="" textlink="">
      <xdr:nvSpPr>
        <xdr:cNvPr id="369" name="テキスト ボックス 368">
          <a:extLst>
            <a:ext uri="{FF2B5EF4-FFF2-40B4-BE49-F238E27FC236}">
              <a16:creationId xmlns:a16="http://schemas.microsoft.com/office/drawing/2014/main" xmlns="" id="{00000000-0008-0000-0700-000071010000}"/>
            </a:ext>
          </a:extLst>
        </xdr:cNvPr>
        <xdr:cNvSpPr txBox="1"/>
      </xdr:nvSpPr>
      <xdr:spPr>
        <a:xfrm>
          <a:off x="8483111" y="945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136699</xdr:rowOff>
    </xdr:from>
    <xdr:to>
      <xdr:col>41</xdr:col>
      <xdr:colOff>101600</xdr:colOff>
      <xdr:row>57</xdr:row>
      <xdr:rowOff>66849</xdr:rowOff>
    </xdr:to>
    <xdr:sp macro="" textlink="">
      <xdr:nvSpPr>
        <xdr:cNvPr id="370" name="楕円 369">
          <a:extLst>
            <a:ext uri="{FF2B5EF4-FFF2-40B4-BE49-F238E27FC236}">
              <a16:creationId xmlns:a16="http://schemas.microsoft.com/office/drawing/2014/main" xmlns="" id="{00000000-0008-0000-0700-000072010000}"/>
            </a:ext>
          </a:extLst>
        </xdr:cNvPr>
        <xdr:cNvSpPr/>
      </xdr:nvSpPr>
      <xdr:spPr>
        <a:xfrm>
          <a:off x="7810500" y="973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83376</xdr:rowOff>
    </xdr:from>
    <xdr:ext cx="534377" cy="259045"/>
    <xdr:sp macro="" textlink="">
      <xdr:nvSpPr>
        <xdr:cNvPr id="371" name="テキスト ボックス 370">
          <a:extLst>
            <a:ext uri="{FF2B5EF4-FFF2-40B4-BE49-F238E27FC236}">
              <a16:creationId xmlns:a16="http://schemas.microsoft.com/office/drawing/2014/main" xmlns="" id="{00000000-0008-0000-0700-000073010000}"/>
            </a:ext>
          </a:extLst>
        </xdr:cNvPr>
        <xdr:cNvSpPr txBox="1"/>
      </xdr:nvSpPr>
      <xdr:spPr>
        <a:xfrm>
          <a:off x="7594111" y="9513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145201</xdr:rowOff>
    </xdr:from>
    <xdr:to>
      <xdr:col>36</xdr:col>
      <xdr:colOff>165100</xdr:colOff>
      <xdr:row>57</xdr:row>
      <xdr:rowOff>75351</xdr:rowOff>
    </xdr:to>
    <xdr:sp macro="" textlink="">
      <xdr:nvSpPr>
        <xdr:cNvPr id="372" name="楕円 371">
          <a:extLst>
            <a:ext uri="{FF2B5EF4-FFF2-40B4-BE49-F238E27FC236}">
              <a16:creationId xmlns:a16="http://schemas.microsoft.com/office/drawing/2014/main" xmlns="" id="{00000000-0008-0000-0700-000074010000}"/>
            </a:ext>
          </a:extLst>
        </xdr:cNvPr>
        <xdr:cNvSpPr/>
      </xdr:nvSpPr>
      <xdr:spPr>
        <a:xfrm>
          <a:off x="6921500" y="9746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91878</xdr:rowOff>
    </xdr:from>
    <xdr:ext cx="534377" cy="259045"/>
    <xdr:sp macro="" textlink="">
      <xdr:nvSpPr>
        <xdr:cNvPr id="373" name="テキスト ボックス 372">
          <a:extLst>
            <a:ext uri="{FF2B5EF4-FFF2-40B4-BE49-F238E27FC236}">
              <a16:creationId xmlns:a16="http://schemas.microsoft.com/office/drawing/2014/main" xmlns="" id="{00000000-0008-0000-0700-000075010000}"/>
            </a:ext>
          </a:extLst>
        </xdr:cNvPr>
        <xdr:cNvSpPr txBox="1"/>
      </xdr:nvSpPr>
      <xdr:spPr>
        <a:xfrm>
          <a:off x="6705111" y="9521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xmlns=""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xmlns=""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xmlns=""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xmlns=""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xmlns=""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xmlns=""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xmlns=""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xmlns=""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xmlns="" id="{00000000-0008-0000-07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xmlns="" id="{00000000-0008-0000-07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xmlns="" id="{00000000-0008-0000-07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xmlns="" id="{00000000-0008-0000-07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xmlns="" id="{00000000-0008-0000-07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xmlns="" id="{00000000-0008-0000-07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xmlns="" id="{00000000-0008-0000-07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xmlns="" id="{00000000-0008-0000-07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xmlns="" id="{00000000-0008-0000-07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xmlns="" id="{00000000-0008-0000-07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xmlns="" id="{00000000-0008-0000-07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xmlns="" id="{00000000-0008-0000-07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xmlns=""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xmlns=""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xmlns=""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117777</xdr:rowOff>
    </xdr:from>
    <xdr:to>
      <xdr:col>54</xdr:col>
      <xdr:colOff>189865</xdr:colOff>
      <xdr:row>79</xdr:row>
      <xdr:rowOff>44407</xdr:rowOff>
    </xdr:to>
    <xdr:cxnSp macro="">
      <xdr:nvCxnSpPr>
        <xdr:cNvPr id="399" name="直線コネクタ 398">
          <a:extLst>
            <a:ext uri="{FF2B5EF4-FFF2-40B4-BE49-F238E27FC236}">
              <a16:creationId xmlns:a16="http://schemas.microsoft.com/office/drawing/2014/main" xmlns="" id="{00000000-0008-0000-0700-00008F010000}"/>
            </a:ext>
          </a:extLst>
        </xdr:cNvPr>
        <xdr:cNvCxnSpPr/>
      </xdr:nvCxnSpPr>
      <xdr:spPr>
        <a:xfrm flipV="1">
          <a:off x="10475595" y="12119277"/>
          <a:ext cx="1270" cy="146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48234</xdr:rowOff>
    </xdr:from>
    <xdr:ext cx="469744" cy="259045"/>
    <xdr:sp macro="" textlink="">
      <xdr:nvSpPr>
        <xdr:cNvPr id="400" name="商工費最小値テキスト">
          <a:extLst>
            <a:ext uri="{FF2B5EF4-FFF2-40B4-BE49-F238E27FC236}">
              <a16:creationId xmlns:a16="http://schemas.microsoft.com/office/drawing/2014/main" xmlns="" id="{00000000-0008-0000-0700-000090010000}"/>
            </a:ext>
          </a:extLst>
        </xdr:cNvPr>
        <xdr:cNvSpPr txBox="1"/>
      </xdr:nvSpPr>
      <xdr:spPr>
        <a:xfrm>
          <a:off x="10528300" y="1359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44407</xdr:rowOff>
    </xdr:from>
    <xdr:to>
      <xdr:col>55</xdr:col>
      <xdr:colOff>88900</xdr:colOff>
      <xdr:row>79</xdr:row>
      <xdr:rowOff>44407</xdr:rowOff>
    </xdr:to>
    <xdr:cxnSp macro="">
      <xdr:nvCxnSpPr>
        <xdr:cNvPr id="401" name="直線コネクタ 400">
          <a:extLst>
            <a:ext uri="{FF2B5EF4-FFF2-40B4-BE49-F238E27FC236}">
              <a16:creationId xmlns:a16="http://schemas.microsoft.com/office/drawing/2014/main" xmlns="" id="{00000000-0008-0000-0700-000091010000}"/>
            </a:ext>
          </a:extLst>
        </xdr:cNvPr>
        <xdr:cNvCxnSpPr/>
      </xdr:nvCxnSpPr>
      <xdr:spPr>
        <a:xfrm>
          <a:off x="10388600" y="13588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64454</xdr:rowOff>
    </xdr:from>
    <xdr:ext cx="599010" cy="259045"/>
    <xdr:sp macro="" textlink="">
      <xdr:nvSpPr>
        <xdr:cNvPr id="402" name="商工費最大値テキスト">
          <a:extLst>
            <a:ext uri="{FF2B5EF4-FFF2-40B4-BE49-F238E27FC236}">
              <a16:creationId xmlns:a16="http://schemas.microsoft.com/office/drawing/2014/main" xmlns="" id="{00000000-0008-0000-0700-000092010000}"/>
            </a:ext>
          </a:extLst>
        </xdr:cNvPr>
        <xdr:cNvSpPr txBox="1"/>
      </xdr:nvSpPr>
      <xdr:spPr>
        <a:xfrm>
          <a:off x="10528300" y="11894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140,014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117777</xdr:rowOff>
    </xdr:from>
    <xdr:to>
      <xdr:col>55</xdr:col>
      <xdr:colOff>88900</xdr:colOff>
      <xdr:row>70</xdr:row>
      <xdr:rowOff>117777</xdr:rowOff>
    </xdr:to>
    <xdr:cxnSp macro="">
      <xdr:nvCxnSpPr>
        <xdr:cNvPr id="403" name="直線コネクタ 402">
          <a:extLst>
            <a:ext uri="{FF2B5EF4-FFF2-40B4-BE49-F238E27FC236}">
              <a16:creationId xmlns:a16="http://schemas.microsoft.com/office/drawing/2014/main" xmlns="" id="{00000000-0008-0000-0700-000093010000}"/>
            </a:ext>
          </a:extLst>
        </xdr:cNvPr>
        <xdr:cNvCxnSpPr/>
      </xdr:nvCxnSpPr>
      <xdr:spPr>
        <a:xfrm>
          <a:off x="10388600" y="1211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27197</xdr:rowOff>
    </xdr:from>
    <xdr:to>
      <xdr:col>55</xdr:col>
      <xdr:colOff>0</xdr:colOff>
      <xdr:row>77</xdr:row>
      <xdr:rowOff>40815</xdr:rowOff>
    </xdr:to>
    <xdr:cxnSp macro="">
      <xdr:nvCxnSpPr>
        <xdr:cNvPr id="404" name="直線コネクタ 403">
          <a:extLst>
            <a:ext uri="{FF2B5EF4-FFF2-40B4-BE49-F238E27FC236}">
              <a16:creationId xmlns:a16="http://schemas.microsoft.com/office/drawing/2014/main" xmlns="" id="{00000000-0008-0000-0700-000094010000}"/>
            </a:ext>
          </a:extLst>
        </xdr:cNvPr>
        <xdr:cNvCxnSpPr/>
      </xdr:nvCxnSpPr>
      <xdr:spPr>
        <a:xfrm>
          <a:off x="9639300" y="13228847"/>
          <a:ext cx="838200" cy="13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29728</xdr:rowOff>
    </xdr:from>
    <xdr:ext cx="534377" cy="259045"/>
    <xdr:sp macro="" textlink="">
      <xdr:nvSpPr>
        <xdr:cNvPr id="405" name="商工費平均値テキスト">
          <a:extLst>
            <a:ext uri="{FF2B5EF4-FFF2-40B4-BE49-F238E27FC236}">
              <a16:creationId xmlns:a16="http://schemas.microsoft.com/office/drawing/2014/main" xmlns="" id="{00000000-0008-0000-0700-000095010000}"/>
            </a:ext>
          </a:extLst>
        </xdr:cNvPr>
        <xdr:cNvSpPr txBox="1"/>
      </xdr:nvSpPr>
      <xdr:spPr>
        <a:xfrm>
          <a:off x="10528300" y="13231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51301</xdr:rowOff>
    </xdr:from>
    <xdr:to>
      <xdr:col>55</xdr:col>
      <xdr:colOff>50800</xdr:colOff>
      <xdr:row>77</xdr:row>
      <xdr:rowOff>152901</xdr:rowOff>
    </xdr:to>
    <xdr:sp macro="" textlink="">
      <xdr:nvSpPr>
        <xdr:cNvPr id="406" name="フローチャート: 判断 405">
          <a:extLst>
            <a:ext uri="{FF2B5EF4-FFF2-40B4-BE49-F238E27FC236}">
              <a16:creationId xmlns:a16="http://schemas.microsoft.com/office/drawing/2014/main" xmlns="" id="{00000000-0008-0000-0700-000096010000}"/>
            </a:ext>
          </a:extLst>
        </xdr:cNvPr>
        <xdr:cNvSpPr/>
      </xdr:nvSpPr>
      <xdr:spPr>
        <a:xfrm>
          <a:off x="10426700" y="132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27197</xdr:rowOff>
    </xdr:from>
    <xdr:to>
      <xdr:col>50</xdr:col>
      <xdr:colOff>114300</xdr:colOff>
      <xdr:row>78</xdr:row>
      <xdr:rowOff>124634</xdr:rowOff>
    </xdr:to>
    <xdr:cxnSp macro="">
      <xdr:nvCxnSpPr>
        <xdr:cNvPr id="407" name="直線コネクタ 406">
          <a:extLst>
            <a:ext uri="{FF2B5EF4-FFF2-40B4-BE49-F238E27FC236}">
              <a16:creationId xmlns:a16="http://schemas.microsoft.com/office/drawing/2014/main" xmlns="" id="{00000000-0008-0000-0700-000097010000}"/>
            </a:ext>
          </a:extLst>
        </xdr:cNvPr>
        <xdr:cNvCxnSpPr/>
      </xdr:nvCxnSpPr>
      <xdr:spPr>
        <a:xfrm flipV="1">
          <a:off x="8750300" y="13228847"/>
          <a:ext cx="889000" cy="268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6583</xdr:rowOff>
    </xdr:from>
    <xdr:to>
      <xdr:col>50</xdr:col>
      <xdr:colOff>165100</xdr:colOff>
      <xdr:row>78</xdr:row>
      <xdr:rowOff>108183</xdr:rowOff>
    </xdr:to>
    <xdr:sp macro="" textlink="">
      <xdr:nvSpPr>
        <xdr:cNvPr id="408" name="フローチャート: 判断 407">
          <a:extLst>
            <a:ext uri="{FF2B5EF4-FFF2-40B4-BE49-F238E27FC236}">
              <a16:creationId xmlns:a16="http://schemas.microsoft.com/office/drawing/2014/main" xmlns="" id="{00000000-0008-0000-0700-000098010000}"/>
            </a:ext>
          </a:extLst>
        </xdr:cNvPr>
        <xdr:cNvSpPr/>
      </xdr:nvSpPr>
      <xdr:spPr>
        <a:xfrm>
          <a:off x="9588500" y="13379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99310</xdr:rowOff>
    </xdr:from>
    <xdr:ext cx="534377" cy="259045"/>
    <xdr:sp macro="" textlink="">
      <xdr:nvSpPr>
        <xdr:cNvPr id="409" name="テキスト ボックス 408">
          <a:extLst>
            <a:ext uri="{FF2B5EF4-FFF2-40B4-BE49-F238E27FC236}">
              <a16:creationId xmlns:a16="http://schemas.microsoft.com/office/drawing/2014/main" xmlns="" id="{00000000-0008-0000-0700-000099010000}"/>
            </a:ext>
          </a:extLst>
        </xdr:cNvPr>
        <xdr:cNvSpPr txBox="1"/>
      </xdr:nvSpPr>
      <xdr:spPr>
        <a:xfrm>
          <a:off x="9372111" y="13472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54073</xdr:rowOff>
    </xdr:from>
    <xdr:to>
      <xdr:col>45</xdr:col>
      <xdr:colOff>177800</xdr:colOff>
      <xdr:row>78</xdr:row>
      <xdr:rowOff>124634</xdr:rowOff>
    </xdr:to>
    <xdr:cxnSp macro="">
      <xdr:nvCxnSpPr>
        <xdr:cNvPr id="410" name="直線コネクタ 409">
          <a:extLst>
            <a:ext uri="{FF2B5EF4-FFF2-40B4-BE49-F238E27FC236}">
              <a16:creationId xmlns:a16="http://schemas.microsoft.com/office/drawing/2014/main" xmlns="" id="{00000000-0008-0000-0700-00009A010000}"/>
            </a:ext>
          </a:extLst>
        </xdr:cNvPr>
        <xdr:cNvCxnSpPr/>
      </xdr:nvCxnSpPr>
      <xdr:spPr>
        <a:xfrm>
          <a:off x="7861300" y="13427173"/>
          <a:ext cx="889000" cy="70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31576</xdr:rowOff>
    </xdr:from>
    <xdr:to>
      <xdr:col>46</xdr:col>
      <xdr:colOff>38100</xdr:colOff>
      <xdr:row>78</xdr:row>
      <xdr:rowOff>133176</xdr:rowOff>
    </xdr:to>
    <xdr:sp macro="" textlink="">
      <xdr:nvSpPr>
        <xdr:cNvPr id="411" name="フローチャート: 判断 410">
          <a:extLst>
            <a:ext uri="{FF2B5EF4-FFF2-40B4-BE49-F238E27FC236}">
              <a16:creationId xmlns:a16="http://schemas.microsoft.com/office/drawing/2014/main" xmlns="" id="{00000000-0008-0000-0700-00009B010000}"/>
            </a:ext>
          </a:extLst>
        </xdr:cNvPr>
        <xdr:cNvSpPr/>
      </xdr:nvSpPr>
      <xdr:spPr>
        <a:xfrm>
          <a:off x="8699500" y="13404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149703</xdr:rowOff>
    </xdr:from>
    <xdr:ext cx="534377" cy="259045"/>
    <xdr:sp macro="" textlink="">
      <xdr:nvSpPr>
        <xdr:cNvPr id="412" name="テキスト ボックス 411">
          <a:extLst>
            <a:ext uri="{FF2B5EF4-FFF2-40B4-BE49-F238E27FC236}">
              <a16:creationId xmlns:a16="http://schemas.microsoft.com/office/drawing/2014/main" xmlns="" id="{00000000-0008-0000-0700-00009C010000}"/>
            </a:ext>
          </a:extLst>
        </xdr:cNvPr>
        <xdr:cNvSpPr txBox="1"/>
      </xdr:nvSpPr>
      <xdr:spPr>
        <a:xfrm>
          <a:off x="8483111" y="1317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54073</xdr:rowOff>
    </xdr:from>
    <xdr:to>
      <xdr:col>41</xdr:col>
      <xdr:colOff>50800</xdr:colOff>
      <xdr:row>78</xdr:row>
      <xdr:rowOff>121957</xdr:rowOff>
    </xdr:to>
    <xdr:cxnSp macro="">
      <xdr:nvCxnSpPr>
        <xdr:cNvPr id="413" name="直線コネクタ 412">
          <a:extLst>
            <a:ext uri="{FF2B5EF4-FFF2-40B4-BE49-F238E27FC236}">
              <a16:creationId xmlns:a16="http://schemas.microsoft.com/office/drawing/2014/main" xmlns="" id="{00000000-0008-0000-0700-00009D010000}"/>
            </a:ext>
          </a:extLst>
        </xdr:cNvPr>
        <xdr:cNvCxnSpPr/>
      </xdr:nvCxnSpPr>
      <xdr:spPr>
        <a:xfrm flipV="1">
          <a:off x="6972300" y="13427173"/>
          <a:ext cx="889000" cy="67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15780</xdr:rowOff>
    </xdr:from>
    <xdr:to>
      <xdr:col>41</xdr:col>
      <xdr:colOff>101600</xdr:colOff>
      <xdr:row>78</xdr:row>
      <xdr:rowOff>117380</xdr:rowOff>
    </xdr:to>
    <xdr:sp macro="" textlink="">
      <xdr:nvSpPr>
        <xdr:cNvPr id="414" name="フローチャート: 判断 413">
          <a:extLst>
            <a:ext uri="{FF2B5EF4-FFF2-40B4-BE49-F238E27FC236}">
              <a16:creationId xmlns:a16="http://schemas.microsoft.com/office/drawing/2014/main" xmlns="" id="{00000000-0008-0000-0700-00009E010000}"/>
            </a:ext>
          </a:extLst>
        </xdr:cNvPr>
        <xdr:cNvSpPr/>
      </xdr:nvSpPr>
      <xdr:spPr>
        <a:xfrm>
          <a:off x="7810500" y="133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108507</xdr:rowOff>
    </xdr:from>
    <xdr:ext cx="534377" cy="259045"/>
    <xdr:sp macro="" textlink="">
      <xdr:nvSpPr>
        <xdr:cNvPr id="415" name="テキスト ボックス 414">
          <a:extLst>
            <a:ext uri="{FF2B5EF4-FFF2-40B4-BE49-F238E27FC236}">
              <a16:creationId xmlns:a16="http://schemas.microsoft.com/office/drawing/2014/main" xmlns="" id="{00000000-0008-0000-0700-00009F010000}"/>
            </a:ext>
          </a:extLst>
        </xdr:cNvPr>
        <xdr:cNvSpPr txBox="1"/>
      </xdr:nvSpPr>
      <xdr:spPr>
        <a:xfrm>
          <a:off x="7594111" y="13481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33699</xdr:rowOff>
    </xdr:from>
    <xdr:to>
      <xdr:col>36</xdr:col>
      <xdr:colOff>165100</xdr:colOff>
      <xdr:row>78</xdr:row>
      <xdr:rowOff>135299</xdr:rowOff>
    </xdr:to>
    <xdr:sp macro="" textlink="">
      <xdr:nvSpPr>
        <xdr:cNvPr id="416" name="フローチャート: 判断 415">
          <a:extLst>
            <a:ext uri="{FF2B5EF4-FFF2-40B4-BE49-F238E27FC236}">
              <a16:creationId xmlns:a16="http://schemas.microsoft.com/office/drawing/2014/main" xmlns="" id="{00000000-0008-0000-0700-0000A0010000}"/>
            </a:ext>
          </a:extLst>
        </xdr:cNvPr>
        <xdr:cNvSpPr/>
      </xdr:nvSpPr>
      <xdr:spPr>
        <a:xfrm>
          <a:off x="6921500" y="1340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151826</xdr:rowOff>
    </xdr:from>
    <xdr:ext cx="534377" cy="259045"/>
    <xdr:sp macro="" textlink="">
      <xdr:nvSpPr>
        <xdr:cNvPr id="417" name="テキスト ボックス 416">
          <a:extLst>
            <a:ext uri="{FF2B5EF4-FFF2-40B4-BE49-F238E27FC236}">
              <a16:creationId xmlns:a16="http://schemas.microsoft.com/office/drawing/2014/main" xmlns="" id="{00000000-0008-0000-0700-0000A1010000}"/>
            </a:ext>
          </a:extLst>
        </xdr:cNvPr>
        <xdr:cNvSpPr txBox="1"/>
      </xdr:nvSpPr>
      <xdr:spPr>
        <a:xfrm>
          <a:off x="6705111" y="1318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161465</xdr:rowOff>
    </xdr:from>
    <xdr:to>
      <xdr:col>55</xdr:col>
      <xdr:colOff>50800</xdr:colOff>
      <xdr:row>77</xdr:row>
      <xdr:rowOff>91615</xdr:rowOff>
    </xdr:to>
    <xdr:sp macro="" textlink="">
      <xdr:nvSpPr>
        <xdr:cNvPr id="423" name="楕円 422">
          <a:extLst>
            <a:ext uri="{FF2B5EF4-FFF2-40B4-BE49-F238E27FC236}">
              <a16:creationId xmlns:a16="http://schemas.microsoft.com/office/drawing/2014/main" xmlns="" id="{00000000-0008-0000-0700-0000A7010000}"/>
            </a:ext>
          </a:extLst>
        </xdr:cNvPr>
        <xdr:cNvSpPr/>
      </xdr:nvSpPr>
      <xdr:spPr>
        <a:xfrm>
          <a:off x="10426700" y="1319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12892</xdr:rowOff>
    </xdr:from>
    <xdr:ext cx="534377" cy="259045"/>
    <xdr:sp macro="" textlink="">
      <xdr:nvSpPr>
        <xdr:cNvPr id="424" name="商工費該当値テキスト">
          <a:extLst>
            <a:ext uri="{FF2B5EF4-FFF2-40B4-BE49-F238E27FC236}">
              <a16:creationId xmlns:a16="http://schemas.microsoft.com/office/drawing/2014/main" xmlns="" id="{00000000-0008-0000-0700-0000A8010000}"/>
            </a:ext>
          </a:extLst>
        </xdr:cNvPr>
        <xdr:cNvSpPr txBox="1"/>
      </xdr:nvSpPr>
      <xdr:spPr>
        <a:xfrm>
          <a:off x="10528300" y="13043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147847</xdr:rowOff>
    </xdr:from>
    <xdr:to>
      <xdr:col>50</xdr:col>
      <xdr:colOff>165100</xdr:colOff>
      <xdr:row>77</xdr:row>
      <xdr:rowOff>77997</xdr:rowOff>
    </xdr:to>
    <xdr:sp macro="" textlink="">
      <xdr:nvSpPr>
        <xdr:cNvPr id="425" name="楕円 424">
          <a:extLst>
            <a:ext uri="{FF2B5EF4-FFF2-40B4-BE49-F238E27FC236}">
              <a16:creationId xmlns:a16="http://schemas.microsoft.com/office/drawing/2014/main" xmlns="" id="{00000000-0008-0000-0700-0000A9010000}"/>
            </a:ext>
          </a:extLst>
        </xdr:cNvPr>
        <xdr:cNvSpPr/>
      </xdr:nvSpPr>
      <xdr:spPr>
        <a:xfrm>
          <a:off x="9588500" y="1317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94523</xdr:rowOff>
    </xdr:from>
    <xdr:ext cx="534377" cy="259045"/>
    <xdr:sp macro="" textlink="">
      <xdr:nvSpPr>
        <xdr:cNvPr id="426" name="テキスト ボックス 425">
          <a:extLst>
            <a:ext uri="{FF2B5EF4-FFF2-40B4-BE49-F238E27FC236}">
              <a16:creationId xmlns:a16="http://schemas.microsoft.com/office/drawing/2014/main" xmlns="" id="{00000000-0008-0000-0700-0000AA010000}"/>
            </a:ext>
          </a:extLst>
        </xdr:cNvPr>
        <xdr:cNvSpPr txBox="1"/>
      </xdr:nvSpPr>
      <xdr:spPr>
        <a:xfrm>
          <a:off x="9372111" y="1295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73834</xdr:rowOff>
    </xdr:from>
    <xdr:to>
      <xdr:col>46</xdr:col>
      <xdr:colOff>38100</xdr:colOff>
      <xdr:row>79</xdr:row>
      <xdr:rowOff>3984</xdr:rowOff>
    </xdr:to>
    <xdr:sp macro="" textlink="">
      <xdr:nvSpPr>
        <xdr:cNvPr id="427" name="楕円 426">
          <a:extLst>
            <a:ext uri="{FF2B5EF4-FFF2-40B4-BE49-F238E27FC236}">
              <a16:creationId xmlns:a16="http://schemas.microsoft.com/office/drawing/2014/main" xmlns="" id="{00000000-0008-0000-0700-0000AB010000}"/>
            </a:ext>
          </a:extLst>
        </xdr:cNvPr>
        <xdr:cNvSpPr/>
      </xdr:nvSpPr>
      <xdr:spPr>
        <a:xfrm>
          <a:off x="8699500" y="13446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166561</xdr:rowOff>
    </xdr:from>
    <xdr:ext cx="534377" cy="259045"/>
    <xdr:sp macro="" textlink="">
      <xdr:nvSpPr>
        <xdr:cNvPr id="428" name="テキスト ボックス 427">
          <a:extLst>
            <a:ext uri="{FF2B5EF4-FFF2-40B4-BE49-F238E27FC236}">
              <a16:creationId xmlns:a16="http://schemas.microsoft.com/office/drawing/2014/main" xmlns="" id="{00000000-0008-0000-0700-0000AC010000}"/>
            </a:ext>
          </a:extLst>
        </xdr:cNvPr>
        <xdr:cNvSpPr txBox="1"/>
      </xdr:nvSpPr>
      <xdr:spPr>
        <a:xfrm>
          <a:off x="8483111" y="13539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3273</xdr:rowOff>
    </xdr:from>
    <xdr:to>
      <xdr:col>41</xdr:col>
      <xdr:colOff>101600</xdr:colOff>
      <xdr:row>78</xdr:row>
      <xdr:rowOff>104873</xdr:rowOff>
    </xdr:to>
    <xdr:sp macro="" textlink="">
      <xdr:nvSpPr>
        <xdr:cNvPr id="429" name="楕円 428">
          <a:extLst>
            <a:ext uri="{FF2B5EF4-FFF2-40B4-BE49-F238E27FC236}">
              <a16:creationId xmlns:a16="http://schemas.microsoft.com/office/drawing/2014/main" xmlns="" id="{00000000-0008-0000-0700-0000AD010000}"/>
            </a:ext>
          </a:extLst>
        </xdr:cNvPr>
        <xdr:cNvSpPr/>
      </xdr:nvSpPr>
      <xdr:spPr>
        <a:xfrm>
          <a:off x="7810500" y="133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121400</xdr:rowOff>
    </xdr:from>
    <xdr:ext cx="534377" cy="259045"/>
    <xdr:sp macro="" textlink="">
      <xdr:nvSpPr>
        <xdr:cNvPr id="430" name="テキスト ボックス 429">
          <a:extLst>
            <a:ext uri="{FF2B5EF4-FFF2-40B4-BE49-F238E27FC236}">
              <a16:creationId xmlns:a16="http://schemas.microsoft.com/office/drawing/2014/main" xmlns="" id="{00000000-0008-0000-0700-0000AE010000}"/>
            </a:ext>
          </a:extLst>
        </xdr:cNvPr>
        <xdr:cNvSpPr txBox="1"/>
      </xdr:nvSpPr>
      <xdr:spPr>
        <a:xfrm>
          <a:off x="7594111" y="13151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71157</xdr:rowOff>
    </xdr:from>
    <xdr:to>
      <xdr:col>36</xdr:col>
      <xdr:colOff>165100</xdr:colOff>
      <xdr:row>79</xdr:row>
      <xdr:rowOff>1307</xdr:rowOff>
    </xdr:to>
    <xdr:sp macro="" textlink="">
      <xdr:nvSpPr>
        <xdr:cNvPr id="431" name="楕円 430">
          <a:extLst>
            <a:ext uri="{FF2B5EF4-FFF2-40B4-BE49-F238E27FC236}">
              <a16:creationId xmlns:a16="http://schemas.microsoft.com/office/drawing/2014/main" xmlns="" id="{00000000-0008-0000-0700-0000AF010000}"/>
            </a:ext>
          </a:extLst>
        </xdr:cNvPr>
        <xdr:cNvSpPr/>
      </xdr:nvSpPr>
      <xdr:spPr>
        <a:xfrm>
          <a:off x="6921500" y="1344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163884</xdr:rowOff>
    </xdr:from>
    <xdr:ext cx="534377" cy="259045"/>
    <xdr:sp macro="" textlink="">
      <xdr:nvSpPr>
        <xdr:cNvPr id="432" name="テキスト ボックス 431">
          <a:extLst>
            <a:ext uri="{FF2B5EF4-FFF2-40B4-BE49-F238E27FC236}">
              <a16:creationId xmlns:a16="http://schemas.microsoft.com/office/drawing/2014/main" xmlns="" id="{00000000-0008-0000-0700-0000B0010000}"/>
            </a:ext>
          </a:extLst>
        </xdr:cNvPr>
        <xdr:cNvSpPr txBox="1"/>
      </xdr:nvSpPr>
      <xdr:spPr>
        <a:xfrm>
          <a:off x="6705111" y="1353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xmlns=""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xmlns=""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xmlns=""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xmlns=""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xmlns=""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xmlns=""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xmlns=""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xmlns=""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xmlns=""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xmlns="" id="{00000000-0008-0000-07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xmlns="" id="{00000000-0008-0000-07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xmlns="" id="{00000000-0008-0000-07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xmlns="" id="{00000000-0008-0000-07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xmlns="" id="{00000000-0008-0000-07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xmlns="" id="{00000000-0008-0000-07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xmlns="" id="{00000000-0008-0000-07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xmlns="" id="{00000000-0008-0000-07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xmlns="" id="{00000000-0008-0000-07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xmlns=""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xmlns=""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xmlns=""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145476</xdr:rowOff>
    </xdr:from>
    <xdr:to>
      <xdr:col>54</xdr:col>
      <xdr:colOff>189865</xdr:colOff>
      <xdr:row>98</xdr:row>
      <xdr:rowOff>136385</xdr:rowOff>
    </xdr:to>
    <xdr:cxnSp macro="">
      <xdr:nvCxnSpPr>
        <xdr:cNvPr id="456" name="直線コネクタ 455">
          <a:extLst>
            <a:ext uri="{FF2B5EF4-FFF2-40B4-BE49-F238E27FC236}">
              <a16:creationId xmlns:a16="http://schemas.microsoft.com/office/drawing/2014/main" xmlns="" id="{00000000-0008-0000-0700-0000C8010000}"/>
            </a:ext>
          </a:extLst>
        </xdr:cNvPr>
        <xdr:cNvCxnSpPr/>
      </xdr:nvCxnSpPr>
      <xdr:spPr>
        <a:xfrm flipV="1">
          <a:off x="10475595" y="15404526"/>
          <a:ext cx="1270" cy="153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140212</xdr:rowOff>
    </xdr:from>
    <xdr:ext cx="534377" cy="259045"/>
    <xdr:sp macro="" textlink="">
      <xdr:nvSpPr>
        <xdr:cNvPr id="457" name="土木費最小値テキスト">
          <a:extLst>
            <a:ext uri="{FF2B5EF4-FFF2-40B4-BE49-F238E27FC236}">
              <a16:creationId xmlns:a16="http://schemas.microsoft.com/office/drawing/2014/main" xmlns="" id="{00000000-0008-0000-0700-0000C9010000}"/>
            </a:ext>
          </a:extLst>
        </xdr:cNvPr>
        <xdr:cNvSpPr txBox="1"/>
      </xdr:nvSpPr>
      <xdr:spPr>
        <a:xfrm>
          <a:off x="10528300" y="16942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136385</xdr:rowOff>
    </xdr:from>
    <xdr:to>
      <xdr:col>55</xdr:col>
      <xdr:colOff>88900</xdr:colOff>
      <xdr:row>98</xdr:row>
      <xdr:rowOff>136385</xdr:rowOff>
    </xdr:to>
    <xdr:cxnSp macro="">
      <xdr:nvCxnSpPr>
        <xdr:cNvPr id="458" name="直線コネクタ 457">
          <a:extLst>
            <a:ext uri="{FF2B5EF4-FFF2-40B4-BE49-F238E27FC236}">
              <a16:creationId xmlns:a16="http://schemas.microsoft.com/office/drawing/2014/main" xmlns="" id="{00000000-0008-0000-0700-0000CA010000}"/>
            </a:ext>
          </a:extLst>
        </xdr:cNvPr>
        <xdr:cNvCxnSpPr/>
      </xdr:nvCxnSpPr>
      <xdr:spPr>
        <a:xfrm>
          <a:off x="10388600" y="16938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92153</xdr:rowOff>
    </xdr:from>
    <xdr:ext cx="599010" cy="259045"/>
    <xdr:sp macro="" textlink="">
      <xdr:nvSpPr>
        <xdr:cNvPr id="459" name="土木費最大値テキスト">
          <a:extLst>
            <a:ext uri="{FF2B5EF4-FFF2-40B4-BE49-F238E27FC236}">
              <a16:creationId xmlns:a16="http://schemas.microsoft.com/office/drawing/2014/main" xmlns="" id="{00000000-0008-0000-0700-0000CB010000}"/>
            </a:ext>
          </a:extLst>
        </xdr:cNvPr>
        <xdr:cNvSpPr txBox="1"/>
      </xdr:nvSpPr>
      <xdr:spPr>
        <a:xfrm>
          <a:off x="10528300" y="15179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423,484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145476</xdr:rowOff>
    </xdr:from>
    <xdr:to>
      <xdr:col>55</xdr:col>
      <xdr:colOff>88900</xdr:colOff>
      <xdr:row>89</xdr:row>
      <xdr:rowOff>145476</xdr:rowOff>
    </xdr:to>
    <xdr:cxnSp macro="">
      <xdr:nvCxnSpPr>
        <xdr:cNvPr id="460" name="直線コネクタ 459">
          <a:extLst>
            <a:ext uri="{FF2B5EF4-FFF2-40B4-BE49-F238E27FC236}">
              <a16:creationId xmlns:a16="http://schemas.microsoft.com/office/drawing/2014/main" xmlns="" id="{00000000-0008-0000-0700-0000CC010000}"/>
            </a:ext>
          </a:extLst>
        </xdr:cNvPr>
        <xdr:cNvCxnSpPr/>
      </xdr:nvCxnSpPr>
      <xdr:spPr>
        <a:xfrm>
          <a:off x="10388600" y="15404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164815</xdr:rowOff>
    </xdr:from>
    <xdr:to>
      <xdr:col>55</xdr:col>
      <xdr:colOff>0</xdr:colOff>
      <xdr:row>98</xdr:row>
      <xdr:rowOff>49453</xdr:rowOff>
    </xdr:to>
    <xdr:cxnSp macro="">
      <xdr:nvCxnSpPr>
        <xdr:cNvPr id="461" name="直線コネクタ 460">
          <a:extLst>
            <a:ext uri="{FF2B5EF4-FFF2-40B4-BE49-F238E27FC236}">
              <a16:creationId xmlns:a16="http://schemas.microsoft.com/office/drawing/2014/main" xmlns="" id="{00000000-0008-0000-0700-0000CD010000}"/>
            </a:ext>
          </a:extLst>
        </xdr:cNvPr>
        <xdr:cNvCxnSpPr/>
      </xdr:nvCxnSpPr>
      <xdr:spPr>
        <a:xfrm flipV="1">
          <a:off x="9639300" y="16795465"/>
          <a:ext cx="838200" cy="5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102130</xdr:rowOff>
    </xdr:from>
    <xdr:ext cx="534377" cy="259045"/>
    <xdr:sp macro="" textlink="">
      <xdr:nvSpPr>
        <xdr:cNvPr id="462" name="土木費平均値テキスト">
          <a:extLst>
            <a:ext uri="{FF2B5EF4-FFF2-40B4-BE49-F238E27FC236}">
              <a16:creationId xmlns:a16="http://schemas.microsoft.com/office/drawing/2014/main" xmlns="" id="{00000000-0008-0000-0700-0000CE010000}"/>
            </a:ext>
          </a:extLst>
        </xdr:cNvPr>
        <xdr:cNvSpPr txBox="1"/>
      </xdr:nvSpPr>
      <xdr:spPr>
        <a:xfrm>
          <a:off x="10528300" y="165613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79253</xdr:rowOff>
    </xdr:from>
    <xdr:to>
      <xdr:col>55</xdr:col>
      <xdr:colOff>50800</xdr:colOff>
      <xdr:row>98</xdr:row>
      <xdr:rowOff>9403</xdr:rowOff>
    </xdr:to>
    <xdr:sp macro="" textlink="">
      <xdr:nvSpPr>
        <xdr:cNvPr id="463" name="フローチャート: 判断 462">
          <a:extLst>
            <a:ext uri="{FF2B5EF4-FFF2-40B4-BE49-F238E27FC236}">
              <a16:creationId xmlns:a16="http://schemas.microsoft.com/office/drawing/2014/main" xmlns="" id="{00000000-0008-0000-0700-0000CF010000}"/>
            </a:ext>
          </a:extLst>
        </xdr:cNvPr>
        <xdr:cNvSpPr/>
      </xdr:nvSpPr>
      <xdr:spPr>
        <a:xfrm>
          <a:off x="10426700" y="16709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7027</xdr:rowOff>
    </xdr:from>
    <xdr:to>
      <xdr:col>50</xdr:col>
      <xdr:colOff>114300</xdr:colOff>
      <xdr:row>98</xdr:row>
      <xdr:rowOff>49453</xdr:rowOff>
    </xdr:to>
    <xdr:cxnSp macro="">
      <xdr:nvCxnSpPr>
        <xdr:cNvPr id="464" name="直線コネクタ 463">
          <a:extLst>
            <a:ext uri="{FF2B5EF4-FFF2-40B4-BE49-F238E27FC236}">
              <a16:creationId xmlns:a16="http://schemas.microsoft.com/office/drawing/2014/main" xmlns="" id="{00000000-0008-0000-0700-0000D0010000}"/>
            </a:ext>
          </a:extLst>
        </xdr:cNvPr>
        <xdr:cNvCxnSpPr/>
      </xdr:nvCxnSpPr>
      <xdr:spPr>
        <a:xfrm>
          <a:off x="8750300" y="16809127"/>
          <a:ext cx="889000" cy="42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56195</xdr:rowOff>
    </xdr:from>
    <xdr:to>
      <xdr:col>50</xdr:col>
      <xdr:colOff>165100</xdr:colOff>
      <xdr:row>97</xdr:row>
      <xdr:rowOff>157795</xdr:rowOff>
    </xdr:to>
    <xdr:sp macro="" textlink="">
      <xdr:nvSpPr>
        <xdr:cNvPr id="465" name="フローチャート: 判断 464">
          <a:extLst>
            <a:ext uri="{FF2B5EF4-FFF2-40B4-BE49-F238E27FC236}">
              <a16:creationId xmlns:a16="http://schemas.microsoft.com/office/drawing/2014/main" xmlns="" id="{00000000-0008-0000-0700-0000D1010000}"/>
            </a:ext>
          </a:extLst>
        </xdr:cNvPr>
        <xdr:cNvSpPr/>
      </xdr:nvSpPr>
      <xdr:spPr>
        <a:xfrm>
          <a:off x="9588500" y="1668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2872</xdr:rowOff>
    </xdr:from>
    <xdr:ext cx="534377" cy="259045"/>
    <xdr:sp macro="" textlink="">
      <xdr:nvSpPr>
        <xdr:cNvPr id="466" name="テキスト ボックス 465">
          <a:extLst>
            <a:ext uri="{FF2B5EF4-FFF2-40B4-BE49-F238E27FC236}">
              <a16:creationId xmlns:a16="http://schemas.microsoft.com/office/drawing/2014/main" xmlns="" id="{00000000-0008-0000-0700-0000D2010000}"/>
            </a:ext>
          </a:extLst>
        </xdr:cNvPr>
        <xdr:cNvSpPr txBox="1"/>
      </xdr:nvSpPr>
      <xdr:spPr>
        <a:xfrm>
          <a:off x="9372111" y="16462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138550</xdr:rowOff>
    </xdr:from>
    <xdr:to>
      <xdr:col>45</xdr:col>
      <xdr:colOff>177800</xdr:colOff>
      <xdr:row>98</xdr:row>
      <xdr:rowOff>7027</xdr:rowOff>
    </xdr:to>
    <xdr:cxnSp macro="">
      <xdr:nvCxnSpPr>
        <xdr:cNvPr id="467" name="直線コネクタ 466">
          <a:extLst>
            <a:ext uri="{FF2B5EF4-FFF2-40B4-BE49-F238E27FC236}">
              <a16:creationId xmlns:a16="http://schemas.microsoft.com/office/drawing/2014/main" xmlns="" id="{00000000-0008-0000-0700-0000D3010000}"/>
            </a:ext>
          </a:extLst>
        </xdr:cNvPr>
        <xdr:cNvCxnSpPr/>
      </xdr:nvCxnSpPr>
      <xdr:spPr>
        <a:xfrm>
          <a:off x="7861300" y="16769200"/>
          <a:ext cx="889000" cy="39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15162</xdr:rowOff>
    </xdr:from>
    <xdr:to>
      <xdr:col>46</xdr:col>
      <xdr:colOff>38100</xdr:colOff>
      <xdr:row>97</xdr:row>
      <xdr:rowOff>116762</xdr:rowOff>
    </xdr:to>
    <xdr:sp macro="" textlink="">
      <xdr:nvSpPr>
        <xdr:cNvPr id="468" name="フローチャート: 判断 467">
          <a:extLst>
            <a:ext uri="{FF2B5EF4-FFF2-40B4-BE49-F238E27FC236}">
              <a16:creationId xmlns:a16="http://schemas.microsoft.com/office/drawing/2014/main" xmlns="" id="{00000000-0008-0000-0700-0000D4010000}"/>
            </a:ext>
          </a:extLst>
        </xdr:cNvPr>
        <xdr:cNvSpPr/>
      </xdr:nvSpPr>
      <xdr:spPr>
        <a:xfrm>
          <a:off x="8699500" y="1664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133289</xdr:rowOff>
    </xdr:from>
    <xdr:ext cx="534377" cy="259045"/>
    <xdr:sp macro="" textlink="">
      <xdr:nvSpPr>
        <xdr:cNvPr id="469" name="テキスト ボックス 468">
          <a:extLst>
            <a:ext uri="{FF2B5EF4-FFF2-40B4-BE49-F238E27FC236}">
              <a16:creationId xmlns:a16="http://schemas.microsoft.com/office/drawing/2014/main" xmlns="" id="{00000000-0008-0000-0700-0000D5010000}"/>
            </a:ext>
          </a:extLst>
        </xdr:cNvPr>
        <xdr:cNvSpPr txBox="1"/>
      </xdr:nvSpPr>
      <xdr:spPr>
        <a:xfrm>
          <a:off x="8483111" y="16421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138550</xdr:rowOff>
    </xdr:from>
    <xdr:to>
      <xdr:col>41</xdr:col>
      <xdr:colOff>50800</xdr:colOff>
      <xdr:row>97</xdr:row>
      <xdr:rowOff>164812</xdr:rowOff>
    </xdr:to>
    <xdr:cxnSp macro="">
      <xdr:nvCxnSpPr>
        <xdr:cNvPr id="470" name="直線コネクタ 469">
          <a:extLst>
            <a:ext uri="{FF2B5EF4-FFF2-40B4-BE49-F238E27FC236}">
              <a16:creationId xmlns:a16="http://schemas.microsoft.com/office/drawing/2014/main" xmlns="" id="{00000000-0008-0000-0700-0000D6010000}"/>
            </a:ext>
          </a:extLst>
        </xdr:cNvPr>
        <xdr:cNvCxnSpPr/>
      </xdr:nvCxnSpPr>
      <xdr:spPr>
        <a:xfrm flipV="1">
          <a:off x="6972300" y="16769200"/>
          <a:ext cx="889000" cy="26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96044</xdr:rowOff>
    </xdr:from>
    <xdr:to>
      <xdr:col>41</xdr:col>
      <xdr:colOff>101600</xdr:colOff>
      <xdr:row>98</xdr:row>
      <xdr:rowOff>26194</xdr:rowOff>
    </xdr:to>
    <xdr:sp macro="" textlink="">
      <xdr:nvSpPr>
        <xdr:cNvPr id="471" name="フローチャート: 判断 470">
          <a:extLst>
            <a:ext uri="{FF2B5EF4-FFF2-40B4-BE49-F238E27FC236}">
              <a16:creationId xmlns:a16="http://schemas.microsoft.com/office/drawing/2014/main" xmlns="" id="{00000000-0008-0000-0700-0000D7010000}"/>
            </a:ext>
          </a:extLst>
        </xdr:cNvPr>
        <xdr:cNvSpPr/>
      </xdr:nvSpPr>
      <xdr:spPr>
        <a:xfrm>
          <a:off x="7810500" y="1672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17321</xdr:rowOff>
    </xdr:from>
    <xdr:ext cx="534377" cy="259045"/>
    <xdr:sp macro="" textlink="">
      <xdr:nvSpPr>
        <xdr:cNvPr id="472" name="テキスト ボックス 471">
          <a:extLst>
            <a:ext uri="{FF2B5EF4-FFF2-40B4-BE49-F238E27FC236}">
              <a16:creationId xmlns:a16="http://schemas.microsoft.com/office/drawing/2014/main" xmlns="" id="{00000000-0008-0000-0700-0000D8010000}"/>
            </a:ext>
          </a:extLst>
        </xdr:cNvPr>
        <xdr:cNvSpPr txBox="1"/>
      </xdr:nvSpPr>
      <xdr:spPr>
        <a:xfrm>
          <a:off x="7594111" y="16819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104863</xdr:rowOff>
    </xdr:from>
    <xdr:to>
      <xdr:col>36</xdr:col>
      <xdr:colOff>165100</xdr:colOff>
      <xdr:row>98</xdr:row>
      <xdr:rowOff>35013</xdr:rowOff>
    </xdr:to>
    <xdr:sp macro="" textlink="">
      <xdr:nvSpPr>
        <xdr:cNvPr id="473" name="フローチャート: 判断 472">
          <a:extLst>
            <a:ext uri="{FF2B5EF4-FFF2-40B4-BE49-F238E27FC236}">
              <a16:creationId xmlns:a16="http://schemas.microsoft.com/office/drawing/2014/main" xmlns="" id="{00000000-0008-0000-0700-0000D9010000}"/>
            </a:ext>
          </a:extLst>
        </xdr:cNvPr>
        <xdr:cNvSpPr/>
      </xdr:nvSpPr>
      <xdr:spPr>
        <a:xfrm>
          <a:off x="6921500" y="167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51540</xdr:rowOff>
    </xdr:from>
    <xdr:ext cx="534377" cy="259045"/>
    <xdr:sp macro="" textlink="">
      <xdr:nvSpPr>
        <xdr:cNvPr id="474" name="テキスト ボックス 473">
          <a:extLst>
            <a:ext uri="{FF2B5EF4-FFF2-40B4-BE49-F238E27FC236}">
              <a16:creationId xmlns:a16="http://schemas.microsoft.com/office/drawing/2014/main" xmlns="" id="{00000000-0008-0000-0700-0000DA010000}"/>
            </a:ext>
          </a:extLst>
        </xdr:cNvPr>
        <xdr:cNvSpPr txBox="1"/>
      </xdr:nvSpPr>
      <xdr:spPr>
        <a:xfrm>
          <a:off x="6705111" y="16510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114015</xdr:rowOff>
    </xdr:from>
    <xdr:to>
      <xdr:col>55</xdr:col>
      <xdr:colOff>50800</xdr:colOff>
      <xdr:row>98</xdr:row>
      <xdr:rowOff>44165</xdr:rowOff>
    </xdr:to>
    <xdr:sp macro="" textlink="">
      <xdr:nvSpPr>
        <xdr:cNvPr id="480" name="楕円 479">
          <a:extLst>
            <a:ext uri="{FF2B5EF4-FFF2-40B4-BE49-F238E27FC236}">
              <a16:creationId xmlns:a16="http://schemas.microsoft.com/office/drawing/2014/main" xmlns="" id="{00000000-0008-0000-0700-0000E0010000}"/>
            </a:ext>
          </a:extLst>
        </xdr:cNvPr>
        <xdr:cNvSpPr/>
      </xdr:nvSpPr>
      <xdr:spPr>
        <a:xfrm>
          <a:off x="10426700" y="1674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92442</xdr:rowOff>
    </xdr:from>
    <xdr:ext cx="534377" cy="259045"/>
    <xdr:sp macro="" textlink="">
      <xdr:nvSpPr>
        <xdr:cNvPr id="481" name="土木費該当値テキスト">
          <a:extLst>
            <a:ext uri="{FF2B5EF4-FFF2-40B4-BE49-F238E27FC236}">
              <a16:creationId xmlns:a16="http://schemas.microsoft.com/office/drawing/2014/main" xmlns="" id="{00000000-0008-0000-0700-0000E1010000}"/>
            </a:ext>
          </a:extLst>
        </xdr:cNvPr>
        <xdr:cNvSpPr txBox="1"/>
      </xdr:nvSpPr>
      <xdr:spPr>
        <a:xfrm>
          <a:off x="10528300" y="16723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170103</xdr:rowOff>
    </xdr:from>
    <xdr:to>
      <xdr:col>50</xdr:col>
      <xdr:colOff>165100</xdr:colOff>
      <xdr:row>98</xdr:row>
      <xdr:rowOff>100253</xdr:rowOff>
    </xdr:to>
    <xdr:sp macro="" textlink="">
      <xdr:nvSpPr>
        <xdr:cNvPr id="482" name="楕円 481">
          <a:extLst>
            <a:ext uri="{FF2B5EF4-FFF2-40B4-BE49-F238E27FC236}">
              <a16:creationId xmlns:a16="http://schemas.microsoft.com/office/drawing/2014/main" xmlns="" id="{00000000-0008-0000-0700-0000E2010000}"/>
            </a:ext>
          </a:extLst>
        </xdr:cNvPr>
        <xdr:cNvSpPr/>
      </xdr:nvSpPr>
      <xdr:spPr>
        <a:xfrm>
          <a:off x="9588500" y="1680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91380</xdr:rowOff>
    </xdr:from>
    <xdr:ext cx="534377" cy="259045"/>
    <xdr:sp macro="" textlink="">
      <xdr:nvSpPr>
        <xdr:cNvPr id="483" name="テキスト ボックス 482">
          <a:extLst>
            <a:ext uri="{FF2B5EF4-FFF2-40B4-BE49-F238E27FC236}">
              <a16:creationId xmlns:a16="http://schemas.microsoft.com/office/drawing/2014/main" xmlns="" id="{00000000-0008-0000-0700-0000E3010000}"/>
            </a:ext>
          </a:extLst>
        </xdr:cNvPr>
        <xdr:cNvSpPr txBox="1"/>
      </xdr:nvSpPr>
      <xdr:spPr>
        <a:xfrm>
          <a:off x="9372111" y="1689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127677</xdr:rowOff>
    </xdr:from>
    <xdr:to>
      <xdr:col>46</xdr:col>
      <xdr:colOff>38100</xdr:colOff>
      <xdr:row>98</xdr:row>
      <xdr:rowOff>57827</xdr:rowOff>
    </xdr:to>
    <xdr:sp macro="" textlink="">
      <xdr:nvSpPr>
        <xdr:cNvPr id="484" name="楕円 483">
          <a:extLst>
            <a:ext uri="{FF2B5EF4-FFF2-40B4-BE49-F238E27FC236}">
              <a16:creationId xmlns:a16="http://schemas.microsoft.com/office/drawing/2014/main" xmlns="" id="{00000000-0008-0000-0700-0000E4010000}"/>
            </a:ext>
          </a:extLst>
        </xdr:cNvPr>
        <xdr:cNvSpPr/>
      </xdr:nvSpPr>
      <xdr:spPr>
        <a:xfrm>
          <a:off x="8699500" y="16758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48954</xdr:rowOff>
    </xdr:from>
    <xdr:ext cx="534377" cy="259045"/>
    <xdr:sp macro="" textlink="">
      <xdr:nvSpPr>
        <xdr:cNvPr id="485" name="テキスト ボックス 484">
          <a:extLst>
            <a:ext uri="{FF2B5EF4-FFF2-40B4-BE49-F238E27FC236}">
              <a16:creationId xmlns:a16="http://schemas.microsoft.com/office/drawing/2014/main" xmlns="" id="{00000000-0008-0000-0700-0000E5010000}"/>
            </a:ext>
          </a:extLst>
        </xdr:cNvPr>
        <xdr:cNvSpPr txBox="1"/>
      </xdr:nvSpPr>
      <xdr:spPr>
        <a:xfrm>
          <a:off x="8483111" y="1685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87750</xdr:rowOff>
    </xdr:from>
    <xdr:to>
      <xdr:col>41</xdr:col>
      <xdr:colOff>101600</xdr:colOff>
      <xdr:row>98</xdr:row>
      <xdr:rowOff>17900</xdr:rowOff>
    </xdr:to>
    <xdr:sp macro="" textlink="">
      <xdr:nvSpPr>
        <xdr:cNvPr id="486" name="楕円 485">
          <a:extLst>
            <a:ext uri="{FF2B5EF4-FFF2-40B4-BE49-F238E27FC236}">
              <a16:creationId xmlns:a16="http://schemas.microsoft.com/office/drawing/2014/main" xmlns="" id="{00000000-0008-0000-0700-0000E6010000}"/>
            </a:ext>
          </a:extLst>
        </xdr:cNvPr>
        <xdr:cNvSpPr/>
      </xdr:nvSpPr>
      <xdr:spPr>
        <a:xfrm>
          <a:off x="7810500" y="1671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34427</xdr:rowOff>
    </xdr:from>
    <xdr:ext cx="534377" cy="259045"/>
    <xdr:sp macro="" textlink="">
      <xdr:nvSpPr>
        <xdr:cNvPr id="487" name="テキスト ボックス 486">
          <a:extLst>
            <a:ext uri="{FF2B5EF4-FFF2-40B4-BE49-F238E27FC236}">
              <a16:creationId xmlns:a16="http://schemas.microsoft.com/office/drawing/2014/main" xmlns="" id="{00000000-0008-0000-0700-0000E7010000}"/>
            </a:ext>
          </a:extLst>
        </xdr:cNvPr>
        <xdr:cNvSpPr txBox="1"/>
      </xdr:nvSpPr>
      <xdr:spPr>
        <a:xfrm>
          <a:off x="7594111" y="16493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114012</xdr:rowOff>
    </xdr:from>
    <xdr:to>
      <xdr:col>36</xdr:col>
      <xdr:colOff>165100</xdr:colOff>
      <xdr:row>98</xdr:row>
      <xdr:rowOff>44162</xdr:rowOff>
    </xdr:to>
    <xdr:sp macro="" textlink="">
      <xdr:nvSpPr>
        <xdr:cNvPr id="488" name="楕円 487">
          <a:extLst>
            <a:ext uri="{FF2B5EF4-FFF2-40B4-BE49-F238E27FC236}">
              <a16:creationId xmlns:a16="http://schemas.microsoft.com/office/drawing/2014/main" xmlns="" id="{00000000-0008-0000-0700-0000E8010000}"/>
            </a:ext>
          </a:extLst>
        </xdr:cNvPr>
        <xdr:cNvSpPr/>
      </xdr:nvSpPr>
      <xdr:spPr>
        <a:xfrm>
          <a:off x="6921500" y="16744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35289</xdr:rowOff>
    </xdr:from>
    <xdr:ext cx="534377" cy="259045"/>
    <xdr:sp macro="" textlink="">
      <xdr:nvSpPr>
        <xdr:cNvPr id="489" name="テキスト ボックス 488">
          <a:extLst>
            <a:ext uri="{FF2B5EF4-FFF2-40B4-BE49-F238E27FC236}">
              <a16:creationId xmlns:a16="http://schemas.microsoft.com/office/drawing/2014/main" xmlns="" id="{00000000-0008-0000-0700-0000E9010000}"/>
            </a:ext>
          </a:extLst>
        </xdr:cNvPr>
        <xdr:cNvSpPr txBox="1"/>
      </xdr:nvSpPr>
      <xdr:spPr>
        <a:xfrm>
          <a:off x="6705111" y="16837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xmlns=""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xmlns=""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xmlns=""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xmlns=""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xmlns=""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xmlns=""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xmlns=""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xmlns=""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xmlns=""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xmlns=""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0" name="テキスト ボックス 499">
          <a:extLst>
            <a:ext uri="{FF2B5EF4-FFF2-40B4-BE49-F238E27FC236}">
              <a16:creationId xmlns:a16="http://schemas.microsoft.com/office/drawing/2014/main" xmlns="" id="{00000000-0008-0000-0700-0000F4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xmlns=""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2" name="テキスト ボックス 501">
          <a:extLst>
            <a:ext uri="{FF2B5EF4-FFF2-40B4-BE49-F238E27FC236}">
              <a16:creationId xmlns:a16="http://schemas.microsoft.com/office/drawing/2014/main" xmlns="" id="{00000000-0008-0000-0700-0000F6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xmlns=""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xmlns=""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xmlns=""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xmlns=""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xmlns=""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xmlns=""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xmlns=""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xmlns=""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xmlns=""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xmlns=""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xmlns=""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133642</xdr:rowOff>
    </xdr:from>
    <xdr:to>
      <xdr:col>85</xdr:col>
      <xdr:colOff>126364</xdr:colOff>
      <xdr:row>39</xdr:row>
      <xdr:rowOff>104019</xdr:rowOff>
    </xdr:to>
    <xdr:cxnSp macro="">
      <xdr:nvCxnSpPr>
        <xdr:cNvPr id="514" name="直線コネクタ 513">
          <a:extLst>
            <a:ext uri="{FF2B5EF4-FFF2-40B4-BE49-F238E27FC236}">
              <a16:creationId xmlns:a16="http://schemas.microsoft.com/office/drawing/2014/main" xmlns="" id="{00000000-0008-0000-0700-000002020000}"/>
            </a:ext>
          </a:extLst>
        </xdr:cNvPr>
        <xdr:cNvCxnSpPr/>
      </xdr:nvCxnSpPr>
      <xdr:spPr>
        <a:xfrm flipV="1">
          <a:off x="16317595" y="5448592"/>
          <a:ext cx="1269" cy="1341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107846</xdr:rowOff>
    </xdr:from>
    <xdr:ext cx="534377" cy="259045"/>
    <xdr:sp macro="" textlink="">
      <xdr:nvSpPr>
        <xdr:cNvPr id="515" name="消防費最小値テキスト">
          <a:extLst>
            <a:ext uri="{FF2B5EF4-FFF2-40B4-BE49-F238E27FC236}">
              <a16:creationId xmlns:a16="http://schemas.microsoft.com/office/drawing/2014/main" xmlns="" id="{00000000-0008-0000-0700-000003020000}"/>
            </a:ext>
          </a:extLst>
        </xdr:cNvPr>
        <xdr:cNvSpPr txBox="1"/>
      </xdr:nvSpPr>
      <xdr:spPr>
        <a:xfrm>
          <a:off x="16370300" y="679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104019</xdr:rowOff>
    </xdr:from>
    <xdr:to>
      <xdr:col>86</xdr:col>
      <xdr:colOff>25400</xdr:colOff>
      <xdr:row>39</xdr:row>
      <xdr:rowOff>104019</xdr:rowOff>
    </xdr:to>
    <xdr:cxnSp macro="">
      <xdr:nvCxnSpPr>
        <xdr:cNvPr id="516" name="直線コネクタ 515">
          <a:extLst>
            <a:ext uri="{FF2B5EF4-FFF2-40B4-BE49-F238E27FC236}">
              <a16:creationId xmlns:a16="http://schemas.microsoft.com/office/drawing/2014/main" xmlns="" id="{00000000-0008-0000-0700-000004020000}"/>
            </a:ext>
          </a:extLst>
        </xdr:cNvPr>
        <xdr:cNvCxnSpPr/>
      </xdr:nvCxnSpPr>
      <xdr:spPr>
        <a:xfrm>
          <a:off x="16230600" y="67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80319</xdr:rowOff>
    </xdr:from>
    <xdr:ext cx="534377" cy="259045"/>
    <xdr:sp macro="" textlink="">
      <xdr:nvSpPr>
        <xdr:cNvPr id="517" name="消防費最大値テキスト">
          <a:extLst>
            <a:ext uri="{FF2B5EF4-FFF2-40B4-BE49-F238E27FC236}">
              <a16:creationId xmlns:a16="http://schemas.microsoft.com/office/drawing/2014/main" xmlns="" id="{00000000-0008-0000-0700-000005020000}"/>
            </a:ext>
          </a:extLst>
        </xdr:cNvPr>
        <xdr:cNvSpPr txBox="1"/>
      </xdr:nvSpPr>
      <xdr:spPr>
        <a:xfrm>
          <a:off x="16370300" y="5223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87,318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133642</xdr:rowOff>
    </xdr:from>
    <xdr:to>
      <xdr:col>86</xdr:col>
      <xdr:colOff>25400</xdr:colOff>
      <xdr:row>31</xdr:row>
      <xdr:rowOff>133642</xdr:rowOff>
    </xdr:to>
    <xdr:cxnSp macro="">
      <xdr:nvCxnSpPr>
        <xdr:cNvPr id="518" name="直線コネクタ 517">
          <a:extLst>
            <a:ext uri="{FF2B5EF4-FFF2-40B4-BE49-F238E27FC236}">
              <a16:creationId xmlns:a16="http://schemas.microsoft.com/office/drawing/2014/main" xmlns="" id="{00000000-0008-0000-0700-000006020000}"/>
            </a:ext>
          </a:extLst>
        </xdr:cNvPr>
        <xdr:cNvCxnSpPr/>
      </xdr:nvCxnSpPr>
      <xdr:spPr>
        <a:xfrm>
          <a:off x="16230600" y="5448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56776</xdr:rowOff>
    </xdr:from>
    <xdr:to>
      <xdr:col>85</xdr:col>
      <xdr:colOff>127000</xdr:colOff>
      <xdr:row>38</xdr:row>
      <xdr:rowOff>89103</xdr:rowOff>
    </xdr:to>
    <xdr:cxnSp macro="">
      <xdr:nvCxnSpPr>
        <xdr:cNvPr id="519" name="直線コネクタ 518">
          <a:extLst>
            <a:ext uri="{FF2B5EF4-FFF2-40B4-BE49-F238E27FC236}">
              <a16:creationId xmlns:a16="http://schemas.microsoft.com/office/drawing/2014/main" xmlns="" id="{00000000-0008-0000-0700-000007020000}"/>
            </a:ext>
          </a:extLst>
        </xdr:cNvPr>
        <xdr:cNvCxnSpPr/>
      </xdr:nvCxnSpPr>
      <xdr:spPr>
        <a:xfrm flipV="1">
          <a:off x="15481300" y="6571876"/>
          <a:ext cx="838200" cy="32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155763</xdr:rowOff>
    </xdr:from>
    <xdr:ext cx="534377" cy="259045"/>
    <xdr:sp macro="" textlink="">
      <xdr:nvSpPr>
        <xdr:cNvPr id="520" name="消防費平均値テキスト">
          <a:extLst>
            <a:ext uri="{FF2B5EF4-FFF2-40B4-BE49-F238E27FC236}">
              <a16:creationId xmlns:a16="http://schemas.microsoft.com/office/drawing/2014/main" xmlns="" id="{00000000-0008-0000-0700-000008020000}"/>
            </a:ext>
          </a:extLst>
        </xdr:cNvPr>
        <xdr:cNvSpPr txBox="1"/>
      </xdr:nvSpPr>
      <xdr:spPr>
        <a:xfrm>
          <a:off x="16370300" y="6327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132886</xdr:rowOff>
    </xdr:from>
    <xdr:to>
      <xdr:col>85</xdr:col>
      <xdr:colOff>177800</xdr:colOff>
      <xdr:row>38</xdr:row>
      <xdr:rowOff>63036</xdr:rowOff>
    </xdr:to>
    <xdr:sp macro="" textlink="">
      <xdr:nvSpPr>
        <xdr:cNvPr id="521" name="フローチャート: 判断 520">
          <a:extLst>
            <a:ext uri="{FF2B5EF4-FFF2-40B4-BE49-F238E27FC236}">
              <a16:creationId xmlns:a16="http://schemas.microsoft.com/office/drawing/2014/main" xmlns="" id="{00000000-0008-0000-0700-000009020000}"/>
            </a:ext>
          </a:extLst>
        </xdr:cNvPr>
        <xdr:cNvSpPr/>
      </xdr:nvSpPr>
      <xdr:spPr>
        <a:xfrm>
          <a:off x="162687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73234</xdr:rowOff>
    </xdr:from>
    <xdr:to>
      <xdr:col>81</xdr:col>
      <xdr:colOff>50800</xdr:colOff>
      <xdr:row>38</xdr:row>
      <xdr:rowOff>89103</xdr:rowOff>
    </xdr:to>
    <xdr:cxnSp macro="">
      <xdr:nvCxnSpPr>
        <xdr:cNvPr id="522" name="直線コネクタ 521">
          <a:extLst>
            <a:ext uri="{FF2B5EF4-FFF2-40B4-BE49-F238E27FC236}">
              <a16:creationId xmlns:a16="http://schemas.microsoft.com/office/drawing/2014/main" xmlns="" id="{00000000-0008-0000-0700-00000A020000}"/>
            </a:ext>
          </a:extLst>
        </xdr:cNvPr>
        <xdr:cNvCxnSpPr/>
      </xdr:nvCxnSpPr>
      <xdr:spPr>
        <a:xfrm>
          <a:off x="14592300" y="6588334"/>
          <a:ext cx="889000" cy="15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156166</xdr:rowOff>
    </xdr:from>
    <xdr:to>
      <xdr:col>81</xdr:col>
      <xdr:colOff>101600</xdr:colOff>
      <xdr:row>38</xdr:row>
      <xdr:rowOff>86316</xdr:rowOff>
    </xdr:to>
    <xdr:sp macro="" textlink="">
      <xdr:nvSpPr>
        <xdr:cNvPr id="523" name="フローチャート: 判断 522">
          <a:extLst>
            <a:ext uri="{FF2B5EF4-FFF2-40B4-BE49-F238E27FC236}">
              <a16:creationId xmlns:a16="http://schemas.microsoft.com/office/drawing/2014/main" xmlns="" id="{00000000-0008-0000-0700-00000B020000}"/>
            </a:ext>
          </a:extLst>
        </xdr:cNvPr>
        <xdr:cNvSpPr/>
      </xdr:nvSpPr>
      <xdr:spPr>
        <a:xfrm>
          <a:off x="15430500" y="649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102843</xdr:rowOff>
    </xdr:from>
    <xdr:ext cx="534377" cy="259045"/>
    <xdr:sp macro="" textlink="">
      <xdr:nvSpPr>
        <xdr:cNvPr id="524" name="テキスト ボックス 523">
          <a:extLst>
            <a:ext uri="{FF2B5EF4-FFF2-40B4-BE49-F238E27FC236}">
              <a16:creationId xmlns:a16="http://schemas.microsoft.com/office/drawing/2014/main" xmlns="" id="{00000000-0008-0000-0700-00000C020000}"/>
            </a:ext>
          </a:extLst>
        </xdr:cNvPr>
        <xdr:cNvSpPr txBox="1"/>
      </xdr:nvSpPr>
      <xdr:spPr>
        <a:xfrm>
          <a:off x="15214111" y="627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73234</xdr:rowOff>
    </xdr:from>
    <xdr:to>
      <xdr:col>76</xdr:col>
      <xdr:colOff>114300</xdr:colOff>
      <xdr:row>38</xdr:row>
      <xdr:rowOff>106438</xdr:rowOff>
    </xdr:to>
    <xdr:cxnSp macro="">
      <xdr:nvCxnSpPr>
        <xdr:cNvPr id="525" name="直線コネクタ 524">
          <a:extLst>
            <a:ext uri="{FF2B5EF4-FFF2-40B4-BE49-F238E27FC236}">
              <a16:creationId xmlns:a16="http://schemas.microsoft.com/office/drawing/2014/main" xmlns="" id="{00000000-0008-0000-0700-00000D020000}"/>
            </a:ext>
          </a:extLst>
        </xdr:cNvPr>
        <xdr:cNvCxnSpPr/>
      </xdr:nvCxnSpPr>
      <xdr:spPr>
        <a:xfrm flipV="1">
          <a:off x="13703300" y="6588334"/>
          <a:ext cx="889000" cy="33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70097</xdr:rowOff>
    </xdr:from>
    <xdr:to>
      <xdr:col>76</xdr:col>
      <xdr:colOff>165100</xdr:colOff>
      <xdr:row>39</xdr:row>
      <xdr:rowOff>247</xdr:rowOff>
    </xdr:to>
    <xdr:sp macro="" textlink="">
      <xdr:nvSpPr>
        <xdr:cNvPr id="526" name="フローチャート: 判断 525">
          <a:extLst>
            <a:ext uri="{FF2B5EF4-FFF2-40B4-BE49-F238E27FC236}">
              <a16:creationId xmlns:a16="http://schemas.microsoft.com/office/drawing/2014/main" xmlns="" id="{00000000-0008-0000-0700-00000E020000}"/>
            </a:ext>
          </a:extLst>
        </xdr:cNvPr>
        <xdr:cNvSpPr/>
      </xdr:nvSpPr>
      <xdr:spPr>
        <a:xfrm>
          <a:off x="14541500" y="658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162824</xdr:rowOff>
    </xdr:from>
    <xdr:ext cx="534377" cy="259045"/>
    <xdr:sp macro="" textlink="">
      <xdr:nvSpPr>
        <xdr:cNvPr id="527" name="テキスト ボックス 526">
          <a:extLst>
            <a:ext uri="{FF2B5EF4-FFF2-40B4-BE49-F238E27FC236}">
              <a16:creationId xmlns:a16="http://schemas.microsoft.com/office/drawing/2014/main" xmlns="" id="{00000000-0008-0000-0700-00000F020000}"/>
            </a:ext>
          </a:extLst>
        </xdr:cNvPr>
        <xdr:cNvSpPr txBox="1"/>
      </xdr:nvSpPr>
      <xdr:spPr>
        <a:xfrm>
          <a:off x="14325111" y="667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106438</xdr:rowOff>
    </xdr:from>
    <xdr:to>
      <xdr:col>71</xdr:col>
      <xdr:colOff>177800</xdr:colOff>
      <xdr:row>38</xdr:row>
      <xdr:rowOff>129489</xdr:rowOff>
    </xdr:to>
    <xdr:cxnSp macro="">
      <xdr:nvCxnSpPr>
        <xdr:cNvPr id="528" name="直線コネクタ 527">
          <a:extLst>
            <a:ext uri="{FF2B5EF4-FFF2-40B4-BE49-F238E27FC236}">
              <a16:creationId xmlns:a16="http://schemas.microsoft.com/office/drawing/2014/main" xmlns="" id="{00000000-0008-0000-0700-000010020000}"/>
            </a:ext>
          </a:extLst>
        </xdr:cNvPr>
        <xdr:cNvCxnSpPr/>
      </xdr:nvCxnSpPr>
      <xdr:spPr>
        <a:xfrm flipV="1">
          <a:off x="12814300" y="6621538"/>
          <a:ext cx="889000" cy="2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41218</xdr:rowOff>
    </xdr:from>
    <xdr:to>
      <xdr:col>72</xdr:col>
      <xdr:colOff>38100</xdr:colOff>
      <xdr:row>38</xdr:row>
      <xdr:rowOff>142818</xdr:rowOff>
    </xdr:to>
    <xdr:sp macro="" textlink="">
      <xdr:nvSpPr>
        <xdr:cNvPr id="529" name="フローチャート: 判断 528">
          <a:extLst>
            <a:ext uri="{FF2B5EF4-FFF2-40B4-BE49-F238E27FC236}">
              <a16:creationId xmlns:a16="http://schemas.microsoft.com/office/drawing/2014/main" xmlns="" id="{00000000-0008-0000-0700-000011020000}"/>
            </a:ext>
          </a:extLst>
        </xdr:cNvPr>
        <xdr:cNvSpPr/>
      </xdr:nvSpPr>
      <xdr:spPr>
        <a:xfrm>
          <a:off x="13652500" y="655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159345</xdr:rowOff>
    </xdr:from>
    <xdr:ext cx="534377" cy="259045"/>
    <xdr:sp macro="" textlink="">
      <xdr:nvSpPr>
        <xdr:cNvPr id="530" name="テキスト ボックス 529">
          <a:extLst>
            <a:ext uri="{FF2B5EF4-FFF2-40B4-BE49-F238E27FC236}">
              <a16:creationId xmlns:a16="http://schemas.microsoft.com/office/drawing/2014/main" xmlns="" id="{00000000-0008-0000-0700-000012020000}"/>
            </a:ext>
          </a:extLst>
        </xdr:cNvPr>
        <xdr:cNvSpPr txBox="1"/>
      </xdr:nvSpPr>
      <xdr:spPr>
        <a:xfrm>
          <a:off x="13436111" y="633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58954</xdr:rowOff>
    </xdr:from>
    <xdr:to>
      <xdr:col>67</xdr:col>
      <xdr:colOff>101600</xdr:colOff>
      <xdr:row>38</xdr:row>
      <xdr:rowOff>160554</xdr:rowOff>
    </xdr:to>
    <xdr:sp macro="" textlink="">
      <xdr:nvSpPr>
        <xdr:cNvPr id="531" name="フローチャート: 判断 530">
          <a:extLst>
            <a:ext uri="{FF2B5EF4-FFF2-40B4-BE49-F238E27FC236}">
              <a16:creationId xmlns:a16="http://schemas.microsoft.com/office/drawing/2014/main" xmlns="" id="{00000000-0008-0000-0700-000013020000}"/>
            </a:ext>
          </a:extLst>
        </xdr:cNvPr>
        <xdr:cNvSpPr/>
      </xdr:nvSpPr>
      <xdr:spPr>
        <a:xfrm>
          <a:off x="12763500" y="657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5630</xdr:rowOff>
    </xdr:from>
    <xdr:ext cx="534377" cy="259045"/>
    <xdr:sp macro="" textlink="">
      <xdr:nvSpPr>
        <xdr:cNvPr id="532" name="テキスト ボックス 531">
          <a:extLst>
            <a:ext uri="{FF2B5EF4-FFF2-40B4-BE49-F238E27FC236}">
              <a16:creationId xmlns:a16="http://schemas.microsoft.com/office/drawing/2014/main" xmlns="" id="{00000000-0008-0000-0700-000014020000}"/>
            </a:ext>
          </a:extLst>
        </xdr:cNvPr>
        <xdr:cNvSpPr txBox="1"/>
      </xdr:nvSpPr>
      <xdr:spPr>
        <a:xfrm>
          <a:off x="12547111" y="634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xmlns=""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xmlns=""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5976</xdr:rowOff>
    </xdr:from>
    <xdr:to>
      <xdr:col>85</xdr:col>
      <xdr:colOff>177800</xdr:colOff>
      <xdr:row>38</xdr:row>
      <xdr:rowOff>107576</xdr:rowOff>
    </xdr:to>
    <xdr:sp macro="" textlink="">
      <xdr:nvSpPr>
        <xdr:cNvPr id="538" name="楕円 537">
          <a:extLst>
            <a:ext uri="{FF2B5EF4-FFF2-40B4-BE49-F238E27FC236}">
              <a16:creationId xmlns:a16="http://schemas.microsoft.com/office/drawing/2014/main" xmlns="" id="{00000000-0008-0000-0700-00001A020000}"/>
            </a:ext>
          </a:extLst>
        </xdr:cNvPr>
        <xdr:cNvSpPr/>
      </xdr:nvSpPr>
      <xdr:spPr>
        <a:xfrm>
          <a:off x="16268700" y="652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155853</xdr:rowOff>
    </xdr:from>
    <xdr:ext cx="534377" cy="259045"/>
    <xdr:sp macro="" textlink="">
      <xdr:nvSpPr>
        <xdr:cNvPr id="539" name="消防費該当値テキスト">
          <a:extLst>
            <a:ext uri="{FF2B5EF4-FFF2-40B4-BE49-F238E27FC236}">
              <a16:creationId xmlns:a16="http://schemas.microsoft.com/office/drawing/2014/main" xmlns="" id="{00000000-0008-0000-0700-00001B020000}"/>
            </a:ext>
          </a:extLst>
        </xdr:cNvPr>
        <xdr:cNvSpPr txBox="1"/>
      </xdr:nvSpPr>
      <xdr:spPr>
        <a:xfrm>
          <a:off x="16370300" y="6499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38303</xdr:rowOff>
    </xdr:from>
    <xdr:to>
      <xdr:col>81</xdr:col>
      <xdr:colOff>101600</xdr:colOff>
      <xdr:row>38</xdr:row>
      <xdr:rowOff>139903</xdr:rowOff>
    </xdr:to>
    <xdr:sp macro="" textlink="">
      <xdr:nvSpPr>
        <xdr:cNvPr id="540" name="楕円 539">
          <a:extLst>
            <a:ext uri="{FF2B5EF4-FFF2-40B4-BE49-F238E27FC236}">
              <a16:creationId xmlns:a16="http://schemas.microsoft.com/office/drawing/2014/main" xmlns="" id="{00000000-0008-0000-0700-00001C020000}"/>
            </a:ext>
          </a:extLst>
        </xdr:cNvPr>
        <xdr:cNvSpPr/>
      </xdr:nvSpPr>
      <xdr:spPr>
        <a:xfrm>
          <a:off x="15430500" y="6553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131030</xdr:rowOff>
    </xdr:from>
    <xdr:ext cx="534377" cy="259045"/>
    <xdr:sp macro="" textlink="">
      <xdr:nvSpPr>
        <xdr:cNvPr id="541" name="テキスト ボックス 540">
          <a:extLst>
            <a:ext uri="{FF2B5EF4-FFF2-40B4-BE49-F238E27FC236}">
              <a16:creationId xmlns:a16="http://schemas.microsoft.com/office/drawing/2014/main" xmlns="" id="{00000000-0008-0000-0700-00001D020000}"/>
            </a:ext>
          </a:extLst>
        </xdr:cNvPr>
        <xdr:cNvSpPr txBox="1"/>
      </xdr:nvSpPr>
      <xdr:spPr>
        <a:xfrm>
          <a:off x="15214111" y="6646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22434</xdr:rowOff>
    </xdr:from>
    <xdr:to>
      <xdr:col>76</xdr:col>
      <xdr:colOff>165100</xdr:colOff>
      <xdr:row>38</xdr:row>
      <xdr:rowOff>124034</xdr:rowOff>
    </xdr:to>
    <xdr:sp macro="" textlink="">
      <xdr:nvSpPr>
        <xdr:cNvPr id="542" name="楕円 541">
          <a:extLst>
            <a:ext uri="{FF2B5EF4-FFF2-40B4-BE49-F238E27FC236}">
              <a16:creationId xmlns:a16="http://schemas.microsoft.com/office/drawing/2014/main" xmlns="" id="{00000000-0008-0000-0700-00001E020000}"/>
            </a:ext>
          </a:extLst>
        </xdr:cNvPr>
        <xdr:cNvSpPr/>
      </xdr:nvSpPr>
      <xdr:spPr>
        <a:xfrm>
          <a:off x="14541500" y="653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140562</xdr:rowOff>
    </xdr:from>
    <xdr:ext cx="534377" cy="259045"/>
    <xdr:sp macro="" textlink="">
      <xdr:nvSpPr>
        <xdr:cNvPr id="543" name="テキスト ボックス 542">
          <a:extLst>
            <a:ext uri="{FF2B5EF4-FFF2-40B4-BE49-F238E27FC236}">
              <a16:creationId xmlns:a16="http://schemas.microsoft.com/office/drawing/2014/main" xmlns="" id="{00000000-0008-0000-0700-00001F020000}"/>
            </a:ext>
          </a:extLst>
        </xdr:cNvPr>
        <xdr:cNvSpPr txBox="1"/>
      </xdr:nvSpPr>
      <xdr:spPr>
        <a:xfrm>
          <a:off x="14325111" y="6312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55638</xdr:rowOff>
    </xdr:from>
    <xdr:to>
      <xdr:col>72</xdr:col>
      <xdr:colOff>38100</xdr:colOff>
      <xdr:row>38</xdr:row>
      <xdr:rowOff>157238</xdr:rowOff>
    </xdr:to>
    <xdr:sp macro="" textlink="">
      <xdr:nvSpPr>
        <xdr:cNvPr id="544" name="楕円 543">
          <a:extLst>
            <a:ext uri="{FF2B5EF4-FFF2-40B4-BE49-F238E27FC236}">
              <a16:creationId xmlns:a16="http://schemas.microsoft.com/office/drawing/2014/main" xmlns="" id="{00000000-0008-0000-0700-000020020000}"/>
            </a:ext>
          </a:extLst>
        </xdr:cNvPr>
        <xdr:cNvSpPr/>
      </xdr:nvSpPr>
      <xdr:spPr>
        <a:xfrm>
          <a:off x="13652500" y="657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148365</xdr:rowOff>
    </xdr:from>
    <xdr:ext cx="534377" cy="259045"/>
    <xdr:sp macro="" textlink="">
      <xdr:nvSpPr>
        <xdr:cNvPr id="545" name="テキスト ボックス 544">
          <a:extLst>
            <a:ext uri="{FF2B5EF4-FFF2-40B4-BE49-F238E27FC236}">
              <a16:creationId xmlns:a16="http://schemas.microsoft.com/office/drawing/2014/main" xmlns="" id="{00000000-0008-0000-0700-000021020000}"/>
            </a:ext>
          </a:extLst>
        </xdr:cNvPr>
        <xdr:cNvSpPr txBox="1"/>
      </xdr:nvSpPr>
      <xdr:spPr>
        <a:xfrm>
          <a:off x="13436111" y="666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78689</xdr:rowOff>
    </xdr:from>
    <xdr:to>
      <xdr:col>67</xdr:col>
      <xdr:colOff>101600</xdr:colOff>
      <xdr:row>39</xdr:row>
      <xdr:rowOff>8839</xdr:rowOff>
    </xdr:to>
    <xdr:sp macro="" textlink="">
      <xdr:nvSpPr>
        <xdr:cNvPr id="546" name="楕円 545">
          <a:extLst>
            <a:ext uri="{FF2B5EF4-FFF2-40B4-BE49-F238E27FC236}">
              <a16:creationId xmlns:a16="http://schemas.microsoft.com/office/drawing/2014/main" xmlns="" id="{00000000-0008-0000-0700-000022020000}"/>
            </a:ext>
          </a:extLst>
        </xdr:cNvPr>
        <xdr:cNvSpPr/>
      </xdr:nvSpPr>
      <xdr:spPr>
        <a:xfrm>
          <a:off x="12763500" y="659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171416</xdr:rowOff>
    </xdr:from>
    <xdr:ext cx="534377" cy="259045"/>
    <xdr:sp macro="" textlink="">
      <xdr:nvSpPr>
        <xdr:cNvPr id="547" name="テキスト ボックス 546">
          <a:extLst>
            <a:ext uri="{FF2B5EF4-FFF2-40B4-BE49-F238E27FC236}">
              <a16:creationId xmlns:a16="http://schemas.microsoft.com/office/drawing/2014/main" xmlns="" id="{00000000-0008-0000-0700-000023020000}"/>
            </a:ext>
          </a:extLst>
        </xdr:cNvPr>
        <xdr:cNvSpPr txBox="1"/>
      </xdr:nvSpPr>
      <xdr:spPr>
        <a:xfrm>
          <a:off x="12547111" y="668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xmlns=""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xmlns=""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xmlns=""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xmlns=""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xmlns=""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xmlns=""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xmlns=""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xmlns=""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xmlns=""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xmlns=""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xmlns=""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xmlns=""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xmlns=""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1" name="テキスト ボックス 560">
          <a:extLst>
            <a:ext uri="{FF2B5EF4-FFF2-40B4-BE49-F238E27FC236}">
              <a16:creationId xmlns:a16="http://schemas.microsoft.com/office/drawing/2014/main" xmlns="" id="{00000000-0008-0000-0700-000031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xmlns=""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xmlns=""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xmlns=""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xmlns=""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xmlns=""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xmlns=""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xmlns=""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9" name="テキスト ボックス 568">
          <a:extLst>
            <a:ext uri="{FF2B5EF4-FFF2-40B4-BE49-F238E27FC236}">
              <a16:creationId xmlns:a16="http://schemas.microsoft.com/office/drawing/2014/main" xmlns="" id="{00000000-0008-0000-0700-000039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xmlns=""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xmlns=""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xmlns=""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145173</xdr:rowOff>
    </xdr:from>
    <xdr:to>
      <xdr:col>85</xdr:col>
      <xdr:colOff>126364</xdr:colOff>
      <xdr:row>58</xdr:row>
      <xdr:rowOff>31893</xdr:rowOff>
    </xdr:to>
    <xdr:cxnSp macro="">
      <xdr:nvCxnSpPr>
        <xdr:cNvPr id="573" name="直線コネクタ 572">
          <a:extLst>
            <a:ext uri="{FF2B5EF4-FFF2-40B4-BE49-F238E27FC236}">
              <a16:creationId xmlns:a16="http://schemas.microsoft.com/office/drawing/2014/main" xmlns="" id="{00000000-0008-0000-0700-00003D020000}"/>
            </a:ext>
          </a:extLst>
        </xdr:cNvPr>
        <xdr:cNvCxnSpPr/>
      </xdr:nvCxnSpPr>
      <xdr:spPr>
        <a:xfrm flipV="1">
          <a:off x="16317595" y="8717673"/>
          <a:ext cx="1269" cy="1258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35720</xdr:rowOff>
    </xdr:from>
    <xdr:ext cx="534377" cy="259045"/>
    <xdr:sp macro="" textlink="">
      <xdr:nvSpPr>
        <xdr:cNvPr id="574" name="教育費最小値テキスト">
          <a:extLst>
            <a:ext uri="{FF2B5EF4-FFF2-40B4-BE49-F238E27FC236}">
              <a16:creationId xmlns:a16="http://schemas.microsoft.com/office/drawing/2014/main" xmlns="" id="{00000000-0008-0000-0700-00003E020000}"/>
            </a:ext>
          </a:extLst>
        </xdr:cNvPr>
        <xdr:cNvSpPr txBox="1"/>
      </xdr:nvSpPr>
      <xdr:spPr>
        <a:xfrm>
          <a:off x="16370300" y="9979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31893</xdr:rowOff>
    </xdr:from>
    <xdr:to>
      <xdr:col>86</xdr:col>
      <xdr:colOff>25400</xdr:colOff>
      <xdr:row>58</xdr:row>
      <xdr:rowOff>31893</xdr:rowOff>
    </xdr:to>
    <xdr:cxnSp macro="">
      <xdr:nvCxnSpPr>
        <xdr:cNvPr id="575" name="直線コネクタ 574">
          <a:extLst>
            <a:ext uri="{FF2B5EF4-FFF2-40B4-BE49-F238E27FC236}">
              <a16:creationId xmlns:a16="http://schemas.microsoft.com/office/drawing/2014/main" xmlns="" id="{00000000-0008-0000-0700-00003F020000}"/>
            </a:ext>
          </a:extLst>
        </xdr:cNvPr>
        <xdr:cNvCxnSpPr/>
      </xdr:nvCxnSpPr>
      <xdr:spPr>
        <a:xfrm>
          <a:off x="16230600" y="9975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91850</xdr:rowOff>
    </xdr:from>
    <xdr:ext cx="599010" cy="259045"/>
    <xdr:sp macro="" textlink="">
      <xdr:nvSpPr>
        <xdr:cNvPr id="576" name="教育費最大値テキスト">
          <a:extLst>
            <a:ext uri="{FF2B5EF4-FFF2-40B4-BE49-F238E27FC236}">
              <a16:creationId xmlns:a16="http://schemas.microsoft.com/office/drawing/2014/main" xmlns="" id="{00000000-0008-0000-0700-000040020000}"/>
            </a:ext>
          </a:extLst>
        </xdr:cNvPr>
        <xdr:cNvSpPr txBox="1"/>
      </xdr:nvSpPr>
      <xdr:spPr>
        <a:xfrm>
          <a:off x="16370300" y="8492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229,162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145173</xdr:rowOff>
    </xdr:from>
    <xdr:to>
      <xdr:col>86</xdr:col>
      <xdr:colOff>25400</xdr:colOff>
      <xdr:row>50</xdr:row>
      <xdr:rowOff>145173</xdr:rowOff>
    </xdr:to>
    <xdr:cxnSp macro="">
      <xdr:nvCxnSpPr>
        <xdr:cNvPr id="577" name="直線コネクタ 576">
          <a:extLst>
            <a:ext uri="{FF2B5EF4-FFF2-40B4-BE49-F238E27FC236}">
              <a16:creationId xmlns:a16="http://schemas.microsoft.com/office/drawing/2014/main" xmlns="" id="{00000000-0008-0000-0700-000041020000}"/>
            </a:ext>
          </a:extLst>
        </xdr:cNvPr>
        <xdr:cNvCxnSpPr/>
      </xdr:nvCxnSpPr>
      <xdr:spPr>
        <a:xfrm>
          <a:off x="16230600" y="8717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124802</xdr:rowOff>
    </xdr:from>
    <xdr:to>
      <xdr:col>85</xdr:col>
      <xdr:colOff>127000</xdr:colOff>
      <xdr:row>56</xdr:row>
      <xdr:rowOff>134665</xdr:rowOff>
    </xdr:to>
    <xdr:cxnSp macro="">
      <xdr:nvCxnSpPr>
        <xdr:cNvPr id="578" name="直線コネクタ 577">
          <a:extLst>
            <a:ext uri="{FF2B5EF4-FFF2-40B4-BE49-F238E27FC236}">
              <a16:creationId xmlns:a16="http://schemas.microsoft.com/office/drawing/2014/main" xmlns="" id="{00000000-0008-0000-0700-000042020000}"/>
            </a:ext>
          </a:extLst>
        </xdr:cNvPr>
        <xdr:cNvCxnSpPr/>
      </xdr:nvCxnSpPr>
      <xdr:spPr>
        <a:xfrm>
          <a:off x="15481300" y="9554552"/>
          <a:ext cx="838200" cy="18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70541</xdr:rowOff>
    </xdr:from>
    <xdr:ext cx="534377" cy="259045"/>
    <xdr:sp macro="" textlink="">
      <xdr:nvSpPr>
        <xdr:cNvPr id="579" name="教育費平均値テキスト">
          <a:extLst>
            <a:ext uri="{FF2B5EF4-FFF2-40B4-BE49-F238E27FC236}">
              <a16:creationId xmlns:a16="http://schemas.microsoft.com/office/drawing/2014/main" xmlns="" id="{00000000-0008-0000-0700-000043020000}"/>
            </a:ext>
          </a:extLst>
        </xdr:cNvPr>
        <xdr:cNvSpPr txBox="1"/>
      </xdr:nvSpPr>
      <xdr:spPr>
        <a:xfrm>
          <a:off x="16370300" y="96717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92114</xdr:rowOff>
    </xdr:from>
    <xdr:to>
      <xdr:col>85</xdr:col>
      <xdr:colOff>177800</xdr:colOff>
      <xdr:row>57</xdr:row>
      <xdr:rowOff>22264</xdr:rowOff>
    </xdr:to>
    <xdr:sp macro="" textlink="">
      <xdr:nvSpPr>
        <xdr:cNvPr id="580" name="フローチャート: 判断 579">
          <a:extLst>
            <a:ext uri="{FF2B5EF4-FFF2-40B4-BE49-F238E27FC236}">
              <a16:creationId xmlns:a16="http://schemas.microsoft.com/office/drawing/2014/main" xmlns="" id="{00000000-0008-0000-0700-000044020000}"/>
            </a:ext>
          </a:extLst>
        </xdr:cNvPr>
        <xdr:cNvSpPr/>
      </xdr:nvSpPr>
      <xdr:spPr>
        <a:xfrm>
          <a:off x="16268700" y="969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31748</xdr:rowOff>
    </xdr:from>
    <xdr:to>
      <xdr:col>81</xdr:col>
      <xdr:colOff>50800</xdr:colOff>
      <xdr:row>55</xdr:row>
      <xdr:rowOff>124802</xdr:rowOff>
    </xdr:to>
    <xdr:cxnSp macro="">
      <xdr:nvCxnSpPr>
        <xdr:cNvPr id="581" name="直線コネクタ 580">
          <a:extLst>
            <a:ext uri="{FF2B5EF4-FFF2-40B4-BE49-F238E27FC236}">
              <a16:creationId xmlns:a16="http://schemas.microsoft.com/office/drawing/2014/main" xmlns="" id="{00000000-0008-0000-0700-000045020000}"/>
            </a:ext>
          </a:extLst>
        </xdr:cNvPr>
        <xdr:cNvCxnSpPr/>
      </xdr:nvCxnSpPr>
      <xdr:spPr>
        <a:xfrm>
          <a:off x="14592300" y="9461498"/>
          <a:ext cx="889000" cy="93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158878</xdr:rowOff>
    </xdr:from>
    <xdr:to>
      <xdr:col>81</xdr:col>
      <xdr:colOff>101600</xdr:colOff>
      <xdr:row>57</xdr:row>
      <xdr:rowOff>89028</xdr:rowOff>
    </xdr:to>
    <xdr:sp macro="" textlink="">
      <xdr:nvSpPr>
        <xdr:cNvPr id="582" name="フローチャート: 判断 581">
          <a:extLst>
            <a:ext uri="{FF2B5EF4-FFF2-40B4-BE49-F238E27FC236}">
              <a16:creationId xmlns:a16="http://schemas.microsoft.com/office/drawing/2014/main" xmlns="" id="{00000000-0008-0000-0700-000046020000}"/>
            </a:ext>
          </a:extLst>
        </xdr:cNvPr>
        <xdr:cNvSpPr/>
      </xdr:nvSpPr>
      <xdr:spPr>
        <a:xfrm>
          <a:off x="15430500" y="9760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80155</xdr:rowOff>
    </xdr:from>
    <xdr:ext cx="534377" cy="259045"/>
    <xdr:sp macro="" textlink="">
      <xdr:nvSpPr>
        <xdr:cNvPr id="583" name="テキスト ボックス 582">
          <a:extLst>
            <a:ext uri="{FF2B5EF4-FFF2-40B4-BE49-F238E27FC236}">
              <a16:creationId xmlns:a16="http://schemas.microsoft.com/office/drawing/2014/main" xmlns="" id="{00000000-0008-0000-0700-000047020000}"/>
            </a:ext>
          </a:extLst>
        </xdr:cNvPr>
        <xdr:cNvSpPr txBox="1"/>
      </xdr:nvSpPr>
      <xdr:spPr>
        <a:xfrm>
          <a:off x="15214111" y="985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31748</xdr:rowOff>
    </xdr:from>
    <xdr:to>
      <xdr:col>76</xdr:col>
      <xdr:colOff>114300</xdr:colOff>
      <xdr:row>55</xdr:row>
      <xdr:rowOff>129407</xdr:rowOff>
    </xdr:to>
    <xdr:cxnSp macro="">
      <xdr:nvCxnSpPr>
        <xdr:cNvPr id="584" name="直線コネクタ 583">
          <a:extLst>
            <a:ext uri="{FF2B5EF4-FFF2-40B4-BE49-F238E27FC236}">
              <a16:creationId xmlns:a16="http://schemas.microsoft.com/office/drawing/2014/main" xmlns="" id="{00000000-0008-0000-0700-000048020000}"/>
            </a:ext>
          </a:extLst>
        </xdr:cNvPr>
        <xdr:cNvCxnSpPr/>
      </xdr:nvCxnSpPr>
      <xdr:spPr>
        <a:xfrm flipV="1">
          <a:off x="13703300" y="9461498"/>
          <a:ext cx="889000" cy="97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160073</xdr:rowOff>
    </xdr:from>
    <xdr:to>
      <xdr:col>76</xdr:col>
      <xdr:colOff>165100</xdr:colOff>
      <xdr:row>57</xdr:row>
      <xdr:rowOff>90223</xdr:rowOff>
    </xdr:to>
    <xdr:sp macro="" textlink="">
      <xdr:nvSpPr>
        <xdr:cNvPr id="585" name="フローチャート: 判断 584">
          <a:extLst>
            <a:ext uri="{FF2B5EF4-FFF2-40B4-BE49-F238E27FC236}">
              <a16:creationId xmlns:a16="http://schemas.microsoft.com/office/drawing/2014/main" xmlns="" id="{00000000-0008-0000-0700-000049020000}"/>
            </a:ext>
          </a:extLst>
        </xdr:cNvPr>
        <xdr:cNvSpPr/>
      </xdr:nvSpPr>
      <xdr:spPr>
        <a:xfrm>
          <a:off x="14541500" y="9761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81350</xdr:rowOff>
    </xdr:from>
    <xdr:ext cx="534377" cy="259045"/>
    <xdr:sp macro="" textlink="">
      <xdr:nvSpPr>
        <xdr:cNvPr id="586" name="テキスト ボックス 585">
          <a:extLst>
            <a:ext uri="{FF2B5EF4-FFF2-40B4-BE49-F238E27FC236}">
              <a16:creationId xmlns:a16="http://schemas.microsoft.com/office/drawing/2014/main" xmlns="" id="{00000000-0008-0000-0700-00004A020000}"/>
            </a:ext>
          </a:extLst>
        </xdr:cNvPr>
        <xdr:cNvSpPr txBox="1"/>
      </xdr:nvSpPr>
      <xdr:spPr>
        <a:xfrm>
          <a:off x="14325111" y="9854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129407</xdr:rowOff>
    </xdr:from>
    <xdr:to>
      <xdr:col>71</xdr:col>
      <xdr:colOff>177800</xdr:colOff>
      <xdr:row>56</xdr:row>
      <xdr:rowOff>85646</xdr:rowOff>
    </xdr:to>
    <xdr:cxnSp macro="">
      <xdr:nvCxnSpPr>
        <xdr:cNvPr id="587" name="直線コネクタ 586">
          <a:extLst>
            <a:ext uri="{FF2B5EF4-FFF2-40B4-BE49-F238E27FC236}">
              <a16:creationId xmlns:a16="http://schemas.microsoft.com/office/drawing/2014/main" xmlns="" id="{00000000-0008-0000-0700-00004B020000}"/>
            </a:ext>
          </a:extLst>
        </xdr:cNvPr>
        <xdr:cNvCxnSpPr/>
      </xdr:nvCxnSpPr>
      <xdr:spPr>
        <a:xfrm flipV="1">
          <a:off x="12814300" y="9559157"/>
          <a:ext cx="889000" cy="127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16218</xdr:rowOff>
    </xdr:from>
    <xdr:to>
      <xdr:col>72</xdr:col>
      <xdr:colOff>38100</xdr:colOff>
      <xdr:row>57</xdr:row>
      <xdr:rowOff>117818</xdr:rowOff>
    </xdr:to>
    <xdr:sp macro="" textlink="">
      <xdr:nvSpPr>
        <xdr:cNvPr id="588" name="フローチャート: 判断 587">
          <a:extLst>
            <a:ext uri="{FF2B5EF4-FFF2-40B4-BE49-F238E27FC236}">
              <a16:creationId xmlns:a16="http://schemas.microsoft.com/office/drawing/2014/main" xmlns="" id="{00000000-0008-0000-0700-00004C020000}"/>
            </a:ext>
          </a:extLst>
        </xdr:cNvPr>
        <xdr:cNvSpPr/>
      </xdr:nvSpPr>
      <xdr:spPr>
        <a:xfrm>
          <a:off x="13652500" y="978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108945</xdr:rowOff>
    </xdr:from>
    <xdr:ext cx="534377" cy="259045"/>
    <xdr:sp macro="" textlink="">
      <xdr:nvSpPr>
        <xdr:cNvPr id="589" name="テキスト ボックス 588">
          <a:extLst>
            <a:ext uri="{FF2B5EF4-FFF2-40B4-BE49-F238E27FC236}">
              <a16:creationId xmlns:a16="http://schemas.microsoft.com/office/drawing/2014/main" xmlns="" id="{00000000-0008-0000-0700-00004D020000}"/>
            </a:ext>
          </a:extLst>
        </xdr:cNvPr>
        <xdr:cNvSpPr txBox="1"/>
      </xdr:nvSpPr>
      <xdr:spPr>
        <a:xfrm>
          <a:off x="13436111" y="988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161654</xdr:rowOff>
    </xdr:from>
    <xdr:to>
      <xdr:col>67</xdr:col>
      <xdr:colOff>101600</xdr:colOff>
      <xdr:row>57</xdr:row>
      <xdr:rowOff>91804</xdr:rowOff>
    </xdr:to>
    <xdr:sp macro="" textlink="">
      <xdr:nvSpPr>
        <xdr:cNvPr id="590" name="フローチャート: 判断 589">
          <a:extLst>
            <a:ext uri="{FF2B5EF4-FFF2-40B4-BE49-F238E27FC236}">
              <a16:creationId xmlns:a16="http://schemas.microsoft.com/office/drawing/2014/main" xmlns="" id="{00000000-0008-0000-0700-00004E020000}"/>
            </a:ext>
          </a:extLst>
        </xdr:cNvPr>
        <xdr:cNvSpPr/>
      </xdr:nvSpPr>
      <xdr:spPr>
        <a:xfrm>
          <a:off x="12763500" y="976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82931</xdr:rowOff>
    </xdr:from>
    <xdr:ext cx="534377" cy="259045"/>
    <xdr:sp macro="" textlink="">
      <xdr:nvSpPr>
        <xdr:cNvPr id="591" name="テキスト ボックス 590">
          <a:extLst>
            <a:ext uri="{FF2B5EF4-FFF2-40B4-BE49-F238E27FC236}">
              <a16:creationId xmlns:a16="http://schemas.microsoft.com/office/drawing/2014/main" xmlns="" id="{00000000-0008-0000-0700-00004F020000}"/>
            </a:ext>
          </a:extLst>
        </xdr:cNvPr>
        <xdr:cNvSpPr txBox="1"/>
      </xdr:nvSpPr>
      <xdr:spPr>
        <a:xfrm>
          <a:off x="12547111" y="985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xmlns=""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xmlns=""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xmlns=""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xmlns=""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xmlns=""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83865</xdr:rowOff>
    </xdr:from>
    <xdr:to>
      <xdr:col>85</xdr:col>
      <xdr:colOff>177800</xdr:colOff>
      <xdr:row>57</xdr:row>
      <xdr:rowOff>14015</xdr:rowOff>
    </xdr:to>
    <xdr:sp macro="" textlink="">
      <xdr:nvSpPr>
        <xdr:cNvPr id="597" name="楕円 596">
          <a:extLst>
            <a:ext uri="{FF2B5EF4-FFF2-40B4-BE49-F238E27FC236}">
              <a16:creationId xmlns:a16="http://schemas.microsoft.com/office/drawing/2014/main" xmlns="" id="{00000000-0008-0000-0700-000055020000}"/>
            </a:ext>
          </a:extLst>
        </xdr:cNvPr>
        <xdr:cNvSpPr/>
      </xdr:nvSpPr>
      <xdr:spPr>
        <a:xfrm>
          <a:off x="16268700" y="968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106742</xdr:rowOff>
    </xdr:from>
    <xdr:ext cx="534377" cy="259045"/>
    <xdr:sp macro="" textlink="">
      <xdr:nvSpPr>
        <xdr:cNvPr id="598" name="教育費該当値テキスト">
          <a:extLst>
            <a:ext uri="{FF2B5EF4-FFF2-40B4-BE49-F238E27FC236}">
              <a16:creationId xmlns:a16="http://schemas.microsoft.com/office/drawing/2014/main" xmlns="" id="{00000000-0008-0000-0700-000056020000}"/>
            </a:ext>
          </a:extLst>
        </xdr:cNvPr>
        <xdr:cNvSpPr txBox="1"/>
      </xdr:nvSpPr>
      <xdr:spPr>
        <a:xfrm>
          <a:off x="16370300" y="9536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74002</xdr:rowOff>
    </xdr:from>
    <xdr:to>
      <xdr:col>81</xdr:col>
      <xdr:colOff>101600</xdr:colOff>
      <xdr:row>56</xdr:row>
      <xdr:rowOff>4152</xdr:rowOff>
    </xdr:to>
    <xdr:sp macro="" textlink="">
      <xdr:nvSpPr>
        <xdr:cNvPr id="599" name="楕円 598">
          <a:extLst>
            <a:ext uri="{FF2B5EF4-FFF2-40B4-BE49-F238E27FC236}">
              <a16:creationId xmlns:a16="http://schemas.microsoft.com/office/drawing/2014/main" xmlns="" id="{00000000-0008-0000-0700-000057020000}"/>
            </a:ext>
          </a:extLst>
        </xdr:cNvPr>
        <xdr:cNvSpPr/>
      </xdr:nvSpPr>
      <xdr:spPr>
        <a:xfrm>
          <a:off x="15430500" y="950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20679</xdr:rowOff>
    </xdr:from>
    <xdr:ext cx="599010" cy="259045"/>
    <xdr:sp macro="" textlink="">
      <xdr:nvSpPr>
        <xdr:cNvPr id="600" name="テキスト ボックス 599">
          <a:extLst>
            <a:ext uri="{FF2B5EF4-FFF2-40B4-BE49-F238E27FC236}">
              <a16:creationId xmlns:a16="http://schemas.microsoft.com/office/drawing/2014/main" xmlns="" id="{00000000-0008-0000-0700-000058020000}"/>
            </a:ext>
          </a:extLst>
        </xdr:cNvPr>
        <xdr:cNvSpPr txBox="1"/>
      </xdr:nvSpPr>
      <xdr:spPr>
        <a:xfrm>
          <a:off x="15181795" y="9278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152398</xdr:rowOff>
    </xdr:from>
    <xdr:to>
      <xdr:col>76</xdr:col>
      <xdr:colOff>165100</xdr:colOff>
      <xdr:row>55</xdr:row>
      <xdr:rowOff>82548</xdr:rowOff>
    </xdr:to>
    <xdr:sp macro="" textlink="">
      <xdr:nvSpPr>
        <xdr:cNvPr id="601" name="楕円 600">
          <a:extLst>
            <a:ext uri="{FF2B5EF4-FFF2-40B4-BE49-F238E27FC236}">
              <a16:creationId xmlns:a16="http://schemas.microsoft.com/office/drawing/2014/main" xmlns="" id="{00000000-0008-0000-0700-000059020000}"/>
            </a:ext>
          </a:extLst>
        </xdr:cNvPr>
        <xdr:cNvSpPr/>
      </xdr:nvSpPr>
      <xdr:spPr>
        <a:xfrm>
          <a:off x="14541500" y="941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99075</xdr:rowOff>
    </xdr:from>
    <xdr:ext cx="599010" cy="259045"/>
    <xdr:sp macro="" textlink="">
      <xdr:nvSpPr>
        <xdr:cNvPr id="602" name="テキスト ボックス 601">
          <a:extLst>
            <a:ext uri="{FF2B5EF4-FFF2-40B4-BE49-F238E27FC236}">
              <a16:creationId xmlns:a16="http://schemas.microsoft.com/office/drawing/2014/main" xmlns="" id="{00000000-0008-0000-0700-00005A020000}"/>
            </a:ext>
          </a:extLst>
        </xdr:cNvPr>
        <xdr:cNvSpPr txBox="1"/>
      </xdr:nvSpPr>
      <xdr:spPr>
        <a:xfrm>
          <a:off x="14292795" y="9185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78607</xdr:rowOff>
    </xdr:from>
    <xdr:to>
      <xdr:col>72</xdr:col>
      <xdr:colOff>38100</xdr:colOff>
      <xdr:row>56</xdr:row>
      <xdr:rowOff>8757</xdr:rowOff>
    </xdr:to>
    <xdr:sp macro="" textlink="">
      <xdr:nvSpPr>
        <xdr:cNvPr id="603" name="楕円 602">
          <a:extLst>
            <a:ext uri="{FF2B5EF4-FFF2-40B4-BE49-F238E27FC236}">
              <a16:creationId xmlns:a16="http://schemas.microsoft.com/office/drawing/2014/main" xmlns="" id="{00000000-0008-0000-0700-00005B020000}"/>
            </a:ext>
          </a:extLst>
        </xdr:cNvPr>
        <xdr:cNvSpPr/>
      </xdr:nvSpPr>
      <xdr:spPr>
        <a:xfrm>
          <a:off x="13652500" y="950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25284</xdr:rowOff>
    </xdr:from>
    <xdr:ext cx="599010" cy="259045"/>
    <xdr:sp macro="" textlink="">
      <xdr:nvSpPr>
        <xdr:cNvPr id="604" name="テキスト ボックス 603">
          <a:extLst>
            <a:ext uri="{FF2B5EF4-FFF2-40B4-BE49-F238E27FC236}">
              <a16:creationId xmlns:a16="http://schemas.microsoft.com/office/drawing/2014/main" xmlns="" id="{00000000-0008-0000-0700-00005C020000}"/>
            </a:ext>
          </a:extLst>
        </xdr:cNvPr>
        <xdr:cNvSpPr txBox="1"/>
      </xdr:nvSpPr>
      <xdr:spPr>
        <a:xfrm>
          <a:off x="13403795" y="9283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34846</xdr:rowOff>
    </xdr:from>
    <xdr:to>
      <xdr:col>67</xdr:col>
      <xdr:colOff>101600</xdr:colOff>
      <xdr:row>56</xdr:row>
      <xdr:rowOff>136446</xdr:rowOff>
    </xdr:to>
    <xdr:sp macro="" textlink="">
      <xdr:nvSpPr>
        <xdr:cNvPr id="605" name="楕円 604">
          <a:extLst>
            <a:ext uri="{FF2B5EF4-FFF2-40B4-BE49-F238E27FC236}">
              <a16:creationId xmlns:a16="http://schemas.microsoft.com/office/drawing/2014/main" xmlns="" id="{00000000-0008-0000-0700-00005D020000}"/>
            </a:ext>
          </a:extLst>
        </xdr:cNvPr>
        <xdr:cNvSpPr/>
      </xdr:nvSpPr>
      <xdr:spPr>
        <a:xfrm>
          <a:off x="12763500" y="9636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152973</xdr:rowOff>
    </xdr:from>
    <xdr:ext cx="534377" cy="259045"/>
    <xdr:sp macro="" textlink="">
      <xdr:nvSpPr>
        <xdr:cNvPr id="606" name="テキスト ボックス 605">
          <a:extLst>
            <a:ext uri="{FF2B5EF4-FFF2-40B4-BE49-F238E27FC236}">
              <a16:creationId xmlns:a16="http://schemas.microsoft.com/office/drawing/2014/main" xmlns="" id="{00000000-0008-0000-0700-00005E020000}"/>
            </a:ext>
          </a:extLst>
        </xdr:cNvPr>
        <xdr:cNvSpPr txBox="1"/>
      </xdr:nvSpPr>
      <xdr:spPr>
        <a:xfrm>
          <a:off x="12547111" y="941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xmlns=""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xmlns=""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xmlns=""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xmlns=""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xmlns=""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xmlns=""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xmlns=""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xmlns=""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xmlns=""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xmlns=""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xmlns="" id="{00000000-0008-0000-0700-00006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8" name="テキスト ボックス 617">
          <a:extLst>
            <a:ext uri="{FF2B5EF4-FFF2-40B4-BE49-F238E27FC236}">
              <a16:creationId xmlns:a16="http://schemas.microsoft.com/office/drawing/2014/main" xmlns="" id="{00000000-0008-0000-0700-00006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xmlns="" id="{00000000-0008-0000-0700-00006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20" name="テキスト ボックス 619">
          <a:extLst>
            <a:ext uri="{FF2B5EF4-FFF2-40B4-BE49-F238E27FC236}">
              <a16:creationId xmlns:a16="http://schemas.microsoft.com/office/drawing/2014/main" xmlns="" id="{00000000-0008-0000-0700-00006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xmlns="" id="{00000000-0008-0000-0700-00006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2" name="テキスト ボックス 621">
          <a:extLst>
            <a:ext uri="{FF2B5EF4-FFF2-40B4-BE49-F238E27FC236}">
              <a16:creationId xmlns:a16="http://schemas.microsoft.com/office/drawing/2014/main" xmlns="" id="{00000000-0008-0000-0700-00006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xmlns="" id="{00000000-0008-0000-0700-00006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4" name="テキスト ボックス 623">
          <a:extLst>
            <a:ext uri="{FF2B5EF4-FFF2-40B4-BE49-F238E27FC236}">
              <a16:creationId xmlns:a16="http://schemas.microsoft.com/office/drawing/2014/main" xmlns="" id="{00000000-0008-0000-0700-00007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xmlns=""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xmlns="" id="{00000000-0008-0000-07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xmlns=""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57829</xdr:rowOff>
    </xdr:from>
    <xdr:to>
      <xdr:col>85</xdr:col>
      <xdr:colOff>126364</xdr:colOff>
      <xdr:row>78</xdr:row>
      <xdr:rowOff>139700</xdr:rowOff>
    </xdr:to>
    <xdr:cxnSp macro="">
      <xdr:nvCxnSpPr>
        <xdr:cNvPr id="628" name="直線コネクタ 627">
          <a:extLst>
            <a:ext uri="{FF2B5EF4-FFF2-40B4-BE49-F238E27FC236}">
              <a16:creationId xmlns:a16="http://schemas.microsoft.com/office/drawing/2014/main" xmlns="" id="{00000000-0008-0000-0700-000074020000}"/>
            </a:ext>
          </a:extLst>
        </xdr:cNvPr>
        <xdr:cNvCxnSpPr/>
      </xdr:nvCxnSpPr>
      <xdr:spPr>
        <a:xfrm flipV="1">
          <a:off x="16317595" y="12230779"/>
          <a:ext cx="1269" cy="1282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9" name="災害復旧費最小値テキスト">
          <a:extLst>
            <a:ext uri="{FF2B5EF4-FFF2-40B4-BE49-F238E27FC236}">
              <a16:creationId xmlns:a16="http://schemas.microsoft.com/office/drawing/2014/main" xmlns="" id="{00000000-0008-0000-0700-000075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0" name="直線コネクタ 629">
          <a:extLst>
            <a:ext uri="{FF2B5EF4-FFF2-40B4-BE49-F238E27FC236}">
              <a16:creationId xmlns:a16="http://schemas.microsoft.com/office/drawing/2014/main" xmlns="" id="{00000000-0008-0000-0700-000076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4506</xdr:rowOff>
    </xdr:from>
    <xdr:ext cx="599010" cy="259045"/>
    <xdr:sp macro="" textlink="">
      <xdr:nvSpPr>
        <xdr:cNvPr id="631" name="災害復旧費最大値テキスト">
          <a:extLst>
            <a:ext uri="{FF2B5EF4-FFF2-40B4-BE49-F238E27FC236}">
              <a16:creationId xmlns:a16="http://schemas.microsoft.com/office/drawing/2014/main" xmlns="" id="{00000000-0008-0000-0700-000077020000}"/>
            </a:ext>
          </a:extLst>
        </xdr:cNvPr>
        <xdr:cNvSpPr txBox="1"/>
      </xdr:nvSpPr>
      <xdr:spPr>
        <a:xfrm>
          <a:off x="16370300" y="12006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280,407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57829</xdr:rowOff>
    </xdr:from>
    <xdr:to>
      <xdr:col>86</xdr:col>
      <xdr:colOff>25400</xdr:colOff>
      <xdr:row>71</xdr:row>
      <xdr:rowOff>57829</xdr:rowOff>
    </xdr:to>
    <xdr:cxnSp macro="">
      <xdr:nvCxnSpPr>
        <xdr:cNvPr id="632" name="直線コネクタ 631">
          <a:extLst>
            <a:ext uri="{FF2B5EF4-FFF2-40B4-BE49-F238E27FC236}">
              <a16:creationId xmlns:a16="http://schemas.microsoft.com/office/drawing/2014/main" xmlns="" id="{00000000-0008-0000-0700-000078020000}"/>
            </a:ext>
          </a:extLst>
        </xdr:cNvPr>
        <xdr:cNvCxnSpPr/>
      </xdr:nvCxnSpPr>
      <xdr:spPr>
        <a:xfrm>
          <a:off x="16230600" y="12230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28060</xdr:rowOff>
    </xdr:from>
    <xdr:to>
      <xdr:col>85</xdr:col>
      <xdr:colOff>127000</xdr:colOff>
      <xdr:row>78</xdr:row>
      <xdr:rowOff>128298</xdr:rowOff>
    </xdr:to>
    <xdr:cxnSp macro="">
      <xdr:nvCxnSpPr>
        <xdr:cNvPr id="633" name="直線コネクタ 632">
          <a:extLst>
            <a:ext uri="{FF2B5EF4-FFF2-40B4-BE49-F238E27FC236}">
              <a16:creationId xmlns:a16="http://schemas.microsoft.com/office/drawing/2014/main" xmlns="" id="{00000000-0008-0000-0700-000079020000}"/>
            </a:ext>
          </a:extLst>
        </xdr:cNvPr>
        <xdr:cNvCxnSpPr/>
      </xdr:nvCxnSpPr>
      <xdr:spPr>
        <a:xfrm flipV="1">
          <a:off x="15481300" y="13401160"/>
          <a:ext cx="838200" cy="100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167129</xdr:rowOff>
    </xdr:from>
    <xdr:ext cx="534377" cy="259045"/>
    <xdr:sp macro="" textlink="">
      <xdr:nvSpPr>
        <xdr:cNvPr id="634" name="災害復旧費平均値テキスト">
          <a:extLst>
            <a:ext uri="{FF2B5EF4-FFF2-40B4-BE49-F238E27FC236}">
              <a16:creationId xmlns:a16="http://schemas.microsoft.com/office/drawing/2014/main" xmlns="" id="{00000000-0008-0000-0700-00007A020000}"/>
            </a:ext>
          </a:extLst>
        </xdr:cNvPr>
        <xdr:cNvSpPr txBox="1"/>
      </xdr:nvSpPr>
      <xdr:spPr>
        <a:xfrm>
          <a:off x="16370300" y="133687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17252</xdr:rowOff>
    </xdr:from>
    <xdr:to>
      <xdr:col>85</xdr:col>
      <xdr:colOff>177800</xdr:colOff>
      <xdr:row>78</xdr:row>
      <xdr:rowOff>118852</xdr:rowOff>
    </xdr:to>
    <xdr:sp macro="" textlink="">
      <xdr:nvSpPr>
        <xdr:cNvPr id="635" name="フローチャート: 判断 634">
          <a:extLst>
            <a:ext uri="{FF2B5EF4-FFF2-40B4-BE49-F238E27FC236}">
              <a16:creationId xmlns:a16="http://schemas.microsoft.com/office/drawing/2014/main" xmlns="" id="{00000000-0008-0000-0700-00007B020000}"/>
            </a:ext>
          </a:extLst>
        </xdr:cNvPr>
        <xdr:cNvSpPr/>
      </xdr:nvSpPr>
      <xdr:spPr>
        <a:xfrm>
          <a:off x="16268700" y="1339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128298</xdr:rowOff>
    </xdr:from>
    <xdr:to>
      <xdr:col>81</xdr:col>
      <xdr:colOff>50800</xdr:colOff>
      <xdr:row>78</xdr:row>
      <xdr:rowOff>134286</xdr:rowOff>
    </xdr:to>
    <xdr:cxnSp macro="">
      <xdr:nvCxnSpPr>
        <xdr:cNvPr id="636" name="直線コネクタ 635">
          <a:extLst>
            <a:ext uri="{FF2B5EF4-FFF2-40B4-BE49-F238E27FC236}">
              <a16:creationId xmlns:a16="http://schemas.microsoft.com/office/drawing/2014/main" xmlns="" id="{00000000-0008-0000-0700-00007C020000}"/>
            </a:ext>
          </a:extLst>
        </xdr:cNvPr>
        <xdr:cNvCxnSpPr/>
      </xdr:nvCxnSpPr>
      <xdr:spPr>
        <a:xfrm flipV="1">
          <a:off x="14592300" y="13501398"/>
          <a:ext cx="889000" cy="5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27059</xdr:rowOff>
    </xdr:from>
    <xdr:to>
      <xdr:col>81</xdr:col>
      <xdr:colOff>101600</xdr:colOff>
      <xdr:row>78</xdr:row>
      <xdr:rowOff>128659</xdr:rowOff>
    </xdr:to>
    <xdr:sp macro="" textlink="">
      <xdr:nvSpPr>
        <xdr:cNvPr id="637" name="フローチャート: 判断 636">
          <a:extLst>
            <a:ext uri="{FF2B5EF4-FFF2-40B4-BE49-F238E27FC236}">
              <a16:creationId xmlns:a16="http://schemas.microsoft.com/office/drawing/2014/main" xmlns="" id="{00000000-0008-0000-0700-00007D020000}"/>
            </a:ext>
          </a:extLst>
        </xdr:cNvPr>
        <xdr:cNvSpPr/>
      </xdr:nvSpPr>
      <xdr:spPr>
        <a:xfrm>
          <a:off x="15430500" y="13400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145186</xdr:rowOff>
    </xdr:from>
    <xdr:ext cx="534377" cy="259045"/>
    <xdr:sp macro="" textlink="">
      <xdr:nvSpPr>
        <xdr:cNvPr id="638" name="テキスト ボックス 637">
          <a:extLst>
            <a:ext uri="{FF2B5EF4-FFF2-40B4-BE49-F238E27FC236}">
              <a16:creationId xmlns:a16="http://schemas.microsoft.com/office/drawing/2014/main" xmlns="" id="{00000000-0008-0000-0700-00007E020000}"/>
            </a:ext>
          </a:extLst>
        </xdr:cNvPr>
        <xdr:cNvSpPr txBox="1"/>
      </xdr:nvSpPr>
      <xdr:spPr>
        <a:xfrm>
          <a:off x="15214111" y="13175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134286</xdr:rowOff>
    </xdr:from>
    <xdr:to>
      <xdr:col>76</xdr:col>
      <xdr:colOff>114300</xdr:colOff>
      <xdr:row>78</xdr:row>
      <xdr:rowOff>134420</xdr:rowOff>
    </xdr:to>
    <xdr:cxnSp macro="">
      <xdr:nvCxnSpPr>
        <xdr:cNvPr id="639" name="直線コネクタ 638">
          <a:extLst>
            <a:ext uri="{FF2B5EF4-FFF2-40B4-BE49-F238E27FC236}">
              <a16:creationId xmlns:a16="http://schemas.microsoft.com/office/drawing/2014/main" xmlns="" id="{00000000-0008-0000-0700-00007F020000}"/>
            </a:ext>
          </a:extLst>
        </xdr:cNvPr>
        <xdr:cNvCxnSpPr/>
      </xdr:nvCxnSpPr>
      <xdr:spPr>
        <a:xfrm flipV="1">
          <a:off x="13703300" y="13507386"/>
          <a:ext cx="889000" cy="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46600</xdr:rowOff>
    </xdr:from>
    <xdr:to>
      <xdr:col>76</xdr:col>
      <xdr:colOff>165100</xdr:colOff>
      <xdr:row>78</xdr:row>
      <xdr:rowOff>148200</xdr:rowOff>
    </xdr:to>
    <xdr:sp macro="" textlink="">
      <xdr:nvSpPr>
        <xdr:cNvPr id="640" name="フローチャート: 判断 639">
          <a:extLst>
            <a:ext uri="{FF2B5EF4-FFF2-40B4-BE49-F238E27FC236}">
              <a16:creationId xmlns:a16="http://schemas.microsoft.com/office/drawing/2014/main" xmlns="" id="{00000000-0008-0000-0700-000080020000}"/>
            </a:ext>
          </a:extLst>
        </xdr:cNvPr>
        <xdr:cNvSpPr/>
      </xdr:nvSpPr>
      <xdr:spPr>
        <a:xfrm>
          <a:off x="14541500" y="1341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164727</xdr:rowOff>
    </xdr:from>
    <xdr:ext cx="469744" cy="259045"/>
    <xdr:sp macro="" textlink="">
      <xdr:nvSpPr>
        <xdr:cNvPr id="641" name="テキスト ボックス 640">
          <a:extLst>
            <a:ext uri="{FF2B5EF4-FFF2-40B4-BE49-F238E27FC236}">
              <a16:creationId xmlns:a16="http://schemas.microsoft.com/office/drawing/2014/main" xmlns="" id="{00000000-0008-0000-0700-000081020000}"/>
            </a:ext>
          </a:extLst>
        </xdr:cNvPr>
        <xdr:cNvSpPr txBox="1"/>
      </xdr:nvSpPr>
      <xdr:spPr>
        <a:xfrm>
          <a:off x="14357428" y="1319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117639</xdr:rowOff>
    </xdr:from>
    <xdr:to>
      <xdr:col>71</xdr:col>
      <xdr:colOff>177800</xdr:colOff>
      <xdr:row>78</xdr:row>
      <xdr:rowOff>134420</xdr:rowOff>
    </xdr:to>
    <xdr:cxnSp macro="">
      <xdr:nvCxnSpPr>
        <xdr:cNvPr id="642" name="直線コネクタ 641">
          <a:extLst>
            <a:ext uri="{FF2B5EF4-FFF2-40B4-BE49-F238E27FC236}">
              <a16:creationId xmlns:a16="http://schemas.microsoft.com/office/drawing/2014/main" xmlns="" id="{00000000-0008-0000-0700-000082020000}"/>
            </a:ext>
          </a:extLst>
        </xdr:cNvPr>
        <xdr:cNvCxnSpPr/>
      </xdr:nvCxnSpPr>
      <xdr:spPr>
        <a:xfrm>
          <a:off x="12814300" y="13490739"/>
          <a:ext cx="889000" cy="16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66881</xdr:rowOff>
    </xdr:from>
    <xdr:to>
      <xdr:col>72</xdr:col>
      <xdr:colOff>38100</xdr:colOff>
      <xdr:row>78</xdr:row>
      <xdr:rowOff>168481</xdr:rowOff>
    </xdr:to>
    <xdr:sp macro="" textlink="">
      <xdr:nvSpPr>
        <xdr:cNvPr id="643" name="フローチャート: 判断 642">
          <a:extLst>
            <a:ext uri="{FF2B5EF4-FFF2-40B4-BE49-F238E27FC236}">
              <a16:creationId xmlns:a16="http://schemas.microsoft.com/office/drawing/2014/main" xmlns="" id="{00000000-0008-0000-0700-000083020000}"/>
            </a:ext>
          </a:extLst>
        </xdr:cNvPr>
        <xdr:cNvSpPr/>
      </xdr:nvSpPr>
      <xdr:spPr>
        <a:xfrm>
          <a:off x="13652500" y="1343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13558</xdr:rowOff>
    </xdr:from>
    <xdr:ext cx="469744" cy="259045"/>
    <xdr:sp macro="" textlink="">
      <xdr:nvSpPr>
        <xdr:cNvPr id="644" name="テキスト ボックス 643">
          <a:extLst>
            <a:ext uri="{FF2B5EF4-FFF2-40B4-BE49-F238E27FC236}">
              <a16:creationId xmlns:a16="http://schemas.microsoft.com/office/drawing/2014/main" xmlns="" id="{00000000-0008-0000-0700-000084020000}"/>
            </a:ext>
          </a:extLst>
        </xdr:cNvPr>
        <xdr:cNvSpPr txBox="1"/>
      </xdr:nvSpPr>
      <xdr:spPr>
        <a:xfrm>
          <a:off x="13468428" y="1321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62743</xdr:rowOff>
    </xdr:from>
    <xdr:to>
      <xdr:col>67</xdr:col>
      <xdr:colOff>101600</xdr:colOff>
      <xdr:row>78</xdr:row>
      <xdr:rowOff>164343</xdr:rowOff>
    </xdr:to>
    <xdr:sp macro="" textlink="">
      <xdr:nvSpPr>
        <xdr:cNvPr id="645" name="フローチャート: 判断 644">
          <a:extLst>
            <a:ext uri="{FF2B5EF4-FFF2-40B4-BE49-F238E27FC236}">
              <a16:creationId xmlns:a16="http://schemas.microsoft.com/office/drawing/2014/main" xmlns="" id="{00000000-0008-0000-0700-000085020000}"/>
            </a:ext>
          </a:extLst>
        </xdr:cNvPr>
        <xdr:cNvSpPr/>
      </xdr:nvSpPr>
      <xdr:spPr>
        <a:xfrm>
          <a:off x="12763500" y="13435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9420</xdr:rowOff>
    </xdr:from>
    <xdr:ext cx="469744" cy="259045"/>
    <xdr:sp macro="" textlink="">
      <xdr:nvSpPr>
        <xdr:cNvPr id="646" name="テキスト ボックス 645">
          <a:extLst>
            <a:ext uri="{FF2B5EF4-FFF2-40B4-BE49-F238E27FC236}">
              <a16:creationId xmlns:a16="http://schemas.microsoft.com/office/drawing/2014/main" xmlns="" id="{00000000-0008-0000-0700-000086020000}"/>
            </a:ext>
          </a:extLst>
        </xdr:cNvPr>
        <xdr:cNvSpPr txBox="1"/>
      </xdr:nvSpPr>
      <xdr:spPr>
        <a:xfrm>
          <a:off x="12579428" y="1321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xmlns=""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xmlns=""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xmlns=""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148710</xdr:rowOff>
    </xdr:from>
    <xdr:to>
      <xdr:col>85</xdr:col>
      <xdr:colOff>177800</xdr:colOff>
      <xdr:row>78</xdr:row>
      <xdr:rowOff>78860</xdr:rowOff>
    </xdr:to>
    <xdr:sp macro="" textlink="">
      <xdr:nvSpPr>
        <xdr:cNvPr id="652" name="楕円 651">
          <a:extLst>
            <a:ext uri="{FF2B5EF4-FFF2-40B4-BE49-F238E27FC236}">
              <a16:creationId xmlns:a16="http://schemas.microsoft.com/office/drawing/2014/main" xmlns="" id="{00000000-0008-0000-0700-00008C020000}"/>
            </a:ext>
          </a:extLst>
        </xdr:cNvPr>
        <xdr:cNvSpPr/>
      </xdr:nvSpPr>
      <xdr:spPr>
        <a:xfrm>
          <a:off x="16268700" y="1335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108087</xdr:rowOff>
    </xdr:from>
    <xdr:ext cx="534377" cy="259045"/>
    <xdr:sp macro="" textlink="">
      <xdr:nvSpPr>
        <xdr:cNvPr id="653" name="災害復旧費該当値テキスト">
          <a:extLst>
            <a:ext uri="{FF2B5EF4-FFF2-40B4-BE49-F238E27FC236}">
              <a16:creationId xmlns:a16="http://schemas.microsoft.com/office/drawing/2014/main" xmlns="" id="{00000000-0008-0000-0700-00008D020000}"/>
            </a:ext>
          </a:extLst>
        </xdr:cNvPr>
        <xdr:cNvSpPr txBox="1"/>
      </xdr:nvSpPr>
      <xdr:spPr>
        <a:xfrm>
          <a:off x="16370300" y="1313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77498</xdr:rowOff>
    </xdr:from>
    <xdr:to>
      <xdr:col>81</xdr:col>
      <xdr:colOff>101600</xdr:colOff>
      <xdr:row>79</xdr:row>
      <xdr:rowOff>7648</xdr:rowOff>
    </xdr:to>
    <xdr:sp macro="" textlink="">
      <xdr:nvSpPr>
        <xdr:cNvPr id="654" name="楕円 653">
          <a:extLst>
            <a:ext uri="{FF2B5EF4-FFF2-40B4-BE49-F238E27FC236}">
              <a16:creationId xmlns:a16="http://schemas.microsoft.com/office/drawing/2014/main" xmlns="" id="{00000000-0008-0000-0700-00008E020000}"/>
            </a:ext>
          </a:extLst>
        </xdr:cNvPr>
        <xdr:cNvSpPr/>
      </xdr:nvSpPr>
      <xdr:spPr>
        <a:xfrm>
          <a:off x="15430500" y="1345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170225</xdr:rowOff>
    </xdr:from>
    <xdr:ext cx="469744" cy="259045"/>
    <xdr:sp macro="" textlink="">
      <xdr:nvSpPr>
        <xdr:cNvPr id="655" name="テキスト ボックス 654">
          <a:extLst>
            <a:ext uri="{FF2B5EF4-FFF2-40B4-BE49-F238E27FC236}">
              <a16:creationId xmlns:a16="http://schemas.microsoft.com/office/drawing/2014/main" xmlns="" id="{00000000-0008-0000-0700-00008F020000}"/>
            </a:ext>
          </a:extLst>
        </xdr:cNvPr>
        <xdr:cNvSpPr txBox="1"/>
      </xdr:nvSpPr>
      <xdr:spPr>
        <a:xfrm>
          <a:off x="15246428" y="13543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83486</xdr:rowOff>
    </xdr:from>
    <xdr:to>
      <xdr:col>76</xdr:col>
      <xdr:colOff>165100</xdr:colOff>
      <xdr:row>79</xdr:row>
      <xdr:rowOff>13636</xdr:rowOff>
    </xdr:to>
    <xdr:sp macro="" textlink="">
      <xdr:nvSpPr>
        <xdr:cNvPr id="656" name="楕円 655">
          <a:extLst>
            <a:ext uri="{FF2B5EF4-FFF2-40B4-BE49-F238E27FC236}">
              <a16:creationId xmlns:a16="http://schemas.microsoft.com/office/drawing/2014/main" xmlns="" id="{00000000-0008-0000-0700-000090020000}"/>
            </a:ext>
          </a:extLst>
        </xdr:cNvPr>
        <xdr:cNvSpPr/>
      </xdr:nvSpPr>
      <xdr:spPr>
        <a:xfrm>
          <a:off x="14541500" y="1345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4763</xdr:rowOff>
    </xdr:from>
    <xdr:ext cx="469744" cy="259045"/>
    <xdr:sp macro="" textlink="">
      <xdr:nvSpPr>
        <xdr:cNvPr id="657" name="テキスト ボックス 656">
          <a:extLst>
            <a:ext uri="{FF2B5EF4-FFF2-40B4-BE49-F238E27FC236}">
              <a16:creationId xmlns:a16="http://schemas.microsoft.com/office/drawing/2014/main" xmlns="" id="{00000000-0008-0000-0700-000091020000}"/>
            </a:ext>
          </a:extLst>
        </xdr:cNvPr>
        <xdr:cNvSpPr txBox="1"/>
      </xdr:nvSpPr>
      <xdr:spPr>
        <a:xfrm>
          <a:off x="14357428" y="13549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83620</xdr:rowOff>
    </xdr:from>
    <xdr:to>
      <xdr:col>72</xdr:col>
      <xdr:colOff>38100</xdr:colOff>
      <xdr:row>79</xdr:row>
      <xdr:rowOff>13770</xdr:rowOff>
    </xdr:to>
    <xdr:sp macro="" textlink="">
      <xdr:nvSpPr>
        <xdr:cNvPr id="658" name="楕円 657">
          <a:extLst>
            <a:ext uri="{FF2B5EF4-FFF2-40B4-BE49-F238E27FC236}">
              <a16:creationId xmlns:a16="http://schemas.microsoft.com/office/drawing/2014/main" xmlns="" id="{00000000-0008-0000-0700-000092020000}"/>
            </a:ext>
          </a:extLst>
        </xdr:cNvPr>
        <xdr:cNvSpPr/>
      </xdr:nvSpPr>
      <xdr:spPr>
        <a:xfrm>
          <a:off x="13652500" y="1345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4897</xdr:rowOff>
    </xdr:from>
    <xdr:ext cx="469744" cy="259045"/>
    <xdr:sp macro="" textlink="">
      <xdr:nvSpPr>
        <xdr:cNvPr id="659" name="テキスト ボックス 658">
          <a:extLst>
            <a:ext uri="{FF2B5EF4-FFF2-40B4-BE49-F238E27FC236}">
              <a16:creationId xmlns:a16="http://schemas.microsoft.com/office/drawing/2014/main" xmlns="" id="{00000000-0008-0000-0700-000093020000}"/>
            </a:ext>
          </a:extLst>
        </xdr:cNvPr>
        <xdr:cNvSpPr txBox="1"/>
      </xdr:nvSpPr>
      <xdr:spPr>
        <a:xfrm>
          <a:off x="13468428" y="1354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66839</xdr:rowOff>
    </xdr:from>
    <xdr:to>
      <xdr:col>67</xdr:col>
      <xdr:colOff>101600</xdr:colOff>
      <xdr:row>78</xdr:row>
      <xdr:rowOff>168439</xdr:rowOff>
    </xdr:to>
    <xdr:sp macro="" textlink="">
      <xdr:nvSpPr>
        <xdr:cNvPr id="660" name="楕円 659">
          <a:extLst>
            <a:ext uri="{FF2B5EF4-FFF2-40B4-BE49-F238E27FC236}">
              <a16:creationId xmlns:a16="http://schemas.microsoft.com/office/drawing/2014/main" xmlns="" id="{00000000-0008-0000-0700-000094020000}"/>
            </a:ext>
          </a:extLst>
        </xdr:cNvPr>
        <xdr:cNvSpPr/>
      </xdr:nvSpPr>
      <xdr:spPr>
        <a:xfrm>
          <a:off x="12763500" y="1343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159566</xdr:rowOff>
    </xdr:from>
    <xdr:ext cx="469744" cy="259045"/>
    <xdr:sp macro="" textlink="">
      <xdr:nvSpPr>
        <xdr:cNvPr id="661" name="テキスト ボックス 660">
          <a:extLst>
            <a:ext uri="{FF2B5EF4-FFF2-40B4-BE49-F238E27FC236}">
              <a16:creationId xmlns:a16="http://schemas.microsoft.com/office/drawing/2014/main" xmlns="" id="{00000000-0008-0000-0700-000095020000}"/>
            </a:ext>
          </a:extLst>
        </xdr:cNvPr>
        <xdr:cNvSpPr txBox="1"/>
      </xdr:nvSpPr>
      <xdr:spPr>
        <a:xfrm>
          <a:off x="12579428" y="1353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xmlns=""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xmlns=""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xmlns=""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xmlns=""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xmlns=""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xmlns=""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xmlns=""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xmlns=""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xmlns=""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xmlns=""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2" name="テキスト ボックス 671">
          <a:extLst>
            <a:ext uri="{FF2B5EF4-FFF2-40B4-BE49-F238E27FC236}">
              <a16:creationId xmlns:a16="http://schemas.microsoft.com/office/drawing/2014/main" xmlns="" id="{00000000-0008-0000-0700-0000A0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xmlns=""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4" name="テキスト ボックス 673">
          <a:extLst>
            <a:ext uri="{FF2B5EF4-FFF2-40B4-BE49-F238E27FC236}">
              <a16:creationId xmlns:a16="http://schemas.microsoft.com/office/drawing/2014/main" xmlns="" id="{00000000-0008-0000-0700-0000A2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xmlns=""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xmlns=""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xmlns=""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xmlns=""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xmlns=""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0" name="テキスト ボックス 679">
          <a:extLst>
            <a:ext uri="{FF2B5EF4-FFF2-40B4-BE49-F238E27FC236}">
              <a16:creationId xmlns:a16="http://schemas.microsoft.com/office/drawing/2014/main" xmlns="" id="{00000000-0008-0000-0700-0000A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xmlns=""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xmlns=""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xmlns=""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xmlns=""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45238</xdr:rowOff>
    </xdr:from>
    <xdr:to>
      <xdr:col>85</xdr:col>
      <xdr:colOff>126364</xdr:colOff>
      <xdr:row>99</xdr:row>
      <xdr:rowOff>108241</xdr:rowOff>
    </xdr:to>
    <xdr:cxnSp macro="">
      <xdr:nvCxnSpPr>
        <xdr:cNvPr id="686" name="直線コネクタ 685">
          <a:extLst>
            <a:ext uri="{FF2B5EF4-FFF2-40B4-BE49-F238E27FC236}">
              <a16:creationId xmlns:a16="http://schemas.microsoft.com/office/drawing/2014/main" xmlns="" id="{00000000-0008-0000-0700-0000AE020000}"/>
            </a:ext>
          </a:extLst>
        </xdr:cNvPr>
        <xdr:cNvCxnSpPr/>
      </xdr:nvCxnSpPr>
      <xdr:spPr>
        <a:xfrm flipV="1">
          <a:off x="16317595" y="15647188"/>
          <a:ext cx="1269" cy="143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112068</xdr:rowOff>
    </xdr:from>
    <xdr:ext cx="534377" cy="259045"/>
    <xdr:sp macro="" textlink="">
      <xdr:nvSpPr>
        <xdr:cNvPr id="687" name="公債費最小値テキスト">
          <a:extLst>
            <a:ext uri="{FF2B5EF4-FFF2-40B4-BE49-F238E27FC236}">
              <a16:creationId xmlns:a16="http://schemas.microsoft.com/office/drawing/2014/main" xmlns="" id="{00000000-0008-0000-0700-0000AF020000}"/>
            </a:ext>
          </a:extLst>
        </xdr:cNvPr>
        <xdr:cNvSpPr txBox="1"/>
      </xdr:nvSpPr>
      <xdr:spPr>
        <a:xfrm>
          <a:off x="16370300" y="1708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108241</xdr:rowOff>
    </xdr:from>
    <xdr:to>
      <xdr:col>86</xdr:col>
      <xdr:colOff>25400</xdr:colOff>
      <xdr:row>99</xdr:row>
      <xdr:rowOff>108241</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a:off x="16230600" y="17081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163365</xdr:rowOff>
    </xdr:from>
    <xdr:ext cx="599010" cy="259045"/>
    <xdr:sp macro="" textlink="">
      <xdr:nvSpPr>
        <xdr:cNvPr id="689" name="公債費最大値テキスト">
          <a:extLst>
            <a:ext uri="{FF2B5EF4-FFF2-40B4-BE49-F238E27FC236}">
              <a16:creationId xmlns:a16="http://schemas.microsoft.com/office/drawing/2014/main" xmlns="" id="{00000000-0008-0000-0700-0000B1020000}"/>
            </a:ext>
          </a:extLst>
        </xdr:cNvPr>
        <xdr:cNvSpPr txBox="1"/>
      </xdr:nvSpPr>
      <xdr:spPr>
        <a:xfrm>
          <a:off x="16370300" y="15422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137,938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45238</xdr:rowOff>
    </xdr:from>
    <xdr:to>
      <xdr:col>86</xdr:col>
      <xdr:colOff>25400</xdr:colOff>
      <xdr:row>91</xdr:row>
      <xdr:rowOff>45238</xdr:rowOff>
    </xdr:to>
    <xdr:cxnSp macro="">
      <xdr:nvCxnSpPr>
        <xdr:cNvPr id="690" name="直線コネクタ 689">
          <a:extLst>
            <a:ext uri="{FF2B5EF4-FFF2-40B4-BE49-F238E27FC236}">
              <a16:creationId xmlns:a16="http://schemas.microsoft.com/office/drawing/2014/main" xmlns="" id="{00000000-0008-0000-0700-0000B2020000}"/>
            </a:ext>
          </a:extLst>
        </xdr:cNvPr>
        <xdr:cNvCxnSpPr/>
      </xdr:nvCxnSpPr>
      <xdr:spPr>
        <a:xfrm>
          <a:off x="16230600" y="1564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156718</xdr:rowOff>
    </xdr:from>
    <xdr:to>
      <xdr:col>85</xdr:col>
      <xdr:colOff>127000</xdr:colOff>
      <xdr:row>96</xdr:row>
      <xdr:rowOff>71870</xdr:rowOff>
    </xdr:to>
    <xdr:cxnSp macro="">
      <xdr:nvCxnSpPr>
        <xdr:cNvPr id="691" name="直線コネクタ 690">
          <a:extLst>
            <a:ext uri="{FF2B5EF4-FFF2-40B4-BE49-F238E27FC236}">
              <a16:creationId xmlns:a16="http://schemas.microsoft.com/office/drawing/2014/main" xmlns="" id="{00000000-0008-0000-0700-0000B3020000}"/>
            </a:ext>
          </a:extLst>
        </xdr:cNvPr>
        <xdr:cNvCxnSpPr/>
      </xdr:nvCxnSpPr>
      <xdr:spPr>
        <a:xfrm flipV="1">
          <a:off x="15481300" y="16444468"/>
          <a:ext cx="838200" cy="86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123689</xdr:rowOff>
    </xdr:from>
    <xdr:ext cx="534377" cy="259045"/>
    <xdr:sp macro="" textlink="">
      <xdr:nvSpPr>
        <xdr:cNvPr id="692" name="公債費平均値テキスト">
          <a:extLst>
            <a:ext uri="{FF2B5EF4-FFF2-40B4-BE49-F238E27FC236}">
              <a16:creationId xmlns:a16="http://schemas.microsoft.com/office/drawing/2014/main" xmlns="" id="{00000000-0008-0000-0700-0000B4020000}"/>
            </a:ext>
          </a:extLst>
        </xdr:cNvPr>
        <xdr:cNvSpPr txBox="1"/>
      </xdr:nvSpPr>
      <xdr:spPr>
        <a:xfrm>
          <a:off x="16370300" y="165828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145262</xdr:rowOff>
    </xdr:from>
    <xdr:to>
      <xdr:col>85</xdr:col>
      <xdr:colOff>177800</xdr:colOff>
      <xdr:row>97</xdr:row>
      <xdr:rowOff>75412</xdr:rowOff>
    </xdr:to>
    <xdr:sp macro="" textlink="">
      <xdr:nvSpPr>
        <xdr:cNvPr id="693" name="フローチャート: 判断 692">
          <a:extLst>
            <a:ext uri="{FF2B5EF4-FFF2-40B4-BE49-F238E27FC236}">
              <a16:creationId xmlns:a16="http://schemas.microsoft.com/office/drawing/2014/main" xmlns="" id="{00000000-0008-0000-0700-0000B5020000}"/>
            </a:ext>
          </a:extLst>
        </xdr:cNvPr>
        <xdr:cNvSpPr/>
      </xdr:nvSpPr>
      <xdr:spPr>
        <a:xfrm>
          <a:off x="162687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71870</xdr:rowOff>
    </xdr:from>
    <xdr:to>
      <xdr:col>81</xdr:col>
      <xdr:colOff>50800</xdr:colOff>
      <xdr:row>96</xdr:row>
      <xdr:rowOff>108471</xdr:rowOff>
    </xdr:to>
    <xdr:cxnSp macro="">
      <xdr:nvCxnSpPr>
        <xdr:cNvPr id="694" name="直線コネクタ 693">
          <a:extLst>
            <a:ext uri="{FF2B5EF4-FFF2-40B4-BE49-F238E27FC236}">
              <a16:creationId xmlns:a16="http://schemas.microsoft.com/office/drawing/2014/main" xmlns="" id="{00000000-0008-0000-0700-0000B6020000}"/>
            </a:ext>
          </a:extLst>
        </xdr:cNvPr>
        <xdr:cNvCxnSpPr/>
      </xdr:nvCxnSpPr>
      <xdr:spPr>
        <a:xfrm flipV="1">
          <a:off x="14592300" y="16531070"/>
          <a:ext cx="889000" cy="36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125070</xdr:rowOff>
    </xdr:from>
    <xdr:to>
      <xdr:col>81</xdr:col>
      <xdr:colOff>101600</xdr:colOff>
      <xdr:row>97</xdr:row>
      <xdr:rowOff>55220</xdr:rowOff>
    </xdr:to>
    <xdr:sp macro="" textlink="">
      <xdr:nvSpPr>
        <xdr:cNvPr id="695" name="フローチャート: 判断 694">
          <a:extLst>
            <a:ext uri="{FF2B5EF4-FFF2-40B4-BE49-F238E27FC236}">
              <a16:creationId xmlns:a16="http://schemas.microsoft.com/office/drawing/2014/main" xmlns="" id="{00000000-0008-0000-0700-0000B7020000}"/>
            </a:ext>
          </a:extLst>
        </xdr:cNvPr>
        <xdr:cNvSpPr/>
      </xdr:nvSpPr>
      <xdr:spPr>
        <a:xfrm>
          <a:off x="15430500" y="1658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46347</xdr:rowOff>
    </xdr:from>
    <xdr:ext cx="534377" cy="259045"/>
    <xdr:sp macro="" textlink="">
      <xdr:nvSpPr>
        <xdr:cNvPr id="696" name="テキスト ボックス 695">
          <a:extLst>
            <a:ext uri="{FF2B5EF4-FFF2-40B4-BE49-F238E27FC236}">
              <a16:creationId xmlns:a16="http://schemas.microsoft.com/office/drawing/2014/main" xmlns="" id="{00000000-0008-0000-0700-0000B8020000}"/>
            </a:ext>
          </a:extLst>
        </xdr:cNvPr>
        <xdr:cNvSpPr txBox="1"/>
      </xdr:nvSpPr>
      <xdr:spPr>
        <a:xfrm>
          <a:off x="15214111" y="16676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108471</xdr:rowOff>
    </xdr:from>
    <xdr:to>
      <xdr:col>76</xdr:col>
      <xdr:colOff>114300</xdr:colOff>
      <xdr:row>96</xdr:row>
      <xdr:rowOff>127470</xdr:rowOff>
    </xdr:to>
    <xdr:cxnSp macro="">
      <xdr:nvCxnSpPr>
        <xdr:cNvPr id="697" name="直線コネクタ 696">
          <a:extLst>
            <a:ext uri="{FF2B5EF4-FFF2-40B4-BE49-F238E27FC236}">
              <a16:creationId xmlns:a16="http://schemas.microsoft.com/office/drawing/2014/main" xmlns="" id="{00000000-0008-0000-0700-0000B9020000}"/>
            </a:ext>
          </a:extLst>
        </xdr:cNvPr>
        <xdr:cNvCxnSpPr/>
      </xdr:nvCxnSpPr>
      <xdr:spPr>
        <a:xfrm flipV="1">
          <a:off x="13703300" y="16567671"/>
          <a:ext cx="889000" cy="1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115</xdr:rowOff>
    </xdr:from>
    <xdr:to>
      <xdr:col>76</xdr:col>
      <xdr:colOff>165100</xdr:colOff>
      <xdr:row>97</xdr:row>
      <xdr:rowOff>101715</xdr:rowOff>
    </xdr:to>
    <xdr:sp macro="" textlink="">
      <xdr:nvSpPr>
        <xdr:cNvPr id="698" name="フローチャート: 判断 697">
          <a:extLst>
            <a:ext uri="{FF2B5EF4-FFF2-40B4-BE49-F238E27FC236}">
              <a16:creationId xmlns:a16="http://schemas.microsoft.com/office/drawing/2014/main" xmlns="" id="{00000000-0008-0000-0700-0000BA020000}"/>
            </a:ext>
          </a:extLst>
        </xdr:cNvPr>
        <xdr:cNvSpPr/>
      </xdr:nvSpPr>
      <xdr:spPr>
        <a:xfrm>
          <a:off x="14541500" y="16630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92842</xdr:rowOff>
    </xdr:from>
    <xdr:ext cx="534377" cy="259045"/>
    <xdr:sp macro="" textlink="">
      <xdr:nvSpPr>
        <xdr:cNvPr id="699" name="テキスト ボックス 698">
          <a:extLst>
            <a:ext uri="{FF2B5EF4-FFF2-40B4-BE49-F238E27FC236}">
              <a16:creationId xmlns:a16="http://schemas.microsoft.com/office/drawing/2014/main" xmlns="" id="{00000000-0008-0000-0700-0000BB020000}"/>
            </a:ext>
          </a:extLst>
        </xdr:cNvPr>
        <xdr:cNvSpPr txBox="1"/>
      </xdr:nvSpPr>
      <xdr:spPr>
        <a:xfrm>
          <a:off x="14325111" y="16723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127470</xdr:rowOff>
    </xdr:from>
    <xdr:to>
      <xdr:col>71</xdr:col>
      <xdr:colOff>177800</xdr:colOff>
      <xdr:row>97</xdr:row>
      <xdr:rowOff>54394</xdr:rowOff>
    </xdr:to>
    <xdr:cxnSp macro="">
      <xdr:nvCxnSpPr>
        <xdr:cNvPr id="700" name="直線コネクタ 699">
          <a:extLst>
            <a:ext uri="{FF2B5EF4-FFF2-40B4-BE49-F238E27FC236}">
              <a16:creationId xmlns:a16="http://schemas.microsoft.com/office/drawing/2014/main" xmlns="" id="{00000000-0008-0000-0700-0000BC020000}"/>
            </a:ext>
          </a:extLst>
        </xdr:cNvPr>
        <xdr:cNvCxnSpPr/>
      </xdr:nvCxnSpPr>
      <xdr:spPr>
        <a:xfrm flipV="1">
          <a:off x="12814300" y="16586670"/>
          <a:ext cx="889000" cy="98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150698</xdr:rowOff>
    </xdr:from>
    <xdr:to>
      <xdr:col>72</xdr:col>
      <xdr:colOff>38100</xdr:colOff>
      <xdr:row>97</xdr:row>
      <xdr:rowOff>80848</xdr:rowOff>
    </xdr:to>
    <xdr:sp macro="" textlink="">
      <xdr:nvSpPr>
        <xdr:cNvPr id="701" name="フローチャート: 判断 700">
          <a:extLst>
            <a:ext uri="{FF2B5EF4-FFF2-40B4-BE49-F238E27FC236}">
              <a16:creationId xmlns:a16="http://schemas.microsoft.com/office/drawing/2014/main" xmlns="" id="{00000000-0008-0000-0700-0000BD020000}"/>
            </a:ext>
          </a:extLst>
        </xdr:cNvPr>
        <xdr:cNvSpPr/>
      </xdr:nvSpPr>
      <xdr:spPr>
        <a:xfrm>
          <a:off x="13652500" y="16609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71975</xdr:rowOff>
    </xdr:from>
    <xdr:ext cx="534377" cy="259045"/>
    <xdr:sp macro="" textlink="">
      <xdr:nvSpPr>
        <xdr:cNvPr id="702" name="テキスト ボックス 701">
          <a:extLst>
            <a:ext uri="{FF2B5EF4-FFF2-40B4-BE49-F238E27FC236}">
              <a16:creationId xmlns:a16="http://schemas.microsoft.com/office/drawing/2014/main" xmlns="" id="{00000000-0008-0000-0700-0000BE020000}"/>
            </a:ext>
          </a:extLst>
        </xdr:cNvPr>
        <xdr:cNvSpPr txBox="1"/>
      </xdr:nvSpPr>
      <xdr:spPr>
        <a:xfrm>
          <a:off x="13436111" y="16702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119583</xdr:rowOff>
    </xdr:from>
    <xdr:to>
      <xdr:col>67</xdr:col>
      <xdr:colOff>101600</xdr:colOff>
      <xdr:row>97</xdr:row>
      <xdr:rowOff>49733</xdr:rowOff>
    </xdr:to>
    <xdr:sp macro="" textlink="">
      <xdr:nvSpPr>
        <xdr:cNvPr id="703" name="フローチャート: 判断 702">
          <a:extLst>
            <a:ext uri="{FF2B5EF4-FFF2-40B4-BE49-F238E27FC236}">
              <a16:creationId xmlns:a16="http://schemas.microsoft.com/office/drawing/2014/main" xmlns="" id="{00000000-0008-0000-0700-0000BF020000}"/>
            </a:ext>
          </a:extLst>
        </xdr:cNvPr>
        <xdr:cNvSpPr/>
      </xdr:nvSpPr>
      <xdr:spPr>
        <a:xfrm>
          <a:off x="12763500" y="16578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66260</xdr:rowOff>
    </xdr:from>
    <xdr:ext cx="534377"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2547111" y="1635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xmlns=""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xmlns=""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xmlns=""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xmlns=""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xmlns=""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105918</xdr:rowOff>
    </xdr:from>
    <xdr:to>
      <xdr:col>85</xdr:col>
      <xdr:colOff>177800</xdr:colOff>
      <xdr:row>96</xdr:row>
      <xdr:rowOff>36068</xdr:rowOff>
    </xdr:to>
    <xdr:sp macro="" textlink="">
      <xdr:nvSpPr>
        <xdr:cNvPr id="710" name="楕円 709">
          <a:extLst>
            <a:ext uri="{FF2B5EF4-FFF2-40B4-BE49-F238E27FC236}">
              <a16:creationId xmlns:a16="http://schemas.microsoft.com/office/drawing/2014/main" xmlns="" id="{00000000-0008-0000-0700-0000C6020000}"/>
            </a:ext>
          </a:extLst>
        </xdr:cNvPr>
        <xdr:cNvSpPr/>
      </xdr:nvSpPr>
      <xdr:spPr>
        <a:xfrm>
          <a:off x="16268700" y="1639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128795</xdr:rowOff>
    </xdr:from>
    <xdr:ext cx="534377" cy="259045"/>
    <xdr:sp macro="" textlink="">
      <xdr:nvSpPr>
        <xdr:cNvPr id="711" name="公債費該当値テキスト">
          <a:extLst>
            <a:ext uri="{FF2B5EF4-FFF2-40B4-BE49-F238E27FC236}">
              <a16:creationId xmlns:a16="http://schemas.microsoft.com/office/drawing/2014/main" xmlns="" id="{00000000-0008-0000-0700-0000C7020000}"/>
            </a:ext>
          </a:extLst>
        </xdr:cNvPr>
        <xdr:cNvSpPr txBox="1"/>
      </xdr:nvSpPr>
      <xdr:spPr>
        <a:xfrm>
          <a:off x="16370300" y="1624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21070</xdr:rowOff>
    </xdr:from>
    <xdr:to>
      <xdr:col>81</xdr:col>
      <xdr:colOff>101600</xdr:colOff>
      <xdr:row>96</xdr:row>
      <xdr:rowOff>122670</xdr:rowOff>
    </xdr:to>
    <xdr:sp macro="" textlink="">
      <xdr:nvSpPr>
        <xdr:cNvPr id="712" name="楕円 711">
          <a:extLst>
            <a:ext uri="{FF2B5EF4-FFF2-40B4-BE49-F238E27FC236}">
              <a16:creationId xmlns:a16="http://schemas.microsoft.com/office/drawing/2014/main" xmlns="" id="{00000000-0008-0000-0700-0000C8020000}"/>
            </a:ext>
          </a:extLst>
        </xdr:cNvPr>
        <xdr:cNvSpPr/>
      </xdr:nvSpPr>
      <xdr:spPr>
        <a:xfrm>
          <a:off x="15430500" y="1648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139197</xdr:rowOff>
    </xdr:from>
    <xdr:ext cx="534377" cy="259045"/>
    <xdr:sp macro="" textlink="">
      <xdr:nvSpPr>
        <xdr:cNvPr id="713" name="テキスト ボックス 712">
          <a:extLst>
            <a:ext uri="{FF2B5EF4-FFF2-40B4-BE49-F238E27FC236}">
              <a16:creationId xmlns:a16="http://schemas.microsoft.com/office/drawing/2014/main" xmlns="" id="{00000000-0008-0000-0700-0000C9020000}"/>
            </a:ext>
          </a:extLst>
        </xdr:cNvPr>
        <xdr:cNvSpPr txBox="1"/>
      </xdr:nvSpPr>
      <xdr:spPr>
        <a:xfrm>
          <a:off x="15214111" y="1625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57671</xdr:rowOff>
    </xdr:from>
    <xdr:to>
      <xdr:col>76</xdr:col>
      <xdr:colOff>165100</xdr:colOff>
      <xdr:row>96</xdr:row>
      <xdr:rowOff>159271</xdr:rowOff>
    </xdr:to>
    <xdr:sp macro="" textlink="">
      <xdr:nvSpPr>
        <xdr:cNvPr id="714" name="楕円 713">
          <a:extLst>
            <a:ext uri="{FF2B5EF4-FFF2-40B4-BE49-F238E27FC236}">
              <a16:creationId xmlns:a16="http://schemas.microsoft.com/office/drawing/2014/main" xmlns="" id="{00000000-0008-0000-0700-0000CA020000}"/>
            </a:ext>
          </a:extLst>
        </xdr:cNvPr>
        <xdr:cNvSpPr/>
      </xdr:nvSpPr>
      <xdr:spPr>
        <a:xfrm>
          <a:off x="14541500" y="1651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4348</xdr:rowOff>
    </xdr:from>
    <xdr:ext cx="534377"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4325111" y="162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76670</xdr:rowOff>
    </xdr:from>
    <xdr:to>
      <xdr:col>72</xdr:col>
      <xdr:colOff>38100</xdr:colOff>
      <xdr:row>97</xdr:row>
      <xdr:rowOff>6820</xdr:rowOff>
    </xdr:to>
    <xdr:sp macro="" textlink="">
      <xdr:nvSpPr>
        <xdr:cNvPr id="716" name="楕円 715">
          <a:extLst>
            <a:ext uri="{FF2B5EF4-FFF2-40B4-BE49-F238E27FC236}">
              <a16:creationId xmlns:a16="http://schemas.microsoft.com/office/drawing/2014/main" xmlns="" id="{00000000-0008-0000-0700-0000CC020000}"/>
            </a:ext>
          </a:extLst>
        </xdr:cNvPr>
        <xdr:cNvSpPr/>
      </xdr:nvSpPr>
      <xdr:spPr>
        <a:xfrm>
          <a:off x="13652500" y="1653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23347</xdr:rowOff>
    </xdr:from>
    <xdr:ext cx="534377"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3436111" y="16311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3594</xdr:rowOff>
    </xdr:from>
    <xdr:to>
      <xdr:col>67</xdr:col>
      <xdr:colOff>101600</xdr:colOff>
      <xdr:row>97</xdr:row>
      <xdr:rowOff>105194</xdr:rowOff>
    </xdr:to>
    <xdr:sp macro="" textlink="">
      <xdr:nvSpPr>
        <xdr:cNvPr id="718" name="楕円 717">
          <a:extLst>
            <a:ext uri="{FF2B5EF4-FFF2-40B4-BE49-F238E27FC236}">
              <a16:creationId xmlns:a16="http://schemas.microsoft.com/office/drawing/2014/main" xmlns="" id="{00000000-0008-0000-0700-0000CE020000}"/>
            </a:ext>
          </a:extLst>
        </xdr:cNvPr>
        <xdr:cNvSpPr/>
      </xdr:nvSpPr>
      <xdr:spPr>
        <a:xfrm>
          <a:off x="12763500" y="1663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96321</xdr:rowOff>
    </xdr:from>
    <xdr:ext cx="534377"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2547111" y="1672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xmlns=""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xmlns=""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xmlns=""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xmlns=""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xmlns=""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xmlns=""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xmlns=""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xmlns=""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xmlns=""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xmlns=""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0" name="直線コネクタ 729">
          <a:extLst>
            <a:ext uri="{FF2B5EF4-FFF2-40B4-BE49-F238E27FC236}">
              <a16:creationId xmlns:a16="http://schemas.microsoft.com/office/drawing/2014/main" xmlns="" id="{00000000-0008-0000-0700-0000D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1" name="テキスト ボックス 730">
          <a:extLst>
            <a:ext uri="{FF2B5EF4-FFF2-40B4-BE49-F238E27FC236}">
              <a16:creationId xmlns:a16="http://schemas.microsoft.com/office/drawing/2014/main" xmlns="" id="{00000000-0008-0000-0700-0000D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2" name="直線コネクタ 731">
          <a:extLst>
            <a:ext uri="{FF2B5EF4-FFF2-40B4-BE49-F238E27FC236}">
              <a16:creationId xmlns:a16="http://schemas.microsoft.com/office/drawing/2014/main" xmlns="" id="{00000000-0008-0000-0700-0000D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3" name="テキスト ボックス 732">
          <a:extLst>
            <a:ext uri="{FF2B5EF4-FFF2-40B4-BE49-F238E27FC236}">
              <a16:creationId xmlns:a16="http://schemas.microsoft.com/office/drawing/2014/main" xmlns="" id="{00000000-0008-0000-0700-0000DD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5" name="テキスト ボックス 734">
          <a:extLst>
            <a:ext uri="{FF2B5EF4-FFF2-40B4-BE49-F238E27FC236}">
              <a16:creationId xmlns:a16="http://schemas.microsoft.com/office/drawing/2014/main" xmlns="" id="{00000000-0008-0000-0700-0000DF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7" name="テキスト ボックス 736">
          <a:extLst>
            <a:ext uri="{FF2B5EF4-FFF2-40B4-BE49-F238E27FC236}">
              <a16:creationId xmlns:a16="http://schemas.microsoft.com/office/drawing/2014/main" xmlns="" id="{00000000-0008-0000-0700-0000E1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8" name="直線コネクタ 737">
          <a:extLst>
            <a:ext uri="{FF2B5EF4-FFF2-40B4-BE49-F238E27FC236}">
              <a16:creationId xmlns:a16="http://schemas.microsoft.com/office/drawing/2014/main" xmlns="" id="{00000000-0008-0000-0700-0000E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xmlns="" id="{00000000-0008-0000-07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xmlns=""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110109</xdr:rowOff>
    </xdr:from>
    <xdr:to>
      <xdr:col>116</xdr:col>
      <xdr:colOff>62864</xdr:colOff>
      <xdr:row>39</xdr:row>
      <xdr:rowOff>44450</xdr:rowOff>
    </xdr:to>
    <xdr:cxnSp macro="">
      <xdr:nvCxnSpPr>
        <xdr:cNvPr id="743" name="直線コネクタ 742">
          <a:extLst>
            <a:ext uri="{FF2B5EF4-FFF2-40B4-BE49-F238E27FC236}">
              <a16:creationId xmlns:a16="http://schemas.microsoft.com/office/drawing/2014/main" xmlns="" id="{00000000-0008-0000-0700-0000E7020000}"/>
            </a:ext>
          </a:extLst>
        </xdr:cNvPr>
        <xdr:cNvCxnSpPr/>
      </xdr:nvCxnSpPr>
      <xdr:spPr>
        <a:xfrm flipV="1">
          <a:off x="22159595" y="5425059"/>
          <a:ext cx="1269" cy="13059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65422</xdr:rowOff>
    </xdr:from>
    <xdr:ext cx="249299" cy="259045"/>
    <xdr:sp macro="" textlink="">
      <xdr:nvSpPr>
        <xdr:cNvPr id="744" name="諸支出金最小値テキスト">
          <a:extLst>
            <a:ext uri="{FF2B5EF4-FFF2-40B4-BE49-F238E27FC236}">
              <a16:creationId xmlns:a16="http://schemas.microsoft.com/office/drawing/2014/main" xmlns="" id="{00000000-0008-0000-0700-0000E8020000}"/>
            </a:ext>
          </a:extLst>
        </xdr:cNvPr>
        <xdr:cNvSpPr txBox="1"/>
      </xdr:nvSpPr>
      <xdr:spPr>
        <a:xfrm>
          <a:off x="22212300" y="67519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56786</xdr:rowOff>
    </xdr:from>
    <xdr:ext cx="534377" cy="259045"/>
    <xdr:sp macro="" textlink="">
      <xdr:nvSpPr>
        <xdr:cNvPr id="746" name="諸支出金最大値テキスト">
          <a:extLst>
            <a:ext uri="{FF2B5EF4-FFF2-40B4-BE49-F238E27FC236}">
              <a16:creationId xmlns:a16="http://schemas.microsoft.com/office/drawing/2014/main" xmlns="" id="{00000000-0008-0000-0700-0000EA020000}"/>
            </a:ext>
          </a:extLst>
        </xdr:cNvPr>
        <xdr:cNvSpPr txBox="1"/>
      </xdr:nvSpPr>
      <xdr:spPr>
        <a:xfrm>
          <a:off x="22212300" y="5200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110109</xdr:rowOff>
    </xdr:from>
    <xdr:to>
      <xdr:col>116</xdr:col>
      <xdr:colOff>152400</xdr:colOff>
      <xdr:row>31</xdr:row>
      <xdr:rowOff>110109</xdr:rowOff>
    </xdr:to>
    <xdr:cxnSp macro="">
      <xdr:nvCxnSpPr>
        <xdr:cNvPr id="747" name="直線コネクタ 746">
          <a:extLst>
            <a:ext uri="{FF2B5EF4-FFF2-40B4-BE49-F238E27FC236}">
              <a16:creationId xmlns:a16="http://schemas.microsoft.com/office/drawing/2014/main" xmlns="" id="{00000000-0008-0000-0700-0000EB020000}"/>
            </a:ext>
          </a:extLst>
        </xdr:cNvPr>
        <xdr:cNvCxnSpPr/>
      </xdr:nvCxnSpPr>
      <xdr:spPr>
        <a:xfrm>
          <a:off x="22072600" y="54250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8" name="直線コネクタ 747">
          <a:extLst>
            <a:ext uri="{FF2B5EF4-FFF2-40B4-BE49-F238E27FC236}">
              <a16:creationId xmlns:a16="http://schemas.microsoft.com/office/drawing/2014/main" xmlns="" id="{00000000-0008-0000-0700-0000EC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154322</xdr:rowOff>
    </xdr:from>
    <xdr:ext cx="378565" cy="259045"/>
    <xdr:sp macro="" textlink="">
      <xdr:nvSpPr>
        <xdr:cNvPr id="749" name="諸支出金平均値テキスト">
          <a:extLst>
            <a:ext uri="{FF2B5EF4-FFF2-40B4-BE49-F238E27FC236}">
              <a16:creationId xmlns:a16="http://schemas.microsoft.com/office/drawing/2014/main" xmlns="" id="{00000000-0008-0000-0700-0000ED020000}"/>
            </a:ext>
          </a:extLst>
        </xdr:cNvPr>
        <xdr:cNvSpPr txBox="1"/>
      </xdr:nvSpPr>
      <xdr:spPr>
        <a:xfrm>
          <a:off x="22212300" y="64979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131445</xdr:rowOff>
    </xdr:from>
    <xdr:to>
      <xdr:col>116</xdr:col>
      <xdr:colOff>114300</xdr:colOff>
      <xdr:row>39</xdr:row>
      <xdr:rowOff>61595</xdr:rowOff>
    </xdr:to>
    <xdr:sp macro="" textlink="">
      <xdr:nvSpPr>
        <xdr:cNvPr id="750" name="フローチャート: 判断 749">
          <a:extLst>
            <a:ext uri="{FF2B5EF4-FFF2-40B4-BE49-F238E27FC236}">
              <a16:creationId xmlns:a16="http://schemas.microsoft.com/office/drawing/2014/main" xmlns="" id="{00000000-0008-0000-0700-0000EE020000}"/>
            </a:ext>
          </a:extLst>
        </xdr:cNvPr>
        <xdr:cNvSpPr/>
      </xdr:nvSpPr>
      <xdr:spPr>
        <a:xfrm>
          <a:off x="22110700" y="664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1" name="直線コネクタ 750">
          <a:extLst>
            <a:ext uri="{FF2B5EF4-FFF2-40B4-BE49-F238E27FC236}">
              <a16:creationId xmlns:a16="http://schemas.microsoft.com/office/drawing/2014/main" xmlns="" id="{00000000-0008-0000-0700-0000EF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164973</xdr:rowOff>
    </xdr:from>
    <xdr:to>
      <xdr:col>112</xdr:col>
      <xdr:colOff>38100</xdr:colOff>
      <xdr:row>39</xdr:row>
      <xdr:rowOff>95123</xdr:rowOff>
    </xdr:to>
    <xdr:sp macro="" textlink="">
      <xdr:nvSpPr>
        <xdr:cNvPr id="752" name="フローチャート: 判断 751">
          <a:extLst>
            <a:ext uri="{FF2B5EF4-FFF2-40B4-BE49-F238E27FC236}">
              <a16:creationId xmlns:a16="http://schemas.microsoft.com/office/drawing/2014/main" xmlns="" id="{00000000-0008-0000-0700-0000F0020000}"/>
            </a:ext>
          </a:extLst>
        </xdr:cNvPr>
        <xdr:cNvSpPr/>
      </xdr:nvSpPr>
      <xdr:spPr>
        <a:xfrm>
          <a:off x="21272500" y="6680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111650</xdr:rowOff>
    </xdr:from>
    <xdr:ext cx="249299" cy="259045"/>
    <xdr:sp macro="" textlink="">
      <xdr:nvSpPr>
        <xdr:cNvPr id="753" name="テキスト ボックス 752">
          <a:extLst>
            <a:ext uri="{FF2B5EF4-FFF2-40B4-BE49-F238E27FC236}">
              <a16:creationId xmlns:a16="http://schemas.microsoft.com/office/drawing/2014/main" xmlns="" id="{00000000-0008-0000-0700-0000F1020000}"/>
            </a:ext>
          </a:extLst>
        </xdr:cNvPr>
        <xdr:cNvSpPr txBox="1"/>
      </xdr:nvSpPr>
      <xdr:spPr>
        <a:xfrm>
          <a:off x="21198650" y="64553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4" name="直線コネクタ 753">
          <a:extLst>
            <a:ext uri="{FF2B5EF4-FFF2-40B4-BE49-F238E27FC236}">
              <a16:creationId xmlns:a16="http://schemas.microsoft.com/office/drawing/2014/main" xmlns="" id="{00000000-0008-0000-0700-0000F2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164973</xdr:rowOff>
    </xdr:from>
    <xdr:to>
      <xdr:col>107</xdr:col>
      <xdr:colOff>101600</xdr:colOff>
      <xdr:row>39</xdr:row>
      <xdr:rowOff>95123</xdr:rowOff>
    </xdr:to>
    <xdr:sp macro="" textlink="">
      <xdr:nvSpPr>
        <xdr:cNvPr id="755" name="フローチャート: 判断 754">
          <a:extLst>
            <a:ext uri="{FF2B5EF4-FFF2-40B4-BE49-F238E27FC236}">
              <a16:creationId xmlns:a16="http://schemas.microsoft.com/office/drawing/2014/main" xmlns="" id="{00000000-0008-0000-0700-0000F3020000}"/>
            </a:ext>
          </a:extLst>
        </xdr:cNvPr>
        <xdr:cNvSpPr/>
      </xdr:nvSpPr>
      <xdr:spPr>
        <a:xfrm>
          <a:off x="20383500" y="6680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111650</xdr:rowOff>
    </xdr:from>
    <xdr:ext cx="249299" cy="259045"/>
    <xdr:sp macro="" textlink="">
      <xdr:nvSpPr>
        <xdr:cNvPr id="756" name="テキスト ボックス 755">
          <a:extLst>
            <a:ext uri="{FF2B5EF4-FFF2-40B4-BE49-F238E27FC236}">
              <a16:creationId xmlns:a16="http://schemas.microsoft.com/office/drawing/2014/main" xmlns="" id="{00000000-0008-0000-0700-0000F4020000}"/>
            </a:ext>
          </a:extLst>
        </xdr:cNvPr>
        <xdr:cNvSpPr txBox="1"/>
      </xdr:nvSpPr>
      <xdr:spPr>
        <a:xfrm>
          <a:off x="20309650" y="64553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7" name="直線コネクタ 756">
          <a:extLst>
            <a:ext uri="{FF2B5EF4-FFF2-40B4-BE49-F238E27FC236}">
              <a16:creationId xmlns:a16="http://schemas.microsoft.com/office/drawing/2014/main" xmlns="" id="{00000000-0008-0000-0700-0000F5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164719</xdr:rowOff>
    </xdr:from>
    <xdr:to>
      <xdr:col>102</xdr:col>
      <xdr:colOff>165100</xdr:colOff>
      <xdr:row>39</xdr:row>
      <xdr:rowOff>94869</xdr:rowOff>
    </xdr:to>
    <xdr:sp macro="" textlink="">
      <xdr:nvSpPr>
        <xdr:cNvPr id="758" name="フローチャート: 判断 757">
          <a:extLst>
            <a:ext uri="{FF2B5EF4-FFF2-40B4-BE49-F238E27FC236}">
              <a16:creationId xmlns:a16="http://schemas.microsoft.com/office/drawing/2014/main" xmlns="" id="{00000000-0008-0000-0700-0000F6020000}"/>
            </a:ext>
          </a:extLst>
        </xdr:cNvPr>
        <xdr:cNvSpPr/>
      </xdr:nvSpPr>
      <xdr:spPr>
        <a:xfrm>
          <a:off x="19494500" y="6679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111396</xdr:rowOff>
    </xdr:from>
    <xdr:ext cx="249299" cy="259045"/>
    <xdr:sp macro="" textlink="">
      <xdr:nvSpPr>
        <xdr:cNvPr id="759" name="テキスト ボックス 758">
          <a:extLst>
            <a:ext uri="{FF2B5EF4-FFF2-40B4-BE49-F238E27FC236}">
              <a16:creationId xmlns:a16="http://schemas.microsoft.com/office/drawing/2014/main" xmlns="" id="{00000000-0008-0000-0700-0000F7020000}"/>
            </a:ext>
          </a:extLst>
        </xdr:cNvPr>
        <xdr:cNvSpPr txBox="1"/>
      </xdr:nvSpPr>
      <xdr:spPr>
        <a:xfrm>
          <a:off x="19420650" y="64550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139954</xdr:rowOff>
    </xdr:from>
    <xdr:to>
      <xdr:col>98</xdr:col>
      <xdr:colOff>38100</xdr:colOff>
      <xdr:row>39</xdr:row>
      <xdr:rowOff>70104</xdr:rowOff>
    </xdr:to>
    <xdr:sp macro="" textlink="">
      <xdr:nvSpPr>
        <xdr:cNvPr id="760" name="フローチャート: 判断 759">
          <a:extLst>
            <a:ext uri="{FF2B5EF4-FFF2-40B4-BE49-F238E27FC236}">
              <a16:creationId xmlns:a16="http://schemas.microsoft.com/office/drawing/2014/main" xmlns="" id="{00000000-0008-0000-0700-0000F8020000}"/>
            </a:ext>
          </a:extLst>
        </xdr:cNvPr>
        <xdr:cNvSpPr/>
      </xdr:nvSpPr>
      <xdr:spPr>
        <a:xfrm>
          <a:off x="18605500" y="665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86631</xdr:rowOff>
    </xdr:from>
    <xdr:ext cx="378565" cy="259045"/>
    <xdr:sp macro="" textlink="">
      <xdr:nvSpPr>
        <xdr:cNvPr id="761" name="テキスト ボックス 760">
          <a:extLst>
            <a:ext uri="{FF2B5EF4-FFF2-40B4-BE49-F238E27FC236}">
              <a16:creationId xmlns:a16="http://schemas.microsoft.com/office/drawing/2014/main" xmlns="" id="{00000000-0008-0000-0700-0000F9020000}"/>
            </a:ext>
          </a:extLst>
        </xdr:cNvPr>
        <xdr:cNvSpPr txBox="1"/>
      </xdr:nvSpPr>
      <xdr:spPr>
        <a:xfrm>
          <a:off x="18467017" y="64302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xmlns=""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xmlns=""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xmlns=""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xmlns=""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7" name="楕円 766">
          <a:extLst>
            <a:ext uri="{FF2B5EF4-FFF2-40B4-BE49-F238E27FC236}">
              <a16:creationId xmlns:a16="http://schemas.microsoft.com/office/drawing/2014/main" xmlns="" id="{00000000-0008-0000-0700-0000FF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109872</xdr:rowOff>
    </xdr:from>
    <xdr:ext cx="249299" cy="259045"/>
    <xdr:sp macro="" textlink="">
      <xdr:nvSpPr>
        <xdr:cNvPr id="768" name="諸支出金該当値テキスト">
          <a:extLst>
            <a:ext uri="{FF2B5EF4-FFF2-40B4-BE49-F238E27FC236}">
              <a16:creationId xmlns:a16="http://schemas.microsoft.com/office/drawing/2014/main" xmlns="" id="{00000000-0008-0000-0700-000000030000}"/>
            </a:ext>
          </a:extLst>
        </xdr:cNvPr>
        <xdr:cNvSpPr txBox="1"/>
      </xdr:nvSpPr>
      <xdr:spPr>
        <a:xfrm>
          <a:off x="22212300" y="66249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9" name="楕円 768">
          <a:extLst>
            <a:ext uri="{FF2B5EF4-FFF2-40B4-BE49-F238E27FC236}">
              <a16:creationId xmlns:a16="http://schemas.microsoft.com/office/drawing/2014/main" xmlns="" id="{00000000-0008-0000-0700-000001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xmlns="" id="{00000000-0008-0000-0700-000002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1" name="楕円 770">
          <a:extLst>
            <a:ext uri="{FF2B5EF4-FFF2-40B4-BE49-F238E27FC236}">
              <a16:creationId xmlns:a16="http://schemas.microsoft.com/office/drawing/2014/main" xmlns="" id="{00000000-0008-0000-0700-000003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xmlns="" id="{00000000-0008-0000-0700-000004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3" name="楕円 772">
          <a:extLst>
            <a:ext uri="{FF2B5EF4-FFF2-40B4-BE49-F238E27FC236}">
              <a16:creationId xmlns:a16="http://schemas.microsoft.com/office/drawing/2014/main" xmlns="" id="{00000000-0008-0000-0700-000005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5" name="楕円 774">
          <a:extLst>
            <a:ext uri="{FF2B5EF4-FFF2-40B4-BE49-F238E27FC236}">
              <a16:creationId xmlns:a16="http://schemas.microsoft.com/office/drawing/2014/main" xmlns="" id="{00000000-0008-0000-0700-000007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xmlns="" id="{00000000-0008-0000-0700-000008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xmlns=""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xmlns=""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xmlns=""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xmlns=""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xmlns=""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xmlns=""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xmlns=""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xmlns=""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xmlns=""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xmlns=""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xmlns=""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xmlns=""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xmlns=""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xmlns=""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xmlns=""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xmlns=""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xmlns=""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xmlns=""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xmlns=""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xmlns=""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xmlns=""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xmlns=""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xmlns=""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xmlns=""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xmlns=""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xmlns=""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xmlns=""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xmlns=""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xmlns=""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xmlns=""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xmlns=""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xmlns=""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xmlns=""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xmlns=""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xmlns=""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xmlns=""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xmlns=""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xmlns=""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xmlns=""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xmlns=""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xmlns=""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xmlns=""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xmlns=""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xmlns=""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xmlns=""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xmlns=""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xmlns=""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xmlns=""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xmlns=""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xmlns=""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xmlns=""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全体的に見ると、類似団体の中では平均的な数値となっている。過疎対策事業債等を活用した大規模事業の元金償還が開始したことにより公債費が高い水準となっている。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chemeClr val="dk1"/>
              </a:solidFill>
              <a:effectLst/>
              <a:latin typeface="+mn-lt"/>
              <a:ea typeface="+mn-ea"/>
              <a:cs typeface="+mn-cs"/>
            </a:rPr>
            <a:t>　令和</a:t>
          </a:r>
          <a:r>
            <a:rPr kumimoji="1" lang="en-US" altLang="ja-JP" sz="1050">
              <a:solidFill>
                <a:schemeClr val="dk1"/>
              </a:solidFill>
              <a:effectLst/>
              <a:latin typeface="+mn-lt"/>
              <a:ea typeface="+mn-ea"/>
              <a:cs typeface="+mn-cs"/>
            </a:rPr>
            <a:t>2</a:t>
          </a:r>
          <a:r>
            <a:rPr kumimoji="1" lang="ja-JP" altLang="ja-JP" sz="1050">
              <a:solidFill>
                <a:schemeClr val="dk1"/>
              </a:solidFill>
              <a:effectLst/>
              <a:latin typeface="+mn-lt"/>
              <a:ea typeface="+mn-ea"/>
              <a:cs typeface="+mn-cs"/>
            </a:rPr>
            <a:t>年度については、令和</a:t>
          </a:r>
          <a:r>
            <a:rPr kumimoji="1" lang="en-US" altLang="ja-JP" sz="1050">
              <a:solidFill>
                <a:schemeClr val="dk1"/>
              </a:solidFill>
              <a:effectLst/>
              <a:latin typeface="+mn-lt"/>
              <a:ea typeface="+mn-ea"/>
              <a:cs typeface="+mn-cs"/>
            </a:rPr>
            <a:t>2</a:t>
          </a:r>
          <a:r>
            <a:rPr kumimoji="1" lang="ja-JP" altLang="ja-JP" sz="1050">
              <a:solidFill>
                <a:schemeClr val="dk1"/>
              </a:solidFill>
              <a:effectLst/>
              <a:latin typeface="+mn-lt"/>
              <a:ea typeface="+mn-ea"/>
              <a:cs typeface="+mn-cs"/>
            </a:rPr>
            <a:t>年</a:t>
          </a:r>
          <a:r>
            <a:rPr kumimoji="1" lang="en-US" altLang="ja-JP" sz="1050">
              <a:solidFill>
                <a:schemeClr val="dk1"/>
              </a:solidFill>
              <a:effectLst/>
              <a:latin typeface="+mn-lt"/>
              <a:ea typeface="+mn-ea"/>
              <a:cs typeface="+mn-cs"/>
            </a:rPr>
            <a:t>7</a:t>
          </a:r>
          <a:r>
            <a:rPr kumimoji="1" lang="ja-JP" altLang="ja-JP" sz="1050">
              <a:solidFill>
                <a:schemeClr val="dk1"/>
              </a:solidFill>
              <a:effectLst/>
              <a:latin typeface="+mn-lt"/>
              <a:ea typeface="+mn-ea"/>
              <a:cs typeface="+mn-cs"/>
            </a:rPr>
            <a:t>月豪雨災害等の臨時財政需要があったことから実質単年度収支は赤字となったが、財政調整基金の取崩しの対応等により実質収支は黒字となっている。なお、財政調整基金の残高については、取崩額と同額を積み直ししたため、横ばいに推移している。</a:t>
          </a:r>
          <a:endParaRPr lang="ja-JP" altLang="ja-JP" sz="1200">
            <a:effectLst/>
          </a:endParaRPr>
        </a:p>
        <a:p>
          <a:r>
            <a:rPr kumimoji="1" lang="ja-JP" altLang="ja-JP" sz="1050">
              <a:solidFill>
                <a:schemeClr val="dk1"/>
              </a:solidFill>
              <a:effectLst/>
              <a:latin typeface="+mn-lt"/>
              <a:ea typeface="+mn-ea"/>
              <a:cs typeface="+mn-cs"/>
            </a:rPr>
            <a:t>　自己財源比率の低い本町においては、地方財政対策の動向によっては財政運営が一気に悪化することも考えられることから、効率的な行政運営の推進や有利な財源の確保に努めるとともに、中・長期的な財政計画のもと、健全な財政運営に引き続き努めていく必要がある。</a:t>
          </a:r>
          <a:endParaRPr lang="ja-JP" altLang="ja-JP" sz="12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の決算状況については、病院事業会計において、新型コロナウイルス感染症の影響により人間ドックの休止や患者数の減少等により大幅な収益の減少となったが、特別減収対策企業債の発行により資金不足の発生を抑えることができた。今後も、新型コロナウイルス感染症の影響や人口減少による患者数の減少が見込まれることから、持続可能な経営にむけた経営改善の取り組みを進めていく。</a:t>
          </a:r>
          <a:endParaRPr lang="ja-JP" altLang="ja-JP" sz="1400">
            <a:effectLst/>
          </a:endParaRPr>
        </a:p>
        <a:p>
          <a:r>
            <a:rPr kumimoji="1" lang="ja-JP" altLang="ja-JP" sz="1100">
              <a:solidFill>
                <a:schemeClr val="dk1"/>
              </a:solidFill>
              <a:effectLst/>
              <a:latin typeface="+mn-lt"/>
              <a:ea typeface="+mn-ea"/>
              <a:cs typeface="+mn-cs"/>
            </a:rPr>
            <a:t>　その他会計については、訪問看護ステーション事業が令和元年度をもって廃止したことから皆減となっている。</a:t>
          </a:r>
          <a:endParaRPr lang="ja-JP" altLang="ja-JP" sz="1400">
            <a:effectLst/>
          </a:endParaRPr>
        </a:p>
        <a:p>
          <a:r>
            <a:rPr kumimoji="1" lang="ja-JP" altLang="ja-JP" sz="1100">
              <a:solidFill>
                <a:schemeClr val="dk1"/>
              </a:solidFill>
              <a:effectLst/>
              <a:latin typeface="+mn-lt"/>
              <a:ea typeface="+mn-ea"/>
              <a:cs typeface="+mn-cs"/>
            </a:rPr>
            <a:t>　人口の減少による町税や交付税収入の減収が予測されることに加え、人口の減少は上下水道の利用者及び医療サービス等の受給者の減少にもつながることから、それぞれの事業において状況を見極めながら健全な財政運営、企業経営に努めていく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xmlns=""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xmlns=""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xmlns=""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mn-lt"/>
              <a:ea typeface="+mn-ea"/>
              <a:cs typeface="+mn-cs"/>
            </a:rPr>
            <a:t>○元利償還金</a:t>
          </a:r>
          <a:endParaRPr lang="ja-JP" altLang="ja-JP" sz="1100">
            <a:effectLst/>
          </a:endParaRPr>
        </a:p>
        <a:p>
          <a:r>
            <a:rPr kumimoji="1" lang="ja-JP" altLang="ja-JP" sz="1000">
              <a:solidFill>
                <a:schemeClr val="dk1"/>
              </a:solidFill>
              <a:effectLst/>
              <a:latin typeface="+mn-lt"/>
              <a:ea typeface="+mn-ea"/>
              <a:cs typeface="+mn-cs"/>
            </a:rPr>
            <a:t>　過疎対策事業債を活用した大規模事業の元金償還開始により増加傾向にあるため、起債の新規発行の抑制を進めていく必要がある。</a:t>
          </a:r>
          <a:endParaRPr lang="ja-JP" altLang="ja-JP" sz="1100">
            <a:effectLst/>
          </a:endParaRPr>
        </a:p>
        <a:p>
          <a:r>
            <a:rPr kumimoji="1" lang="ja-JP" altLang="ja-JP" sz="1000">
              <a:solidFill>
                <a:schemeClr val="dk1"/>
              </a:solidFill>
              <a:effectLst/>
              <a:latin typeface="+mn-lt"/>
              <a:ea typeface="+mn-ea"/>
              <a:cs typeface="+mn-cs"/>
            </a:rPr>
            <a:t>○公営企業債の元利償還金に対する繰入金</a:t>
          </a:r>
          <a:endParaRPr lang="ja-JP" altLang="ja-JP" sz="1100">
            <a:effectLst/>
          </a:endParaRPr>
        </a:p>
        <a:p>
          <a:r>
            <a:rPr kumimoji="1" lang="ja-JP" altLang="ja-JP" sz="1000">
              <a:solidFill>
                <a:schemeClr val="dk1"/>
              </a:solidFill>
              <a:effectLst/>
              <a:latin typeface="+mn-lt"/>
              <a:ea typeface="+mn-ea"/>
              <a:cs typeface="+mn-cs"/>
            </a:rPr>
            <a:t>　下水道及び農業集落排水特別会計に対する部分が約</a:t>
          </a:r>
          <a:r>
            <a:rPr kumimoji="1" lang="en-US" altLang="ja-JP" sz="1000">
              <a:solidFill>
                <a:schemeClr val="dk1"/>
              </a:solidFill>
              <a:effectLst/>
              <a:latin typeface="+mn-lt"/>
              <a:ea typeface="+mn-ea"/>
              <a:cs typeface="+mn-cs"/>
            </a:rPr>
            <a:t>7</a:t>
          </a:r>
          <a:r>
            <a:rPr kumimoji="1" lang="ja-JP" altLang="ja-JP" sz="1000">
              <a:solidFill>
                <a:schemeClr val="dk1"/>
              </a:solidFill>
              <a:effectLst/>
              <a:latin typeface="+mn-lt"/>
              <a:ea typeface="+mn-ea"/>
              <a:cs typeface="+mn-cs"/>
            </a:rPr>
            <a:t>割を占めている。償還終了を迎えるものがあるものの、今後も継続的に負担が生じるため、新発債の状況にも注視していく必要がある。</a:t>
          </a:r>
          <a:endParaRPr lang="ja-JP" altLang="ja-JP" sz="1100">
            <a:effectLst/>
          </a:endParaRPr>
        </a:p>
        <a:p>
          <a:r>
            <a:rPr kumimoji="1" lang="ja-JP" altLang="ja-JP" sz="1000">
              <a:solidFill>
                <a:schemeClr val="dk1"/>
              </a:solidFill>
              <a:effectLst/>
              <a:latin typeface="+mn-lt"/>
              <a:ea typeface="+mn-ea"/>
              <a:cs typeface="+mn-cs"/>
            </a:rPr>
            <a:t>○算入公債費等</a:t>
          </a:r>
          <a:endParaRPr lang="ja-JP" altLang="ja-JP" sz="1100">
            <a:effectLst/>
          </a:endParaRPr>
        </a:p>
        <a:p>
          <a:r>
            <a:rPr kumimoji="1" lang="ja-JP" altLang="ja-JP" sz="1000">
              <a:solidFill>
                <a:schemeClr val="dk1"/>
              </a:solidFill>
              <a:effectLst/>
              <a:latin typeface="+mn-lt"/>
              <a:ea typeface="+mn-ea"/>
              <a:cs typeface="+mn-cs"/>
            </a:rPr>
            <a:t>　普通会計における地方債残高のうち、交付税算入割合の高い過疎対策事業債及び臨時財政対策債の占める割合が約８割程となっており、過疎対策事業債の償還開始による影響が大きい。</a:t>
          </a:r>
          <a:endParaRPr lang="ja-JP" altLang="ja-JP" sz="1100">
            <a:effectLst/>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満期一括償還地方債の借入に係る積立はない。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mn-lt"/>
              <a:ea typeface="+mn-ea"/>
              <a:cs typeface="+mn-cs"/>
            </a:rPr>
            <a:t>○一般会計等に係る地方債の現在高</a:t>
          </a:r>
          <a:endParaRPr lang="ja-JP" altLang="ja-JP" sz="1100">
            <a:effectLst/>
          </a:endParaRPr>
        </a:p>
        <a:p>
          <a:r>
            <a:rPr kumimoji="1" lang="ja-JP" altLang="ja-JP" sz="1000">
              <a:solidFill>
                <a:schemeClr val="dk1"/>
              </a:solidFill>
              <a:effectLst/>
              <a:latin typeface="+mn-lt"/>
              <a:ea typeface="+mn-ea"/>
              <a:cs typeface="+mn-cs"/>
            </a:rPr>
            <a:t>　大規模事業実施に伴う地方債の元金償還が開始したため、現在高については減少しているが、今後は増加することが見込まれる。</a:t>
          </a:r>
          <a:endParaRPr lang="ja-JP" altLang="ja-JP" sz="1100">
            <a:effectLst/>
          </a:endParaRPr>
        </a:p>
        <a:p>
          <a:r>
            <a:rPr kumimoji="1" lang="ja-JP" altLang="ja-JP" sz="1000">
              <a:solidFill>
                <a:schemeClr val="dk1"/>
              </a:solidFill>
              <a:effectLst/>
              <a:latin typeface="+mn-lt"/>
              <a:ea typeface="+mn-ea"/>
              <a:cs typeface="+mn-cs"/>
            </a:rPr>
            <a:t>○公営企業債等繰入見込額</a:t>
          </a:r>
          <a:endParaRPr lang="ja-JP" altLang="ja-JP" sz="1100">
            <a:effectLst/>
          </a:endParaRPr>
        </a:p>
        <a:p>
          <a:r>
            <a:rPr kumimoji="1" lang="ja-JP" altLang="ja-JP" sz="1000">
              <a:solidFill>
                <a:schemeClr val="dk1"/>
              </a:solidFill>
              <a:effectLst/>
              <a:latin typeface="+mn-lt"/>
              <a:ea typeface="+mn-ea"/>
              <a:cs typeface="+mn-cs"/>
            </a:rPr>
            <a:t>　下水道事業に係る起債償還に対する見込額が占める割合が高く、今後も同程度の規模で推移していく。</a:t>
          </a:r>
          <a:endParaRPr lang="ja-JP" altLang="ja-JP" sz="1100">
            <a:effectLst/>
          </a:endParaRPr>
        </a:p>
        <a:p>
          <a:r>
            <a:rPr kumimoji="1" lang="ja-JP" altLang="ja-JP" sz="1000">
              <a:solidFill>
                <a:schemeClr val="dk1"/>
              </a:solidFill>
              <a:effectLst/>
              <a:latin typeface="+mn-lt"/>
              <a:ea typeface="+mn-ea"/>
              <a:cs typeface="+mn-cs"/>
            </a:rPr>
            <a:t>○退職手当負担見込額</a:t>
          </a:r>
          <a:endParaRPr lang="ja-JP" altLang="ja-JP" sz="1100">
            <a:effectLst/>
          </a:endParaRPr>
        </a:p>
        <a:p>
          <a:r>
            <a:rPr kumimoji="1" lang="ja-JP" altLang="ja-JP" sz="1000">
              <a:solidFill>
                <a:schemeClr val="dk1"/>
              </a:solidFill>
              <a:effectLst/>
              <a:latin typeface="+mn-lt"/>
              <a:ea typeface="+mn-ea"/>
              <a:cs typeface="+mn-cs"/>
            </a:rPr>
            <a:t>　定員管理の着実な推進により減少傾向にある。今後についても削減計画に基づく適正な管理に努める。</a:t>
          </a:r>
          <a:endParaRPr lang="ja-JP" altLang="ja-JP" sz="1100">
            <a:effectLst/>
          </a:endParaRPr>
        </a:p>
        <a:p>
          <a:r>
            <a:rPr kumimoji="1" lang="ja-JP" altLang="ja-JP" sz="1000">
              <a:solidFill>
                <a:schemeClr val="dk1"/>
              </a:solidFill>
              <a:effectLst/>
              <a:latin typeface="+mn-lt"/>
              <a:ea typeface="+mn-ea"/>
              <a:cs typeface="+mn-cs"/>
            </a:rPr>
            <a:t>○充当可能基金</a:t>
          </a:r>
          <a:endParaRPr lang="ja-JP" altLang="ja-JP" sz="1100">
            <a:effectLst/>
          </a:endParaRPr>
        </a:p>
        <a:p>
          <a:r>
            <a:rPr kumimoji="1" lang="ja-JP" altLang="ja-JP" sz="1000">
              <a:solidFill>
                <a:schemeClr val="dk1"/>
              </a:solidFill>
              <a:effectLst/>
              <a:latin typeface="+mn-lt"/>
              <a:ea typeface="+mn-ea"/>
              <a:cs typeface="+mn-cs"/>
            </a:rPr>
            <a:t>　社会情勢を鑑み新たな基金を増設したことにより、前年度より増加している。今後は、施設整備や長寿命化対策へ公共施設整備基金を活用する見込みであることから、適正な基金残高の規模を維持できるよう、効率的な財政運営を心がけ、基金の確保に努める。</a:t>
          </a:r>
          <a:endParaRPr lang="ja-JP" altLang="ja-JP" sz="1100">
            <a:effectLst/>
          </a:endParaRPr>
        </a:p>
        <a:p>
          <a:r>
            <a:rPr kumimoji="1" lang="ja-JP" altLang="ja-JP" sz="1000">
              <a:solidFill>
                <a:schemeClr val="dk1"/>
              </a:solidFill>
              <a:effectLst/>
              <a:latin typeface="+mn-lt"/>
              <a:ea typeface="+mn-ea"/>
              <a:cs typeface="+mn-cs"/>
            </a:rPr>
            <a:t>○基準財政需要額算入見込額</a:t>
          </a:r>
          <a:endParaRPr lang="ja-JP" altLang="ja-JP" sz="1100">
            <a:effectLst/>
          </a:endParaRPr>
        </a:p>
        <a:p>
          <a:r>
            <a:rPr kumimoji="1" lang="ja-JP" altLang="ja-JP" sz="1000">
              <a:solidFill>
                <a:schemeClr val="dk1"/>
              </a:solidFill>
              <a:effectLst/>
              <a:latin typeface="+mn-lt"/>
              <a:ea typeface="+mn-ea"/>
              <a:cs typeface="+mn-cs"/>
            </a:rPr>
            <a:t>　主に過疎対策事業債の元金償還開始により、前年度より減少している。過疎対策事業債等の財政措置の有利な地方債を多く活用しているため、今後も起債残高の動向と連動する。</a:t>
          </a:r>
          <a:endParaRPr lang="ja-JP" altLang="ja-JP" sz="11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山形県白鷹町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800">
            <a:effectLst/>
          </a:endParaRPr>
        </a:p>
        <a:p>
          <a:r>
            <a:rPr kumimoji="1" lang="ja-JP" altLang="ja-JP" sz="1400">
              <a:solidFill>
                <a:schemeClr val="dk1"/>
              </a:solidFill>
              <a:effectLst/>
              <a:latin typeface="+mn-lt"/>
              <a:ea typeface="+mn-ea"/>
              <a:cs typeface="+mn-cs"/>
            </a:rPr>
            <a:t>　新型コロナウイルス感染症への対応や経済対策に資するための基金を新設したことや今後の財政需要を鑑み公共施設整備基金の積み増しを行ったことから増額している。</a:t>
          </a:r>
          <a:endParaRPr lang="ja-JP" altLang="ja-JP" sz="1800">
            <a:effectLst/>
          </a:endParaRPr>
        </a:p>
        <a:p>
          <a:endParaRPr kumimoji="1" lang="en-US" altLang="ja-JP" sz="1400">
            <a:solidFill>
              <a:schemeClr val="dk1"/>
            </a:solidFill>
            <a:effectLst/>
            <a:latin typeface="+mn-lt"/>
            <a:ea typeface="+mn-ea"/>
            <a:cs typeface="+mn-cs"/>
          </a:endParaRPr>
        </a:p>
        <a:p>
          <a:r>
            <a:rPr kumimoji="1" lang="ja-JP" altLang="ja-JP" sz="1400">
              <a:solidFill>
                <a:schemeClr val="dk1"/>
              </a:solidFill>
              <a:effectLst/>
              <a:latin typeface="+mn-lt"/>
              <a:ea typeface="+mn-ea"/>
              <a:cs typeface="+mn-cs"/>
            </a:rPr>
            <a:t>（今後の方針）</a:t>
          </a:r>
          <a:endParaRPr lang="ja-JP" altLang="ja-JP" sz="1800">
            <a:effectLst/>
          </a:endParaRPr>
        </a:p>
        <a:p>
          <a:r>
            <a:rPr kumimoji="1" lang="ja-JP" altLang="ja-JP" sz="1400">
              <a:solidFill>
                <a:schemeClr val="dk1"/>
              </a:solidFill>
              <a:effectLst/>
              <a:latin typeface="+mn-lt"/>
              <a:ea typeface="+mn-ea"/>
              <a:cs typeface="+mn-cs"/>
            </a:rPr>
            <a:t>　各基金の使途に応じ適正に積み立て及び取崩しを行っていくとともに、財政調整基金や減債基金について将来の財政運営の機動性・柔軟性確保のため積み立てを行っていく。</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（基金の使途）</a:t>
          </a:r>
          <a:endParaRPr lang="ja-JP" altLang="ja-JP" sz="1600">
            <a:effectLst/>
          </a:endParaRPr>
        </a:p>
        <a:p>
          <a:r>
            <a:rPr kumimoji="1" lang="ja-JP" altLang="ja-JP" sz="1200">
              <a:solidFill>
                <a:schemeClr val="dk1"/>
              </a:solidFill>
              <a:effectLst/>
              <a:latin typeface="+mn-lt"/>
              <a:ea typeface="+mn-ea"/>
              <a:cs typeface="+mn-cs"/>
            </a:rPr>
            <a:t>　公共施設整備基金：公用または公共に供する施設の整備資金</a:t>
          </a:r>
          <a:endParaRPr lang="ja-JP" altLang="ja-JP" sz="1600">
            <a:effectLst/>
          </a:endParaRPr>
        </a:p>
        <a:p>
          <a:r>
            <a:rPr kumimoji="1" lang="ja-JP" altLang="ja-JP" sz="1200">
              <a:solidFill>
                <a:schemeClr val="dk1"/>
              </a:solidFill>
              <a:effectLst/>
              <a:latin typeface="+mn-lt"/>
              <a:ea typeface="+mn-ea"/>
              <a:cs typeface="+mn-cs"/>
            </a:rPr>
            <a:t>　スポーツセンター整備基金：健康づくりや競技スポーツの推進など生涯スポーツの振興に向けて、スポーツ活動の拠点となるスポーツセンターの整備</a:t>
          </a:r>
          <a:endParaRPr lang="ja-JP" altLang="ja-JP" sz="1600">
            <a:effectLst/>
          </a:endParaRPr>
        </a:p>
        <a:p>
          <a:r>
            <a:rPr kumimoji="1" lang="ja-JP" altLang="ja-JP" sz="1200">
              <a:solidFill>
                <a:schemeClr val="dk1"/>
              </a:solidFill>
              <a:effectLst/>
              <a:latin typeface="+mn-lt"/>
              <a:ea typeface="+mn-ea"/>
              <a:cs typeface="+mn-cs"/>
            </a:rPr>
            <a:t>　福祉振興基金：健康、福祉、医療を総合化した健康福祉の里を確立するため</a:t>
          </a:r>
          <a:endParaRPr lang="ja-JP" altLang="ja-JP" sz="1600">
            <a:effectLst/>
          </a:endParaRPr>
        </a:p>
        <a:p>
          <a:r>
            <a:rPr kumimoji="1" lang="ja-JP" altLang="ja-JP" sz="1200">
              <a:solidFill>
                <a:schemeClr val="dk1"/>
              </a:solidFill>
              <a:effectLst/>
              <a:latin typeface="+mn-lt"/>
              <a:ea typeface="+mn-ea"/>
              <a:cs typeface="+mn-cs"/>
            </a:rPr>
            <a:t>　スポーツ振興基金：体育・スポーツを普及振興し、広く町民の健康の増進とスポーツ精神の高揚に資するため</a:t>
          </a:r>
          <a:endParaRPr lang="ja-JP" altLang="ja-JP" sz="1600">
            <a:effectLst/>
          </a:endParaRPr>
        </a:p>
        <a:p>
          <a:r>
            <a:rPr kumimoji="1" lang="ja-JP" altLang="ja-JP" sz="1200">
              <a:solidFill>
                <a:schemeClr val="dk1"/>
              </a:solidFill>
              <a:effectLst/>
              <a:latin typeface="+mn-lt"/>
              <a:ea typeface="+mn-ea"/>
              <a:cs typeface="+mn-cs"/>
            </a:rPr>
            <a:t>　ふるさと応援基金：寄附金によるまちづくりを推進するため</a:t>
          </a:r>
          <a:endParaRPr lang="ja-JP" altLang="ja-JP" sz="1600">
            <a:effectLst/>
          </a:endParaRPr>
        </a:p>
        <a:p>
          <a:pPr eaLnBrk="1" fontAlgn="auto" latinLnBrk="0" hangingPunct="1"/>
          <a:r>
            <a:rPr kumimoji="1" lang="ja-JP" altLang="ja-JP" sz="1200">
              <a:solidFill>
                <a:schemeClr val="dk1"/>
              </a:solidFill>
              <a:effectLst/>
              <a:latin typeface="+mn-lt"/>
              <a:ea typeface="+mn-ea"/>
              <a:cs typeface="+mn-cs"/>
            </a:rPr>
            <a:t>　</a:t>
          </a:r>
          <a:r>
            <a:rPr lang="ja-JP" altLang="ja-JP" sz="1200" b="0" i="0" baseline="0">
              <a:solidFill>
                <a:schemeClr val="dk1"/>
              </a:solidFill>
              <a:effectLst/>
              <a:latin typeface="+mn-lt"/>
              <a:ea typeface="+mn-ea"/>
              <a:cs typeface="+mn-cs"/>
            </a:rPr>
            <a:t>感染症対策基金：新型コロナウイルス感染症に対応するため</a:t>
          </a:r>
          <a:endParaRPr lang="ja-JP" altLang="ja-JP" sz="1600">
            <a:effectLst/>
          </a:endParaRPr>
        </a:p>
        <a:p>
          <a:pPr eaLnBrk="1" fontAlgn="auto" latinLnBrk="0" hangingPunct="1"/>
          <a:r>
            <a:rPr lang="ja-JP" altLang="ja-JP" sz="1200" b="0" i="0" baseline="0">
              <a:solidFill>
                <a:schemeClr val="dk1"/>
              </a:solidFill>
              <a:effectLst/>
              <a:latin typeface="+mn-lt"/>
              <a:ea typeface="+mn-ea"/>
              <a:cs typeface="+mn-cs"/>
            </a:rPr>
            <a:t>　地域経済変動対策基金：地域経済変動対策利子補給の財源	</a:t>
          </a:r>
          <a:endParaRPr lang="ja-JP" altLang="ja-JP" sz="1600">
            <a:effectLst/>
          </a:endParaRPr>
        </a:p>
        <a:p>
          <a:r>
            <a:rPr kumimoji="1" lang="ja-JP" altLang="ja-JP" sz="1200">
              <a:solidFill>
                <a:schemeClr val="dk1"/>
              </a:solidFill>
              <a:effectLst/>
              <a:latin typeface="+mn-lt"/>
              <a:ea typeface="+mn-ea"/>
              <a:cs typeface="+mn-cs"/>
            </a:rPr>
            <a:t>（増減理由）</a:t>
          </a:r>
          <a:endParaRPr lang="ja-JP" altLang="ja-JP" sz="1600">
            <a:effectLst/>
          </a:endParaRPr>
        </a:p>
        <a:p>
          <a:r>
            <a:rPr kumimoji="1" lang="ja-JP" altLang="ja-JP" sz="1200">
              <a:solidFill>
                <a:schemeClr val="dk1"/>
              </a:solidFill>
              <a:effectLst/>
              <a:latin typeface="+mn-lt"/>
              <a:ea typeface="+mn-ea"/>
              <a:cs typeface="+mn-cs"/>
            </a:rPr>
            <a:t>　公共施設整備基金：今後の施設整備や老朽化した施設の長寿命化事業へ対応するため積み立てを行った。</a:t>
          </a:r>
          <a:endParaRPr lang="ja-JP" altLang="ja-JP" sz="1600">
            <a:effectLst/>
          </a:endParaRPr>
        </a:p>
        <a:p>
          <a:r>
            <a:rPr kumimoji="1" lang="ja-JP" altLang="ja-JP" sz="1200">
              <a:solidFill>
                <a:schemeClr val="dk1"/>
              </a:solidFill>
              <a:effectLst/>
              <a:latin typeface="+mn-lt"/>
              <a:ea typeface="+mn-ea"/>
              <a:cs typeface="+mn-cs"/>
            </a:rPr>
            <a:t>　ふるさと応援基金：文化振興、人材育成、観光交流等のための事業に活用するため取崩しを行った。</a:t>
          </a:r>
          <a:endParaRPr lang="ja-JP" altLang="ja-JP" sz="1600">
            <a:effectLst/>
          </a:endParaRPr>
        </a:p>
        <a:p>
          <a:r>
            <a:rPr kumimoji="1" lang="ja-JP" altLang="ja-JP" sz="1200">
              <a:solidFill>
                <a:schemeClr val="dk1"/>
              </a:solidFill>
              <a:effectLst/>
              <a:latin typeface="+mn-lt"/>
              <a:ea typeface="+mn-ea"/>
              <a:cs typeface="+mn-cs"/>
            </a:rPr>
            <a:t>　感染症対策基金及び地域経済変動対策基金：新型コロナウイルス感染症への対応や経済対策へ対応するため新たに基金を造設した。</a:t>
          </a:r>
          <a:endParaRPr lang="ja-JP" altLang="ja-JP" sz="1600">
            <a:effectLst/>
          </a:endParaRPr>
        </a:p>
        <a:p>
          <a:r>
            <a:rPr kumimoji="1" lang="ja-JP" altLang="ja-JP" sz="1200">
              <a:solidFill>
                <a:schemeClr val="dk1"/>
              </a:solidFill>
              <a:effectLst/>
              <a:latin typeface="+mn-lt"/>
              <a:ea typeface="+mn-ea"/>
              <a:cs typeface="+mn-cs"/>
            </a:rPr>
            <a:t>（今後の方針）</a:t>
          </a:r>
          <a:endParaRPr lang="ja-JP" altLang="ja-JP" sz="1600">
            <a:effectLst/>
          </a:endParaRPr>
        </a:p>
        <a:p>
          <a:r>
            <a:rPr kumimoji="1" lang="ja-JP" altLang="ja-JP" sz="1200">
              <a:solidFill>
                <a:schemeClr val="dk1"/>
              </a:solidFill>
              <a:effectLst/>
              <a:latin typeface="+mn-lt"/>
              <a:ea typeface="+mn-ea"/>
              <a:cs typeface="+mn-cs"/>
            </a:rPr>
            <a:t>　公共施設整備備金：今後の財政需要を鑑み積み立てを行っていくとともに、公共施設整備整備や長寿命化事業に活用していく。</a:t>
          </a:r>
          <a:endParaRPr lang="ja-JP" altLang="ja-JP" sz="1600">
            <a:effectLst/>
          </a:endParaRPr>
        </a:p>
        <a:p>
          <a:r>
            <a:rPr kumimoji="1" lang="ja-JP" altLang="ja-JP" sz="1200">
              <a:solidFill>
                <a:schemeClr val="dk1"/>
              </a:solidFill>
              <a:effectLst/>
              <a:latin typeface="+mn-lt"/>
              <a:ea typeface="+mn-ea"/>
              <a:cs typeface="+mn-cs"/>
            </a:rPr>
            <a:t>　福祉振興基金：保育の充実に資する事業等へ活用していく。</a:t>
          </a:r>
          <a:endParaRPr lang="ja-JP" altLang="ja-JP" sz="1600">
            <a:effectLst/>
          </a:endParaRPr>
        </a:p>
        <a:p>
          <a:r>
            <a:rPr kumimoji="1" lang="ja-JP" altLang="ja-JP" sz="1200">
              <a:solidFill>
                <a:schemeClr val="dk1"/>
              </a:solidFill>
              <a:effectLst/>
              <a:latin typeface="+mn-lt"/>
              <a:ea typeface="+mn-ea"/>
              <a:cs typeface="+mn-cs"/>
            </a:rPr>
            <a:t>　ふるさと応援基金：全国からの寄附金を積み立て、目的に沿った事業実施のために取崩しを行い活用していく。</a:t>
          </a:r>
          <a:endParaRPr lang="ja-JP" altLang="ja-JP" sz="1600">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800">
            <a:effectLst/>
          </a:endParaRPr>
        </a:p>
        <a:p>
          <a:r>
            <a:rPr kumimoji="1" lang="ja-JP" altLang="ja-JP" sz="1400">
              <a:solidFill>
                <a:schemeClr val="dk1"/>
              </a:solidFill>
              <a:effectLst/>
              <a:latin typeface="+mn-lt"/>
              <a:ea typeface="+mn-ea"/>
              <a:cs typeface="+mn-cs"/>
            </a:rPr>
            <a:t>　令和</a:t>
          </a:r>
          <a:r>
            <a:rPr kumimoji="1" lang="en-US" altLang="ja-JP" sz="1400">
              <a:solidFill>
                <a:schemeClr val="dk1"/>
              </a:solidFill>
              <a:effectLst/>
              <a:latin typeface="+mn-lt"/>
              <a:ea typeface="+mn-ea"/>
              <a:cs typeface="+mn-cs"/>
            </a:rPr>
            <a:t>2</a:t>
          </a:r>
          <a:r>
            <a:rPr kumimoji="1" lang="ja-JP" altLang="ja-JP" sz="1400">
              <a:solidFill>
                <a:schemeClr val="dk1"/>
              </a:solidFill>
              <a:effectLst/>
              <a:latin typeface="+mn-lt"/>
              <a:ea typeface="+mn-ea"/>
              <a:cs typeface="+mn-cs"/>
            </a:rPr>
            <a:t>年</a:t>
          </a:r>
          <a:r>
            <a:rPr kumimoji="1" lang="en-US" altLang="ja-JP" sz="1400">
              <a:solidFill>
                <a:schemeClr val="dk1"/>
              </a:solidFill>
              <a:effectLst/>
              <a:latin typeface="+mn-lt"/>
              <a:ea typeface="+mn-ea"/>
              <a:cs typeface="+mn-cs"/>
            </a:rPr>
            <a:t>7</a:t>
          </a:r>
          <a:r>
            <a:rPr kumimoji="1" lang="ja-JP" altLang="ja-JP" sz="1400">
              <a:solidFill>
                <a:schemeClr val="dk1"/>
              </a:solidFill>
              <a:effectLst/>
              <a:latin typeface="+mn-lt"/>
              <a:ea typeface="+mn-ea"/>
              <a:cs typeface="+mn-cs"/>
            </a:rPr>
            <a:t>月豪雨災害による臨時財政需要へ対応するため取り崩しを行ったが、今後の災害等の臨時的な財政需要へ対応するため取り崩し額と同額の元金積立を行ったことから、前横ばいで推移している。</a:t>
          </a:r>
          <a:endParaRPr lang="ja-JP" altLang="ja-JP" sz="1800">
            <a:effectLst/>
          </a:endParaRPr>
        </a:p>
        <a:p>
          <a:endParaRPr kumimoji="1" lang="en-US" altLang="ja-JP" sz="1400">
            <a:solidFill>
              <a:schemeClr val="dk1"/>
            </a:solidFill>
            <a:effectLst/>
            <a:latin typeface="+mn-lt"/>
            <a:ea typeface="+mn-ea"/>
            <a:cs typeface="+mn-cs"/>
          </a:endParaRPr>
        </a:p>
        <a:p>
          <a:r>
            <a:rPr kumimoji="1" lang="ja-JP" altLang="ja-JP" sz="1400">
              <a:solidFill>
                <a:schemeClr val="dk1"/>
              </a:solidFill>
              <a:effectLst/>
              <a:latin typeface="+mn-lt"/>
              <a:ea typeface="+mn-ea"/>
              <a:cs typeface="+mn-cs"/>
            </a:rPr>
            <a:t>（今後の方針）</a:t>
          </a:r>
          <a:endParaRPr lang="ja-JP" altLang="ja-JP" sz="1800">
            <a:effectLst/>
          </a:endParaRPr>
        </a:p>
        <a:p>
          <a:r>
            <a:rPr kumimoji="1" lang="ja-JP" altLang="ja-JP" sz="1400">
              <a:solidFill>
                <a:schemeClr val="dk1"/>
              </a:solidFill>
              <a:effectLst/>
              <a:latin typeface="+mn-lt"/>
              <a:ea typeface="+mn-ea"/>
              <a:cs typeface="+mn-cs"/>
            </a:rPr>
            <a:t>　町税や地方交付税等の歳入一般財源の動向に応じ計画的な活用を行うとともに、予算執行時の状況を見ながら可能な限り積み立てを行う。</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800">
            <a:effectLst/>
          </a:endParaRPr>
        </a:p>
        <a:p>
          <a:r>
            <a:rPr kumimoji="1" lang="ja-JP" altLang="ja-JP" sz="1400">
              <a:solidFill>
                <a:schemeClr val="dk1"/>
              </a:solidFill>
              <a:effectLst/>
              <a:latin typeface="+mn-lt"/>
              <a:ea typeface="+mn-ea"/>
              <a:cs typeface="+mn-cs"/>
            </a:rPr>
            <a:t>　今後見込まれる償還に対応するため積み立てを行った。</a:t>
          </a:r>
          <a:endParaRPr lang="ja-JP" altLang="ja-JP" sz="1800">
            <a:effectLst/>
          </a:endParaRPr>
        </a:p>
        <a:p>
          <a:endParaRPr kumimoji="1" lang="en-US" altLang="ja-JP" sz="1400">
            <a:solidFill>
              <a:schemeClr val="dk1"/>
            </a:solidFill>
            <a:effectLst/>
            <a:latin typeface="+mn-lt"/>
            <a:ea typeface="+mn-ea"/>
            <a:cs typeface="+mn-cs"/>
          </a:endParaRPr>
        </a:p>
        <a:p>
          <a:r>
            <a:rPr kumimoji="1" lang="ja-JP" altLang="ja-JP" sz="1400">
              <a:solidFill>
                <a:schemeClr val="dk1"/>
              </a:solidFill>
              <a:effectLst/>
              <a:latin typeface="+mn-lt"/>
              <a:ea typeface="+mn-ea"/>
              <a:cs typeface="+mn-cs"/>
            </a:rPr>
            <a:t>（今後の方針）</a:t>
          </a:r>
          <a:endParaRPr lang="ja-JP" altLang="ja-JP" sz="1800">
            <a:effectLst/>
          </a:endParaRPr>
        </a:p>
        <a:p>
          <a:r>
            <a:rPr kumimoji="1" lang="ja-JP" altLang="ja-JP" sz="1400">
              <a:solidFill>
                <a:schemeClr val="dk1"/>
              </a:solidFill>
              <a:effectLst/>
              <a:latin typeface="+mn-lt"/>
              <a:ea typeface="+mn-ea"/>
              <a:cs typeface="+mn-cs"/>
            </a:rPr>
            <a:t>　今後見込まれる投資的事業の実施に係る公債費に対して計画的に活用していくため、予算執行時の状況を見ながら可能な限り積み立てを行う。</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494BB947-8931-49E0-A786-115480830F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BCF29697-2799-4D70-9A17-C6D23D1CB8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19637145-DCE3-41BB-A86D-97B557C2B61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01036831-4FE8-4568-96EA-23C1095E583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2378882A-6D7F-46C0-AB38-8F55C9E47C0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598CF115-913A-4F12-B0A8-2DC3A8E13B5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8C884D70-3871-4484-86A3-F82708989F6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8AED2247-31EC-424C-AED6-BA8EE7A0C1D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246303C9-C0EA-472B-AC31-AA52B42B5F02}"/>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50307524-8133-41C9-A76A-24B2DD0F9B3A}"/>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23A84618-5B91-4314-8EE0-7BDCD8F8FCC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2DE18486-FEE6-41CE-95AD-331C0265A43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13,256
13,126
157.71
10,963,785
10,108,121
656,692
4,952,821
11,895,101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91E448BC-61D1-4F36-B1A0-C16A99A56F3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477586E8-3AC9-4F4E-9B90-6C6D5493496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229E8AF3-4326-495F-8B7C-C10FEAEDD6B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57.5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970E7FEB-039E-460F-81C1-F935A68A4DC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F2D98640-0DFB-41B5-ABE9-0CAA6F17D52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BBC86FF2-C13C-4C5F-9F71-B1A8E1D5951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B6C740DE-769D-4600-9751-8BFEB8080D8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4002A0BA-F8AE-4FBE-A4DF-CD46ADC1D5D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0D71CA4E-CCD5-4C57-9919-85E2BD5DCC5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6A49E897-1442-4EB8-AE73-D90E7567774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2CFEB6C4-8E86-4413-8ECC-A827AAC8184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63B3D154-DCCF-4A39-AD33-F993C826962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6ED0AB1A-A4E2-4F87-9E36-874AE43319D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5BC4573D-4961-4484-83F4-28B42A0289E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6E4308C4-9F0D-44D9-AC6C-BBFB8AD4614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31C8E23E-FA07-40E3-ABF5-40DBC569EE7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21636850-FA0B-4F41-9BB4-85D3811940F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xmlns="" id="{50294049-7B1D-4859-B295-CF4FEBC6280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xmlns="" id="{28D44DB0-2453-494D-9DAD-EA531A7B840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xmlns="" id="{896229E6-5BBF-4E62-9FDD-1617A126EA7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xmlns="" id="{BAB3E2E9-E878-4198-BA15-D8C916200313}"/>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xmlns="" id="{C2C10CCE-DD6B-427D-ABF2-BCF81A99D795}"/>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xmlns="" id="{33AEA31B-A1BF-4D49-9FD5-AADA8F78A85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xmlns="" id="{E5AD3258-A26A-448E-8162-6AF062CDEF1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xmlns="" id="{9AE08C7E-493F-4673-8190-FD5898F1E47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xmlns="" id="{A111AA50-A119-41D2-BD09-8E4F0E43A82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xmlns="" id="{0C2922D0-E600-4972-AB7B-50BEB71D6E33}"/>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xmlns="" id="{55AE865D-A89B-4A53-B9F7-6D973A0FD0D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xmlns="" id="{71ED4816-FBE4-4AF1-8DDD-1C1770A2CB0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xmlns="" id="{1F259AB5-AA78-4364-88BC-CE38542266E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xmlns="" id="{FADC8CFB-7E2C-49ED-B143-E565452C573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xmlns="" id="{CDD0403E-B7EC-48EB-849D-6ABDCABA1CF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xmlns="" id="{938547FB-620C-4741-AA86-1418DA01E2E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xmlns="" id="{D2BA06E2-4927-40E7-AC7A-EB82D07A420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xmlns="" id="{035DF491-8879-49A3-AF95-70165D4FA13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mn-ea"/>
              <a:ea typeface="+mn-ea"/>
            </a:rPr>
            <a:t>　まちづくり複合施設整備事業により庁舎及び中央公民館の建替えを行ったことによりＲ</a:t>
          </a:r>
          <a:r>
            <a:rPr kumimoji="1" lang="en-US" altLang="ja-JP" sz="1100">
              <a:latin typeface="+mn-ea"/>
              <a:ea typeface="+mn-ea"/>
            </a:rPr>
            <a:t>01</a:t>
          </a:r>
          <a:r>
            <a:rPr kumimoji="1" lang="ja-JP" altLang="en-US" sz="1100">
              <a:latin typeface="+mn-ea"/>
              <a:ea typeface="+mn-ea"/>
            </a:rPr>
            <a:t>年度は数値が改善したが、児童館や</a:t>
          </a:r>
          <a:r>
            <a:rPr kumimoji="1" lang="ja-JP" altLang="ja-JP" sz="1100">
              <a:solidFill>
                <a:schemeClr val="dk1"/>
              </a:solidFill>
              <a:effectLst/>
              <a:latin typeface="+mn-ea"/>
              <a:ea typeface="+mn-ea"/>
              <a:cs typeface="+mn-cs"/>
            </a:rPr>
            <a:t>道路を中心に減価償却率が高いことから</a:t>
          </a:r>
          <a:r>
            <a:rPr kumimoji="1" lang="ja-JP" altLang="en-US" sz="1100">
              <a:solidFill>
                <a:schemeClr val="dk1"/>
              </a:solidFill>
              <a:effectLst/>
              <a:latin typeface="+mn-ea"/>
              <a:ea typeface="+mn-ea"/>
              <a:cs typeface="+mn-cs"/>
            </a:rPr>
            <a:t>類似団体平均よりも</a:t>
          </a:r>
          <a:r>
            <a:rPr kumimoji="1" lang="ja-JP" altLang="ja-JP" sz="1100">
              <a:solidFill>
                <a:schemeClr val="dk1"/>
              </a:solidFill>
              <a:effectLst/>
              <a:latin typeface="+mn-ea"/>
              <a:ea typeface="+mn-ea"/>
              <a:cs typeface="+mn-cs"/>
            </a:rPr>
            <a:t>比率が高くなっている。</a:t>
          </a:r>
          <a:endParaRPr lang="ja-JP" altLang="ja-JP">
            <a:effectLst/>
            <a:latin typeface="+mn-ea"/>
            <a:ea typeface="+mn-ea"/>
          </a:endParaRPr>
        </a:p>
        <a:p>
          <a:r>
            <a:rPr kumimoji="1" lang="ja-JP" altLang="en-US" sz="1100">
              <a:latin typeface="+mn-ea"/>
              <a:ea typeface="+mn-ea"/>
            </a:rPr>
            <a:t>　引き続き公共施設総合管理計画等の計画に基づき、公共施設の適正な管理に努めていく。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xmlns="" id="{C4C80D21-27BB-46E0-9302-93956D3B421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xmlns="" id="{77CEFFF2-A75E-4A53-A0DD-4BFE4022B43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xmlns="" id="{D44D83E0-FE88-414C-B5B4-F65F38AD092B}"/>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xmlns="" id="{F1A44EB1-A9E3-41CF-8C0F-6333288AB256}"/>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xmlns="" id="{40866529-75C0-4563-80C4-158F42B7E9A8}"/>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xmlns="" id="{EE1AF4B6-BC89-4906-AFAC-4F3B952EC4B4}"/>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xmlns="" id="{28E7B9ED-A085-41E3-B91E-1CB90322A883}"/>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xmlns="" id="{4C15D3D1-BED9-4141-B341-C43B1D842B21}"/>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xmlns="" id="{07A5EE48-0169-4408-92E8-DE196949D984}"/>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xmlns="" id="{366CC3B5-DA58-411D-BCF5-E8E59937F63F}"/>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xmlns="" id="{2FBF2A0D-BDFB-4C38-A734-D42D0F5F81A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xmlns="" id="{6B065BFC-F1F2-4609-AAF1-E0A59018CC24}"/>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xmlns="" id="{BF0EA4DE-0769-41C3-AB77-B64E6995480F}"/>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xmlns="" id="{3EC07123-9AD6-453B-A664-D9A5014AA8A7}"/>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xmlns="" id="{7B76C5D5-941C-4ED7-9014-B183875D3CE5}"/>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xmlns="" id="{F2C12181-CA0D-481C-ADE8-1F1F0444784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113665</xdr:rowOff>
    </xdr:from>
    <xdr:to>
      <xdr:col>23</xdr:col>
      <xdr:colOff>85090</xdr:colOff>
      <xdr:row>33</xdr:row>
      <xdr:rowOff>130281</xdr:rowOff>
    </xdr:to>
    <xdr:cxnSp macro="">
      <xdr:nvCxnSpPr>
        <xdr:cNvPr id="65" name="直線コネクタ 64">
          <a:extLst>
            <a:ext uri="{FF2B5EF4-FFF2-40B4-BE49-F238E27FC236}">
              <a16:creationId xmlns:a16="http://schemas.microsoft.com/office/drawing/2014/main" xmlns="" id="{249CE827-C01E-4332-ABF2-A79B690D7206}"/>
            </a:ext>
          </a:extLst>
        </xdr:cNvPr>
        <xdr:cNvCxnSpPr/>
      </xdr:nvCxnSpPr>
      <xdr:spPr>
        <a:xfrm flipV="1">
          <a:off x="4760595" y="5514340"/>
          <a:ext cx="1270" cy="1045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134108</xdr:rowOff>
    </xdr:from>
    <xdr:ext cx="405111" cy="259045"/>
    <xdr:sp macro="" textlink="">
      <xdr:nvSpPr>
        <xdr:cNvPr id="66" name="有形固定資産減価償却率最小値テキスト">
          <a:extLst>
            <a:ext uri="{FF2B5EF4-FFF2-40B4-BE49-F238E27FC236}">
              <a16:creationId xmlns:a16="http://schemas.microsoft.com/office/drawing/2014/main" xmlns="" id="{5B165A52-50C3-47FC-8CF4-3BB9A2FC29F2}"/>
            </a:ext>
          </a:extLst>
        </xdr:cNvPr>
        <xdr:cNvSpPr txBox="1"/>
      </xdr:nvSpPr>
      <xdr:spPr>
        <a:xfrm>
          <a:off x="4813300" y="6563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130281</xdr:rowOff>
    </xdr:from>
    <xdr:to>
      <xdr:col>23</xdr:col>
      <xdr:colOff>174625</xdr:colOff>
      <xdr:row>33</xdr:row>
      <xdr:rowOff>130281</xdr:rowOff>
    </xdr:to>
    <xdr:cxnSp macro="">
      <xdr:nvCxnSpPr>
        <xdr:cNvPr id="67" name="直線コネクタ 66">
          <a:extLst>
            <a:ext uri="{FF2B5EF4-FFF2-40B4-BE49-F238E27FC236}">
              <a16:creationId xmlns:a16="http://schemas.microsoft.com/office/drawing/2014/main" xmlns="" id="{8CBBD55A-3943-405A-B9CE-899220482CB3}"/>
            </a:ext>
          </a:extLst>
        </xdr:cNvPr>
        <xdr:cNvCxnSpPr/>
      </xdr:nvCxnSpPr>
      <xdr:spPr>
        <a:xfrm>
          <a:off x="4673600" y="655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60342</xdr:rowOff>
    </xdr:from>
    <xdr:ext cx="405111" cy="259045"/>
    <xdr:sp macro="" textlink="">
      <xdr:nvSpPr>
        <xdr:cNvPr id="68" name="有形固定資産減価償却率最大値テキスト">
          <a:extLst>
            <a:ext uri="{FF2B5EF4-FFF2-40B4-BE49-F238E27FC236}">
              <a16:creationId xmlns:a16="http://schemas.microsoft.com/office/drawing/2014/main" xmlns="" id="{E775DE50-8B5C-466B-B2E8-6207361A24BF}"/>
            </a:ext>
          </a:extLst>
        </xdr:cNvPr>
        <xdr:cNvSpPr txBox="1"/>
      </xdr:nvSpPr>
      <xdr:spPr>
        <a:xfrm>
          <a:off x="4813300" y="5289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113665</xdr:rowOff>
    </xdr:from>
    <xdr:to>
      <xdr:col>23</xdr:col>
      <xdr:colOff>174625</xdr:colOff>
      <xdr:row>27</xdr:row>
      <xdr:rowOff>113665</xdr:rowOff>
    </xdr:to>
    <xdr:cxnSp macro="">
      <xdr:nvCxnSpPr>
        <xdr:cNvPr id="69" name="直線コネクタ 68">
          <a:extLst>
            <a:ext uri="{FF2B5EF4-FFF2-40B4-BE49-F238E27FC236}">
              <a16:creationId xmlns:a16="http://schemas.microsoft.com/office/drawing/2014/main" xmlns="" id="{A8154004-5C91-46D2-9C9A-9B15CBE4C3D3}"/>
            </a:ext>
          </a:extLst>
        </xdr:cNvPr>
        <xdr:cNvCxnSpPr/>
      </xdr:nvCxnSpPr>
      <xdr:spPr>
        <a:xfrm>
          <a:off x="4673600" y="5514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121937</xdr:rowOff>
    </xdr:from>
    <xdr:ext cx="405111" cy="259045"/>
    <xdr:sp macro="" textlink="">
      <xdr:nvSpPr>
        <xdr:cNvPr id="70" name="有形固定資産減価償却率平均値テキスト">
          <a:extLst>
            <a:ext uri="{FF2B5EF4-FFF2-40B4-BE49-F238E27FC236}">
              <a16:creationId xmlns:a16="http://schemas.microsoft.com/office/drawing/2014/main" xmlns="" id="{E424D11F-034F-4F7C-95E8-C7C50FD3ABC0}"/>
            </a:ext>
          </a:extLst>
        </xdr:cNvPr>
        <xdr:cNvSpPr txBox="1"/>
      </xdr:nvSpPr>
      <xdr:spPr>
        <a:xfrm>
          <a:off x="4813300" y="58655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99060</xdr:rowOff>
    </xdr:from>
    <xdr:to>
      <xdr:col>23</xdr:col>
      <xdr:colOff>136525</xdr:colOff>
      <xdr:row>31</xdr:row>
      <xdr:rowOff>29210</xdr:rowOff>
    </xdr:to>
    <xdr:sp macro="" textlink="">
      <xdr:nvSpPr>
        <xdr:cNvPr id="71" name="フローチャート: 判断 70">
          <a:extLst>
            <a:ext uri="{FF2B5EF4-FFF2-40B4-BE49-F238E27FC236}">
              <a16:creationId xmlns:a16="http://schemas.microsoft.com/office/drawing/2014/main" xmlns="" id="{2142CA0D-35F5-44AF-AB41-3BEA81F160CE}"/>
            </a:ext>
          </a:extLst>
        </xdr:cNvPr>
        <xdr:cNvSpPr/>
      </xdr:nvSpPr>
      <xdr:spPr>
        <a:xfrm>
          <a:off x="47117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88265</xdr:rowOff>
    </xdr:from>
    <xdr:to>
      <xdr:col>19</xdr:col>
      <xdr:colOff>187325</xdr:colOff>
      <xdr:row>31</xdr:row>
      <xdr:rowOff>18415</xdr:rowOff>
    </xdr:to>
    <xdr:sp macro="" textlink="">
      <xdr:nvSpPr>
        <xdr:cNvPr id="72" name="フローチャート: 判断 71">
          <a:extLst>
            <a:ext uri="{FF2B5EF4-FFF2-40B4-BE49-F238E27FC236}">
              <a16:creationId xmlns:a16="http://schemas.microsoft.com/office/drawing/2014/main" xmlns="" id="{FE40F49F-8D8B-4651-A892-7E011B526983}"/>
            </a:ext>
          </a:extLst>
        </xdr:cNvPr>
        <xdr:cNvSpPr/>
      </xdr:nvSpPr>
      <xdr:spPr>
        <a:xfrm>
          <a:off x="4000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75671</xdr:rowOff>
    </xdr:from>
    <xdr:to>
      <xdr:col>15</xdr:col>
      <xdr:colOff>187325</xdr:colOff>
      <xdr:row>31</xdr:row>
      <xdr:rowOff>5821</xdr:rowOff>
    </xdr:to>
    <xdr:sp macro="" textlink="">
      <xdr:nvSpPr>
        <xdr:cNvPr id="73" name="フローチャート: 判断 72">
          <a:extLst>
            <a:ext uri="{FF2B5EF4-FFF2-40B4-BE49-F238E27FC236}">
              <a16:creationId xmlns:a16="http://schemas.microsoft.com/office/drawing/2014/main" xmlns="" id="{F4A79551-1A1B-4E8A-A38D-8178175C01CE}"/>
            </a:ext>
          </a:extLst>
        </xdr:cNvPr>
        <xdr:cNvSpPr/>
      </xdr:nvSpPr>
      <xdr:spPr>
        <a:xfrm>
          <a:off x="3238500" y="599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46884</xdr:rowOff>
    </xdr:from>
    <xdr:to>
      <xdr:col>11</xdr:col>
      <xdr:colOff>187325</xdr:colOff>
      <xdr:row>30</xdr:row>
      <xdr:rowOff>148484</xdr:rowOff>
    </xdr:to>
    <xdr:sp macro="" textlink="">
      <xdr:nvSpPr>
        <xdr:cNvPr id="74" name="フローチャート: 判断 73">
          <a:extLst>
            <a:ext uri="{FF2B5EF4-FFF2-40B4-BE49-F238E27FC236}">
              <a16:creationId xmlns:a16="http://schemas.microsoft.com/office/drawing/2014/main" xmlns="" id="{B095BAF9-1D0A-44BF-B526-ADCB713D21CF}"/>
            </a:ext>
          </a:extLst>
        </xdr:cNvPr>
        <xdr:cNvSpPr/>
      </xdr:nvSpPr>
      <xdr:spPr>
        <a:xfrm>
          <a:off x="2476500" y="596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23495</xdr:rowOff>
    </xdr:from>
    <xdr:to>
      <xdr:col>7</xdr:col>
      <xdr:colOff>187325</xdr:colOff>
      <xdr:row>30</xdr:row>
      <xdr:rowOff>125095</xdr:rowOff>
    </xdr:to>
    <xdr:sp macro="" textlink="">
      <xdr:nvSpPr>
        <xdr:cNvPr id="75" name="フローチャート: 判断 74">
          <a:extLst>
            <a:ext uri="{FF2B5EF4-FFF2-40B4-BE49-F238E27FC236}">
              <a16:creationId xmlns:a16="http://schemas.microsoft.com/office/drawing/2014/main" xmlns="" id="{40ACFAF3-C81B-4142-A122-2849616C6AE0}"/>
            </a:ext>
          </a:extLst>
        </xdr:cNvPr>
        <xdr:cNvSpPr/>
      </xdr:nvSpPr>
      <xdr:spPr>
        <a:xfrm>
          <a:off x="1714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xmlns="" id="{7481EDD3-4682-4853-8FD9-8924D11AC25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89A00AF2-4EC8-43B7-8020-62856FDAA2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xmlns="" id="{8BEF72F3-2F89-4C36-B92C-E99A1DBC384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xmlns="" id="{A276FB4E-A961-4126-9168-202437D8756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xmlns="" id="{859567C0-9229-4A02-97CD-EA3ACD05448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58949</xdr:rowOff>
    </xdr:from>
    <xdr:to>
      <xdr:col>23</xdr:col>
      <xdr:colOff>136525</xdr:colOff>
      <xdr:row>31</xdr:row>
      <xdr:rowOff>160549</xdr:rowOff>
    </xdr:to>
    <xdr:sp macro="" textlink="">
      <xdr:nvSpPr>
        <xdr:cNvPr id="81" name="楕円 80">
          <a:extLst>
            <a:ext uri="{FF2B5EF4-FFF2-40B4-BE49-F238E27FC236}">
              <a16:creationId xmlns:a16="http://schemas.microsoft.com/office/drawing/2014/main" xmlns="" id="{024C31C3-D74B-4F03-9840-8BEC58DD7DAF}"/>
            </a:ext>
          </a:extLst>
        </xdr:cNvPr>
        <xdr:cNvSpPr/>
      </xdr:nvSpPr>
      <xdr:spPr>
        <a:xfrm>
          <a:off x="4711700" y="614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37376</xdr:rowOff>
    </xdr:from>
    <xdr:ext cx="405111" cy="259045"/>
    <xdr:sp macro="" textlink="">
      <xdr:nvSpPr>
        <xdr:cNvPr id="82" name="有形固定資産減価償却率該当値テキスト">
          <a:extLst>
            <a:ext uri="{FF2B5EF4-FFF2-40B4-BE49-F238E27FC236}">
              <a16:creationId xmlns:a16="http://schemas.microsoft.com/office/drawing/2014/main" xmlns="" id="{B692E5BC-D4CF-411F-B54B-586755F0EE98}"/>
            </a:ext>
          </a:extLst>
        </xdr:cNvPr>
        <xdr:cNvSpPr txBox="1"/>
      </xdr:nvSpPr>
      <xdr:spPr>
        <a:xfrm>
          <a:off x="4813300" y="612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26564</xdr:rowOff>
    </xdr:from>
    <xdr:to>
      <xdr:col>19</xdr:col>
      <xdr:colOff>187325</xdr:colOff>
      <xdr:row>31</xdr:row>
      <xdr:rowOff>128164</xdr:rowOff>
    </xdr:to>
    <xdr:sp macro="" textlink="">
      <xdr:nvSpPr>
        <xdr:cNvPr id="83" name="楕円 82">
          <a:extLst>
            <a:ext uri="{FF2B5EF4-FFF2-40B4-BE49-F238E27FC236}">
              <a16:creationId xmlns:a16="http://schemas.microsoft.com/office/drawing/2014/main" xmlns="" id="{77F7E838-F8CE-4BE5-95CA-0E0B621B89BD}"/>
            </a:ext>
          </a:extLst>
        </xdr:cNvPr>
        <xdr:cNvSpPr/>
      </xdr:nvSpPr>
      <xdr:spPr>
        <a:xfrm>
          <a:off x="4000500" y="611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77364</xdr:rowOff>
    </xdr:from>
    <xdr:to>
      <xdr:col>23</xdr:col>
      <xdr:colOff>85725</xdr:colOff>
      <xdr:row>31</xdr:row>
      <xdr:rowOff>109749</xdr:rowOff>
    </xdr:to>
    <xdr:cxnSp macro="">
      <xdr:nvCxnSpPr>
        <xdr:cNvPr id="84" name="直線コネクタ 83">
          <a:extLst>
            <a:ext uri="{FF2B5EF4-FFF2-40B4-BE49-F238E27FC236}">
              <a16:creationId xmlns:a16="http://schemas.microsoft.com/office/drawing/2014/main" xmlns="" id="{4413349A-01E7-4B10-96C2-E2340C760D1F}"/>
            </a:ext>
          </a:extLst>
        </xdr:cNvPr>
        <xdr:cNvCxnSpPr/>
      </xdr:nvCxnSpPr>
      <xdr:spPr>
        <a:xfrm>
          <a:off x="4051300" y="6163839"/>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125518</xdr:rowOff>
    </xdr:from>
    <xdr:to>
      <xdr:col>15</xdr:col>
      <xdr:colOff>187325</xdr:colOff>
      <xdr:row>32</xdr:row>
      <xdr:rowOff>55668</xdr:rowOff>
    </xdr:to>
    <xdr:sp macro="" textlink="">
      <xdr:nvSpPr>
        <xdr:cNvPr id="85" name="楕円 84">
          <a:extLst>
            <a:ext uri="{FF2B5EF4-FFF2-40B4-BE49-F238E27FC236}">
              <a16:creationId xmlns:a16="http://schemas.microsoft.com/office/drawing/2014/main" xmlns="" id="{388D3606-7F33-4D84-98FE-A8F9EB80E365}"/>
            </a:ext>
          </a:extLst>
        </xdr:cNvPr>
        <xdr:cNvSpPr/>
      </xdr:nvSpPr>
      <xdr:spPr>
        <a:xfrm>
          <a:off x="3238500" y="621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77364</xdr:rowOff>
    </xdr:from>
    <xdr:to>
      <xdr:col>19</xdr:col>
      <xdr:colOff>136525</xdr:colOff>
      <xdr:row>32</xdr:row>
      <xdr:rowOff>4868</xdr:rowOff>
    </xdr:to>
    <xdr:cxnSp macro="">
      <xdr:nvCxnSpPr>
        <xdr:cNvPr id="86" name="直線コネクタ 85">
          <a:extLst>
            <a:ext uri="{FF2B5EF4-FFF2-40B4-BE49-F238E27FC236}">
              <a16:creationId xmlns:a16="http://schemas.microsoft.com/office/drawing/2014/main" xmlns="" id="{4D4C7A39-9FE4-4597-BD27-1F248C96E756}"/>
            </a:ext>
          </a:extLst>
        </xdr:cNvPr>
        <xdr:cNvCxnSpPr/>
      </xdr:nvCxnSpPr>
      <xdr:spPr>
        <a:xfrm flipV="1">
          <a:off x="3289300" y="6163839"/>
          <a:ext cx="762000" cy="9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102129</xdr:rowOff>
    </xdr:from>
    <xdr:to>
      <xdr:col>11</xdr:col>
      <xdr:colOff>187325</xdr:colOff>
      <xdr:row>32</xdr:row>
      <xdr:rowOff>32279</xdr:rowOff>
    </xdr:to>
    <xdr:sp macro="" textlink="">
      <xdr:nvSpPr>
        <xdr:cNvPr id="87" name="楕円 86">
          <a:extLst>
            <a:ext uri="{FF2B5EF4-FFF2-40B4-BE49-F238E27FC236}">
              <a16:creationId xmlns:a16="http://schemas.microsoft.com/office/drawing/2014/main" xmlns="" id="{FBEC792B-F878-46E0-A1AB-E2AFC1746A1A}"/>
            </a:ext>
          </a:extLst>
        </xdr:cNvPr>
        <xdr:cNvSpPr/>
      </xdr:nvSpPr>
      <xdr:spPr>
        <a:xfrm>
          <a:off x="2476500" y="618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152929</xdr:rowOff>
    </xdr:from>
    <xdr:to>
      <xdr:col>15</xdr:col>
      <xdr:colOff>136525</xdr:colOff>
      <xdr:row>32</xdr:row>
      <xdr:rowOff>4868</xdr:rowOff>
    </xdr:to>
    <xdr:cxnSp macro="">
      <xdr:nvCxnSpPr>
        <xdr:cNvPr id="88" name="直線コネクタ 87">
          <a:extLst>
            <a:ext uri="{FF2B5EF4-FFF2-40B4-BE49-F238E27FC236}">
              <a16:creationId xmlns:a16="http://schemas.microsoft.com/office/drawing/2014/main" xmlns="" id="{22A56F2D-3D7F-4B01-A6C1-A49627A7116F}"/>
            </a:ext>
          </a:extLst>
        </xdr:cNvPr>
        <xdr:cNvCxnSpPr/>
      </xdr:nvCxnSpPr>
      <xdr:spPr>
        <a:xfrm>
          <a:off x="2527300" y="6239404"/>
          <a:ext cx="762000" cy="2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127847</xdr:rowOff>
    </xdr:from>
    <xdr:to>
      <xdr:col>7</xdr:col>
      <xdr:colOff>187325</xdr:colOff>
      <xdr:row>31</xdr:row>
      <xdr:rowOff>57997</xdr:rowOff>
    </xdr:to>
    <xdr:sp macro="" textlink="">
      <xdr:nvSpPr>
        <xdr:cNvPr id="89" name="楕円 88">
          <a:extLst>
            <a:ext uri="{FF2B5EF4-FFF2-40B4-BE49-F238E27FC236}">
              <a16:creationId xmlns:a16="http://schemas.microsoft.com/office/drawing/2014/main" xmlns="" id="{36EF17AF-338A-4131-A8DF-84FF404C2044}"/>
            </a:ext>
          </a:extLst>
        </xdr:cNvPr>
        <xdr:cNvSpPr/>
      </xdr:nvSpPr>
      <xdr:spPr>
        <a:xfrm>
          <a:off x="1714500" y="604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7197</xdr:rowOff>
    </xdr:from>
    <xdr:to>
      <xdr:col>11</xdr:col>
      <xdr:colOff>136525</xdr:colOff>
      <xdr:row>31</xdr:row>
      <xdr:rowOff>152929</xdr:rowOff>
    </xdr:to>
    <xdr:cxnSp macro="">
      <xdr:nvCxnSpPr>
        <xdr:cNvPr id="90" name="直線コネクタ 89">
          <a:extLst>
            <a:ext uri="{FF2B5EF4-FFF2-40B4-BE49-F238E27FC236}">
              <a16:creationId xmlns:a16="http://schemas.microsoft.com/office/drawing/2014/main" xmlns="" id="{C027822D-9DAD-4B29-9BFE-8D7553EDB655}"/>
            </a:ext>
          </a:extLst>
        </xdr:cNvPr>
        <xdr:cNvCxnSpPr/>
      </xdr:nvCxnSpPr>
      <xdr:spPr>
        <a:xfrm>
          <a:off x="1765300" y="6093672"/>
          <a:ext cx="762000" cy="14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34942</xdr:rowOff>
    </xdr:from>
    <xdr:ext cx="405111" cy="259045"/>
    <xdr:sp macro="" textlink="">
      <xdr:nvSpPr>
        <xdr:cNvPr id="91" name="n_1aveValue有形固定資産減価償却率">
          <a:extLst>
            <a:ext uri="{FF2B5EF4-FFF2-40B4-BE49-F238E27FC236}">
              <a16:creationId xmlns:a16="http://schemas.microsoft.com/office/drawing/2014/main" xmlns="" id="{820C47A1-6E2C-4710-B7B1-991E5CAC60D8}"/>
            </a:ext>
          </a:extLst>
        </xdr:cNvPr>
        <xdr:cNvSpPr txBox="1"/>
      </xdr:nvSpPr>
      <xdr:spPr>
        <a:xfrm>
          <a:off x="38360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22348</xdr:rowOff>
    </xdr:from>
    <xdr:ext cx="405111" cy="259045"/>
    <xdr:sp macro="" textlink="">
      <xdr:nvSpPr>
        <xdr:cNvPr id="92" name="n_2aveValue有形固定資産減価償却率">
          <a:extLst>
            <a:ext uri="{FF2B5EF4-FFF2-40B4-BE49-F238E27FC236}">
              <a16:creationId xmlns:a16="http://schemas.microsoft.com/office/drawing/2014/main" xmlns="" id="{115CE18D-E40B-47DA-B4CC-1EDE26EC62D8}"/>
            </a:ext>
          </a:extLst>
        </xdr:cNvPr>
        <xdr:cNvSpPr txBox="1"/>
      </xdr:nvSpPr>
      <xdr:spPr>
        <a:xfrm>
          <a:off x="3086744" y="5765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165011</xdr:rowOff>
    </xdr:from>
    <xdr:ext cx="405111" cy="259045"/>
    <xdr:sp macro="" textlink="">
      <xdr:nvSpPr>
        <xdr:cNvPr id="93" name="n_3aveValue有形固定資産減価償却率">
          <a:extLst>
            <a:ext uri="{FF2B5EF4-FFF2-40B4-BE49-F238E27FC236}">
              <a16:creationId xmlns:a16="http://schemas.microsoft.com/office/drawing/2014/main" xmlns="" id="{1922C0EC-C2D4-4FF9-B8B0-9616DE80206B}"/>
            </a:ext>
          </a:extLst>
        </xdr:cNvPr>
        <xdr:cNvSpPr txBox="1"/>
      </xdr:nvSpPr>
      <xdr:spPr>
        <a:xfrm>
          <a:off x="2324744" y="5737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141622</xdr:rowOff>
    </xdr:from>
    <xdr:ext cx="405111" cy="259045"/>
    <xdr:sp macro="" textlink="">
      <xdr:nvSpPr>
        <xdr:cNvPr id="94" name="n_4aveValue有形固定資産減価償却率">
          <a:extLst>
            <a:ext uri="{FF2B5EF4-FFF2-40B4-BE49-F238E27FC236}">
              <a16:creationId xmlns:a16="http://schemas.microsoft.com/office/drawing/2014/main" xmlns="" id="{A8CD229D-9EF0-47A3-A0EE-3E0672148085}"/>
            </a:ext>
          </a:extLst>
        </xdr:cNvPr>
        <xdr:cNvSpPr txBox="1"/>
      </xdr:nvSpPr>
      <xdr:spPr>
        <a:xfrm>
          <a:off x="1562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119291</xdr:rowOff>
    </xdr:from>
    <xdr:ext cx="405111" cy="259045"/>
    <xdr:sp macro="" textlink="">
      <xdr:nvSpPr>
        <xdr:cNvPr id="95" name="n_1mainValue有形固定資産減価償却率">
          <a:extLst>
            <a:ext uri="{FF2B5EF4-FFF2-40B4-BE49-F238E27FC236}">
              <a16:creationId xmlns:a16="http://schemas.microsoft.com/office/drawing/2014/main" xmlns="" id="{4ABB4CBE-5DB5-4777-8817-8B43F41FBE3A}"/>
            </a:ext>
          </a:extLst>
        </xdr:cNvPr>
        <xdr:cNvSpPr txBox="1"/>
      </xdr:nvSpPr>
      <xdr:spPr>
        <a:xfrm>
          <a:off x="3836044" y="6205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46795</xdr:rowOff>
    </xdr:from>
    <xdr:ext cx="405111" cy="259045"/>
    <xdr:sp macro="" textlink="">
      <xdr:nvSpPr>
        <xdr:cNvPr id="96" name="n_2mainValue有形固定資産減価償却率">
          <a:extLst>
            <a:ext uri="{FF2B5EF4-FFF2-40B4-BE49-F238E27FC236}">
              <a16:creationId xmlns:a16="http://schemas.microsoft.com/office/drawing/2014/main" xmlns="" id="{72D6E124-62C6-4ED3-8014-3C3FF503020E}"/>
            </a:ext>
          </a:extLst>
        </xdr:cNvPr>
        <xdr:cNvSpPr txBox="1"/>
      </xdr:nvSpPr>
      <xdr:spPr>
        <a:xfrm>
          <a:off x="3086744" y="6304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23406</xdr:rowOff>
    </xdr:from>
    <xdr:ext cx="405111" cy="259045"/>
    <xdr:sp macro="" textlink="">
      <xdr:nvSpPr>
        <xdr:cNvPr id="97" name="n_3mainValue有形固定資産減価償却率">
          <a:extLst>
            <a:ext uri="{FF2B5EF4-FFF2-40B4-BE49-F238E27FC236}">
              <a16:creationId xmlns:a16="http://schemas.microsoft.com/office/drawing/2014/main" xmlns="" id="{A4238D1D-D4FE-41CD-9196-65BAFFB1FCC4}"/>
            </a:ext>
          </a:extLst>
        </xdr:cNvPr>
        <xdr:cNvSpPr txBox="1"/>
      </xdr:nvSpPr>
      <xdr:spPr>
        <a:xfrm>
          <a:off x="2324744" y="6281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49124</xdr:rowOff>
    </xdr:from>
    <xdr:ext cx="405111" cy="259045"/>
    <xdr:sp macro="" textlink="">
      <xdr:nvSpPr>
        <xdr:cNvPr id="98" name="n_4mainValue有形固定資産減価償却率">
          <a:extLst>
            <a:ext uri="{FF2B5EF4-FFF2-40B4-BE49-F238E27FC236}">
              <a16:creationId xmlns:a16="http://schemas.microsoft.com/office/drawing/2014/main" xmlns="" id="{E81979BD-4918-4C27-B94B-CF4F718BEE49}"/>
            </a:ext>
          </a:extLst>
        </xdr:cNvPr>
        <xdr:cNvSpPr txBox="1"/>
      </xdr:nvSpPr>
      <xdr:spPr>
        <a:xfrm>
          <a:off x="1562744" y="6135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xmlns="" id="{26930271-6D97-4E56-A151-CB4AF5A8212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xmlns="" id="{F6A412EA-D79C-4238-A736-D62F77A98A93}"/>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xmlns="" id="{6CBBBADF-FC68-4CC5-B3B6-F897FACC2B3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xmlns="" id="{1B283B69-ADEF-4F8D-97B1-0C22FD57C00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xmlns="" id="{9EB8BD5B-CBFD-4FE3-8D45-0FF1FFC40FC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xmlns="" id="{DFDFF3AE-81FD-45E0-B132-A4726380F79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xmlns="" id="{F52ECEB3-100F-44D8-BE2B-8CB807BB3FA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xmlns="" id="{C40DADF8-812C-4B07-9AC6-091CB9BC0B9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xmlns="" id="{E661308A-DFCC-4046-978F-3F153CA683D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xmlns="" id="{49D7FE2A-6299-484A-B148-B6A3CADB5F2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xmlns="" id="{F5064A1D-B505-413A-B99C-AC69CC3C47A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xmlns="" id="{1DA1EBD5-497C-4EC9-8969-473D11A19EE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xmlns="" id="{71BD4218-5F60-4330-917E-79357816CF4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mn-ea"/>
              <a:ea typeface="+mn-ea"/>
            </a:rPr>
            <a:t>　まちづくり複合施設整備事業等に係る地方債の発行や基金の取崩しによりＨ</a:t>
          </a:r>
          <a:r>
            <a:rPr kumimoji="1" lang="en-US" altLang="ja-JP" sz="1000">
              <a:latin typeface="+mn-ea"/>
              <a:ea typeface="+mn-ea"/>
            </a:rPr>
            <a:t>29</a:t>
          </a:r>
          <a:r>
            <a:rPr kumimoji="1" lang="ja-JP" altLang="en-US" sz="1000">
              <a:latin typeface="+mn-ea"/>
              <a:ea typeface="+mn-ea"/>
            </a:rPr>
            <a:t>年度以降比率は上昇傾向にあった。</a:t>
          </a:r>
          <a:endParaRPr kumimoji="1" lang="en-US" altLang="ja-JP" sz="1000">
            <a:latin typeface="+mn-ea"/>
            <a:ea typeface="+mn-ea"/>
          </a:endParaRPr>
        </a:p>
        <a:p>
          <a:r>
            <a:rPr kumimoji="1" lang="ja-JP" altLang="en-US" sz="1000">
              <a:latin typeface="+mn-ea"/>
              <a:ea typeface="+mn-ea"/>
            </a:rPr>
            <a:t>　Ｒ</a:t>
          </a:r>
          <a:r>
            <a:rPr kumimoji="1" lang="en-US" altLang="ja-JP" sz="1000">
              <a:latin typeface="+mn-ea"/>
              <a:ea typeface="+mn-ea"/>
            </a:rPr>
            <a:t>02</a:t>
          </a:r>
          <a:r>
            <a:rPr kumimoji="1" lang="ja-JP" altLang="en-US" sz="1000">
              <a:latin typeface="+mn-ea"/>
              <a:ea typeface="+mn-ea"/>
            </a:rPr>
            <a:t>年度についてはＨ</a:t>
          </a:r>
          <a:r>
            <a:rPr kumimoji="1" lang="en-US" altLang="ja-JP" sz="1000">
              <a:latin typeface="+mn-ea"/>
              <a:ea typeface="+mn-ea"/>
            </a:rPr>
            <a:t>19</a:t>
          </a:r>
          <a:r>
            <a:rPr kumimoji="1" lang="ja-JP" altLang="en-US" sz="1000">
              <a:latin typeface="+mn-ea"/>
              <a:ea typeface="+mn-ea"/>
            </a:rPr>
            <a:t>年度の過疎対策事業債の償還終了やＨ</a:t>
          </a:r>
          <a:r>
            <a:rPr kumimoji="1" lang="en-US" altLang="ja-JP" sz="1000">
              <a:latin typeface="+mn-ea"/>
              <a:ea typeface="+mn-ea"/>
            </a:rPr>
            <a:t>28</a:t>
          </a:r>
          <a:r>
            <a:rPr kumimoji="1" lang="ja-JP" altLang="en-US" sz="1000">
              <a:latin typeface="+mn-ea"/>
              <a:ea typeface="+mn-ea"/>
            </a:rPr>
            <a:t>年度の過疎対策事業債の元金償還開始により将来負担が減少したことに加え、普通交付税の増加により前年度より</a:t>
          </a:r>
          <a:r>
            <a:rPr kumimoji="1" lang="en-US" altLang="ja-JP" sz="1000">
              <a:latin typeface="+mn-ea"/>
              <a:ea typeface="+mn-ea"/>
            </a:rPr>
            <a:t>81.9</a:t>
          </a:r>
          <a:r>
            <a:rPr kumimoji="1" lang="ja-JP" altLang="en-US" sz="1000">
              <a:latin typeface="+mn-ea"/>
              <a:ea typeface="+mn-ea"/>
            </a:rPr>
            <a:t>ポイント改善した。</a:t>
          </a:r>
          <a:endParaRPr kumimoji="1" lang="en-US" altLang="ja-JP" sz="1000">
            <a:latin typeface="+mn-ea"/>
            <a:ea typeface="+mn-ea"/>
          </a:endParaRPr>
        </a:p>
        <a:p>
          <a:r>
            <a:rPr kumimoji="1" lang="ja-JP" altLang="en-US" sz="1000">
              <a:latin typeface="+mn-ea"/>
              <a:ea typeface="+mn-ea"/>
            </a:rPr>
            <a:t>　今後、まちづくり複合施設整備事業に係る地方債の償還の開始や計画的な基金の積立により将来負担については減少が見込まれる。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xmlns="" id="{808650B5-DB79-4005-AB36-23C747B131D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xmlns="" id="{B1839290-AA29-428C-83A7-67F72B914BE3}"/>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xmlns="" id="{932AA1EA-5D2D-46C1-BF81-167BCDD1437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xmlns="" id="{671C82EC-62FE-48A5-B86D-8EBD3A5F35DF}"/>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xmlns="" id="{D2F224FF-9947-43FE-971B-FA15A54C1F98}"/>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xmlns="" id="{81C15776-E4D1-4FD2-940E-6E224EE694D3}"/>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xmlns="" id="{59A99DD2-70B0-4B80-8D27-D1D043312459}"/>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xmlns="" id="{8F9D399C-F4B5-456D-9A39-ED9D6EB6EB6F}"/>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xmlns="" id="{641A07A4-358A-41D9-9429-6398AA751FE7}"/>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xmlns="" id="{B8266028-C272-49EE-AD3A-EEB54513B0F9}"/>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xmlns="" id="{445C6B02-3AA6-46DE-BB32-A9012A274CC1}"/>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xmlns="" id="{2149E977-6B06-4903-9304-26259F9B687C}"/>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xmlns="" id="{CACB18D9-43AA-4F34-89D9-511169AB5869}"/>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xmlns="" id="{2939B689-4985-4E37-899B-8B0CBDE5D8A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xmlns="" id="{C31FA639-D82D-4470-910A-CF00B0E3BBA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98496</xdr:rowOff>
    </xdr:to>
    <xdr:cxnSp macro="">
      <xdr:nvCxnSpPr>
        <xdr:cNvPr id="127" name="直線コネクタ 126">
          <a:extLst>
            <a:ext uri="{FF2B5EF4-FFF2-40B4-BE49-F238E27FC236}">
              <a16:creationId xmlns:a16="http://schemas.microsoft.com/office/drawing/2014/main" xmlns="" id="{3689BC58-48DA-4931-98B8-68DFF1612023}"/>
            </a:ext>
          </a:extLst>
        </xdr:cNvPr>
        <xdr:cNvCxnSpPr/>
      </xdr:nvCxnSpPr>
      <xdr:spPr>
        <a:xfrm flipV="1">
          <a:off x="14793595" y="5312833"/>
          <a:ext cx="1269" cy="1215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102323</xdr:rowOff>
    </xdr:from>
    <xdr:ext cx="560923" cy="259045"/>
    <xdr:sp macro="" textlink="">
      <xdr:nvSpPr>
        <xdr:cNvPr id="128" name="債務償還比率最小値テキスト">
          <a:extLst>
            <a:ext uri="{FF2B5EF4-FFF2-40B4-BE49-F238E27FC236}">
              <a16:creationId xmlns:a16="http://schemas.microsoft.com/office/drawing/2014/main" xmlns="" id="{E6CD8A92-42E5-49C2-A09E-6289B1193A70}"/>
            </a:ext>
          </a:extLst>
        </xdr:cNvPr>
        <xdr:cNvSpPr txBox="1"/>
      </xdr:nvSpPr>
      <xdr:spPr>
        <a:xfrm>
          <a:off x="14846300" y="653169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98496</xdr:rowOff>
    </xdr:from>
    <xdr:to>
      <xdr:col>76</xdr:col>
      <xdr:colOff>111125</xdr:colOff>
      <xdr:row>33</xdr:row>
      <xdr:rowOff>98496</xdr:rowOff>
    </xdr:to>
    <xdr:cxnSp macro="">
      <xdr:nvCxnSpPr>
        <xdr:cNvPr id="129" name="直線コネクタ 128">
          <a:extLst>
            <a:ext uri="{FF2B5EF4-FFF2-40B4-BE49-F238E27FC236}">
              <a16:creationId xmlns:a16="http://schemas.microsoft.com/office/drawing/2014/main" xmlns="" id="{3954B59C-4E98-46B5-B0A9-747FBCBE3BFB}"/>
            </a:ext>
          </a:extLst>
        </xdr:cNvPr>
        <xdr:cNvCxnSpPr/>
      </xdr:nvCxnSpPr>
      <xdr:spPr>
        <a:xfrm>
          <a:off x="14706600" y="6527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xmlns="" id="{407A6ABC-9DEC-4968-BCDB-B19E13673D7C}"/>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xmlns="" id="{1E7EFF4E-F813-40EC-BAAB-39FEA6D27DDD}"/>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4391</xdr:rowOff>
    </xdr:from>
    <xdr:ext cx="469744" cy="259045"/>
    <xdr:sp macro="" textlink="">
      <xdr:nvSpPr>
        <xdr:cNvPr id="132" name="債務償還比率平均値テキスト">
          <a:extLst>
            <a:ext uri="{FF2B5EF4-FFF2-40B4-BE49-F238E27FC236}">
              <a16:creationId xmlns:a16="http://schemas.microsoft.com/office/drawing/2014/main" xmlns="" id="{E153088E-2D45-4162-8477-213CD1C963D4}"/>
            </a:ext>
          </a:extLst>
        </xdr:cNvPr>
        <xdr:cNvSpPr txBox="1"/>
      </xdr:nvSpPr>
      <xdr:spPr>
        <a:xfrm>
          <a:off x="14846300" y="57479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152964</xdr:rowOff>
    </xdr:from>
    <xdr:to>
      <xdr:col>76</xdr:col>
      <xdr:colOff>73025</xdr:colOff>
      <xdr:row>30</xdr:row>
      <xdr:rowOff>83114</xdr:rowOff>
    </xdr:to>
    <xdr:sp macro="" textlink="">
      <xdr:nvSpPr>
        <xdr:cNvPr id="133" name="フローチャート: 判断 132">
          <a:extLst>
            <a:ext uri="{FF2B5EF4-FFF2-40B4-BE49-F238E27FC236}">
              <a16:creationId xmlns:a16="http://schemas.microsoft.com/office/drawing/2014/main" xmlns="" id="{9AD60C7C-EF70-4892-A8BE-847022919464}"/>
            </a:ext>
          </a:extLst>
        </xdr:cNvPr>
        <xdr:cNvSpPr/>
      </xdr:nvSpPr>
      <xdr:spPr>
        <a:xfrm>
          <a:off x="14744700" y="589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137012</xdr:rowOff>
    </xdr:from>
    <xdr:to>
      <xdr:col>72</xdr:col>
      <xdr:colOff>123825</xdr:colOff>
      <xdr:row>30</xdr:row>
      <xdr:rowOff>67162</xdr:rowOff>
    </xdr:to>
    <xdr:sp macro="" textlink="">
      <xdr:nvSpPr>
        <xdr:cNvPr id="134" name="フローチャート: 判断 133">
          <a:extLst>
            <a:ext uri="{FF2B5EF4-FFF2-40B4-BE49-F238E27FC236}">
              <a16:creationId xmlns:a16="http://schemas.microsoft.com/office/drawing/2014/main" xmlns="" id="{9DB54201-62F8-42F3-929B-4A7A7DFF942C}"/>
            </a:ext>
          </a:extLst>
        </xdr:cNvPr>
        <xdr:cNvSpPr/>
      </xdr:nvSpPr>
      <xdr:spPr>
        <a:xfrm>
          <a:off x="14033500" y="5880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141570</xdr:rowOff>
    </xdr:from>
    <xdr:to>
      <xdr:col>68</xdr:col>
      <xdr:colOff>123825</xdr:colOff>
      <xdr:row>30</xdr:row>
      <xdr:rowOff>71720</xdr:rowOff>
    </xdr:to>
    <xdr:sp macro="" textlink="">
      <xdr:nvSpPr>
        <xdr:cNvPr id="135" name="フローチャート: 判断 134">
          <a:extLst>
            <a:ext uri="{FF2B5EF4-FFF2-40B4-BE49-F238E27FC236}">
              <a16:creationId xmlns:a16="http://schemas.microsoft.com/office/drawing/2014/main" xmlns="" id="{62604DD5-9082-4A35-A909-9C3348B82E8C}"/>
            </a:ext>
          </a:extLst>
        </xdr:cNvPr>
        <xdr:cNvSpPr/>
      </xdr:nvSpPr>
      <xdr:spPr>
        <a:xfrm>
          <a:off x="13271500" y="588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160281</xdr:rowOff>
    </xdr:from>
    <xdr:to>
      <xdr:col>64</xdr:col>
      <xdr:colOff>123825</xdr:colOff>
      <xdr:row>30</xdr:row>
      <xdr:rowOff>90431</xdr:rowOff>
    </xdr:to>
    <xdr:sp macro="" textlink="">
      <xdr:nvSpPr>
        <xdr:cNvPr id="136" name="フローチャート: 判断 135">
          <a:extLst>
            <a:ext uri="{FF2B5EF4-FFF2-40B4-BE49-F238E27FC236}">
              <a16:creationId xmlns:a16="http://schemas.microsoft.com/office/drawing/2014/main" xmlns="" id="{C88E347D-15AC-4F54-8D93-59594067FB53}"/>
            </a:ext>
          </a:extLst>
        </xdr:cNvPr>
        <xdr:cNvSpPr/>
      </xdr:nvSpPr>
      <xdr:spPr>
        <a:xfrm>
          <a:off x="12509500" y="5903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1785</xdr:rowOff>
    </xdr:from>
    <xdr:to>
      <xdr:col>60</xdr:col>
      <xdr:colOff>123825</xdr:colOff>
      <xdr:row>30</xdr:row>
      <xdr:rowOff>103385</xdr:rowOff>
    </xdr:to>
    <xdr:sp macro="" textlink="">
      <xdr:nvSpPr>
        <xdr:cNvPr id="137" name="フローチャート: 判断 136">
          <a:extLst>
            <a:ext uri="{FF2B5EF4-FFF2-40B4-BE49-F238E27FC236}">
              <a16:creationId xmlns:a16="http://schemas.microsoft.com/office/drawing/2014/main" xmlns="" id="{79FAB229-2559-46BD-B560-0595549C9746}"/>
            </a:ext>
          </a:extLst>
        </xdr:cNvPr>
        <xdr:cNvSpPr/>
      </xdr:nvSpPr>
      <xdr:spPr>
        <a:xfrm>
          <a:off x="11747500" y="591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xmlns="" id="{F8464499-04D1-446B-ABA0-8B5D485D191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xmlns="" id="{14F0ED75-5515-42AA-9D62-71B281FC75D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xmlns="" id="{192B81A2-E5FA-4C6E-ACE1-38DCA6A6F7E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xmlns="" id="{E9844EA2-E071-435A-B34C-F498DD7E0AE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xmlns="" id="{B3E6823E-C9FC-4A55-B4DB-96915B88512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130246</xdr:rowOff>
    </xdr:from>
    <xdr:to>
      <xdr:col>76</xdr:col>
      <xdr:colOff>73025</xdr:colOff>
      <xdr:row>31</xdr:row>
      <xdr:rowOff>60396</xdr:rowOff>
    </xdr:to>
    <xdr:sp macro="" textlink="">
      <xdr:nvSpPr>
        <xdr:cNvPr id="143" name="楕円 142">
          <a:extLst>
            <a:ext uri="{FF2B5EF4-FFF2-40B4-BE49-F238E27FC236}">
              <a16:creationId xmlns:a16="http://schemas.microsoft.com/office/drawing/2014/main" xmlns="" id="{57AC4813-76FD-4C25-89A5-43D24DD98C13}"/>
            </a:ext>
          </a:extLst>
        </xdr:cNvPr>
        <xdr:cNvSpPr/>
      </xdr:nvSpPr>
      <xdr:spPr>
        <a:xfrm>
          <a:off x="14744700" y="604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108673</xdr:rowOff>
    </xdr:from>
    <xdr:ext cx="469744" cy="259045"/>
    <xdr:sp macro="" textlink="">
      <xdr:nvSpPr>
        <xdr:cNvPr id="144" name="債務償還比率該当値テキスト">
          <a:extLst>
            <a:ext uri="{FF2B5EF4-FFF2-40B4-BE49-F238E27FC236}">
              <a16:creationId xmlns:a16="http://schemas.microsoft.com/office/drawing/2014/main" xmlns="" id="{891D37ED-C4C1-4B9A-9F5E-2EB877F08A89}"/>
            </a:ext>
          </a:extLst>
        </xdr:cNvPr>
        <xdr:cNvSpPr txBox="1"/>
      </xdr:nvSpPr>
      <xdr:spPr>
        <a:xfrm>
          <a:off x="14846300" y="602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57030</xdr:rowOff>
    </xdr:from>
    <xdr:to>
      <xdr:col>72</xdr:col>
      <xdr:colOff>123825</xdr:colOff>
      <xdr:row>31</xdr:row>
      <xdr:rowOff>158630</xdr:rowOff>
    </xdr:to>
    <xdr:sp macro="" textlink="">
      <xdr:nvSpPr>
        <xdr:cNvPr id="145" name="楕円 144">
          <a:extLst>
            <a:ext uri="{FF2B5EF4-FFF2-40B4-BE49-F238E27FC236}">
              <a16:creationId xmlns:a16="http://schemas.microsoft.com/office/drawing/2014/main" xmlns="" id="{7420E0C7-D746-4951-806E-EAD93827266E}"/>
            </a:ext>
          </a:extLst>
        </xdr:cNvPr>
        <xdr:cNvSpPr/>
      </xdr:nvSpPr>
      <xdr:spPr>
        <a:xfrm>
          <a:off x="14033500" y="614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9596</xdr:rowOff>
    </xdr:from>
    <xdr:to>
      <xdr:col>76</xdr:col>
      <xdr:colOff>22225</xdr:colOff>
      <xdr:row>31</xdr:row>
      <xdr:rowOff>107830</xdr:rowOff>
    </xdr:to>
    <xdr:cxnSp macro="">
      <xdr:nvCxnSpPr>
        <xdr:cNvPr id="146" name="直線コネクタ 145">
          <a:extLst>
            <a:ext uri="{FF2B5EF4-FFF2-40B4-BE49-F238E27FC236}">
              <a16:creationId xmlns:a16="http://schemas.microsoft.com/office/drawing/2014/main" xmlns="" id="{00FADCD4-5A2B-49A4-8B53-74F8D46A7255}"/>
            </a:ext>
          </a:extLst>
        </xdr:cNvPr>
        <xdr:cNvCxnSpPr/>
      </xdr:nvCxnSpPr>
      <xdr:spPr>
        <a:xfrm flipV="1">
          <a:off x="14084300" y="6096071"/>
          <a:ext cx="711200" cy="98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141160</xdr:rowOff>
    </xdr:from>
    <xdr:to>
      <xdr:col>68</xdr:col>
      <xdr:colOff>123825</xdr:colOff>
      <xdr:row>31</xdr:row>
      <xdr:rowOff>71310</xdr:rowOff>
    </xdr:to>
    <xdr:sp macro="" textlink="">
      <xdr:nvSpPr>
        <xdr:cNvPr id="147" name="楕円 146">
          <a:extLst>
            <a:ext uri="{FF2B5EF4-FFF2-40B4-BE49-F238E27FC236}">
              <a16:creationId xmlns:a16="http://schemas.microsoft.com/office/drawing/2014/main" xmlns="" id="{3BBB7641-361C-44C5-A35A-898FE9B9E87B}"/>
            </a:ext>
          </a:extLst>
        </xdr:cNvPr>
        <xdr:cNvSpPr/>
      </xdr:nvSpPr>
      <xdr:spPr>
        <a:xfrm>
          <a:off x="13271500" y="605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20510</xdr:rowOff>
    </xdr:from>
    <xdr:to>
      <xdr:col>72</xdr:col>
      <xdr:colOff>73025</xdr:colOff>
      <xdr:row>31</xdr:row>
      <xdr:rowOff>107830</xdr:rowOff>
    </xdr:to>
    <xdr:cxnSp macro="">
      <xdr:nvCxnSpPr>
        <xdr:cNvPr id="148" name="直線コネクタ 147">
          <a:extLst>
            <a:ext uri="{FF2B5EF4-FFF2-40B4-BE49-F238E27FC236}">
              <a16:creationId xmlns:a16="http://schemas.microsoft.com/office/drawing/2014/main" xmlns="" id="{1E80C841-80C9-40C4-ADA1-A23BC5DE7DCC}"/>
            </a:ext>
          </a:extLst>
        </xdr:cNvPr>
        <xdr:cNvCxnSpPr/>
      </xdr:nvCxnSpPr>
      <xdr:spPr>
        <a:xfrm>
          <a:off x="13322300" y="6106985"/>
          <a:ext cx="762000" cy="8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97021</xdr:rowOff>
    </xdr:from>
    <xdr:to>
      <xdr:col>64</xdr:col>
      <xdr:colOff>123825</xdr:colOff>
      <xdr:row>31</xdr:row>
      <xdr:rowOff>27171</xdr:rowOff>
    </xdr:to>
    <xdr:sp macro="" textlink="">
      <xdr:nvSpPr>
        <xdr:cNvPr id="149" name="楕円 148">
          <a:extLst>
            <a:ext uri="{FF2B5EF4-FFF2-40B4-BE49-F238E27FC236}">
              <a16:creationId xmlns:a16="http://schemas.microsoft.com/office/drawing/2014/main" xmlns="" id="{7C57C6E8-3090-44E5-922D-1BB05F2CE110}"/>
            </a:ext>
          </a:extLst>
        </xdr:cNvPr>
        <xdr:cNvSpPr/>
      </xdr:nvSpPr>
      <xdr:spPr>
        <a:xfrm>
          <a:off x="12509500" y="601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147821</xdr:rowOff>
    </xdr:from>
    <xdr:to>
      <xdr:col>68</xdr:col>
      <xdr:colOff>73025</xdr:colOff>
      <xdr:row>31</xdr:row>
      <xdr:rowOff>20510</xdr:rowOff>
    </xdr:to>
    <xdr:cxnSp macro="">
      <xdr:nvCxnSpPr>
        <xdr:cNvPr id="150" name="直線コネクタ 149">
          <a:extLst>
            <a:ext uri="{FF2B5EF4-FFF2-40B4-BE49-F238E27FC236}">
              <a16:creationId xmlns:a16="http://schemas.microsoft.com/office/drawing/2014/main" xmlns="" id="{0E531584-FCCA-4CCB-8D6E-FEF42900F0D2}"/>
            </a:ext>
          </a:extLst>
        </xdr:cNvPr>
        <xdr:cNvCxnSpPr/>
      </xdr:nvCxnSpPr>
      <xdr:spPr>
        <a:xfrm>
          <a:off x="12560300" y="6062846"/>
          <a:ext cx="762000" cy="44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58279</xdr:rowOff>
    </xdr:from>
    <xdr:to>
      <xdr:col>60</xdr:col>
      <xdr:colOff>123825</xdr:colOff>
      <xdr:row>30</xdr:row>
      <xdr:rowOff>159879</xdr:rowOff>
    </xdr:to>
    <xdr:sp macro="" textlink="">
      <xdr:nvSpPr>
        <xdr:cNvPr id="151" name="楕円 150">
          <a:extLst>
            <a:ext uri="{FF2B5EF4-FFF2-40B4-BE49-F238E27FC236}">
              <a16:creationId xmlns:a16="http://schemas.microsoft.com/office/drawing/2014/main" xmlns="" id="{72DD04F1-BC0F-4C3C-B1CA-8FB402715D97}"/>
            </a:ext>
          </a:extLst>
        </xdr:cNvPr>
        <xdr:cNvSpPr/>
      </xdr:nvSpPr>
      <xdr:spPr>
        <a:xfrm>
          <a:off x="11747500" y="597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109079</xdr:rowOff>
    </xdr:from>
    <xdr:to>
      <xdr:col>64</xdr:col>
      <xdr:colOff>73025</xdr:colOff>
      <xdr:row>30</xdr:row>
      <xdr:rowOff>147821</xdr:rowOff>
    </xdr:to>
    <xdr:cxnSp macro="">
      <xdr:nvCxnSpPr>
        <xdr:cNvPr id="152" name="直線コネクタ 151">
          <a:extLst>
            <a:ext uri="{FF2B5EF4-FFF2-40B4-BE49-F238E27FC236}">
              <a16:creationId xmlns:a16="http://schemas.microsoft.com/office/drawing/2014/main" xmlns="" id="{A6398483-C6DA-43C4-BFFD-6E36DD4B9E52}"/>
            </a:ext>
          </a:extLst>
        </xdr:cNvPr>
        <xdr:cNvCxnSpPr/>
      </xdr:nvCxnSpPr>
      <xdr:spPr>
        <a:xfrm>
          <a:off x="11798300" y="6024104"/>
          <a:ext cx="762000" cy="38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83689</xdr:rowOff>
    </xdr:from>
    <xdr:ext cx="469744" cy="259045"/>
    <xdr:sp macro="" textlink="">
      <xdr:nvSpPr>
        <xdr:cNvPr id="153" name="n_1aveValue債務償還比率">
          <a:extLst>
            <a:ext uri="{FF2B5EF4-FFF2-40B4-BE49-F238E27FC236}">
              <a16:creationId xmlns:a16="http://schemas.microsoft.com/office/drawing/2014/main" xmlns="" id="{EC384AFF-8326-469E-B56D-6ECFD98A89BB}"/>
            </a:ext>
          </a:extLst>
        </xdr:cNvPr>
        <xdr:cNvSpPr txBox="1"/>
      </xdr:nvSpPr>
      <xdr:spPr>
        <a:xfrm>
          <a:off x="13836727" y="565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88247</xdr:rowOff>
    </xdr:from>
    <xdr:ext cx="469744" cy="259045"/>
    <xdr:sp macro="" textlink="">
      <xdr:nvSpPr>
        <xdr:cNvPr id="154" name="n_2aveValue債務償還比率">
          <a:extLst>
            <a:ext uri="{FF2B5EF4-FFF2-40B4-BE49-F238E27FC236}">
              <a16:creationId xmlns:a16="http://schemas.microsoft.com/office/drawing/2014/main" xmlns="" id="{B1527D48-60D8-4985-A12E-BDA8D6D29351}"/>
            </a:ext>
          </a:extLst>
        </xdr:cNvPr>
        <xdr:cNvSpPr txBox="1"/>
      </xdr:nvSpPr>
      <xdr:spPr>
        <a:xfrm>
          <a:off x="13087427" y="566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106958</xdr:rowOff>
    </xdr:from>
    <xdr:ext cx="469744" cy="259045"/>
    <xdr:sp macro="" textlink="">
      <xdr:nvSpPr>
        <xdr:cNvPr id="155" name="n_3aveValue債務償還比率">
          <a:extLst>
            <a:ext uri="{FF2B5EF4-FFF2-40B4-BE49-F238E27FC236}">
              <a16:creationId xmlns:a16="http://schemas.microsoft.com/office/drawing/2014/main" xmlns="" id="{B15FD04E-1CE0-4530-A86A-8CFC5CD8661B}"/>
            </a:ext>
          </a:extLst>
        </xdr:cNvPr>
        <xdr:cNvSpPr txBox="1"/>
      </xdr:nvSpPr>
      <xdr:spPr>
        <a:xfrm>
          <a:off x="12325427" y="5679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119912</xdr:rowOff>
    </xdr:from>
    <xdr:ext cx="469744" cy="259045"/>
    <xdr:sp macro="" textlink="">
      <xdr:nvSpPr>
        <xdr:cNvPr id="156" name="n_4aveValue債務償還比率">
          <a:extLst>
            <a:ext uri="{FF2B5EF4-FFF2-40B4-BE49-F238E27FC236}">
              <a16:creationId xmlns:a16="http://schemas.microsoft.com/office/drawing/2014/main" xmlns="" id="{03795351-044A-4F3E-8AA7-3D8A5B8CBD88}"/>
            </a:ext>
          </a:extLst>
        </xdr:cNvPr>
        <xdr:cNvSpPr txBox="1"/>
      </xdr:nvSpPr>
      <xdr:spPr>
        <a:xfrm>
          <a:off x="11563427" y="5692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149757</xdr:rowOff>
    </xdr:from>
    <xdr:ext cx="469744" cy="259045"/>
    <xdr:sp macro="" textlink="">
      <xdr:nvSpPr>
        <xdr:cNvPr id="157" name="n_1mainValue債務償還比率">
          <a:extLst>
            <a:ext uri="{FF2B5EF4-FFF2-40B4-BE49-F238E27FC236}">
              <a16:creationId xmlns:a16="http://schemas.microsoft.com/office/drawing/2014/main" xmlns="" id="{D8B8D18F-A1C0-47FC-BC42-7D2C85F2BA8B}"/>
            </a:ext>
          </a:extLst>
        </xdr:cNvPr>
        <xdr:cNvSpPr txBox="1"/>
      </xdr:nvSpPr>
      <xdr:spPr>
        <a:xfrm>
          <a:off x="13836727" y="623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62437</xdr:rowOff>
    </xdr:from>
    <xdr:ext cx="469744" cy="259045"/>
    <xdr:sp macro="" textlink="">
      <xdr:nvSpPr>
        <xdr:cNvPr id="158" name="n_2mainValue債務償還比率">
          <a:extLst>
            <a:ext uri="{FF2B5EF4-FFF2-40B4-BE49-F238E27FC236}">
              <a16:creationId xmlns:a16="http://schemas.microsoft.com/office/drawing/2014/main" xmlns="" id="{4E6F5239-AD3B-4309-9EBD-4A47BD579A09}"/>
            </a:ext>
          </a:extLst>
        </xdr:cNvPr>
        <xdr:cNvSpPr txBox="1"/>
      </xdr:nvSpPr>
      <xdr:spPr>
        <a:xfrm>
          <a:off x="13087427" y="614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18298</xdr:rowOff>
    </xdr:from>
    <xdr:ext cx="469744" cy="259045"/>
    <xdr:sp macro="" textlink="">
      <xdr:nvSpPr>
        <xdr:cNvPr id="159" name="n_3mainValue債務償還比率">
          <a:extLst>
            <a:ext uri="{FF2B5EF4-FFF2-40B4-BE49-F238E27FC236}">
              <a16:creationId xmlns:a16="http://schemas.microsoft.com/office/drawing/2014/main" xmlns="" id="{61A4B2FF-F498-49DB-B383-2D85B7D279AB}"/>
            </a:ext>
          </a:extLst>
        </xdr:cNvPr>
        <xdr:cNvSpPr txBox="1"/>
      </xdr:nvSpPr>
      <xdr:spPr>
        <a:xfrm>
          <a:off x="12325427" y="6104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151006</xdr:rowOff>
    </xdr:from>
    <xdr:ext cx="469744" cy="259045"/>
    <xdr:sp macro="" textlink="">
      <xdr:nvSpPr>
        <xdr:cNvPr id="160" name="n_4mainValue債務償還比率">
          <a:extLst>
            <a:ext uri="{FF2B5EF4-FFF2-40B4-BE49-F238E27FC236}">
              <a16:creationId xmlns:a16="http://schemas.microsoft.com/office/drawing/2014/main" xmlns="" id="{E4A8B215-2363-41B1-9294-93C55C1F4423}"/>
            </a:ext>
          </a:extLst>
        </xdr:cNvPr>
        <xdr:cNvSpPr txBox="1"/>
      </xdr:nvSpPr>
      <xdr:spPr>
        <a:xfrm>
          <a:off x="11563427" y="6066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xmlns="" id="{EEDF0277-B368-40FE-A352-F461A64DDF8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xmlns="" id="{8915DB20-E6D9-4CC1-973E-C6F9ECF4C6A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xmlns="" id="{75378E09-0F61-43C0-BAFF-8A28F203C8A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xmlns="" id="{EDAB3520-28AD-414F-92F0-991B41B73D0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xmlns="" id="{0683CDBD-924D-4946-AFE8-0E9A67C4588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xmlns="" id="{836248D2-F98F-403A-9FDE-E46C35A0769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6376CFA3-64B4-499E-BD20-6547B3AF280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61ABA952-DC8D-4E82-81ED-5F216164CB5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F6A5EFCF-E558-4FDA-96D3-F268683B932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F5BF5C7B-66C8-4C1B-BC09-5E0AD418190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A70C7D4C-A69E-48F8-81B0-985BD2FA62A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4B3D695B-BC6A-458B-9AFC-9F29EC032AE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C0AF9427-7FE4-4F44-B21D-8855FACA6D1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F5D40EB4-5ED0-41EB-BBB2-CED07B6E82D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C852CE0F-A2DA-43AD-99C3-1432BBB36A7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556445E7-0608-425F-8486-E10BE153EC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13,256
13,126
157.71
10,963,785
10,108,121
656,692
4,952,821
11,895,101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8B3E38FC-29FA-43FB-A9C9-BF266F2F65F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A827A8E3-EA6A-47B0-9D65-7F57053F51D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DD424A6A-83E5-4834-9F4C-23283CB3BB7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57.5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7C2458CB-E326-4D31-9136-C5D8D451870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53E32431-CFFE-4931-925B-0172F6BBE50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1DF8EB9C-7064-4078-8884-8B16A9404BC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99796933-6EFE-4E6C-8073-EC371BF357A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5035B950-744B-4C11-805A-0B45B20EE10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FFCF5BA5-CC50-4E93-892B-D86C6FC4B4C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F47EF252-9C11-4548-AD22-DF82B245B7C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0351D4BA-80A0-4F5E-9243-63FD46B146C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3274D9A9-83A9-4EDA-9574-0B8C2CC5506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66A8B12A-96C8-407C-97DF-4E205E8C484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1D455008-D2BB-4489-A208-30AF09DF064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E330905C-7BD7-4350-9388-311B116A8BE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3B5354D6-D784-4CE3-8CEA-ECB591FB8C5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FE078985-AC92-4FB7-8E0C-03E64EC5482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2C6E95FA-6F7D-4D05-BD3D-DB7D247D149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8CCE085F-3755-4103-9858-8D63B7E8827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xmlns="" id="{77E47AA7-F7DB-4A86-92CB-250244D42C7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DEF2F273-521F-4DAA-B738-1B09E95B604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91A44C47-A9D7-4261-AC45-FF4845FEAA7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F843F73B-A0C8-41D9-9FD8-0A2A4162AFC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542D4DFC-2729-4241-A9ED-D94EFBD6D6C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0F3BD6A9-4135-43D6-A0AE-36FA2E375FF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9A0CD5C8-56AF-4231-BE71-16E35AC740F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E39F694B-1A85-41E2-9F73-7692A4949E9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20D2306B-4AC1-4754-B897-FD4D0ACB2C1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2DC03FCE-051B-4FC6-90E5-BE52D45038F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xmlns="" id="{E241A288-EF09-4A2A-824A-2EDA6C82E0D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xmlns="" id="{CE23E772-697C-46AC-B1DC-394AB823DB4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xmlns="" id="{491C81E2-3658-4BD5-AECE-7AA98D92A39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xmlns="" id="{650A23CE-7EDD-4574-907E-509296CE6C5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xmlns="" id="{6500A4D9-538B-4360-8406-25ACB6BB035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xmlns="" id="{4CFB8FAF-063E-490B-B300-0195FF9E85F1}"/>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xmlns="" id="{5D675E59-1FC4-4B88-9C1F-F142EB4DA1B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xmlns="" id="{18DF4AEB-1D9F-415F-9085-932F246A081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xmlns="" id="{7CD61C78-6C06-4C71-B54C-9560DDA7FC0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xmlns="" id="{ED59D02F-8A52-4820-964D-ABEDF82A762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xmlns="" id="{349CC48E-F5C7-490A-AD89-38D22A8CE92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xmlns="" id="{B1CB68F7-9C3D-459C-BFAA-9E680EC5703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xmlns="" id="{7E0476E0-4678-49DB-AEB8-60995BD1E18D}"/>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xmlns="" id="{386AF102-AE76-4097-A45D-14A3C8F654F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xmlns="" id="{102A3677-C296-4165-9960-E210B038BB8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xmlns="" id="{E66A7D3C-8622-43C1-925F-85695840B78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42</xdr:row>
      <xdr:rowOff>13335</xdr:rowOff>
    </xdr:to>
    <xdr:cxnSp macro="">
      <xdr:nvCxnSpPr>
        <xdr:cNvPr id="57" name="直線コネクタ 56">
          <a:extLst>
            <a:ext uri="{FF2B5EF4-FFF2-40B4-BE49-F238E27FC236}">
              <a16:creationId xmlns:a16="http://schemas.microsoft.com/office/drawing/2014/main" xmlns="" id="{92B566C5-1726-45E1-B1F1-6A75ABA68EF7}"/>
            </a:ext>
          </a:extLst>
        </xdr:cNvPr>
        <xdr:cNvCxnSpPr/>
      </xdr:nvCxnSpPr>
      <xdr:spPr>
        <a:xfrm flipV="1">
          <a:off x="4634865" y="582739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17162</xdr:rowOff>
    </xdr:from>
    <xdr:ext cx="405111" cy="259045"/>
    <xdr:sp macro="" textlink="">
      <xdr:nvSpPr>
        <xdr:cNvPr id="58" name="【道路】&#10;有形固定資産減価償却率最小値テキスト">
          <a:extLst>
            <a:ext uri="{FF2B5EF4-FFF2-40B4-BE49-F238E27FC236}">
              <a16:creationId xmlns:a16="http://schemas.microsoft.com/office/drawing/2014/main" xmlns="" id="{11ED8681-B2D7-4F83-ACD7-D4205AA6C2BE}"/>
            </a:ext>
          </a:extLst>
        </xdr:cNvPr>
        <xdr:cNvSpPr txBox="1"/>
      </xdr:nvSpPr>
      <xdr:spPr>
        <a:xfrm>
          <a:off x="4673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13335</xdr:rowOff>
    </xdr:from>
    <xdr:to>
      <xdr:col>24</xdr:col>
      <xdr:colOff>152400</xdr:colOff>
      <xdr:row>42</xdr:row>
      <xdr:rowOff>13335</xdr:rowOff>
    </xdr:to>
    <xdr:cxnSp macro="">
      <xdr:nvCxnSpPr>
        <xdr:cNvPr id="59" name="直線コネクタ 58">
          <a:extLst>
            <a:ext uri="{FF2B5EF4-FFF2-40B4-BE49-F238E27FC236}">
              <a16:creationId xmlns:a16="http://schemas.microsoft.com/office/drawing/2014/main" xmlns="" id="{CE6CB9C1-9333-4F9C-A01A-9C1539C53CA9}"/>
            </a:ext>
          </a:extLst>
        </xdr:cNvPr>
        <xdr:cNvCxnSpPr/>
      </xdr:nvCxnSpPr>
      <xdr:spPr>
        <a:xfrm>
          <a:off x="4546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xmlns="" id="{B28F70F8-A91E-4A2D-9B0B-32A180E4C751}"/>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xmlns="" id="{83D86D91-675E-4961-A868-E8507A4823D3}"/>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6367</xdr:rowOff>
    </xdr:from>
    <xdr:ext cx="405111" cy="259045"/>
    <xdr:sp macro="" textlink="">
      <xdr:nvSpPr>
        <xdr:cNvPr id="62" name="【道路】&#10;有形固定資産減価償却率平均値テキスト">
          <a:extLst>
            <a:ext uri="{FF2B5EF4-FFF2-40B4-BE49-F238E27FC236}">
              <a16:creationId xmlns:a16="http://schemas.microsoft.com/office/drawing/2014/main" xmlns="" id="{0067F807-AE9C-4CE8-AFF9-DBD6DABC4752}"/>
            </a:ext>
          </a:extLst>
        </xdr:cNvPr>
        <xdr:cNvSpPr txBox="1"/>
      </xdr:nvSpPr>
      <xdr:spPr>
        <a:xfrm>
          <a:off x="4673600" y="6350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154940</xdr:rowOff>
    </xdr:from>
    <xdr:to>
      <xdr:col>24</xdr:col>
      <xdr:colOff>114300</xdr:colOff>
      <xdr:row>38</xdr:row>
      <xdr:rowOff>85090</xdr:rowOff>
    </xdr:to>
    <xdr:sp macro="" textlink="">
      <xdr:nvSpPr>
        <xdr:cNvPr id="63" name="フローチャート: 判断 62">
          <a:extLst>
            <a:ext uri="{FF2B5EF4-FFF2-40B4-BE49-F238E27FC236}">
              <a16:creationId xmlns:a16="http://schemas.microsoft.com/office/drawing/2014/main" xmlns="" id="{C2A73290-9F45-4476-B9D0-4D8EFE692857}"/>
            </a:ext>
          </a:extLst>
        </xdr:cNvPr>
        <xdr:cNvSpPr/>
      </xdr:nvSpPr>
      <xdr:spPr>
        <a:xfrm>
          <a:off x="45847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65405</xdr:rowOff>
    </xdr:from>
    <xdr:to>
      <xdr:col>20</xdr:col>
      <xdr:colOff>38100</xdr:colOff>
      <xdr:row>37</xdr:row>
      <xdr:rowOff>167005</xdr:rowOff>
    </xdr:to>
    <xdr:sp macro="" textlink="">
      <xdr:nvSpPr>
        <xdr:cNvPr id="64" name="フローチャート: 判断 63">
          <a:extLst>
            <a:ext uri="{FF2B5EF4-FFF2-40B4-BE49-F238E27FC236}">
              <a16:creationId xmlns:a16="http://schemas.microsoft.com/office/drawing/2014/main" xmlns="" id="{994B0DF8-0762-47DC-A08D-430CD2A10C21}"/>
            </a:ext>
          </a:extLst>
        </xdr:cNvPr>
        <xdr:cNvSpPr/>
      </xdr:nvSpPr>
      <xdr:spPr>
        <a:xfrm>
          <a:off x="3746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33020</xdr:rowOff>
    </xdr:from>
    <xdr:to>
      <xdr:col>15</xdr:col>
      <xdr:colOff>101600</xdr:colOff>
      <xdr:row>37</xdr:row>
      <xdr:rowOff>134620</xdr:rowOff>
    </xdr:to>
    <xdr:sp macro="" textlink="">
      <xdr:nvSpPr>
        <xdr:cNvPr id="65" name="フローチャート: 判断 64">
          <a:extLst>
            <a:ext uri="{FF2B5EF4-FFF2-40B4-BE49-F238E27FC236}">
              <a16:creationId xmlns:a16="http://schemas.microsoft.com/office/drawing/2014/main" xmlns="" id="{55462F30-B838-4C42-8CF2-1AC0386E9FA7}"/>
            </a:ext>
          </a:extLst>
        </xdr:cNvPr>
        <xdr:cNvSpPr/>
      </xdr:nvSpPr>
      <xdr:spPr>
        <a:xfrm>
          <a:off x="2857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635</xdr:rowOff>
    </xdr:from>
    <xdr:to>
      <xdr:col>10</xdr:col>
      <xdr:colOff>165100</xdr:colOff>
      <xdr:row>37</xdr:row>
      <xdr:rowOff>102235</xdr:rowOff>
    </xdr:to>
    <xdr:sp macro="" textlink="">
      <xdr:nvSpPr>
        <xdr:cNvPr id="66" name="フローチャート: 判断 65">
          <a:extLst>
            <a:ext uri="{FF2B5EF4-FFF2-40B4-BE49-F238E27FC236}">
              <a16:creationId xmlns:a16="http://schemas.microsoft.com/office/drawing/2014/main" xmlns="" id="{717A7C8B-D004-4180-9CC3-D12A66AD50DF}"/>
            </a:ext>
          </a:extLst>
        </xdr:cNvPr>
        <xdr:cNvSpPr/>
      </xdr:nvSpPr>
      <xdr:spPr>
        <a:xfrm>
          <a:off x="1968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a:extLst>
            <a:ext uri="{FF2B5EF4-FFF2-40B4-BE49-F238E27FC236}">
              <a16:creationId xmlns:a16="http://schemas.microsoft.com/office/drawing/2014/main" xmlns="" id="{D459750D-1C88-4C54-A75D-25083B67463F}"/>
            </a:ext>
          </a:extLst>
        </xdr:cNvPr>
        <xdr:cNvSpPr/>
      </xdr:nvSpPr>
      <xdr:spPr>
        <a:xfrm>
          <a:off x="1079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C8F604A2-0A5A-44D8-B21B-A0F9A3832EC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0B74179F-FCEF-45AD-871E-75410A1D0E2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1D90DC10-FA38-4F35-8D66-22351F92482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73EC8300-9574-4857-8DBB-48492DDBA5D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xmlns="" id="{D3F6BEBD-12D1-47F0-A79E-A383B16D1A7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101600</xdr:rowOff>
    </xdr:from>
    <xdr:to>
      <xdr:col>24</xdr:col>
      <xdr:colOff>114300</xdr:colOff>
      <xdr:row>42</xdr:row>
      <xdr:rowOff>31750</xdr:rowOff>
    </xdr:to>
    <xdr:sp macro="" textlink="">
      <xdr:nvSpPr>
        <xdr:cNvPr id="73" name="楕円 72">
          <a:extLst>
            <a:ext uri="{FF2B5EF4-FFF2-40B4-BE49-F238E27FC236}">
              <a16:creationId xmlns:a16="http://schemas.microsoft.com/office/drawing/2014/main" xmlns="" id="{1019E944-C85B-4F0D-83C2-361BAF6FD7FF}"/>
            </a:ext>
          </a:extLst>
        </xdr:cNvPr>
        <xdr:cNvSpPr/>
      </xdr:nvSpPr>
      <xdr:spPr>
        <a:xfrm>
          <a:off x="4584700" y="713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16527</xdr:rowOff>
    </xdr:from>
    <xdr:ext cx="405111" cy="259045"/>
    <xdr:sp macro="" textlink="">
      <xdr:nvSpPr>
        <xdr:cNvPr id="74" name="【道路】&#10;有形固定資産減価償却率該当値テキスト">
          <a:extLst>
            <a:ext uri="{FF2B5EF4-FFF2-40B4-BE49-F238E27FC236}">
              <a16:creationId xmlns:a16="http://schemas.microsoft.com/office/drawing/2014/main" xmlns="" id="{64F4912A-7328-4EA4-A531-3412FB0CDC73}"/>
            </a:ext>
          </a:extLst>
        </xdr:cNvPr>
        <xdr:cNvSpPr txBox="1"/>
      </xdr:nvSpPr>
      <xdr:spPr>
        <a:xfrm>
          <a:off x="4673600" y="7045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78740</xdr:rowOff>
    </xdr:from>
    <xdr:to>
      <xdr:col>20</xdr:col>
      <xdr:colOff>38100</xdr:colOff>
      <xdr:row>42</xdr:row>
      <xdr:rowOff>8890</xdr:rowOff>
    </xdr:to>
    <xdr:sp macro="" textlink="">
      <xdr:nvSpPr>
        <xdr:cNvPr id="75" name="楕円 74">
          <a:extLst>
            <a:ext uri="{FF2B5EF4-FFF2-40B4-BE49-F238E27FC236}">
              <a16:creationId xmlns:a16="http://schemas.microsoft.com/office/drawing/2014/main" xmlns="" id="{6DED0E39-A970-4188-9F68-0D739B3A493F}"/>
            </a:ext>
          </a:extLst>
        </xdr:cNvPr>
        <xdr:cNvSpPr/>
      </xdr:nvSpPr>
      <xdr:spPr>
        <a:xfrm>
          <a:off x="37465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129540</xdr:rowOff>
    </xdr:from>
    <xdr:to>
      <xdr:col>24</xdr:col>
      <xdr:colOff>63500</xdr:colOff>
      <xdr:row>41</xdr:row>
      <xdr:rowOff>152400</xdr:rowOff>
    </xdr:to>
    <xdr:cxnSp macro="">
      <xdr:nvCxnSpPr>
        <xdr:cNvPr id="76" name="直線コネクタ 75">
          <a:extLst>
            <a:ext uri="{FF2B5EF4-FFF2-40B4-BE49-F238E27FC236}">
              <a16:creationId xmlns:a16="http://schemas.microsoft.com/office/drawing/2014/main" xmlns="" id="{7D3EDD84-FCDF-44D3-91C7-D3BD7C2D97D7}"/>
            </a:ext>
          </a:extLst>
        </xdr:cNvPr>
        <xdr:cNvCxnSpPr/>
      </xdr:nvCxnSpPr>
      <xdr:spPr>
        <a:xfrm>
          <a:off x="3797300" y="715899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170180</xdr:rowOff>
    </xdr:from>
    <xdr:to>
      <xdr:col>15</xdr:col>
      <xdr:colOff>101600</xdr:colOff>
      <xdr:row>41</xdr:row>
      <xdr:rowOff>100330</xdr:rowOff>
    </xdr:to>
    <xdr:sp macro="" textlink="">
      <xdr:nvSpPr>
        <xdr:cNvPr id="77" name="楕円 76">
          <a:extLst>
            <a:ext uri="{FF2B5EF4-FFF2-40B4-BE49-F238E27FC236}">
              <a16:creationId xmlns:a16="http://schemas.microsoft.com/office/drawing/2014/main" xmlns="" id="{B7E78B7C-6823-40E0-8372-2BA341BB228C}"/>
            </a:ext>
          </a:extLst>
        </xdr:cNvPr>
        <xdr:cNvSpPr/>
      </xdr:nvSpPr>
      <xdr:spPr>
        <a:xfrm>
          <a:off x="2857500" y="702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49530</xdr:rowOff>
    </xdr:from>
    <xdr:to>
      <xdr:col>19</xdr:col>
      <xdr:colOff>177800</xdr:colOff>
      <xdr:row>41</xdr:row>
      <xdr:rowOff>129540</xdr:rowOff>
    </xdr:to>
    <xdr:cxnSp macro="">
      <xdr:nvCxnSpPr>
        <xdr:cNvPr id="78" name="直線コネクタ 77">
          <a:extLst>
            <a:ext uri="{FF2B5EF4-FFF2-40B4-BE49-F238E27FC236}">
              <a16:creationId xmlns:a16="http://schemas.microsoft.com/office/drawing/2014/main" xmlns="" id="{FA1F509A-7D64-4423-8CF9-CFB490AD43D1}"/>
            </a:ext>
          </a:extLst>
        </xdr:cNvPr>
        <xdr:cNvCxnSpPr/>
      </xdr:nvCxnSpPr>
      <xdr:spPr>
        <a:xfrm>
          <a:off x="2908300" y="707898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170180</xdr:rowOff>
    </xdr:from>
    <xdr:to>
      <xdr:col>10</xdr:col>
      <xdr:colOff>165100</xdr:colOff>
      <xdr:row>41</xdr:row>
      <xdr:rowOff>100330</xdr:rowOff>
    </xdr:to>
    <xdr:sp macro="" textlink="">
      <xdr:nvSpPr>
        <xdr:cNvPr id="79" name="楕円 78">
          <a:extLst>
            <a:ext uri="{FF2B5EF4-FFF2-40B4-BE49-F238E27FC236}">
              <a16:creationId xmlns:a16="http://schemas.microsoft.com/office/drawing/2014/main" xmlns="" id="{B0677CAF-2FF8-44B1-B7B6-AD5F1A482FE1}"/>
            </a:ext>
          </a:extLst>
        </xdr:cNvPr>
        <xdr:cNvSpPr/>
      </xdr:nvSpPr>
      <xdr:spPr>
        <a:xfrm>
          <a:off x="1968500" y="702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49530</xdr:rowOff>
    </xdr:from>
    <xdr:to>
      <xdr:col>15</xdr:col>
      <xdr:colOff>50800</xdr:colOff>
      <xdr:row>41</xdr:row>
      <xdr:rowOff>49530</xdr:rowOff>
    </xdr:to>
    <xdr:cxnSp macro="">
      <xdr:nvCxnSpPr>
        <xdr:cNvPr id="80" name="直線コネクタ 79">
          <a:extLst>
            <a:ext uri="{FF2B5EF4-FFF2-40B4-BE49-F238E27FC236}">
              <a16:creationId xmlns:a16="http://schemas.microsoft.com/office/drawing/2014/main" xmlns="" id="{CBC259F8-20C4-4F24-9C50-DE50DAC9A36A}"/>
            </a:ext>
          </a:extLst>
        </xdr:cNvPr>
        <xdr:cNvCxnSpPr/>
      </xdr:nvCxnSpPr>
      <xdr:spPr>
        <a:xfrm>
          <a:off x="2019300" y="7078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113030</xdr:rowOff>
    </xdr:from>
    <xdr:to>
      <xdr:col>6</xdr:col>
      <xdr:colOff>38100</xdr:colOff>
      <xdr:row>41</xdr:row>
      <xdr:rowOff>43180</xdr:rowOff>
    </xdr:to>
    <xdr:sp macro="" textlink="">
      <xdr:nvSpPr>
        <xdr:cNvPr id="81" name="楕円 80">
          <a:extLst>
            <a:ext uri="{FF2B5EF4-FFF2-40B4-BE49-F238E27FC236}">
              <a16:creationId xmlns:a16="http://schemas.microsoft.com/office/drawing/2014/main" xmlns="" id="{D9ED2151-1DC1-4CAB-8037-C9B98E30CAF2}"/>
            </a:ext>
          </a:extLst>
        </xdr:cNvPr>
        <xdr:cNvSpPr/>
      </xdr:nvSpPr>
      <xdr:spPr>
        <a:xfrm>
          <a:off x="1079500" y="697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163830</xdr:rowOff>
    </xdr:from>
    <xdr:to>
      <xdr:col>10</xdr:col>
      <xdr:colOff>114300</xdr:colOff>
      <xdr:row>41</xdr:row>
      <xdr:rowOff>49530</xdr:rowOff>
    </xdr:to>
    <xdr:cxnSp macro="">
      <xdr:nvCxnSpPr>
        <xdr:cNvPr id="82" name="直線コネクタ 81">
          <a:extLst>
            <a:ext uri="{FF2B5EF4-FFF2-40B4-BE49-F238E27FC236}">
              <a16:creationId xmlns:a16="http://schemas.microsoft.com/office/drawing/2014/main" xmlns="" id="{EB427967-EC52-4672-8D81-DB90D8CC7092}"/>
            </a:ext>
          </a:extLst>
        </xdr:cNvPr>
        <xdr:cNvCxnSpPr/>
      </xdr:nvCxnSpPr>
      <xdr:spPr>
        <a:xfrm>
          <a:off x="1130300" y="70218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12082</xdr:rowOff>
    </xdr:from>
    <xdr:ext cx="405111" cy="259045"/>
    <xdr:sp macro="" textlink="">
      <xdr:nvSpPr>
        <xdr:cNvPr id="83" name="n_1aveValue【道路】&#10;有形固定資産減価償却率">
          <a:extLst>
            <a:ext uri="{FF2B5EF4-FFF2-40B4-BE49-F238E27FC236}">
              <a16:creationId xmlns:a16="http://schemas.microsoft.com/office/drawing/2014/main" xmlns="" id="{CEDE49EF-63A8-478A-A418-6986F3C02FAC}"/>
            </a:ext>
          </a:extLst>
        </xdr:cNvPr>
        <xdr:cNvSpPr txBox="1"/>
      </xdr:nvSpPr>
      <xdr:spPr>
        <a:xfrm>
          <a:off x="35820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151147</xdr:rowOff>
    </xdr:from>
    <xdr:ext cx="405111" cy="259045"/>
    <xdr:sp macro="" textlink="">
      <xdr:nvSpPr>
        <xdr:cNvPr id="84" name="n_2aveValue【道路】&#10;有形固定資産減価償却率">
          <a:extLst>
            <a:ext uri="{FF2B5EF4-FFF2-40B4-BE49-F238E27FC236}">
              <a16:creationId xmlns:a16="http://schemas.microsoft.com/office/drawing/2014/main" xmlns="" id="{9350DDB7-4FC1-4A09-B929-197024E53E5E}"/>
            </a:ext>
          </a:extLst>
        </xdr:cNvPr>
        <xdr:cNvSpPr txBox="1"/>
      </xdr:nvSpPr>
      <xdr:spPr>
        <a:xfrm>
          <a:off x="27057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118762</xdr:rowOff>
    </xdr:from>
    <xdr:ext cx="405111" cy="259045"/>
    <xdr:sp macro="" textlink="">
      <xdr:nvSpPr>
        <xdr:cNvPr id="85" name="n_3aveValue【道路】&#10;有形固定資産減価償却率">
          <a:extLst>
            <a:ext uri="{FF2B5EF4-FFF2-40B4-BE49-F238E27FC236}">
              <a16:creationId xmlns:a16="http://schemas.microsoft.com/office/drawing/2014/main" xmlns="" id="{54CBBCE7-E157-42EA-9E75-5C29E2C19859}"/>
            </a:ext>
          </a:extLst>
        </xdr:cNvPr>
        <xdr:cNvSpPr txBox="1"/>
      </xdr:nvSpPr>
      <xdr:spPr>
        <a:xfrm>
          <a:off x="18167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90187</xdr:rowOff>
    </xdr:from>
    <xdr:ext cx="405111" cy="259045"/>
    <xdr:sp macro="" textlink="">
      <xdr:nvSpPr>
        <xdr:cNvPr id="86" name="n_4aveValue【道路】&#10;有形固定資産減価償却率">
          <a:extLst>
            <a:ext uri="{FF2B5EF4-FFF2-40B4-BE49-F238E27FC236}">
              <a16:creationId xmlns:a16="http://schemas.microsoft.com/office/drawing/2014/main" xmlns="" id="{AAC166D8-8651-444D-8414-25A638807C48}"/>
            </a:ext>
          </a:extLst>
        </xdr:cNvPr>
        <xdr:cNvSpPr txBox="1"/>
      </xdr:nvSpPr>
      <xdr:spPr>
        <a:xfrm>
          <a:off x="927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17</xdr:rowOff>
    </xdr:from>
    <xdr:ext cx="405111" cy="259045"/>
    <xdr:sp macro="" textlink="">
      <xdr:nvSpPr>
        <xdr:cNvPr id="87" name="n_1mainValue【道路】&#10;有形固定資産減価償却率">
          <a:extLst>
            <a:ext uri="{FF2B5EF4-FFF2-40B4-BE49-F238E27FC236}">
              <a16:creationId xmlns:a16="http://schemas.microsoft.com/office/drawing/2014/main" xmlns="" id="{69E50163-8C83-4629-91DE-9B512D9E3E14}"/>
            </a:ext>
          </a:extLst>
        </xdr:cNvPr>
        <xdr:cNvSpPr txBox="1"/>
      </xdr:nvSpPr>
      <xdr:spPr>
        <a:xfrm>
          <a:off x="3582044"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91457</xdr:rowOff>
    </xdr:from>
    <xdr:ext cx="405111" cy="259045"/>
    <xdr:sp macro="" textlink="">
      <xdr:nvSpPr>
        <xdr:cNvPr id="88" name="n_2mainValue【道路】&#10;有形固定資産減価償却率">
          <a:extLst>
            <a:ext uri="{FF2B5EF4-FFF2-40B4-BE49-F238E27FC236}">
              <a16:creationId xmlns:a16="http://schemas.microsoft.com/office/drawing/2014/main" xmlns="" id="{35D95BC3-52CD-48A4-9940-2B5F2A8DB09A}"/>
            </a:ext>
          </a:extLst>
        </xdr:cNvPr>
        <xdr:cNvSpPr txBox="1"/>
      </xdr:nvSpPr>
      <xdr:spPr>
        <a:xfrm>
          <a:off x="2705744" y="712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91457</xdr:rowOff>
    </xdr:from>
    <xdr:ext cx="405111" cy="259045"/>
    <xdr:sp macro="" textlink="">
      <xdr:nvSpPr>
        <xdr:cNvPr id="89" name="n_3mainValue【道路】&#10;有形固定資産減価償却率">
          <a:extLst>
            <a:ext uri="{FF2B5EF4-FFF2-40B4-BE49-F238E27FC236}">
              <a16:creationId xmlns:a16="http://schemas.microsoft.com/office/drawing/2014/main" xmlns="" id="{A2D14FFC-EAE2-4AFC-B7B9-5ECFFEE30BD7}"/>
            </a:ext>
          </a:extLst>
        </xdr:cNvPr>
        <xdr:cNvSpPr txBox="1"/>
      </xdr:nvSpPr>
      <xdr:spPr>
        <a:xfrm>
          <a:off x="1816744" y="712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34307</xdr:rowOff>
    </xdr:from>
    <xdr:ext cx="405111" cy="259045"/>
    <xdr:sp macro="" textlink="">
      <xdr:nvSpPr>
        <xdr:cNvPr id="90" name="n_4mainValue【道路】&#10;有形固定資産減価償却率">
          <a:extLst>
            <a:ext uri="{FF2B5EF4-FFF2-40B4-BE49-F238E27FC236}">
              <a16:creationId xmlns:a16="http://schemas.microsoft.com/office/drawing/2014/main" xmlns="" id="{8AE78381-C91B-4BE2-85C8-12BF629DFFA2}"/>
            </a:ext>
          </a:extLst>
        </xdr:cNvPr>
        <xdr:cNvSpPr txBox="1"/>
      </xdr:nvSpPr>
      <xdr:spPr>
        <a:xfrm>
          <a:off x="927744" y="706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xmlns="" id="{E7277938-A5B5-4851-AEB1-E0C7916ECA9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xmlns="" id="{5FCCCE7C-9429-4035-BC70-8B3318C5C92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xmlns="" id="{CBA29ACE-7EEF-4D7A-900C-ED02388E53C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xmlns="" id="{AC98DE80-C673-4C2C-BB53-53D888428A9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xmlns="" id="{57EEE013-39CA-41BA-A660-E5D442F2FB0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xmlns="" id="{C1060357-DF39-460C-BBB0-15B5F4E541D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xmlns="" id="{05AA68D0-BD57-43AB-B2EB-A352FF1449A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xmlns="" id="{515E2DA9-AB51-4D66-8686-8DF62E0D081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xmlns="" id="{C27ED952-4C41-46DC-B60D-E7FFD68A34A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xmlns="" id="{5C3BBCDE-560D-4B67-B608-B27B7804FB3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xmlns="" id="{940D32F8-DB0A-450A-88CB-14F76D15F3D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xmlns="" id="{6DD76C7B-ADDE-464A-A2B2-96ED474ED63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xmlns="" id="{9E39F442-59A1-4A84-BFE6-4877325CFEF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xmlns="" id="{178DA4B6-98AF-40E9-9B6A-058A78F7830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xmlns="" id="{25B8FB69-B71A-4539-B334-913A590F443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xmlns="" id="{DB37D4DA-D16D-4868-B7BA-0F126DE714B2}"/>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xmlns="" id="{D851A621-E03C-4DC9-BEF1-D29C0B3FBA2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xmlns="" id="{31DA9239-B181-4BCA-A5BB-0E11B112CD3F}"/>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xmlns="" id="{EAD5C4AC-BBA6-4104-BDD5-6F1A514DCA6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xmlns="" id="{C3CCD26A-41E8-4C31-AB8D-68DF88AB9FF3}"/>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xmlns="" id="{692280E9-BC59-4FE0-82C8-2B696F233EC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xmlns="" id="{B9B59844-3554-491F-8AC9-1C8D315FABE2}"/>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xmlns="" id="{EED751E3-77AC-4EC9-B742-A8B882C2EC0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66370</xdr:rowOff>
    </xdr:from>
    <xdr:to>
      <xdr:col>54</xdr:col>
      <xdr:colOff>189865</xdr:colOff>
      <xdr:row>42</xdr:row>
      <xdr:rowOff>5105</xdr:rowOff>
    </xdr:to>
    <xdr:cxnSp macro="">
      <xdr:nvCxnSpPr>
        <xdr:cNvPr id="114" name="直線コネクタ 113">
          <a:extLst>
            <a:ext uri="{FF2B5EF4-FFF2-40B4-BE49-F238E27FC236}">
              <a16:creationId xmlns:a16="http://schemas.microsoft.com/office/drawing/2014/main" xmlns="" id="{913D44C5-DB1E-469C-B948-A6CD46E7B76F}"/>
            </a:ext>
          </a:extLst>
        </xdr:cNvPr>
        <xdr:cNvCxnSpPr/>
      </xdr:nvCxnSpPr>
      <xdr:spPr>
        <a:xfrm flipV="1">
          <a:off x="10476865" y="5724220"/>
          <a:ext cx="0" cy="1481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8932</xdr:rowOff>
    </xdr:from>
    <xdr:ext cx="469744" cy="259045"/>
    <xdr:sp macro="" textlink="">
      <xdr:nvSpPr>
        <xdr:cNvPr id="115" name="【道路】&#10;一人当たり延長最小値テキスト">
          <a:extLst>
            <a:ext uri="{FF2B5EF4-FFF2-40B4-BE49-F238E27FC236}">
              <a16:creationId xmlns:a16="http://schemas.microsoft.com/office/drawing/2014/main" xmlns="" id="{56F93FC4-9C17-4ED6-A9C8-3B6AC94E92E3}"/>
            </a:ext>
          </a:extLst>
        </xdr:cNvPr>
        <xdr:cNvSpPr txBox="1"/>
      </xdr:nvSpPr>
      <xdr:spPr>
        <a:xfrm>
          <a:off x="10515600" y="720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5105</xdr:rowOff>
    </xdr:from>
    <xdr:to>
      <xdr:col>55</xdr:col>
      <xdr:colOff>88900</xdr:colOff>
      <xdr:row>42</xdr:row>
      <xdr:rowOff>5105</xdr:rowOff>
    </xdr:to>
    <xdr:cxnSp macro="">
      <xdr:nvCxnSpPr>
        <xdr:cNvPr id="116" name="直線コネクタ 115">
          <a:extLst>
            <a:ext uri="{FF2B5EF4-FFF2-40B4-BE49-F238E27FC236}">
              <a16:creationId xmlns:a16="http://schemas.microsoft.com/office/drawing/2014/main" xmlns="" id="{5EAF44E1-538D-48EB-AF70-F5EC8A7D52C4}"/>
            </a:ext>
          </a:extLst>
        </xdr:cNvPr>
        <xdr:cNvCxnSpPr/>
      </xdr:nvCxnSpPr>
      <xdr:spPr>
        <a:xfrm>
          <a:off x="10388600" y="7206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13047</xdr:rowOff>
    </xdr:from>
    <xdr:ext cx="534377" cy="259045"/>
    <xdr:sp macro="" textlink="">
      <xdr:nvSpPr>
        <xdr:cNvPr id="117" name="【道路】&#10;一人当たり延長最大値テキスト">
          <a:extLst>
            <a:ext uri="{FF2B5EF4-FFF2-40B4-BE49-F238E27FC236}">
              <a16:creationId xmlns:a16="http://schemas.microsoft.com/office/drawing/2014/main" xmlns="" id="{CFA80D6C-987A-427C-961A-C7579F109F84}"/>
            </a:ext>
          </a:extLst>
        </xdr:cNvPr>
        <xdr:cNvSpPr txBox="1"/>
      </xdr:nvSpPr>
      <xdr:spPr>
        <a:xfrm>
          <a:off x="10515600" y="549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66370</xdr:rowOff>
    </xdr:from>
    <xdr:to>
      <xdr:col>55</xdr:col>
      <xdr:colOff>88900</xdr:colOff>
      <xdr:row>33</xdr:row>
      <xdr:rowOff>66370</xdr:rowOff>
    </xdr:to>
    <xdr:cxnSp macro="">
      <xdr:nvCxnSpPr>
        <xdr:cNvPr id="118" name="直線コネクタ 117">
          <a:extLst>
            <a:ext uri="{FF2B5EF4-FFF2-40B4-BE49-F238E27FC236}">
              <a16:creationId xmlns:a16="http://schemas.microsoft.com/office/drawing/2014/main" xmlns="" id="{0AD20246-3BD7-4373-9A29-BF4DCB381A6F}"/>
            </a:ext>
          </a:extLst>
        </xdr:cNvPr>
        <xdr:cNvCxnSpPr/>
      </xdr:nvCxnSpPr>
      <xdr:spPr>
        <a:xfrm>
          <a:off x="10388600" y="572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115485</xdr:rowOff>
    </xdr:from>
    <xdr:ext cx="534377" cy="259045"/>
    <xdr:sp macro="" textlink="">
      <xdr:nvSpPr>
        <xdr:cNvPr id="119" name="【道路】&#10;一人当たり延長平均値テキスト">
          <a:extLst>
            <a:ext uri="{FF2B5EF4-FFF2-40B4-BE49-F238E27FC236}">
              <a16:creationId xmlns:a16="http://schemas.microsoft.com/office/drawing/2014/main" xmlns="" id="{F12C13F5-DDE4-46FF-898F-E6D271F3C09F}"/>
            </a:ext>
          </a:extLst>
        </xdr:cNvPr>
        <xdr:cNvSpPr txBox="1"/>
      </xdr:nvSpPr>
      <xdr:spPr>
        <a:xfrm>
          <a:off x="10515600" y="64591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92608</xdr:rowOff>
    </xdr:from>
    <xdr:to>
      <xdr:col>55</xdr:col>
      <xdr:colOff>50800</xdr:colOff>
      <xdr:row>39</xdr:row>
      <xdr:rowOff>22758</xdr:rowOff>
    </xdr:to>
    <xdr:sp macro="" textlink="">
      <xdr:nvSpPr>
        <xdr:cNvPr id="120" name="フローチャート: 判断 119">
          <a:extLst>
            <a:ext uri="{FF2B5EF4-FFF2-40B4-BE49-F238E27FC236}">
              <a16:creationId xmlns:a16="http://schemas.microsoft.com/office/drawing/2014/main" xmlns="" id="{D0D6680B-6668-4586-96E8-718017204E1E}"/>
            </a:ext>
          </a:extLst>
        </xdr:cNvPr>
        <xdr:cNvSpPr/>
      </xdr:nvSpPr>
      <xdr:spPr>
        <a:xfrm>
          <a:off x="10426700" y="660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108515</xdr:rowOff>
    </xdr:from>
    <xdr:to>
      <xdr:col>50</xdr:col>
      <xdr:colOff>165100</xdr:colOff>
      <xdr:row>39</xdr:row>
      <xdr:rowOff>38665</xdr:rowOff>
    </xdr:to>
    <xdr:sp macro="" textlink="">
      <xdr:nvSpPr>
        <xdr:cNvPr id="121" name="フローチャート: 判断 120">
          <a:extLst>
            <a:ext uri="{FF2B5EF4-FFF2-40B4-BE49-F238E27FC236}">
              <a16:creationId xmlns:a16="http://schemas.microsoft.com/office/drawing/2014/main" xmlns="" id="{FEBA6B38-667A-4C98-9F4B-DEC1F6354028}"/>
            </a:ext>
          </a:extLst>
        </xdr:cNvPr>
        <xdr:cNvSpPr/>
      </xdr:nvSpPr>
      <xdr:spPr>
        <a:xfrm>
          <a:off x="9588500" y="662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118326</xdr:rowOff>
    </xdr:from>
    <xdr:to>
      <xdr:col>46</xdr:col>
      <xdr:colOff>38100</xdr:colOff>
      <xdr:row>39</xdr:row>
      <xdr:rowOff>48476</xdr:rowOff>
    </xdr:to>
    <xdr:sp macro="" textlink="">
      <xdr:nvSpPr>
        <xdr:cNvPr id="122" name="フローチャート: 判断 121">
          <a:extLst>
            <a:ext uri="{FF2B5EF4-FFF2-40B4-BE49-F238E27FC236}">
              <a16:creationId xmlns:a16="http://schemas.microsoft.com/office/drawing/2014/main" xmlns="" id="{115370F8-AC31-4DAD-A257-B4E648785EFD}"/>
            </a:ext>
          </a:extLst>
        </xdr:cNvPr>
        <xdr:cNvSpPr/>
      </xdr:nvSpPr>
      <xdr:spPr>
        <a:xfrm>
          <a:off x="8699500" y="6633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126879</xdr:rowOff>
    </xdr:from>
    <xdr:to>
      <xdr:col>41</xdr:col>
      <xdr:colOff>101600</xdr:colOff>
      <xdr:row>39</xdr:row>
      <xdr:rowOff>57029</xdr:rowOff>
    </xdr:to>
    <xdr:sp macro="" textlink="">
      <xdr:nvSpPr>
        <xdr:cNvPr id="123" name="フローチャート: 判断 122">
          <a:extLst>
            <a:ext uri="{FF2B5EF4-FFF2-40B4-BE49-F238E27FC236}">
              <a16:creationId xmlns:a16="http://schemas.microsoft.com/office/drawing/2014/main" xmlns="" id="{5273C231-506D-47F9-A149-800839BD4292}"/>
            </a:ext>
          </a:extLst>
        </xdr:cNvPr>
        <xdr:cNvSpPr/>
      </xdr:nvSpPr>
      <xdr:spPr>
        <a:xfrm>
          <a:off x="7810500" y="664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126232</xdr:rowOff>
    </xdr:from>
    <xdr:to>
      <xdr:col>36</xdr:col>
      <xdr:colOff>165100</xdr:colOff>
      <xdr:row>39</xdr:row>
      <xdr:rowOff>56382</xdr:rowOff>
    </xdr:to>
    <xdr:sp macro="" textlink="">
      <xdr:nvSpPr>
        <xdr:cNvPr id="124" name="フローチャート: 判断 123">
          <a:extLst>
            <a:ext uri="{FF2B5EF4-FFF2-40B4-BE49-F238E27FC236}">
              <a16:creationId xmlns:a16="http://schemas.microsoft.com/office/drawing/2014/main" xmlns="" id="{244277D3-1407-48C4-A8DC-2392AAA014ED}"/>
            </a:ext>
          </a:extLst>
        </xdr:cNvPr>
        <xdr:cNvSpPr/>
      </xdr:nvSpPr>
      <xdr:spPr>
        <a:xfrm>
          <a:off x="6921500" y="664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xmlns="" id="{A8107A4B-18FB-414F-8194-08DE8EC4413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xmlns="" id="{B6B876C5-74D5-4B41-AF7C-3B562177FB0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xmlns="" id="{09E3728C-E6AD-47E4-98CA-B326F9FA890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xmlns="" id="{93308C23-5401-4944-9F06-8209BAE80BB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xmlns="" id="{F0D1605E-E081-4B57-BE3B-A8C35B1FFA9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145358</xdr:rowOff>
    </xdr:from>
    <xdr:to>
      <xdr:col>55</xdr:col>
      <xdr:colOff>50800</xdr:colOff>
      <xdr:row>40</xdr:row>
      <xdr:rowOff>75508</xdr:rowOff>
    </xdr:to>
    <xdr:sp macro="" textlink="">
      <xdr:nvSpPr>
        <xdr:cNvPr id="130" name="楕円 129">
          <a:extLst>
            <a:ext uri="{FF2B5EF4-FFF2-40B4-BE49-F238E27FC236}">
              <a16:creationId xmlns:a16="http://schemas.microsoft.com/office/drawing/2014/main" xmlns="" id="{85D435CC-FFFE-49F1-A019-43C42703D796}"/>
            </a:ext>
          </a:extLst>
        </xdr:cNvPr>
        <xdr:cNvSpPr/>
      </xdr:nvSpPr>
      <xdr:spPr>
        <a:xfrm>
          <a:off x="10426700" y="683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123785</xdr:rowOff>
    </xdr:from>
    <xdr:ext cx="534377" cy="259045"/>
    <xdr:sp macro="" textlink="">
      <xdr:nvSpPr>
        <xdr:cNvPr id="131" name="【道路】&#10;一人当たり延長該当値テキスト">
          <a:extLst>
            <a:ext uri="{FF2B5EF4-FFF2-40B4-BE49-F238E27FC236}">
              <a16:creationId xmlns:a16="http://schemas.microsoft.com/office/drawing/2014/main" xmlns="" id="{7B42593A-E9BE-4A5B-B627-DBD8CB008445}"/>
            </a:ext>
          </a:extLst>
        </xdr:cNvPr>
        <xdr:cNvSpPr txBox="1"/>
      </xdr:nvSpPr>
      <xdr:spPr>
        <a:xfrm>
          <a:off x="10515600" y="681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152902</xdr:rowOff>
    </xdr:from>
    <xdr:to>
      <xdr:col>50</xdr:col>
      <xdr:colOff>165100</xdr:colOff>
      <xdr:row>40</xdr:row>
      <xdr:rowOff>83052</xdr:rowOff>
    </xdr:to>
    <xdr:sp macro="" textlink="">
      <xdr:nvSpPr>
        <xdr:cNvPr id="132" name="楕円 131">
          <a:extLst>
            <a:ext uri="{FF2B5EF4-FFF2-40B4-BE49-F238E27FC236}">
              <a16:creationId xmlns:a16="http://schemas.microsoft.com/office/drawing/2014/main" xmlns="" id="{45A32C44-6156-4898-BD19-399F4FEFB616}"/>
            </a:ext>
          </a:extLst>
        </xdr:cNvPr>
        <xdr:cNvSpPr/>
      </xdr:nvSpPr>
      <xdr:spPr>
        <a:xfrm>
          <a:off x="9588500" y="683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24708</xdr:rowOff>
    </xdr:from>
    <xdr:to>
      <xdr:col>55</xdr:col>
      <xdr:colOff>0</xdr:colOff>
      <xdr:row>40</xdr:row>
      <xdr:rowOff>32252</xdr:rowOff>
    </xdr:to>
    <xdr:cxnSp macro="">
      <xdr:nvCxnSpPr>
        <xdr:cNvPr id="133" name="直線コネクタ 132">
          <a:extLst>
            <a:ext uri="{FF2B5EF4-FFF2-40B4-BE49-F238E27FC236}">
              <a16:creationId xmlns:a16="http://schemas.microsoft.com/office/drawing/2014/main" xmlns="" id="{8586A3CA-B485-4F9B-929B-004F2185DC4B}"/>
            </a:ext>
          </a:extLst>
        </xdr:cNvPr>
        <xdr:cNvCxnSpPr/>
      </xdr:nvCxnSpPr>
      <xdr:spPr>
        <a:xfrm flipV="1">
          <a:off x="9639300" y="6882708"/>
          <a:ext cx="8382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159055</xdr:rowOff>
    </xdr:from>
    <xdr:to>
      <xdr:col>46</xdr:col>
      <xdr:colOff>38100</xdr:colOff>
      <xdr:row>40</xdr:row>
      <xdr:rowOff>89205</xdr:rowOff>
    </xdr:to>
    <xdr:sp macro="" textlink="">
      <xdr:nvSpPr>
        <xdr:cNvPr id="134" name="楕円 133">
          <a:extLst>
            <a:ext uri="{FF2B5EF4-FFF2-40B4-BE49-F238E27FC236}">
              <a16:creationId xmlns:a16="http://schemas.microsoft.com/office/drawing/2014/main" xmlns="" id="{35CCD794-11F9-4745-9CEC-97B00F435678}"/>
            </a:ext>
          </a:extLst>
        </xdr:cNvPr>
        <xdr:cNvSpPr/>
      </xdr:nvSpPr>
      <xdr:spPr>
        <a:xfrm>
          <a:off x="8699500" y="684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32252</xdr:rowOff>
    </xdr:from>
    <xdr:to>
      <xdr:col>50</xdr:col>
      <xdr:colOff>114300</xdr:colOff>
      <xdr:row>40</xdr:row>
      <xdr:rowOff>38405</xdr:rowOff>
    </xdr:to>
    <xdr:cxnSp macro="">
      <xdr:nvCxnSpPr>
        <xdr:cNvPr id="135" name="直線コネクタ 134">
          <a:extLst>
            <a:ext uri="{FF2B5EF4-FFF2-40B4-BE49-F238E27FC236}">
              <a16:creationId xmlns:a16="http://schemas.microsoft.com/office/drawing/2014/main" xmlns="" id="{0061DADC-A790-48E2-8788-291A7264E9E8}"/>
            </a:ext>
          </a:extLst>
        </xdr:cNvPr>
        <xdr:cNvCxnSpPr/>
      </xdr:nvCxnSpPr>
      <xdr:spPr>
        <a:xfrm flipV="1">
          <a:off x="8750300" y="6890252"/>
          <a:ext cx="889000" cy="6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165741</xdr:rowOff>
    </xdr:from>
    <xdr:to>
      <xdr:col>41</xdr:col>
      <xdr:colOff>101600</xdr:colOff>
      <xdr:row>40</xdr:row>
      <xdr:rowOff>95891</xdr:rowOff>
    </xdr:to>
    <xdr:sp macro="" textlink="">
      <xdr:nvSpPr>
        <xdr:cNvPr id="136" name="楕円 135">
          <a:extLst>
            <a:ext uri="{FF2B5EF4-FFF2-40B4-BE49-F238E27FC236}">
              <a16:creationId xmlns:a16="http://schemas.microsoft.com/office/drawing/2014/main" xmlns="" id="{5636786E-8017-43EF-BFDB-9A690ADCD880}"/>
            </a:ext>
          </a:extLst>
        </xdr:cNvPr>
        <xdr:cNvSpPr/>
      </xdr:nvSpPr>
      <xdr:spPr>
        <a:xfrm>
          <a:off x="7810500" y="685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38405</xdr:rowOff>
    </xdr:from>
    <xdr:to>
      <xdr:col>45</xdr:col>
      <xdr:colOff>177800</xdr:colOff>
      <xdr:row>40</xdr:row>
      <xdr:rowOff>45091</xdr:rowOff>
    </xdr:to>
    <xdr:cxnSp macro="">
      <xdr:nvCxnSpPr>
        <xdr:cNvPr id="137" name="直線コネクタ 136">
          <a:extLst>
            <a:ext uri="{FF2B5EF4-FFF2-40B4-BE49-F238E27FC236}">
              <a16:creationId xmlns:a16="http://schemas.microsoft.com/office/drawing/2014/main" xmlns="" id="{5203E138-E9C7-42AA-8F7F-AE9735429B8E}"/>
            </a:ext>
          </a:extLst>
        </xdr:cNvPr>
        <xdr:cNvCxnSpPr/>
      </xdr:nvCxnSpPr>
      <xdr:spPr>
        <a:xfrm flipV="1">
          <a:off x="7861300" y="6896405"/>
          <a:ext cx="889000" cy="6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1092</xdr:rowOff>
    </xdr:from>
    <xdr:to>
      <xdr:col>36</xdr:col>
      <xdr:colOff>165100</xdr:colOff>
      <xdr:row>40</xdr:row>
      <xdr:rowOff>102692</xdr:rowOff>
    </xdr:to>
    <xdr:sp macro="" textlink="">
      <xdr:nvSpPr>
        <xdr:cNvPr id="138" name="楕円 137">
          <a:extLst>
            <a:ext uri="{FF2B5EF4-FFF2-40B4-BE49-F238E27FC236}">
              <a16:creationId xmlns:a16="http://schemas.microsoft.com/office/drawing/2014/main" xmlns="" id="{7BA3623A-8296-4B33-823C-3C491A47D1DE}"/>
            </a:ext>
          </a:extLst>
        </xdr:cNvPr>
        <xdr:cNvSpPr/>
      </xdr:nvSpPr>
      <xdr:spPr>
        <a:xfrm>
          <a:off x="6921500" y="685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45091</xdr:rowOff>
    </xdr:from>
    <xdr:to>
      <xdr:col>41</xdr:col>
      <xdr:colOff>50800</xdr:colOff>
      <xdr:row>40</xdr:row>
      <xdr:rowOff>51892</xdr:rowOff>
    </xdr:to>
    <xdr:cxnSp macro="">
      <xdr:nvCxnSpPr>
        <xdr:cNvPr id="139" name="直線コネクタ 138">
          <a:extLst>
            <a:ext uri="{FF2B5EF4-FFF2-40B4-BE49-F238E27FC236}">
              <a16:creationId xmlns:a16="http://schemas.microsoft.com/office/drawing/2014/main" xmlns="" id="{633A347A-B3C0-46A1-A46E-D37F2A2ACAA6}"/>
            </a:ext>
          </a:extLst>
        </xdr:cNvPr>
        <xdr:cNvCxnSpPr/>
      </xdr:nvCxnSpPr>
      <xdr:spPr>
        <a:xfrm flipV="1">
          <a:off x="6972300" y="6903091"/>
          <a:ext cx="889000" cy="6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55192</xdr:rowOff>
    </xdr:from>
    <xdr:ext cx="534377" cy="259045"/>
    <xdr:sp macro="" textlink="">
      <xdr:nvSpPr>
        <xdr:cNvPr id="140" name="n_1aveValue【道路】&#10;一人当たり延長">
          <a:extLst>
            <a:ext uri="{FF2B5EF4-FFF2-40B4-BE49-F238E27FC236}">
              <a16:creationId xmlns:a16="http://schemas.microsoft.com/office/drawing/2014/main" xmlns="" id="{F814A9B9-378E-4FC6-82B2-F5E1726A1F08}"/>
            </a:ext>
          </a:extLst>
        </xdr:cNvPr>
        <xdr:cNvSpPr txBox="1"/>
      </xdr:nvSpPr>
      <xdr:spPr>
        <a:xfrm>
          <a:off x="9359411" y="639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65003</xdr:rowOff>
    </xdr:from>
    <xdr:ext cx="534377" cy="259045"/>
    <xdr:sp macro="" textlink="">
      <xdr:nvSpPr>
        <xdr:cNvPr id="141" name="n_2aveValue【道路】&#10;一人当たり延長">
          <a:extLst>
            <a:ext uri="{FF2B5EF4-FFF2-40B4-BE49-F238E27FC236}">
              <a16:creationId xmlns:a16="http://schemas.microsoft.com/office/drawing/2014/main" xmlns="" id="{40FB391D-96FC-4537-A59C-01C8CE3765AB}"/>
            </a:ext>
          </a:extLst>
        </xdr:cNvPr>
        <xdr:cNvSpPr txBox="1"/>
      </xdr:nvSpPr>
      <xdr:spPr>
        <a:xfrm>
          <a:off x="8483111" y="6408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73556</xdr:rowOff>
    </xdr:from>
    <xdr:ext cx="534377" cy="259045"/>
    <xdr:sp macro="" textlink="">
      <xdr:nvSpPr>
        <xdr:cNvPr id="142" name="n_3aveValue【道路】&#10;一人当たり延長">
          <a:extLst>
            <a:ext uri="{FF2B5EF4-FFF2-40B4-BE49-F238E27FC236}">
              <a16:creationId xmlns:a16="http://schemas.microsoft.com/office/drawing/2014/main" xmlns="" id="{ACF82A7C-BC0F-441C-A3DA-DC8E00E9418B}"/>
            </a:ext>
          </a:extLst>
        </xdr:cNvPr>
        <xdr:cNvSpPr txBox="1"/>
      </xdr:nvSpPr>
      <xdr:spPr>
        <a:xfrm>
          <a:off x="7594111" y="641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72909</xdr:rowOff>
    </xdr:from>
    <xdr:ext cx="534377" cy="259045"/>
    <xdr:sp macro="" textlink="">
      <xdr:nvSpPr>
        <xdr:cNvPr id="143" name="n_4aveValue【道路】&#10;一人当たり延長">
          <a:extLst>
            <a:ext uri="{FF2B5EF4-FFF2-40B4-BE49-F238E27FC236}">
              <a16:creationId xmlns:a16="http://schemas.microsoft.com/office/drawing/2014/main" xmlns="" id="{B01A1E40-4926-40BE-AB48-4625C1963307}"/>
            </a:ext>
          </a:extLst>
        </xdr:cNvPr>
        <xdr:cNvSpPr txBox="1"/>
      </xdr:nvSpPr>
      <xdr:spPr>
        <a:xfrm>
          <a:off x="6705111" y="641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74179</xdr:rowOff>
    </xdr:from>
    <xdr:ext cx="534377" cy="259045"/>
    <xdr:sp macro="" textlink="">
      <xdr:nvSpPr>
        <xdr:cNvPr id="144" name="n_1mainValue【道路】&#10;一人当たり延長">
          <a:extLst>
            <a:ext uri="{FF2B5EF4-FFF2-40B4-BE49-F238E27FC236}">
              <a16:creationId xmlns:a16="http://schemas.microsoft.com/office/drawing/2014/main" xmlns="" id="{8B12EC79-0787-4020-8B14-E6296AF3B098}"/>
            </a:ext>
          </a:extLst>
        </xdr:cNvPr>
        <xdr:cNvSpPr txBox="1"/>
      </xdr:nvSpPr>
      <xdr:spPr>
        <a:xfrm>
          <a:off x="9359411" y="693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80332</xdr:rowOff>
    </xdr:from>
    <xdr:ext cx="534377" cy="259045"/>
    <xdr:sp macro="" textlink="">
      <xdr:nvSpPr>
        <xdr:cNvPr id="145" name="n_2mainValue【道路】&#10;一人当たり延長">
          <a:extLst>
            <a:ext uri="{FF2B5EF4-FFF2-40B4-BE49-F238E27FC236}">
              <a16:creationId xmlns:a16="http://schemas.microsoft.com/office/drawing/2014/main" xmlns="" id="{BCAC7260-1D08-4C5D-A30F-A4D189CBB952}"/>
            </a:ext>
          </a:extLst>
        </xdr:cNvPr>
        <xdr:cNvSpPr txBox="1"/>
      </xdr:nvSpPr>
      <xdr:spPr>
        <a:xfrm>
          <a:off x="8483111" y="6938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87018</xdr:rowOff>
    </xdr:from>
    <xdr:ext cx="534377" cy="259045"/>
    <xdr:sp macro="" textlink="">
      <xdr:nvSpPr>
        <xdr:cNvPr id="146" name="n_3mainValue【道路】&#10;一人当たり延長">
          <a:extLst>
            <a:ext uri="{FF2B5EF4-FFF2-40B4-BE49-F238E27FC236}">
              <a16:creationId xmlns:a16="http://schemas.microsoft.com/office/drawing/2014/main" xmlns="" id="{F445EF0A-72E3-4ACD-BCB0-8C45947DD821}"/>
            </a:ext>
          </a:extLst>
        </xdr:cNvPr>
        <xdr:cNvSpPr txBox="1"/>
      </xdr:nvSpPr>
      <xdr:spPr>
        <a:xfrm>
          <a:off x="7594111" y="6945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93819</xdr:rowOff>
    </xdr:from>
    <xdr:ext cx="534377" cy="259045"/>
    <xdr:sp macro="" textlink="">
      <xdr:nvSpPr>
        <xdr:cNvPr id="147" name="n_4mainValue【道路】&#10;一人当たり延長">
          <a:extLst>
            <a:ext uri="{FF2B5EF4-FFF2-40B4-BE49-F238E27FC236}">
              <a16:creationId xmlns:a16="http://schemas.microsoft.com/office/drawing/2014/main" xmlns="" id="{68CF9C9A-4FF7-4241-9EAE-72543EBFBCEF}"/>
            </a:ext>
          </a:extLst>
        </xdr:cNvPr>
        <xdr:cNvSpPr txBox="1"/>
      </xdr:nvSpPr>
      <xdr:spPr>
        <a:xfrm>
          <a:off x="6705111" y="6951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xmlns="" id="{D3B0E580-A347-4E67-B16A-FBED64EE773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xmlns="" id="{B97D6F9B-D5BB-4765-B25A-754A9ED5FDB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xmlns="" id="{9ABDF926-609E-4511-88A6-F5FF53005D9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xmlns="" id="{B31CF64F-ECD3-41FB-8766-4E066256582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xmlns="" id="{C43BF49D-247E-45BC-972E-D40EBA7026B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xmlns="" id="{D318ECED-EC31-423C-B989-CFF536373A0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xmlns="" id="{6BD447DE-1003-43BA-BC2B-CAA1F112C6C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xmlns="" id="{369FA01F-882E-4EEA-AEC5-FE49EA00082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xmlns="" id="{0AAF0165-973E-4306-A622-D37869744E6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xmlns="" id="{726AD41F-B02E-4BDA-ADC8-51D59086833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xmlns="" id="{D8A1609C-8225-4895-930E-8B2CB79909C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xmlns="" id="{2224D642-0282-4553-AD55-069149F24F0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xmlns="" id="{067C8D35-5CAF-41F0-AD15-6D4B023DBD7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xmlns="" id="{BE118F5E-8CB7-4741-B61D-1032BE70981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xmlns="" id="{1A1218AA-E33E-412E-9A02-CB32B047E58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xmlns="" id="{9C82CD7B-F693-4CDB-865A-483A9B690FC7}"/>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xmlns="" id="{506B26C7-D73C-4288-B276-1A6CE72DA37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xmlns="" id="{5FC930E9-9664-4FF6-A515-3C2AE35A692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xmlns="" id="{34C57D81-F85B-4FAF-B708-CFD48D215BB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xmlns="" id="{278EA685-614D-4F25-A400-B338854037C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xmlns="" id="{984BF0BF-5E01-4F5A-8BC8-3758EE8E620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xmlns="" id="{DA9C66BC-4D4F-4992-AAED-E68A05A76A1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xmlns="" id="{C7E45B46-9C3B-45C2-950E-3A0EF614573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xmlns="" id="{820E6BF9-D75C-4F79-BBA2-25ADA5EAB22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xmlns="" id="{1A37D4C8-4984-4694-B0D6-69AB55C0E80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76744</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xmlns="" id="{A7785C9F-2FF9-452E-AA52-AC6024FAAB38}"/>
            </a:ext>
          </a:extLst>
        </xdr:cNvPr>
        <xdr:cNvCxnSpPr/>
      </xdr:nvCxnSpPr>
      <xdr:spPr>
        <a:xfrm flipV="1">
          <a:off x="4634865" y="950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xmlns="" id="{7789C293-2208-495F-9647-0EDFE2C08FE2}"/>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xmlns="" id="{31770411-B698-41FB-97B3-9307C86F40B1}"/>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23421</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xmlns="" id="{8202D10F-9478-4F27-9A0D-45157A25FFA8}"/>
            </a:ext>
          </a:extLst>
        </xdr:cNvPr>
        <xdr:cNvSpPr txBox="1"/>
      </xdr:nvSpPr>
      <xdr:spPr>
        <a:xfrm>
          <a:off x="4673600" y="928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76744</xdr:rowOff>
    </xdr:from>
    <xdr:to>
      <xdr:col>24</xdr:col>
      <xdr:colOff>152400</xdr:colOff>
      <xdr:row>55</xdr:row>
      <xdr:rowOff>76744</xdr:rowOff>
    </xdr:to>
    <xdr:cxnSp macro="">
      <xdr:nvCxnSpPr>
        <xdr:cNvPr id="177" name="直線コネクタ 176">
          <a:extLst>
            <a:ext uri="{FF2B5EF4-FFF2-40B4-BE49-F238E27FC236}">
              <a16:creationId xmlns:a16="http://schemas.microsoft.com/office/drawing/2014/main" xmlns="" id="{8F583488-B873-4A76-B85D-F51B00AA14C6}"/>
            </a:ext>
          </a:extLst>
        </xdr:cNvPr>
        <xdr:cNvCxnSpPr/>
      </xdr:nvCxnSpPr>
      <xdr:spPr>
        <a:xfrm>
          <a:off x="4546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163121</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xmlns="" id="{A2342A2B-C5C8-4A91-BCBB-D08B5C9AD789}"/>
            </a:ext>
          </a:extLst>
        </xdr:cNvPr>
        <xdr:cNvSpPr txBox="1"/>
      </xdr:nvSpPr>
      <xdr:spPr>
        <a:xfrm>
          <a:off x="4673600" y="1027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140244</xdr:rowOff>
    </xdr:from>
    <xdr:to>
      <xdr:col>24</xdr:col>
      <xdr:colOff>114300</xdr:colOff>
      <xdr:row>61</xdr:row>
      <xdr:rowOff>70394</xdr:rowOff>
    </xdr:to>
    <xdr:sp macro="" textlink="">
      <xdr:nvSpPr>
        <xdr:cNvPr id="179" name="フローチャート: 判断 178">
          <a:extLst>
            <a:ext uri="{FF2B5EF4-FFF2-40B4-BE49-F238E27FC236}">
              <a16:creationId xmlns:a16="http://schemas.microsoft.com/office/drawing/2014/main" xmlns="" id="{CB3FB98A-C466-465F-825F-1E90B6EC2514}"/>
            </a:ext>
          </a:extLst>
        </xdr:cNvPr>
        <xdr:cNvSpPr/>
      </xdr:nvSpPr>
      <xdr:spPr>
        <a:xfrm>
          <a:off x="45847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128815</xdr:rowOff>
    </xdr:from>
    <xdr:to>
      <xdr:col>20</xdr:col>
      <xdr:colOff>38100</xdr:colOff>
      <xdr:row>61</xdr:row>
      <xdr:rowOff>58965</xdr:rowOff>
    </xdr:to>
    <xdr:sp macro="" textlink="">
      <xdr:nvSpPr>
        <xdr:cNvPr id="180" name="フローチャート: 判断 179">
          <a:extLst>
            <a:ext uri="{FF2B5EF4-FFF2-40B4-BE49-F238E27FC236}">
              <a16:creationId xmlns:a16="http://schemas.microsoft.com/office/drawing/2014/main" xmlns="" id="{FB0219C3-18C5-4662-A8DA-B3C2B64921D6}"/>
            </a:ext>
          </a:extLst>
        </xdr:cNvPr>
        <xdr:cNvSpPr/>
      </xdr:nvSpPr>
      <xdr:spPr>
        <a:xfrm>
          <a:off x="3746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92891</xdr:rowOff>
    </xdr:from>
    <xdr:to>
      <xdr:col>15</xdr:col>
      <xdr:colOff>101600</xdr:colOff>
      <xdr:row>61</xdr:row>
      <xdr:rowOff>23041</xdr:rowOff>
    </xdr:to>
    <xdr:sp macro="" textlink="">
      <xdr:nvSpPr>
        <xdr:cNvPr id="181" name="フローチャート: 判断 180">
          <a:extLst>
            <a:ext uri="{FF2B5EF4-FFF2-40B4-BE49-F238E27FC236}">
              <a16:creationId xmlns:a16="http://schemas.microsoft.com/office/drawing/2014/main" xmlns="" id="{D997819B-1F37-4CB6-A7F6-345E2B20B1D6}"/>
            </a:ext>
          </a:extLst>
        </xdr:cNvPr>
        <xdr:cNvSpPr/>
      </xdr:nvSpPr>
      <xdr:spPr>
        <a:xfrm>
          <a:off x="2857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65133</xdr:rowOff>
    </xdr:from>
    <xdr:to>
      <xdr:col>10</xdr:col>
      <xdr:colOff>165100</xdr:colOff>
      <xdr:row>60</xdr:row>
      <xdr:rowOff>166733</xdr:rowOff>
    </xdr:to>
    <xdr:sp macro="" textlink="">
      <xdr:nvSpPr>
        <xdr:cNvPr id="182" name="フローチャート: 判断 181">
          <a:extLst>
            <a:ext uri="{FF2B5EF4-FFF2-40B4-BE49-F238E27FC236}">
              <a16:creationId xmlns:a16="http://schemas.microsoft.com/office/drawing/2014/main" xmlns="" id="{CBFD00B1-E3EC-4A8E-896B-5B168CA8668C}"/>
            </a:ext>
          </a:extLst>
        </xdr:cNvPr>
        <xdr:cNvSpPr/>
      </xdr:nvSpPr>
      <xdr:spPr>
        <a:xfrm>
          <a:off x="1968500" y="1035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79828</xdr:rowOff>
    </xdr:from>
    <xdr:to>
      <xdr:col>6</xdr:col>
      <xdr:colOff>38100</xdr:colOff>
      <xdr:row>61</xdr:row>
      <xdr:rowOff>9978</xdr:rowOff>
    </xdr:to>
    <xdr:sp macro="" textlink="">
      <xdr:nvSpPr>
        <xdr:cNvPr id="183" name="フローチャート: 判断 182">
          <a:extLst>
            <a:ext uri="{FF2B5EF4-FFF2-40B4-BE49-F238E27FC236}">
              <a16:creationId xmlns:a16="http://schemas.microsoft.com/office/drawing/2014/main" xmlns="" id="{E057091A-9DBC-48D9-B712-B1A070F4F624}"/>
            </a:ext>
          </a:extLst>
        </xdr:cNvPr>
        <xdr:cNvSpPr/>
      </xdr:nvSpPr>
      <xdr:spPr>
        <a:xfrm>
          <a:off x="1079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xmlns="" id="{1650480B-6A61-44B9-8542-804E187FA99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xmlns="" id="{9803ED71-7F42-40F9-B42C-A298FBCEE9F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xmlns="" id="{5D32204A-BA6E-48CD-B739-C7A33BE55BE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xmlns="" id="{17E701A9-7C17-4067-87BF-979428368AE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xmlns="" id="{BA18B564-539C-4C1E-AFEF-4F2D916063E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89" name="楕円 188">
          <a:extLst>
            <a:ext uri="{FF2B5EF4-FFF2-40B4-BE49-F238E27FC236}">
              <a16:creationId xmlns:a16="http://schemas.microsoft.com/office/drawing/2014/main" xmlns="" id="{5F9F0BA4-0202-48E0-A77E-A97302E7C98B}"/>
            </a:ext>
          </a:extLst>
        </xdr:cNvPr>
        <xdr:cNvSpPr/>
      </xdr:nvSpPr>
      <xdr:spPr>
        <a:xfrm>
          <a:off x="4584700" y="104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149696</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xmlns="" id="{9451F88C-7ACB-483E-8FB2-FA5DEBBAFB60}"/>
            </a:ext>
          </a:extLst>
        </xdr:cNvPr>
        <xdr:cNvSpPr txBox="1"/>
      </xdr:nvSpPr>
      <xdr:spPr>
        <a:xfrm>
          <a:off x="4673600" y="1043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145143</xdr:rowOff>
    </xdr:from>
    <xdr:to>
      <xdr:col>20</xdr:col>
      <xdr:colOff>38100</xdr:colOff>
      <xdr:row>61</xdr:row>
      <xdr:rowOff>75293</xdr:rowOff>
    </xdr:to>
    <xdr:sp macro="" textlink="">
      <xdr:nvSpPr>
        <xdr:cNvPr id="191" name="楕円 190">
          <a:extLst>
            <a:ext uri="{FF2B5EF4-FFF2-40B4-BE49-F238E27FC236}">
              <a16:creationId xmlns:a16="http://schemas.microsoft.com/office/drawing/2014/main" xmlns="" id="{375CDC77-7591-4525-8EA9-5544EC89F133}"/>
            </a:ext>
          </a:extLst>
        </xdr:cNvPr>
        <xdr:cNvSpPr/>
      </xdr:nvSpPr>
      <xdr:spPr>
        <a:xfrm>
          <a:off x="3746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24493</xdr:rowOff>
    </xdr:from>
    <xdr:to>
      <xdr:col>24</xdr:col>
      <xdr:colOff>63500</xdr:colOff>
      <xdr:row>61</xdr:row>
      <xdr:rowOff>50619</xdr:rowOff>
    </xdr:to>
    <xdr:cxnSp macro="">
      <xdr:nvCxnSpPr>
        <xdr:cNvPr id="192" name="直線コネクタ 191">
          <a:extLst>
            <a:ext uri="{FF2B5EF4-FFF2-40B4-BE49-F238E27FC236}">
              <a16:creationId xmlns:a16="http://schemas.microsoft.com/office/drawing/2014/main" xmlns="" id="{A7CC14B4-3646-4294-BC4B-8BDDCAAD7251}"/>
            </a:ext>
          </a:extLst>
        </xdr:cNvPr>
        <xdr:cNvCxnSpPr/>
      </xdr:nvCxnSpPr>
      <xdr:spPr>
        <a:xfrm>
          <a:off x="3797300" y="10482943"/>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119017</xdr:rowOff>
    </xdr:from>
    <xdr:to>
      <xdr:col>15</xdr:col>
      <xdr:colOff>101600</xdr:colOff>
      <xdr:row>61</xdr:row>
      <xdr:rowOff>49167</xdr:rowOff>
    </xdr:to>
    <xdr:sp macro="" textlink="">
      <xdr:nvSpPr>
        <xdr:cNvPr id="193" name="楕円 192">
          <a:extLst>
            <a:ext uri="{FF2B5EF4-FFF2-40B4-BE49-F238E27FC236}">
              <a16:creationId xmlns:a16="http://schemas.microsoft.com/office/drawing/2014/main" xmlns="" id="{D55A06DB-E147-4DB2-8668-B813876F77FD}"/>
            </a:ext>
          </a:extLst>
        </xdr:cNvPr>
        <xdr:cNvSpPr/>
      </xdr:nvSpPr>
      <xdr:spPr>
        <a:xfrm>
          <a:off x="2857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169817</xdr:rowOff>
    </xdr:from>
    <xdr:to>
      <xdr:col>19</xdr:col>
      <xdr:colOff>177800</xdr:colOff>
      <xdr:row>61</xdr:row>
      <xdr:rowOff>24493</xdr:rowOff>
    </xdr:to>
    <xdr:cxnSp macro="">
      <xdr:nvCxnSpPr>
        <xdr:cNvPr id="194" name="直線コネクタ 193">
          <a:extLst>
            <a:ext uri="{FF2B5EF4-FFF2-40B4-BE49-F238E27FC236}">
              <a16:creationId xmlns:a16="http://schemas.microsoft.com/office/drawing/2014/main" xmlns="" id="{A8E352E9-4DCC-4137-BEB3-7452B60AD60A}"/>
            </a:ext>
          </a:extLst>
        </xdr:cNvPr>
        <xdr:cNvCxnSpPr/>
      </xdr:nvCxnSpPr>
      <xdr:spPr>
        <a:xfrm>
          <a:off x="2908300" y="1045681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92891</xdr:rowOff>
    </xdr:from>
    <xdr:to>
      <xdr:col>10</xdr:col>
      <xdr:colOff>165100</xdr:colOff>
      <xdr:row>61</xdr:row>
      <xdr:rowOff>23041</xdr:rowOff>
    </xdr:to>
    <xdr:sp macro="" textlink="">
      <xdr:nvSpPr>
        <xdr:cNvPr id="195" name="楕円 194">
          <a:extLst>
            <a:ext uri="{FF2B5EF4-FFF2-40B4-BE49-F238E27FC236}">
              <a16:creationId xmlns:a16="http://schemas.microsoft.com/office/drawing/2014/main" xmlns="" id="{6B2EB3B5-B678-478F-86B3-C2E9BF77A404}"/>
            </a:ext>
          </a:extLst>
        </xdr:cNvPr>
        <xdr:cNvSpPr/>
      </xdr:nvSpPr>
      <xdr:spPr>
        <a:xfrm>
          <a:off x="19685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143691</xdr:rowOff>
    </xdr:from>
    <xdr:to>
      <xdr:col>15</xdr:col>
      <xdr:colOff>50800</xdr:colOff>
      <xdr:row>60</xdr:row>
      <xdr:rowOff>169817</xdr:rowOff>
    </xdr:to>
    <xdr:cxnSp macro="">
      <xdr:nvCxnSpPr>
        <xdr:cNvPr id="196" name="直線コネクタ 195">
          <a:extLst>
            <a:ext uri="{FF2B5EF4-FFF2-40B4-BE49-F238E27FC236}">
              <a16:creationId xmlns:a16="http://schemas.microsoft.com/office/drawing/2014/main" xmlns="" id="{4AF6C11B-B27B-4993-8A42-1199D6580048}"/>
            </a:ext>
          </a:extLst>
        </xdr:cNvPr>
        <xdr:cNvCxnSpPr/>
      </xdr:nvCxnSpPr>
      <xdr:spPr>
        <a:xfrm>
          <a:off x="2019300" y="1043069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65133</xdr:rowOff>
    </xdr:from>
    <xdr:to>
      <xdr:col>6</xdr:col>
      <xdr:colOff>38100</xdr:colOff>
      <xdr:row>60</xdr:row>
      <xdr:rowOff>166733</xdr:rowOff>
    </xdr:to>
    <xdr:sp macro="" textlink="">
      <xdr:nvSpPr>
        <xdr:cNvPr id="197" name="楕円 196">
          <a:extLst>
            <a:ext uri="{FF2B5EF4-FFF2-40B4-BE49-F238E27FC236}">
              <a16:creationId xmlns:a16="http://schemas.microsoft.com/office/drawing/2014/main" xmlns="" id="{49FAD6E9-8A55-4950-B4C9-7A7D0CB7C05D}"/>
            </a:ext>
          </a:extLst>
        </xdr:cNvPr>
        <xdr:cNvSpPr/>
      </xdr:nvSpPr>
      <xdr:spPr>
        <a:xfrm>
          <a:off x="1079500" y="1035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115933</xdr:rowOff>
    </xdr:from>
    <xdr:to>
      <xdr:col>10</xdr:col>
      <xdr:colOff>114300</xdr:colOff>
      <xdr:row>60</xdr:row>
      <xdr:rowOff>143691</xdr:rowOff>
    </xdr:to>
    <xdr:cxnSp macro="">
      <xdr:nvCxnSpPr>
        <xdr:cNvPr id="198" name="直線コネクタ 197">
          <a:extLst>
            <a:ext uri="{FF2B5EF4-FFF2-40B4-BE49-F238E27FC236}">
              <a16:creationId xmlns:a16="http://schemas.microsoft.com/office/drawing/2014/main" xmlns="" id="{8AA61377-B50A-4B02-A47E-2577CC28919C}"/>
            </a:ext>
          </a:extLst>
        </xdr:cNvPr>
        <xdr:cNvCxnSpPr/>
      </xdr:nvCxnSpPr>
      <xdr:spPr>
        <a:xfrm>
          <a:off x="1130300" y="1040293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75492</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xmlns="" id="{26FDDDF0-9897-4FD3-8561-91E059CD0772}"/>
            </a:ext>
          </a:extLst>
        </xdr:cNvPr>
        <xdr:cNvSpPr txBox="1"/>
      </xdr:nvSpPr>
      <xdr:spPr>
        <a:xfrm>
          <a:off x="35820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39568</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xmlns="" id="{35295FB8-BCB1-4C55-B3DA-ECF6D6A59FDE}"/>
            </a:ext>
          </a:extLst>
        </xdr:cNvPr>
        <xdr:cNvSpPr txBox="1"/>
      </xdr:nvSpPr>
      <xdr:spPr>
        <a:xfrm>
          <a:off x="2705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11810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xmlns="" id="{0A59CE48-BE28-4B21-879A-C13CF8E553FE}"/>
            </a:ext>
          </a:extLst>
        </xdr:cNvPr>
        <xdr:cNvSpPr txBox="1"/>
      </xdr:nvSpPr>
      <xdr:spPr>
        <a:xfrm>
          <a:off x="1816744" y="1012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xmlns="" id="{4CE68660-3033-4D3A-8384-53CEC544CF55}"/>
            </a:ext>
          </a:extLst>
        </xdr:cNvPr>
        <xdr:cNvSpPr txBox="1"/>
      </xdr:nvSpPr>
      <xdr:spPr>
        <a:xfrm>
          <a:off x="927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66420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xmlns="" id="{DE305F52-1679-4D4D-955B-6A8EF6ADB51B}"/>
            </a:ext>
          </a:extLst>
        </xdr:cNvPr>
        <xdr:cNvSpPr txBox="1"/>
      </xdr:nvSpPr>
      <xdr:spPr>
        <a:xfrm>
          <a:off x="35820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40294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xmlns="" id="{5B2435E2-5C97-45BF-B23F-6DAF43B4421D}"/>
            </a:ext>
          </a:extLst>
        </xdr:cNvPr>
        <xdr:cNvSpPr txBox="1"/>
      </xdr:nvSpPr>
      <xdr:spPr>
        <a:xfrm>
          <a:off x="27057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14168</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xmlns="" id="{5631889B-919A-4456-AAC4-FFB38D6B817B}"/>
            </a:ext>
          </a:extLst>
        </xdr:cNvPr>
        <xdr:cNvSpPr txBox="1"/>
      </xdr:nvSpPr>
      <xdr:spPr>
        <a:xfrm>
          <a:off x="18167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11810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xmlns="" id="{6E8554B6-5226-40E1-820A-D6F2C3309FA6}"/>
            </a:ext>
          </a:extLst>
        </xdr:cNvPr>
        <xdr:cNvSpPr txBox="1"/>
      </xdr:nvSpPr>
      <xdr:spPr>
        <a:xfrm>
          <a:off x="927744" y="1012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xmlns="" id="{CABC94B6-6EBF-463C-9E5C-3E09196669A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xmlns="" id="{C4E77374-A239-4355-8444-BD5723B0118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xmlns="" id="{017D19A2-7254-4D94-9907-E790B6A5E14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xmlns="" id="{F03E36A6-852F-4540-BF38-189DD1E573C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xmlns="" id="{D3170CDD-AC74-4F67-863C-DDE2492FDD1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xmlns="" id="{A8D7A709-8C40-4331-AFE3-419369EAB91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xmlns="" id="{07BBCF4C-3BAE-47B3-92AB-2B77EE10AD8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xmlns="" id="{86F3CD2B-B821-470D-903D-0730A668767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xmlns="" id="{2FB3B105-F8C5-428B-9CF1-C91212DF54F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xmlns="" id="{CCD0499B-35C5-48CD-A452-77631922E32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xmlns="" id="{FE2184A6-4FB7-4B62-8072-3889B886A54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xmlns="" id="{6976D377-467B-4538-A164-3E62BB6B450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xmlns="" id="{69F62F4A-31E1-48BA-9F0E-8E3E79141F0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xmlns="" id="{70E6AA76-4B62-4BFD-A1B4-5F03B76BDB4A}"/>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xmlns="" id="{30EEFF79-DDF8-4296-BAC0-6895347CB12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xmlns="" id="{CBA00460-413D-4AF9-9350-4477031B4FE1}"/>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xmlns="" id="{D71C0803-37FF-47E7-96E2-89CAD13BBFC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xmlns="" id="{BA2FD4FB-72A3-4C9D-863C-4212E284D28B}"/>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xmlns="" id="{95C5D26A-DB0D-4162-B96C-7AB07753606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xmlns="" id="{D4821FF3-4FF0-47E9-837A-CD0B9A8C6086}"/>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xmlns="" id="{7D9A1B50-92CF-4003-A9D4-5819284016A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xmlns="" id="{D345C1F4-2A67-49DE-ADC0-6567B037BDC9}"/>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xmlns="" id="{67E47481-CDC3-47AC-8C59-E41CC210EC4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127734</xdr:rowOff>
    </xdr:from>
    <xdr:to>
      <xdr:col>54</xdr:col>
      <xdr:colOff>189865</xdr:colOff>
      <xdr:row>64</xdr:row>
      <xdr:rowOff>69388</xdr:rowOff>
    </xdr:to>
    <xdr:cxnSp macro="">
      <xdr:nvCxnSpPr>
        <xdr:cNvPr id="230" name="直線コネクタ 229">
          <a:extLst>
            <a:ext uri="{FF2B5EF4-FFF2-40B4-BE49-F238E27FC236}">
              <a16:creationId xmlns:a16="http://schemas.microsoft.com/office/drawing/2014/main" xmlns="" id="{24E93376-3706-45F4-A5FC-3869E6BB847A}"/>
            </a:ext>
          </a:extLst>
        </xdr:cNvPr>
        <xdr:cNvCxnSpPr/>
      </xdr:nvCxnSpPr>
      <xdr:spPr>
        <a:xfrm flipV="1">
          <a:off x="10476865" y="9557484"/>
          <a:ext cx="0" cy="1484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73215</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xmlns="" id="{0B84AB67-14A7-48F8-ADD5-2CDDC757A9E8}"/>
            </a:ext>
          </a:extLst>
        </xdr:cNvPr>
        <xdr:cNvSpPr txBox="1"/>
      </xdr:nvSpPr>
      <xdr:spPr>
        <a:xfrm>
          <a:off x="10515600" y="1104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69388</xdr:rowOff>
    </xdr:from>
    <xdr:to>
      <xdr:col>55</xdr:col>
      <xdr:colOff>88900</xdr:colOff>
      <xdr:row>64</xdr:row>
      <xdr:rowOff>69388</xdr:rowOff>
    </xdr:to>
    <xdr:cxnSp macro="">
      <xdr:nvCxnSpPr>
        <xdr:cNvPr id="232" name="直線コネクタ 231">
          <a:extLst>
            <a:ext uri="{FF2B5EF4-FFF2-40B4-BE49-F238E27FC236}">
              <a16:creationId xmlns:a16="http://schemas.microsoft.com/office/drawing/2014/main" xmlns="" id="{1F4983D1-F23B-4202-BB57-1ECCEDDC898E}"/>
            </a:ext>
          </a:extLst>
        </xdr:cNvPr>
        <xdr:cNvCxnSpPr/>
      </xdr:nvCxnSpPr>
      <xdr:spPr>
        <a:xfrm>
          <a:off x="10388600" y="11042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74411</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xmlns="" id="{FD59A950-3A02-4908-AEF5-E1C1B77A13C3}"/>
            </a:ext>
          </a:extLst>
        </xdr:cNvPr>
        <xdr:cNvSpPr txBox="1"/>
      </xdr:nvSpPr>
      <xdr:spPr>
        <a:xfrm>
          <a:off x="10515600" y="93327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127734</xdr:rowOff>
    </xdr:from>
    <xdr:to>
      <xdr:col>55</xdr:col>
      <xdr:colOff>88900</xdr:colOff>
      <xdr:row>55</xdr:row>
      <xdr:rowOff>127734</xdr:rowOff>
    </xdr:to>
    <xdr:cxnSp macro="">
      <xdr:nvCxnSpPr>
        <xdr:cNvPr id="234" name="直線コネクタ 233">
          <a:extLst>
            <a:ext uri="{FF2B5EF4-FFF2-40B4-BE49-F238E27FC236}">
              <a16:creationId xmlns:a16="http://schemas.microsoft.com/office/drawing/2014/main" xmlns="" id="{B34DB2D5-2F27-421A-896C-C31F3B611026}"/>
            </a:ext>
          </a:extLst>
        </xdr:cNvPr>
        <xdr:cNvCxnSpPr/>
      </xdr:nvCxnSpPr>
      <xdr:spPr>
        <a:xfrm>
          <a:off x="10388600" y="955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94953</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xmlns="" id="{4DFD3AB3-F538-48E9-883E-FF5BBECE2473}"/>
            </a:ext>
          </a:extLst>
        </xdr:cNvPr>
        <xdr:cNvSpPr txBox="1"/>
      </xdr:nvSpPr>
      <xdr:spPr>
        <a:xfrm>
          <a:off x="10515600" y="103819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72076</xdr:rowOff>
    </xdr:from>
    <xdr:to>
      <xdr:col>55</xdr:col>
      <xdr:colOff>50800</xdr:colOff>
      <xdr:row>62</xdr:row>
      <xdr:rowOff>2226</xdr:rowOff>
    </xdr:to>
    <xdr:sp macro="" textlink="">
      <xdr:nvSpPr>
        <xdr:cNvPr id="236" name="フローチャート: 判断 235">
          <a:extLst>
            <a:ext uri="{FF2B5EF4-FFF2-40B4-BE49-F238E27FC236}">
              <a16:creationId xmlns:a16="http://schemas.microsoft.com/office/drawing/2014/main" xmlns="" id="{B49F5D5C-EF8A-409A-9576-ED4963754D95}"/>
            </a:ext>
          </a:extLst>
        </xdr:cNvPr>
        <xdr:cNvSpPr/>
      </xdr:nvSpPr>
      <xdr:spPr>
        <a:xfrm>
          <a:off x="10426700" y="10530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53173</xdr:rowOff>
    </xdr:from>
    <xdr:to>
      <xdr:col>50</xdr:col>
      <xdr:colOff>165100</xdr:colOff>
      <xdr:row>61</xdr:row>
      <xdr:rowOff>154773</xdr:rowOff>
    </xdr:to>
    <xdr:sp macro="" textlink="">
      <xdr:nvSpPr>
        <xdr:cNvPr id="237" name="フローチャート: 判断 236">
          <a:extLst>
            <a:ext uri="{FF2B5EF4-FFF2-40B4-BE49-F238E27FC236}">
              <a16:creationId xmlns:a16="http://schemas.microsoft.com/office/drawing/2014/main" xmlns="" id="{A56EEB4D-A2DE-4D8A-A9EC-C3A3F7FFE955}"/>
            </a:ext>
          </a:extLst>
        </xdr:cNvPr>
        <xdr:cNvSpPr/>
      </xdr:nvSpPr>
      <xdr:spPr>
        <a:xfrm>
          <a:off x="9588500" y="10511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77499</xdr:rowOff>
    </xdr:from>
    <xdr:to>
      <xdr:col>46</xdr:col>
      <xdr:colOff>38100</xdr:colOff>
      <xdr:row>62</xdr:row>
      <xdr:rowOff>7649</xdr:rowOff>
    </xdr:to>
    <xdr:sp macro="" textlink="">
      <xdr:nvSpPr>
        <xdr:cNvPr id="238" name="フローチャート: 判断 237">
          <a:extLst>
            <a:ext uri="{FF2B5EF4-FFF2-40B4-BE49-F238E27FC236}">
              <a16:creationId xmlns:a16="http://schemas.microsoft.com/office/drawing/2014/main" xmlns="" id="{14CA4F17-B583-4205-8865-B764A2B57EA5}"/>
            </a:ext>
          </a:extLst>
        </xdr:cNvPr>
        <xdr:cNvSpPr/>
      </xdr:nvSpPr>
      <xdr:spPr>
        <a:xfrm>
          <a:off x="8699500" y="10535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76707</xdr:rowOff>
    </xdr:from>
    <xdr:to>
      <xdr:col>41</xdr:col>
      <xdr:colOff>101600</xdr:colOff>
      <xdr:row>62</xdr:row>
      <xdr:rowOff>6857</xdr:rowOff>
    </xdr:to>
    <xdr:sp macro="" textlink="">
      <xdr:nvSpPr>
        <xdr:cNvPr id="239" name="フローチャート: 判断 238">
          <a:extLst>
            <a:ext uri="{FF2B5EF4-FFF2-40B4-BE49-F238E27FC236}">
              <a16:creationId xmlns:a16="http://schemas.microsoft.com/office/drawing/2014/main" xmlns="" id="{87D7DC94-D451-4AD1-943F-0E998B79E80E}"/>
            </a:ext>
          </a:extLst>
        </xdr:cNvPr>
        <xdr:cNvSpPr/>
      </xdr:nvSpPr>
      <xdr:spPr>
        <a:xfrm>
          <a:off x="7810500" y="10535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79514</xdr:rowOff>
    </xdr:from>
    <xdr:to>
      <xdr:col>36</xdr:col>
      <xdr:colOff>165100</xdr:colOff>
      <xdr:row>62</xdr:row>
      <xdr:rowOff>9664</xdr:rowOff>
    </xdr:to>
    <xdr:sp macro="" textlink="">
      <xdr:nvSpPr>
        <xdr:cNvPr id="240" name="フローチャート: 判断 239">
          <a:extLst>
            <a:ext uri="{FF2B5EF4-FFF2-40B4-BE49-F238E27FC236}">
              <a16:creationId xmlns:a16="http://schemas.microsoft.com/office/drawing/2014/main" xmlns="" id="{6BCE2085-04B1-4830-B1B1-7CEB96A6D607}"/>
            </a:ext>
          </a:extLst>
        </xdr:cNvPr>
        <xdr:cNvSpPr/>
      </xdr:nvSpPr>
      <xdr:spPr>
        <a:xfrm>
          <a:off x="6921500" y="10537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xmlns="" id="{7094822A-34F9-4C73-8AD0-DF2FD6C27E4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xmlns="" id="{0EB67275-7561-4935-B0D7-955CBDA630E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xmlns="" id="{16C76A75-5888-444C-B450-4CC09B15631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xmlns="" id="{EF29F6C5-0284-478F-BAC7-9E516BE0366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xmlns="" id="{6A9E1381-5848-400E-A6A5-14FE4FD43B1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142841</xdr:rowOff>
    </xdr:from>
    <xdr:to>
      <xdr:col>55</xdr:col>
      <xdr:colOff>50800</xdr:colOff>
      <xdr:row>62</xdr:row>
      <xdr:rowOff>72991</xdr:rowOff>
    </xdr:to>
    <xdr:sp macro="" textlink="">
      <xdr:nvSpPr>
        <xdr:cNvPr id="246" name="楕円 245">
          <a:extLst>
            <a:ext uri="{FF2B5EF4-FFF2-40B4-BE49-F238E27FC236}">
              <a16:creationId xmlns:a16="http://schemas.microsoft.com/office/drawing/2014/main" xmlns="" id="{380AC5C6-C75A-4A8D-8F28-70D7BB30421E}"/>
            </a:ext>
          </a:extLst>
        </xdr:cNvPr>
        <xdr:cNvSpPr/>
      </xdr:nvSpPr>
      <xdr:spPr>
        <a:xfrm>
          <a:off x="10426700" y="1060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121268</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xmlns="" id="{55C21496-3C88-4B76-9A58-8006ED385D89}"/>
            </a:ext>
          </a:extLst>
        </xdr:cNvPr>
        <xdr:cNvSpPr txBox="1"/>
      </xdr:nvSpPr>
      <xdr:spPr>
        <a:xfrm>
          <a:off x="10515600" y="10579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151252</xdr:rowOff>
    </xdr:from>
    <xdr:to>
      <xdr:col>50</xdr:col>
      <xdr:colOff>165100</xdr:colOff>
      <xdr:row>62</xdr:row>
      <xdr:rowOff>81402</xdr:rowOff>
    </xdr:to>
    <xdr:sp macro="" textlink="">
      <xdr:nvSpPr>
        <xdr:cNvPr id="248" name="楕円 247">
          <a:extLst>
            <a:ext uri="{FF2B5EF4-FFF2-40B4-BE49-F238E27FC236}">
              <a16:creationId xmlns:a16="http://schemas.microsoft.com/office/drawing/2014/main" xmlns="" id="{A2351684-1527-4404-BE3E-9800BDE067CE}"/>
            </a:ext>
          </a:extLst>
        </xdr:cNvPr>
        <xdr:cNvSpPr/>
      </xdr:nvSpPr>
      <xdr:spPr>
        <a:xfrm>
          <a:off x="9588500" y="1060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22191</xdr:rowOff>
    </xdr:from>
    <xdr:to>
      <xdr:col>55</xdr:col>
      <xdr:colOff>0</xdr:colOff>
      <xdr:row>62</xdr:row>
      <xdr:rowOff>30602</xdr:rowOff>
    </xdr:to>
    <xdr:cxnSp macro="">
      <xdr:nvCxnSpPr>
        <xdr:cNvPr id="249" name="直線コネクタ 248">
          <a:extLst>
            <a:ext uri="{FF2B5EF4-FFF2-40B4-BE49-F238E27FC236}">
              <a16:creationId xmlns:a16="http://schemas.microsoft.com/office/drawing/2014/main" xmlns="" id="{65F4E364-2234-41AC-B1D2-0CD926F7DEBE}"/>
            </a:ext>
          </a:extLst>
        </xdr:cNvPr>
        <xdr:cNvCxnSpPr/>
      </xdr:nvCxnSpPr>
      <xdr:spPr>
        <a:xfrm flipV="1">
          <a:off x="9639300" y="10652091"/>
          <a:ext cx="838200" cy="8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158100</xdr:rowOff>
    </xdr:from>
    <xdr:to>
      <xdr:col>46</xdr:col>
      <xdr:colOff>38100</xdr:colOff>
      <xdr:row>62</xdr:row>
      <xdr:rowOff>88250</xdr:rowOff>
    </xdr:to>
    <xdr:sp macro="" textlink="">
      <xdr:nvSpPr>
        <xdr:cNvPr id="250" name="楕円 249">
          <a:extLst>
            <a:ext uri="{FF2B5EF4-FFF2-40B4-BE49-F238E27FC236}">
              <a16:creationId xmlns:a16="http://schemas.microsoft.com/office/drawing/2014/main" xmlns="" id="{2C108D13-E38A-4E79-ACB3-32A9CA7CB7F4}"/>
            </a:ext>
          </a:extLst>
        </xdr:cNvPr>
        <xdr:cNvSpPr/>
      </xdr:nvSpPr>
      <xdr:spPr>
        <a:xfrm>
          <a:off x="8699500" y="1061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30602</xdr:rowOff>
    </xdr:from>
    <xdr:to>
      <xdr:col>50</xdr:col>
      <xdr:colOff>114300</xdr:colOff>
      <xdr:row>62</xdr:row>
      <xdr:rowOff>37450</xdr:rowOff>
    </xdr:to>
    <xdr:cxnSp macro="">
      <xdr:nvCxnSpPr>
        <xdr:cNvPr id="251" name="直線コネクタ 250">
          <a:extLst>
            <a:ext uri="{FF2B5EF4-FFF2-40B4-BE49-F238E27FC236}">
              <a16:creationId xmlns:a16="http://schemas.microsoft.com/office/drawing/2014/main" xmlns="" id="{34CBF983-F44C-41AF-8BEB-E0A6468A48FA}"/>
            </a:ext>
          </a:extLst>
        </xdr:cNvPr>
        <xdr:cNvCxnSpPr/>
      </xdr:nvCxnSpPr>
      <xdr:spPr>
        <a:xfrm flipV="1">
          <a:off x="8750300" y="10660502"/>
          <a:ext cx="889000" cy="6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165564</xdr:rowOff>
    </xdr:from>
    <xdr:to>
      <xdr:col>41</xdr:col>
      <xdr:colOff>101600</xdr:colOff>
      <xdr:row>62</xdr:row>
      <xdr:rowOff>95714</xdr:rowOff>
    </xdr:to>
    <xdr:sp macro="" textlink="">
      <xdr:nvSpPr>
        <xdr:cNvPr id="252" name="楕円 251">
          <a:extLst>
            <a:ext uri="{FF2B5EF4-FFF2-40B4-BE49-F238E27FC236}">
              <a16:creationId xmlns:a16="http://schemas.microsoft.com/office/drawing/2014/main" xmlns="" id="{863F5D5A-A18A-4C58-AF46-FFB30AB519A0}"/>
            </a:ext>
          </a:extLst>
        </xdr:cNvPr>
        <xdr:cNvSpPr/>
      </xdr:nvSpPr>
      <xdr:spPr>
        <a:xfrm>
          <a:off x="7810500" y="1062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37450</xdr:rowOff>
    </xdr:from>
    <xdr:to>
      <xdr:col>45</xdr:col>
      <xdr:colOff>177800</xdr:colOff>
      <xdr:row>62</xdr:row>
      <xdr:rowOff>44914</xdr:rowOff>
    </xdr:to>
    <xdr:cxnSp macro="">
      <xdr:nvCxnSpPr>
        <xdr:cNvPr id="253" name="直線コネクタ 252">
          <a:extLst>
            <a:ext uri="{FF2B5EF4-FFF2-40B4-BE49-F238E27FC236}">
              <a16:creationId xmlns:a16="http://schemas.microsoft.com/office/drawing/2014/main" xmlns="" id="{E54E578D-998E-427D-9E1F-6CBE691BC6DD}"/>
            </a:ext>
          </a:extLst>
        </xdr:cNvPr>
        <xdr:cNvCxnSpPr/>
      </xdr:nvCxnSpPr>
      <xdr:spPr>
        <a:xfrm flipV="1">
          <a:off x="7861300" y="10667350"/>
          <a:ext cx="889000" cy="7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1675</xdr:rowOff>
    </xdr:from>
    <xdr:to>
      <xdr:col>36</xdr:col>
      <xdr:colOff>165100</xdr:colOff>
      <xdr:row>62</xdr:row>
      <xdr:rowOff>103275</xdr:rowOff>
    </xdr:to>
    <xdr:sp macro="" textlink="">
      <xdr:nvSpPr>
        <xdr:cNvPr id="254" name="楕円 253">
          <a:extLst>
            <a:ext uri="{FF2B5EF4-FFF2-40B4-BE49-F238E27FC236}">
              <a16:creationId xmlns:a16="http://schemas.microsoft.com/office/drawing/2014/main" xmlns="" id="{57594FEA-5B61-4512-B734-E2AA5D28AE94}"/>
            </a:ext>
          </a:extLst>
        </xdr:cNvPr>
        <xdr:cNvSpPr/>
      </xdr:nvSpPr>
      <xdr:spPr>
        <a:xfrm>
          <a:off x="6921500" y="1063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44914</xdr:rowOff>
    </xdr:from>
    <xdr:to>
      <xdr:col>41</xdr:col>
      <xdr:colOff>50800</xdr:colOff>
      <xdr:row>62</xdr:row>
      <xdr:rowOff>52475</xdr:rowOff>
    </xdr:to>
    <xdr:cxnSp macro="">
      <xdr:nvCxnSpPr>
        <xdr:cNvPr id="255" name="直線コネクタ 254">
          <a:extLst>
            <a:ext uri="{FF2B5EF4-FFF2-40B4-BE49-F238E27FC236}">
              <a16:creationId xmlns:a16="http://schemas.microsoft.com/office/drawing/2014/main" xmlns="" id="{EE28740E-D597-4F27-93EA-676B9F30DF53}"/>
            </a:ext>
          </a:extLst>
        </xdr:cNvPr>
        <xdr:cNvCxnSpPr/>
      </xdr:nvCxnSpPr>
      <xdr:spPr>
        <a:xfrm flipV="1">
          <a:off x="6972300" y="10674814"/>
          <a:ext cx="889000" cy="7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171300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xmlns="" id="{24877C3E-8B02-4354-8C86-424E49E20988}"/>
            </a:ext>
          </a:extLst>
        </xdr:cNvPr>
        <xdr:cNvSpPr txBox="1"/>
      </xdr:nvSpPr>
      <xdr:spPr>
        <a:xfrm>
          <a:off x="9327095" y="10286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383,131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24176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xmlns="" id="{730F852A-98F9-4049-9EB2-59D844A7A9B1}"/>
            </a:ext>
          </a:extLst>
        </xdr:cNvPr>
        <xdr:cNvSpPr txBox="1"/>
      </xdr:nvSpPr>
      <xdr:spPr>
        <a:xfrm>
          <a:off x="8450795" y="10311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23384</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xmlns="" id="{A2CF4DD3-4B24-4729-9202-E42257BDF007}"/>
            </a:ext>
          </a:extLst>
        </xdr:cNvPr>
        <xdr:cNvSpPr txBox="1"/>
      </xdr:nvSpPr>
      <xdr:spPr>
        <a:xfrm>
          <a:off x="7561795" y="10310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26191</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xmlns="" id="{65FB3E83-41C3-4A5D-A512-47A1F72F6125}"/>
            </a:ext>
          </a:extLst>
        </xdr:cNvPr>
        <xdr:cNvSpPr txBox="1"/>
      </xdr:nvSpPr>
      <xdr:spPr>
        <a:xfrm>
          <a:off x="6672795" y="10313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72529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xmlns="" id="{658FEF6D-E750-4E4A-A652-C50995C045D9}"/>
            </a:ext>
          </a:extLst>
        </xdr:cNvPr>
        <xdr:cNvSpPr txBox="1"/>
      </xdr:nvSpPr>
      <xdr:spPr>
        <a:xfrm>
          <a:off x="9327095" y="10702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79377</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xmlns="" id="{F034A1CF-ED43-4219-A5B6-9E6E23A03133}"/>
            </a:ext>
          </a:extLst>
        </xdr:cNvPr>
        <xdr:cNvSpPr txBox="1"/>
      </xdr:nvSpPr>
      <xdr:spPr>
        <a:xfrm>
          <a:off x="8450795" y="10709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86841</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xmlns="" id="{5C1890F1-98C9-4AA6-BC93-B07F49AA1C95}"/>
            </a:ext>
          </a:extLst>
        </xdr:cNvPr>
        <xdr:cNvSpPr txBox="1"/>
      </xdr:nvSpPr>
      <xdr:spPr>
        <a:xfrm>
          <a:off x="7561795" y="10716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94402</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xmlns="" id="{3793E5B3-6784-499B-9444-7C8031FBAA30}"/>
            </a:ext>
          </a:extLst>
        </xdr:cNvPr>
        <xdr:cNvSpPr txBox="1"/>
      </xdr:nvSpPr>
      <xdr:spPr>
        <a:xfrm>
          <a:off x="6672795" y="1072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xmlns="" id="{43DCCCF4-03EC-461B-BEFB-8EA1B8C845C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xmlns="" id="{D6625017-8EC4-42C0-AA51-64D659F0BA5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xmlns="" id="{7CBE7789-CE2D-4172-890D-A8D46F59CA9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xmlns="" id="{E873BB33-746C-486C-8536-C317A7EFE62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xmlns="" id="{C5F7568A-39BA-4B0C-8B87-A9059CD0D90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xmlns="" id="{3EADFC1F-FB1D-44BE-B87E-BA328B0E307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xmlns="" id="{D5B07758-6491-4673-89BD-30C3ACE27DB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xmlns="" id="{1222F191-652B-4DCE-9859-2E92B67ABA1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xmlns="" id="{3123CA52-6E5B-4965-AE45-81C9125B14B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xmlns="" id="{E3D59EBA-AD1A-4D2D-9368-56C521FB304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xmlns="" id="{D0C1A983-81F8-4ADE-B9C4-88A3582218F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xmlns="" id="{A6C898AD-6E82-468B-9F3F-66CF7F8F1C1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xmlns="" id="{82D496A5-C003-40DF-B31A-73924E6B897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xmlns="" id="{56D7328C-2190-477B-A95A-835BB87FD7A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xmlns="" id="{03FC83CB-B32A-44A5-8C06-60E41E4DDF2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xmlns="" id="{3D1995D9-5232-411A-89D8-1B595DB85AB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xmlns="" id="{30528157-2194-4A09-82CF-EBC85FDFA3C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xmlns="" id="{6CA758D8-5AE8-4651-9A70-57FD33DB942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xmlns="" id="{CAB06AE8-BCEF-4386-B886-DC43BEE1A82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xmlns="" id="{A79407A3-20F7-438B-9F5E-389C56AC04A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xmlns="" id="{77E8F4E3-4252-4B3D-BB71-8286D8BE0B8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xmlns="" id="{B3DE7E4B-B22A-4EB7-BA0A-A4B86F672E0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xmlns="" id="{027ECA9C-FD9B-4479-BE8C-4A36BE0F393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xmlns="" id="{5310ACF1-047C-4D43-9F04-388F4C219BC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106680</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xmlns="" id="{B3795F32-6414-46CF-AA84-2CC81AD7E1C5}"/>
            </a:ext>
          </a:extLst>
        </xdr:cNvPr>
        <xdr:cNvCxnSpPr/>
      </xdr:nvCxnSpPr>
      <xdr:spPr>
        <a:xfrm flipV="1">
          <a:off x="4634865" y="1330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xmlns="" id="{9D39E19E-C07A-4D56-BE6D-CDCDFC029E44}"/>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xmlns="" id="{B526CBAD-F112-4DE1-85AF-6BCBD74F4FEB}"/>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53357</xdr:rowOff>
    </xdr:from>
    <xdr:ext cx="405111" cy="259045"/>
    <xdr:sp macro="" textlink="">
      <xdr:nvSpPr>
        <xdr:cNvPr id="291" name="【公営住宅】&#10;有形固定資産減価償却率最大値テキスト">
          <a:extLst>
            <a:ext uri="{FF2B5EF4-FFF2-40B4-BE49-F238E27FC236}">
              <a16:creationId xmlns:a16="http://schemas.microsoft.com/office/drawing/2014/main" xmlns="" id="{A1F7AE85-2C8D-46D6-A2D3-842B933D9B6A}"/>
            </a:ext>
          </a:extLst>
        </xdr:cNvPr>
        <xdr:cNvSpPr txBox="1"/>
      </xdr:nvSpPr>
      <xdr:spPr>
        <a:xfrm>
          <a:off x="4673600" y="1308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106680</xdr:rowOff>
    </xdr:from>
    <xdr:to>
      <xdr:col>24</xdr:col>
      <xdr:colOff>152400</xdr:colOff>
      <xdr:row>77</xdr:row>
      <xdr:rowOff>106680</xdr:rowOff>
    </xdr:to>
    <xdr:cxnSp macro="">
      <xdr:nvCxnSpPr>
        <xdr:cNvPr id="292" name="直線コネクタ 291">
          <a:extLst>
            <a:ext uri="{FF2B5EF4-FFF2-40B4-BE49-F238E27FC236}">
              <a16:creationId xmlns:a16="http://schemas.microsoft.com/office/drawing/2014/main" xmlns="" id="{617A7A46-B299-47EC-9357-9229B34C4FFB}"/>
            </a:ext>
          </a:extLst>
        </xdr:cNvPr>
        <xdr:cNvCxnSpPr/>
      </xdr:nvCxnSpPr>
      <xdr:spPr>
        <a:xfrm>
          <a:off x="4546600" y="1330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17797</xdr:rowOff>
    </xdr:from>
    <xdr:ext cx="405111" cy="259045"/>
    <xdr:sp macro="" textlink="">
      <xdr:nvSpPr>
        <xdr:cNvPr id="293" name="【公営住宅】&#10;有形固定資産減価償却率平均値テキスト">
          <a:extLst>
            <a:ext uri="{FF2B5EF4-FFF2-40B4-BE49-F238E27FC236}">
              <a16:creationId xmlns:a16="http://schemas.microsoft.com/office/drawing/2014/main" xmlns="" id="{8BF62DB7-3D3F-4CC7-BF70-1ACD84912C0D}"/>
            </a:ext>
          </a:extLst>
        </xdr:cNvPr>
        <xdr:cNvSpPr txBox="1"/>
      </xdr:nvSpPr>
      <xdr:spPr>
        <a:xfrm>
          <a:off x="4673600" y="1390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166370</xdr:rowOff>
    </xdr:from>
    <xdr:to>
      <xdr:col>24</xdr:col>
      <xdr:colOff>114300</xdr:colOff>
      <xdr:row>82</xdr:row>
      <xdr:rowOff>96520</xdr:rowOff>
    </xdr:to>
    <xdr:sp macro="" textlink="">
      <xdr:nvSpPr>
        <xdr:cNvPr id="294" name="フローチャート: 判断 293">
          <a:extLst>
            <a:ext uri="{FF2B5EF4-FFF2-40B4-BE49-F238E27FC236}">
              <a16:creationId xmlns:a16="http://schemas.microsoft.com/office/drawing/2014/main" xmlns="" id="{F49B8F8F-507C-4DB7-B7CE-FDC81B8B7386}"/>
            </a:ext>
          </a:extLst>
        </xdr:cNvPr>
        <xdr:cNvSpPr/>
      </xdr:nvSpPr>
      <xdr:spPr>
        <a:xfrm>
          <a:off x="45847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153036</xdr:rowOff>
    </xdr:from>
    <xdr:to>
      <xdr:col>20</xdr:col>
      <xdr:colOff>38100</xdr:colOff>
      <xdr:row>83</xdr:row>
      <xdr:rowOff>83186</xdr:rowOff>
    </xdr:to>
    <xdr:sp macro="" textlink="">
      <xdr:nvSpPr>
        <xdr:cNvPr id="295" name="フローチャート: 判断 294">
          <a:extLst>
            <a:ext uri="{FF2B5EF4-FFF2-40B4-BE49-F238E27FC236}">
              <a16:creationId xmlns:a16="http://schemas.microsoft.com/office/drawing/2014/main" xmlns="" id="{EC97536F-4D46-47E9-8422-86214E4D4C43}"/>
            </a:ext>
          </a:extLst>
        </xdr:cNvPr>
        <xdr:cNvSpPr/>
      </xdr:nvSpPr>
      <xdr:spPr>
        <a:xfrm>
          <a:off x="3746500" y="1421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120650</xdr:rowOff>
    </xdr:from>
    <xdr:to>
      <xdr:col>15</xdr:col>
      <xdr:colOff>101600</xdr:colOff>
      <xdr:row>83</xdr:row>
      <xdr:rowOff>50800</xdr:rowOff>
    </xdr:to>
    <xdr:sp macro="" textlink="">
      <xdr:nvSpPr>
        <xdr:cNvPr id="296" name="フローチャート: 判断 295">
          <a:extLst>
            <a:ext uri="{FF2B5EF4-FFF2-40B4-BE49-F238E27FC236}">
              <a16:creationId xmlns:a16="http://schemas.microsoft.com/office/drawing/2014/main" xmlns="" id="{8653623F-8577-43B5-B2E9-4A6A90A9F699}"/>
            </a:ext>
          </a:extLst>
        </xdr:cNvPr>
        <xdr:cNvSpPr/>
      </xdr:nvSpPr>
      <xdr:spPr>
        <a:xfrm>
          <a:off x="2857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95886</xdr:rowOff>
    </xdr:from>
    <xdr:to>
      <xdr:col>10</xdr:col>
      <xdr:colOff>165100</xdr:colOff>
      <xdr:row>83</xdr:row>
      <xdr:rowOff>26036</xdr:rowOff>
    </xdr:to>
    <xdr:sp macro="" textlink="">
      <xdr:nvSpPr>
        <xdr:cNvPr id="297" name="フローチャート: 判断 296">
          <a:extLst>
            <a:ext uri="{FF2B5EF4-FFF2-40B4-BE49-F238E27FC236}">
              <a16:creationId xmlns:a16="http://schemas.microsoft.com/office/drawing/2014/main" xmlns="" id="{2E7679AE-C24A-4A2B-B97A-72BEA3D09228}"/>
            </a:ext>
          </a:extLst>
        </xdr:cNvPr>
        <xdr:cNvSpPr/>
      </xdr:nvSpPr>
      <xdr:spPr>
        <a:xfrm>
          <a:off x="1968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63500</xdr:rowOff>
    </xdr:from>
    <xdr:to>
      <xdr:col>6</xdr:col>
      <xdr:colOff>38100</xdr:colOff>
      <xdr:row>82</xdr:row>
      <xdr:rowOff>165100</xdr:rowOff>
    </xdr:to>
    <xdr:sp macro="" textlink="">
      <xdr:nvSpPr>
        <xdr:cNvPr id="298" name="フローチャート: 判断 297">
          <a:extLst>
            <a:ext uri="{FF2B5EF4-FFF2-40B4-BE49-F238E27FC236}">
              <a16:creationId xmlns:a16="http://schemas.microsoft.com/office/drawing/2014/main" xmlns="" id="{74FB0945-40F1-4B05-8A3F-86FC7540C5E5}"/>
            </a:ext>
          </a:extLst>
        </xdr:cNvPr>
        <xdr:cNvSpPr/>
      </xdr:nvSpPr>
      <xdr:spPr>
        <a:xfrm>
          <a:off x="1079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xmlns="" id="{2E2BCE63-AB48-452D-81E3-FD9E600E644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xmlns="" id="{07DA9665-95EA-4882-A430-D456ACED519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xmlns="" id="{F6682888-F75E-4E8D-8295-F0448C3298C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xmlns="" id="{CBAA5508-FA42-4F75-AE1A-481E3CD5860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xmlns="" id="{4B91E204-7D87-4B6E-B8BF-07DCCAFFFA2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52070</xdr:rowOff>
    </xdr:from>
    <xdr:to>
      <xdr:col>24</xdr:col>
      <xdr:colOff>114300</xdr:colOff>
      <xdr:row>84</xdr:row>
      <xdr:rowOff>153670</xdr:rowOff>
    </xdr:to>
    <xdr:sp macro="" textlink="">
      <xdr:nvSpPr>
        <xdr:cNvPr id="304" name="楕円 303">
          <a:extLst>
            <a:ext uri="{FF2B5EF4-FFF2-40B4-BE49-F238E27FC236}">
              <a16:creationId xmlns:a16="http://schemas.microsoft.com/office/drawing/2014/main" xmlns="" id="{D1C4A6E5-59DF-47EF-83F9-20612782D932}"/>
            </a:ext>
          </a:extLst>
        </xdr:cNvPr>
        <xdr:cNvSpPr/>
      </xdr:nvSpPr>
      <xdr:spPr>
        <a:xfrm>
          <a:off x="45847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30497</xdr:rowOff>
    </xdr:from>
    <xdr:ext cx="405111" cy="259045"/>
    <xdr:sp macro="" textlink="">
      <xdr:nvSpPr>
        <xdr:cNvPr id="305" name="【公営住宅】&#10;有形固定資産減価償却率該当値テキスト">
          <a:extLst>
            <a:ext uri="{FF2B5EF4-FFF2-40B4-BE49-F238E27FC236}">
              <a16:creationId xmlns:a16="http://schemas.microsoft.com/office/drawing/2014/main" xmlns="" id="{1D565E74-2A2B-46F6-96D8-AA5DB05D3872}"/>
            </a:ext>
          </a:extLst>
        </xdr:cNvPr>
        <xdr:cNvSpPr txBox="1"/>
      </xdr:nvSpPr>
      <xdr:spPr>
        <a:xfrm>
          <a:off x="4673600" y="1443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17780</xdr:rowOff>
    </xdr:from>
    <xdr:to>
      <xdr:col>20</xdr:col>
      <xdr:colOff>38100</xdr:colOff>
      <xdr:row>84</xdr:row>
      <xdr:rowOff>119380</xdr:rowOff>
    </xdr:to>
    <xdr:sp macro="" textlink="">
      <xdr:nvSpPr>
        <xdr:cNvPr id="306" name="楕円 305">
          <a:extLst>
            <a:ext uri="{FF2B5EF4-FFF2-40B4-BE49-F238E27FC236}">
              <a16:creationId xmlns:a16="http://schemas.microsoft.com/office/drawing/2014/main" xmlns="" id="{627ADB55-D303-406B-801B-38882DB0F7F4}"/>
            </a:ext>
          </a:extLst>
        </xdr:cNvPr>
        <xdr:cNvSpPr/>
      </xdr:nvSpPr>
      <xdr:spPr>
        <a:xfrm>
          <a:off x="3746500" y="1441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68580</xdr:rowOff>
    </xdr:from>
    <xdr:to>
      <xdr:col>24</xdr:col>
      <xdr:colOff>63500</xdr:colOff>
      <xdr:row>84</xdr:row>
      <xdr:rowOff>102870</xdr:rowOff>
    </xdr:to>
    <xdr:cxnSp macro="">
      <xdr:nvCxnSpPr>
        <xdr:cNvPr id="307" name="直線コネクタ 306">
          <a:extLst>
            <a:ext uri="{FF2B5EF4-FFF2-40B4-BE49-F238E27FC236}">
              <a16:creationId xmlns:a16="http://schemas.microsoft.com/office/drawing/2014/main" xmlns="" id="{D0B75A50-78E0-4E88-9CBF-22E46DE9A6B2}"/>
            </a:ext>
          </a:extLst>
        </xdr:cNvPr>
        <xdr:cNvCxnSpPr/>
      </xdr:nvCxnSpPr>
      <xdr:spPr>
        <a:xfrm>
          <a:off x="3797300" y="1447038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149225</xdr:rowOff>
    </xdr:from>
    <xdr:to>
      <xdr:col>15</xdr:col>
      <xdr:colOff>101600</xdr:colOff>
      <xdr:row>84</xdr:row>
      <xdr:rowOff>79375</xdr:rowOff>
    </xdr:to>
    <xdr:sp macro="" textlink="">
      <xdr:nvSpPr>
        <xdr:cNvPr id="308" name="楕円 307">
          <a:extLst>
            <a:ext uri="{FF2B5EF4-FFF2-40B4-BE49-F238E27FC236}">
              <a16:creationId xmlns:a16="http://schemas.microsoft.com/office/drawing/2014/main" xmlns="" id="{652A1925-EE3F-48ED-A9A9-710C582EEB38}"/>
            </a:ext>
          </a:extLst>
        </xdr:cNvPr>
        <xdr:cNvSpPr/>
      </xdr:nvSpPr>
      <xdr:spPr>
        <a:xfrm>
          <a:off x="2857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28575</xdr:rowOff>
    </xdr:from>
    <xdr:to>
      <xdr:col>19</xdr:col>
      <xdr:colOff>177800</xdr:colOff>
      <xdr:row>84</xdr:row>
      <xdr:rowOff>68580</xdr:rowOff>
    </xdr:to>
    <xdr:cxnSp macro="">
      <xdr:nvCxnSpPr>
        <xdr:cNvPr id="309" name="直線コネクタ 308">
          <a:extLst>
            <a:ext uri="{FF2B5EF4-FFF2-40B4-BE49-F238E27FC236}">
              <a16:creationId xmlns:a16="http://schemas.microsoft.com/office/drawing/2014/main" xmlns="" id="{F771633E-C6F5-4B5F-81F5-9DE50B087AC1}"/>
            </a:ext>
          </a:extLst>
        </xdr:cNvPr>
        <xdr:cNvCxnSpPr/>
      </xdr:nvCxnSpPr>
      <xdr:spPr>
        <a:xfrm>
          <a:off x="2908300" y="144303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99695</xdr:rowOff>
    </xdr:from>
    <xdr:to>
      <xdr:col>10</xdr:col>
      <xdr:colOff>165100</xdr:colOff>
      <xdr:row>84</xdr:row>
      <xdr:rowOff>29845</xdr:rowOff>
    </xdr:to>
    <xdr:sp macro="" textlink="">
      <xdr:nvSpPr>
        <xdr:cNvPr id="310" name="楕円 309">
          <a:extLst>
            <a:ext uri="{FF2B5EF4-FFF2-40B4-BE49-F238E27FC236}">
              <a16:creationId xmlns:a16="http://schemas.microsoft.com/office/drawing/2014/main" xmlns="" id="{2ECEC2D5-B559-4778-B871-0F2C2EFE7D78}"/>
            </a:ext>
          </a:extLst>
        </xdr:cNvPr>
        <xdr:cNvSpPr/>
      </xdr:nvSpPr>
      <xdr:spPr>
        <a:xfrm>
          <a:off x="1968500" y="143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150495</xdr:rowOff>
    </xdr:from>
    <xdr:to>
      <xdr:col>15</xdr:col>
      <xdr:colOff>50800</xdr:colOff>
      <xdr:row>84</xdr:row>
      <xdr:rowOff>28575</xdr:rowOff>
    </xdr:to>
    <xdr:cxnSp macro="">
      <xdr:nvCxnSpPr>
        <xdr:cNvPr id="311" name="直線コネクタ 310">
          <a:extLst>
            <a:ext uri="{FF2B5EF4-FFF2-40B4-BE49-F238E27FC236}">
              <a16:creationId xmlns:a16="http://schemas.microsoft.com/office/drawing/2014/main" xmlns="" id="{EAEFCC07-B7AE-43BC-AC70-70146C479DAC}"/>
            </a:ext>
          </a:extLst>
        </xdr:cNvPr>
        <xdr:cNvCxnSpPr/>
      </xdr:nvCxnSpPr>
      <xdr:spPr>
        <a:xfrm>
          <a:off x="2019300" y="1438084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42545</xdr:rowOff>
    </xdr:from>
    <xdr:to>
      <xdr:col>6</xdr:col>
      <xdr:colOff>38100</xdr:colOff>
      <xdr:row>83</xdr:row>
      <xdr:rowOff>144145</xdr:rowOff>
    </xdr:to>
    <xdr:sp macro="" textlink="">
      <xdr:nvSpPr>
        <xdr:cNvPr id="312" name="楕円 311">
          <a:extLst>
            <a:ext uri="{FF2B5EF4-FFF2-40B4-BE49-F238E27FC236}">
              <a16:creationId xmlns:a16="http://schemas.microsoft.com/office/drawing/2014/main" xmlns="" id="{3A426E26-3644-4B62-B8D8-34A1598465CA}"/>
            </a:ext>
          </a:extLst>
        </xdr:cNvPr>
        <xdr:cNvSpPr/>
      </xdr:nvSpPr>
      <xdr:spPr>
        <a:xfrm>
          <a:off x="1079500" y="1427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93345</xdr:rowOff>
    </xdr:from>
    <xdr:to>
      <xdr:col>10</xdr:col>
      <xdr:colOff>114300</xdr:colOff>
      <xdr:row>83</xdr:row>
      <xdr:rowOff>150495</xdr:rowOff>
    </xdr:to>
    <xdr:cxnSp macro="">
      <xdr:nvCxnSpPr>
        <xdr:cNvPr id="313" name="直線コネクタ 312">
          <a:extLst>
            <a:ext uri="{FF2B5EF4-FFF2-40B4-BE49-F238E27FC236}">
              <a16:creationId xmlns:a16="http://schemas.microsoft.com/office/drawing/2014/main" xmlns="" id="{A5A271E7-0509-4775-B645-F57061700A98}"/>
            </a:ext>
          </a:extLst>
        </xdr:cNvPr>
        <xdr:cNvCxnSpPr/>
      </xdr:nvCxnSpPr>
      <xdr:spPr>
        <a:xfrm>
          <a:off x="1130300" y="1432369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99713</xdr:rowOff>
    </xdr:from>
    <xdr:ext cx="405111" cy="259045"/>
    <xdr:sp macro="" textlink="">
      <xdr:nvSpPr>
        <xdr:cNvPr id="314" name="n_1aveValue【公営住宅】&#10;有形固定資産減価償却率">
          <a:extLst>
            <a:ext uri="{FF2B5EF4-FFF2-40B4-BE49-F238E27FC236}">
              <a16:creationId xmlns:a16="http://schemas.microsoft.com/office/drawing/2014/main" xmlns="" id="{4AAF0F12-CBB3-4FF2-862E-8F5140A21590}"/>
            </a:ext>
          </a:extLst>
        </xdr:cNvPr>
        <xdr:cNvSpPr txBox="1"/>
      </xdr:nvSpPr>
      <xdr:spPr>
        <a:xfrm>
          <a:off x="3582044" y="13987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67327</xdr:rowOff>
    </xdr:from>
    <xdr:ext cx="405111" cy="259045"/>
    <xdr:sp macro="" textlink="">
      <xdr:nvSpPr>
        <xdr:cNvPr id="315" name="n_2aveValue【公営住宅】&#10;有形固定資産減価償却率">
          <a:extLst>
            <a:ext uri="{FF2B5EF4-FFF2-40B4-BE49-F238E27FC236}">
              <a16:creationId xmlns:a16="http://schemas.microsoft.com/office/drawing/2014/main" xmlns="" id="{B2D7D9AA-9950-421E-8AF6-1E39745B8B74}"/>
            </a:ext>
          </a:extLst>
        </xdr:cNvPr>
        <xdr:cNvSpPr txBox="1"/>
      </xdr:nvSpPr>
      <xdr:spPr>
        <a:xfrm>
          <a:off x="2705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42563</xdr:rowOff>
    </xdr:from>
    <xdr:ext cx="405111" cy="259045"/>
    <xdr:sp macro="" textlink="">
      <xdr:nvSpPr>
        <xdr:cNvPr id="316" name="n_3aveValue【公営住宅】&#10;有形固定資産減価償却率">
          <a:extLst>
            <a:ext uri="{FF2B5EF4-FFF2-40B4-BE49-F238E27FC236}">
              <a16:creationId xmlns:a16="http://schemas.microsoft.com/office/drawing/2014/main" xmlns="" id="{B830BC52-F466-4D84-8D02-2DBA063AF7BB}"/>
            </a:ext>
          </a:extLst>
        </xdr:cNvPr>
        <xdr:cNvSpPr txBox="1"/>
      </xdr:nvSpPr>
      <xdr:spPr>
        <a:xfrm>
          <a:off x="18167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10177</xdr:rowOff>
    </xdr:from>
    <xdr:ext cx="405111" cy="259045"/>
    <xdr:sp macro="" textlink="">
      <xdr:nvSpPr>
        <xdr:cNvPr id="317" name="n_4aveValue【公営住宅】&#10;有形固定資産減価償却率">
          <a:extLst>
            <a:ext uri="{FF2B5EF4-FFF2-40B4-BE49-F238E27FC236}">
              <a16:creationId xmlns:a16="http://schemas.microsoft.com/office/drawing/2014/main" xmlns="" id="{28447DBF-60B0-4565-B562-2BC72DB5EE24}"/>
            </a:ext>
          </a:extLst>
        </xdr:cNvPr>
        <xdr:cNvSpPr txBox="1"/>
      </xdr:nvSpPr>
      <xdr:spPr>
        <a:xfrm>
          <a:off x="9277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110507</xdr:rowOff>
    </xdr:from>
    <xdr:ext cx="405111" cy="259045"/>
    <xdr:sp macro="" textlink="">
      <xdr:nvSpPr>
        <xdr:cNvPr id="318" name="n_1mainValue【公営住宅】&#10;有形固定資産減価償却率">
          <a:extLst>
            <a:ext uri="{FF2B5EF4-FFF2-40B4-BE49-F238E27FC236}">
              <a16:creationId xmlns:a16="http://schemas.microsoft.com/office/drawing/2014/main" xmlns="" id="{228E71AA-2B05-4131-9C8D-497491FF1E57}"/>
            </a:ext>
          </a:extLst>
        </xdr:cNvPr>
        <xdr:cNvSpPr txBox="1"/>
      </xdr:nvSpPr>
      <xdr:spPr>
        <a:xfrm>
          <a:off x="3582044" y="1451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70502</xdr:rowOff>
    </xdr:from>
    <xdr:ext cx="405111" cy="259045"/>
    <xdr:sp macro="" textlink="">
      <xdr:nvSpPr>
        <xdr:cNvPr id="319" name="n_2mainValue【公営住宅】&#10;有形固定資産減価償却率">
          <a:extLst>
            <a:ext uri="{FF2B5EF4-FFF2-40B4-BE49-F238E27FC236}">
              <a16:creationId xmlns:a16="http://schemas.microsoft.com/office/drawing/2014/main" xmlns="" id="{EB884A40-031C-4A7E-BDFA-8AF80AA32A40}"/>
            </a:ext>
          </a:extLst>
        </xdr:cNvPr>
        <xdr:cNvSpPr txBox="1"/>
      </xdr:nvSpPr>
      <xdr:spPr>
        <a:xfrm>
          <a:off x="2705744" y="1447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20972</xdr:rowOff>
    </xdr:from>
    <xdr:ext cx="405111" cy="259045"/>
    <xdr:sp macro="" textlink="">
      <xdr:nvSpPr>
        <xdr:cNvPr id="320" name="n_3mainValue【公営住宅】&#10;有形固定資産減価償却率">
          <a:extLst>
            <a:ext uri="{FF2B5EF4-FFF2-40B4-BE49-F238E27FC236}">
              <a16:creationId xmlns:a16="http://schemas.microsoft.com/office/drawing/2014/main" xmlns="" id="{3DE4F58B-FF4C-41EE-886E-1666BD535DE4}"/>
            </a:ext>
          </a:extLst>
        </xdr:cNvPr>
        <xdr:cNvSpPr txBox="1"/>
      </xdr:nvSpPr>
      <xdr:spPr>
        <a:xfrm>
          <a:off x="1816744" y="1442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135272</xdr:rowOff>
    </xdr:from>
    <xdr:ext cx="405111" cy="259045"/>
    <xdr:sp macro="" textlink="">
      <xdr:nvSpPr>
        <xdr:cNvPr id="321" name="n_4mainValue【公営住宅】&#10;有形固定資産減価償却率">
          <a:extLst>
            <a:ext uri="{FF2B5EF4-FFF2-40B4-BE49-F238E27FC236}">
              <a16:creationId xmlns:a16="http://schemas.microsoft.com/office/drawing/2014/main" xmlns="" id="{3D11EBF8-41AD-4D60-9FF6-6F98CA60C209}"/>
            </a:ext>
          </a:extLst>
        </xdr:cNvPr>
        <xdr:cNvSpPr txBox="1"/>
      </xdr:nvSpPr>
      <xdr:spPr>
        <a:xfrm>
          <a:off x="927744" y="1436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xmlns="" id="{CC3D4A81-E4B2-44EC-9C9C-6AD5AB11AA3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xmlns="" id="{03A899E6-4F10-4E7E-9886-C9EFDCEB909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xmlns="" id="{F6A8BB36-5118-4739-B606-B90EB007BF4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xmlns="" id="{B77CAEB8-002E-4A9E-A4EE-1562434F0FC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xmlns="" id="{D444E0BA-F4E3-4586-A525-AF7E1BF16E8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xmlns="" id="{1DD2141D-7940-4907-92F7-46C537EB745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xmlns="" id="{C9CB0000-6DEA-4B4A-B804-BC53CD740B9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xmlns="" id="{4E851877-168D-4F67-8DAE-61616AE4259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xmlns="" id="{05659C26-A9F2-4B83-8F4D-223C92217C4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xmlns="" id="{CFB48070-664F-4F73-99B0-1C41846D594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xmlns="" id="{1720BBE4-7976-47A8-AB9C-DCB0C1993046}"/>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xmlns="" id="{736B8A31-E570-47AA-B6E9-618AD95FE399}"/>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xmlns="" id="{1B34CEB6-6E7F-45A8-911D-1D2B771694C4}"/>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xmlns="" id="{36740F8A-0149-4953-B92D-62F3FA4BF991}"/>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xmlns="" id="{F891D748-FE7D-4364-8FFB-9C7AC4B4B35F}"/>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xmlns="" id="{C4E6C630-43EA-4B36-B24A-F23D1D26D0CA}"/>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xmlns="" id="{8B17630D-ECDB-4255-8FBA-5D3A852B7A33}"/>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xmlns="" id="{C8C1D9E2-29F9-467C-8949-B70B1B362CB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xmlns="" id="{82FD33B8-B4E0-44C2-B6F5-E2E8F6BC1F1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xmlns="" id="{8A3DBF22-17E9-4860-82C2-3003A618D62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xmlns="" id="{6AF325FA-BDBC-44A5-86A9-67399CF3EA1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130454</xdr:rowOff>
    </xdr:from>
    <xdr:to>
      <xdr:col>54</xdr:col>
      <xdr:colOff>189865</xdr:colOff>
      <xdr:row>86</xdr:row>
      <xdr:rowOff>12954</xdr:rowOff>
    </xdr:to>
    <xdr:cxnSp macro="">
      <xdr:nvCxnSpPr>
        <xdr:cNvPr id="343" name="直線コネクタ 342">
          <a:extLst>
            <a:ext uri="{FF2B5EF4-FFF2-40B4-BE49-F238E27FC236}">
              <a16:creationId xmlns:a16="http://schemas.microsoft.com/office/drawing/2014/main" xmlns="" id="{2E1D429A-2F55-4DBC-AA60-AD69C8097DFB}"/>
            </a:ext>
          </a:extLst>
        </xdr:cNvPr>
        <xdr:cNvCxnSpPr/>
      </xdr:nvCxnSpPr>
      <xdr:spPr>
        <a:xfrm flipV="1">
          <a:off x="10476865" y="13332104"/>
          <a:ext cx="0" cy="14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16781</xdr:rowOff>
    </xdr:from>
    <xdr:ext cx="469744" cy="259045"/>
    <xdr:sp macro="" textlink="">
      <xdr:nvSpPr>
        <xdr:cNvPr id="344" name="【公営住宅】&#10;一人当たり面積最小値テキスト">
          <a:extLst>
            <a:ext uri="{FF2B5EF4-FFF2-40B4-BE49-F238E27FC236}">
              <a16:creationId xmlns:a16="http://schemas.microsoft.com/office/drawing/2014/main" xmlns="" id="{CA26C37D-3121-494C-A174-746FBC7260ED}"/>
            </a:ext>
          </a:extLst>
        </xdr:cNvPr>
        <xdr:cNvSpPr txBox="1"/>
      </xdr:nvSpPr>
      <xdr:spPr>
        <a:xfrm>
          <a:off x="10515600" y="14761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12954</xdr:rowOff>
    </xdr:from>
    <xdr:to>
      <xdr:col>55</xdr:col>
      <xdr:colOff>88900</xdr:colOff>
      <xdr:row>86</xdr:row>
      <xdr:rowOff>12954</xdr:rowOff>
    </xdr:to>
    <xdr:cxnSp macro="">
      <xdr:nvCxnSpPr>
        <xdr:cNvPr id="345" name="直線コネクタ 344">
          <a:extLst>
            <a:ext uri="{FF2B5EF4-FFF2-40B4-BE49-F238E27FC236}">
              <a16:creationId xmlns:a16="http://schemas.microsoft.com/office/drawing/2014/main" xmlns="" id="{3B2548F7-C49C-423B-9464-A69EEDA21E3E}"/>
            </a:ext>
          </a:extLst>
        </xdr:cNvPr>
        <xdr:cNvCxnSpPr/>
      </xdr:nvCxnSpPr>
      <xdr:spPr>
        <a:xfrm>
          <a:off x="10388600" y="1475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77131</xdr:rowOff>
    </xdr:from>
    <xdr:ext cx="469744" cy="259045"/>
    <xdr:sp macro="" textlink="">
      <xdr:nvSpPr>
        <xdr:cNvPr id="346" name="【公営住宅】&#10;一人当たり面積最大値テキスト">
          <a:extLst>
            <a:ext uri="{FF2B5EF4-FFF2-40B4-BE49-F238E27FC236}">
              <a16:creationId xmlns:a16="http://schemas.microsoft.com/office/drawing/2014/main" xmlns="" id="{6BE8DF9A-B112-4D95-957B-5F5FA82C8E4E}"/>
            </a:ext>
          </a:extLst>
        </xdr:cNvPr>
        <xdr:cNvSpPr txBox="1"/>
      </xdr:nvSpPr>
      <xdr:spPr>
        <a:xfrm>
          <a:off x="10515600" y="13107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130454</xdr:rowOff>
    </xdr:from>
    <xdr:to>
      <xdr:col>55</xdr:col>
      <xdr:colOff>88900</xdr:colOff>
      <xdr:row>77</xdr:row>
      <xdr:rowOff>130454</xdr:rowOff>
    </xdr:to>
    <xdr:cxnSp macro="">
      <xdr:nvCxnSpPr>
        <xdr:cNvPr id="347" name="直線コネクタ 346">
          <a:extLst>
            <a:ext uri="{FF2B5EF4-FFF2-40B4-BE49-F238E27FC236}">
              <a16:creationId xmlns:a16="http://schemas.microsoft.com/office/drawing/2014/main" xmlns="" id="{1B5D7CD4-C4A2-4452-AD5F-3BF253774AB2}"/>
            </a:ext>
          </a:extLst>
        </xdr:cNvPr>
        <xdr:cNvCxnSpPr/>
      </xdr:nvCxnSpPr>
      <xdr:spPr>
        <a:xfrm>
          <a:off x="10388600" y="13332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公営住宅】&#10;一人当たり面積平均値テキスト">
          <a:extLst>
            <a:ext uri="{FF2B5EF4-FFF2-40B4-BE49-F238E27FC236}">
              <a16:creationId xmlns:a16="http://schemas.microsoft.com/office/drawing/2014/main" xmlns="" id="{7EFF64CC-44D2-4AD1-B69B-660E33C5325B}"/>
            </a:ext>
          </a:extLst>
        </xdr:cNvPr>
        <xdr:cNvSpPr txBox="1"/>
      </xdr:nvSpPr>
      <xdr:spPr>
        <a:xfrm>
          <a:off x="10515600" y="1425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xmlns="" id="{26E26B63-F64A-45D6-AF9A-C4798B521FDD}"/>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142291</xdr:rowOff>
    </xdr:from>
    <xdr:to>
      <xdr:col>50</xdr:col>
      <xdr:colOff>165100</xdr:colOff>
      <xdr:row>84</xdr:row>
      <xdr:rowOff>72441</xdr:rowOff>
    </xdr:to>
    <xdr:sp macro="" textlink="">
      <xdr:nvSpPr>
        <xdr:cNvPr id="350" name="フローチャート: 判断 349">
          <a:extLst>
            <a:ext uri="{FF2B5EF4-FFF2-40B4-BE49-F238E27FC236}">
              <a16:creationId xmlns:a16="http://schemas.microsoft.com/office/drawing/2014/main" xmlns="" id="{9D078A81-BC7F-4005-87F6-EC4B2B6187A2}"/>
            </a:ext>
          </a:extLst>
        </xdr:cNvPr>
        <xdr:cNvSpPr/>
      </xdr:nvSpPr>
      <xdr:spPr>
        <a:xfrm>
          <a:off x="9588500" y="1437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134976</xdr:rowOff>
    </xdr:from>
    <xdr:to>
      <xdr:col>46</xdr:col>
      <xdr:colOff>38100</xdr:colOff>
      <xdr:row>84</xdr:row>
      <xdr:rowOff>65126</xdr:rowOff>
    </xdr:to>
    <xdr:sp macro="" textlink="">
      <xdr:nvSpPr>
        <xdr:cNvPr id="351" name="フローチャート: 判断 350">
          <a:extLst>
            <a:ext uri="{FF2B5EF4-FFF2-40B4-BE49-F238E27FC236}">
              <a16:creationId xmlns:a16="http://schemas.microsoft.com/office/drawing/2014/main" xmlns="" id="{C4A17752-3E27-4F54-930A-EC8173A8D094}"/>
            </a:ext>
          </a:extLst>
        </xdr:cNvPr>
        <xdr:cNvSpPr/>
      </xdr:nvSpPr>
      <xdr:spPr>
        <a:xfrm>
          <a:off x="8699500" y="14365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137719</xdr:rowOff>
    </xdr:from>
    <xdr:to>
      <xdr:col>41</xdr:col>
      <xdr:colOff>101600</xdr:colOff>
      <xdr:row>84</xdr:row>
      <xdr:rowOff>67869</xdr:rowOff>
    </xdr:to>
    <xdr:sp macro="" textlink="">
      <xdr:nvSpPr>
        <xdr:cNvPr id="352" name="フローチャート: 判断 351">
          <a:extLst>
            <a:ext uri="{FF2B5EF4-FFF2-40B4-BE49-F238E27FC236}">
              <a16:creationId xmlns:a16="http://schemas.microsoft.com/office/drawing/2014/main" xmlns="" id="{946B4401-1388-4198-9435-8B559C2A1544}"/>
            </a:ext>
          </a:extLst>
        </xdr:cNvPr>
        <xdr:cNvSpPr/>
      </xdr:nvSpPr>
      <xdr:spPr>
        <a:xfrm>
          <a:off x="7810500" y="1436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129947</xdr:rowOff>
    </xdr:from>
    <xdr:to>
      <xdr:col>36</xdr:col>
      <xdr:colOff>165100</xdr:colOff>
      <xdr:row>84</xdr:row>
      <xdr:rowOff>60097</xdr:rowOff>
    </xdr:to>
    <xdr:sp macro="" textlink="">
      <xdr:nvSpPr>
        <xdr:cNvPr id="353" name="フローチャート: 判断 352">
          <a:extLst>
            <a:ext uri="{FF2B5EF4-FFF2-40B4-BE49-F238E27FC236}">
              <a16:creationId xmlns:a16="http://schemas.microsoft.com/office/drawing/2014/main" xmlns="" id="{468F9456-D67A-4012-A8B5-0FDB109CBCC9}"/>
            </a:ext>
          </a:extLst>
        </xdr:cNvPr>
        <xdr:cNvSpPr/>
      </xdr:nvSpPr>
      <xdr:spPr>
        <a:xfrm>
          <a:off x="6921500" y="1436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xmlns="" id="{99C63F7C-22DA-4795-A4F4-F26C872DE3B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xmlns="" id="{EA3930E8-48A8-4B4A-B058-C754947D42B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xmlns="" id="{B8DAF39A-0512-471B-84C8-1A057E20FCA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xmlns="" id="{EEEA3C3B-5AD6-408B-9FCA-112F8F71EEA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xmlns="" id="{9FEB08EF-E2CD-440F-B493-068FA04A89F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40793</xdr:rowOff>
    </xdr:from>
    <xdr:to>
      <xdr:col>55</xdr:col>
      <xdr:colOff>50800</xdr:colOff>
      <xdr:row>85</xdr:row>
      <xdr:rowOff>142393</xdr:rowOff>
    </xdr:to>
    <xdr:sp macro="" textlink="">
      <xdr:nvSpPr>
        <xdr:cNvPr id="359" name="楕円 358">
          <a:extLst>
            <a:ext uri="{FF2B5EF4-FFF2-40B4-BE49-F238E27FC236}">
              <a16:creationId xmlns:a16="http://schemas.microsoft.com/office/drawing/2014/main" xmlns="" id="{4BCB1715-F48A-4BE4-8BF2-7349AF8F2689}"/>
            </a:ext>
          </a:extLst>
        </xdr:cNvPr>
        <xdr:cNvSpPr/>
      </xdr:nvSpPr>
      <xdr:spPr>
        <a:xfrm>
          <a:off x="10426700" y="14614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127170</xdr:rowOff>
    </xdr:from>
    <xdr:ext cx="469744" cy="259045"/>
    <xdr:sp macro="" textlink="">
      <xdr:nvSpPr>
        <xdr:cNvPr id="360" name="【公営住宅】&#10;一人当たり面積該当値テキスト">
          <a:extLst>
            <a:ext uri="{FF2B5EF4-FFF2-40B4-BE49-F238E27FC236}">
              <a16:creationId xmlns:a16="http://schemas.microsoft.com/office/drawing/2014/main" xmlns="" id="{A1B9F2B2-67F5-4668-9627-DFDFA1E9E3AF}"/>
            </a:ext>
          </a:extLst>
        </xdr:cNvPr>
        <xdr:cNvSpPr txBox="1"/>
      </xdr:nvSpPr>
      <xdr:spPr>
        <a:xfrm>
          <a:off x="10515600" y="14528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43078</xdr:rowOff>
    </xdr:from>
    <xdr:to>
      <xdr:col>50</xdr:col>
      <xdr:colOff>165100</xdr:colOff>
      <xdr:row>85</xdr:row>
      <xdr:rowOff>144678</xdr:rowOff>
    </xdr:to>
    <xdr:sp macro="" textlink="">
      <xdr:nvSpPr>
        <xdr:cNvPr id="361" name="楕円 360">
          <a:extLst>
            <a:ext uri="{FF2B5EF4-FFF2-40B4-BE49-F238E27FC236}">
              <a16:creationId xmlns:a16="http://schemas.microsoft.com/office/drawing/2014/main" xmlns="" id="{C4E7B7BE-A4EE-4096-A3F4-51DA18848C86}"/>
            </a:ext>
          </a:extLst>
        </xdr:cNvPr>
        <xdr:cNvSpPr/>
      </xdr:nvSpPr>
      <xdr:spPr>
        <a:xfrm>
          <a:off x="9588500" y="14616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91593</xdr:rowOff>
    </xdr:from>
    <xdr:to>
      <xdr:col>55</xdr:col>
      <xdr:colOff>0</xdr:colOff>
      <xdr:row>85</xdr:row>
      <xdr:rowOff>93878</xdr:rowOff>
    </xdr:to>
    <xdr:cxnSp macro="">
      <xdr:nvCxnSpPr>
        <xdr:cNvPr id="362" name="直線コネクタ 361">
          <a:extLst>
            <a:ext uri="{FF2B5EF4-FFF2-40B4-BE49-F238E27FC236}">
              <a16:creationId xmlns:a16="http://schemas.microsoft.com/office/drawing/2014/main" xmlns="" id="{B37FE189-B39B-4FD0-8CE0-891C73AE5E88}"/>
            </a:ext>
          </a:extLst>
        </xdr:cNvPr>
        <xdr:cNvCxnSpPr/>
      </xdr:nvCxnSpPr>
      <xdr:spPr>
        <a:xfrm flipV="1">
          <a:off x="9639300" y="14664843"/>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44907</xdr:rowOff>
    </xdr:from>
    <xdr:to>
      <xdr:col>46</xdr:col>
      <xdr:colOff>38100</xdr:colOff>
      <xdr:row>85</xdr:row>
      <xdr:rowOff>146507</xdr:rowOff>
    </xdr:to>
    <xdr:sp macro="" textlink="">
      <xdr:nvSpPr>
        <xdr:cNvPr id="363" name="楕円 362">
          <a:extLst>
            <a:ext uri="{FF2B5EF4-FFF2-40B4-BE49-F238E27FC236}">
              <a16:creationId xmlns:a16="http://schemas.microsoft.com/office/drawing/2014/main" xmlns="" id="{5CE78F98-5C05-4F01-B7B5-AEC362090339}"/>
            </a:ext>
          </a:extLst>
        </xdr:cNvPr>
        <xdr:cNvSpPr/>
      </xdr:nvSpPr>
      <xdr:spPr>
        <a:xfrm>
          <a:off x="8699500" y="1461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93878</xdr:rowOff>
    </xdr:from>
    <xdr:to>
      <xdr:col>50</xdr:col>
      <xdr:colOff>114300</xdr:colOff>
      <xdr:row>85</xdr:row>
      <xdr:rowOff>95707</xdr:rowOff>
    </xdr:to>
    <xdr:cxnSp macro="">
      <xdr:nvCxnSpPr>
        <xdr:cNvPr id="364" name="直線コネクタ 363">
          <a:extLst>
            <a:ext uri="{FF2B5EF4-FFF2-40B4-BE49-F238E27FC236}">
              <a16:creationId xmlns:a16="http://schemas.microsoft.com/office/drawing/2014/main" xmlns="" id="{D7235372-4CDB-442A-A3C3-39EB909EA667}"/>
            </a:ext>
          </a:extLst>
        </xdr:cNvPr>
        <xdr:cNvCxnSpPr/>
      </xdr:nvCxnSpPr>
      <xdr:spPr>
        <a:xfrm flipV="1">
          <a:off x="8750300" y="14667128"/>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47192</xdr:rowOff>
    </xdr:from>
    <xdr:to>
      <xdr:col>41</xdr:col>
      <xdr:colOff>101600</xdr:colOff>
      <xdr:row>85</xdr:row>
      <xdr:rowOff>148792</xdr:rowOff>
    </xdr:to>
    <xdr:sp macro="" textlink="">
      <xdr:nvSpPr>
        <xdr:cNvPr id="365" name="楕円 364">
          <a:extLst>
            <a:ext uri="{FF2B5EF4-FFF2-40B4-BE49-F238E27FC236}">
              <a16:creationId xmlns:a16="http://schemas.microsoft.com/office/drawing/2014/main" xmlns="" id="{93DD4CC4-BDCC-4D41-8BA4-9B4019FF89AB}"/>
            </a:ext>
          </a:extLst>
        </xdr:cNvPr>
        <xdr:cNvSpPr/>
      </xdr:nvSpPr>
      <xdr:spPr>
        <a:xfrm>
          <a:off x="7810500" y="1462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95707</xdr:rowOff>
    </xdr:from>
    <xdr:to>
      <xdr:col>45</xdr:col>
      <xdr:colOff>177800</xdr:colOff>
      <xdr:row>85</xdr:row>
      <xdr:rowOff>97992</xdr:rowOff>
    </xdr:to>
    <xdr:cxnSp macro="">
      <xdr:nvCxnSpPr>
        <xdr:cNvPr id="366" name="直線コネクタ 365">
          <a:extLst>
            <a:ext uri="{FF2B5EF4-FFF2-40B4-BE49-F238E27FC236}">
              <a16:creationId xmlns:a16="http://schemas.microsoft.com/office/drawing/2014/main" xmlns="" id="{F5CB7EA4-9213-4166-9C87-87DAD248B79D}"/>
            </a:ext>
          </a:extLst>
        </xdr:cNvPr>
        <xdr:cNvCxnSpPr/>
      </xdr:nvCxnSpPr>
      <xdr:spPr>
        <a:xfrm flipV="1">
          <a:off x="7861300" y="14668957"/>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49479</xdr:rowOff>
    </xdr:from>
    <xdr:to>
      <xdr:col>36</xdr:col>
      <xdr:colOff>165100</xdr:colOff>
      <xdr:row>85</xdr:row>
      <xdr:rowOff>151079</xdr:rowOff>
    </xdr:to>
    <xdr:sp macro="" textlink="">
      <xdr:nvSpPr>
        <xdr:cNvPr id="367" name="楕円 366">
          <a:extLst>
            <a:ext uri="{FF2B5EF4-FFF2-40B4-BE49-F238E27FC236}">
              <a16:creationId xmlns:a16="http://schemas.microsoft.com/office/drawing/2014/main" xmlns="" id="{29ECEA23-DA94-41A5-945A-7025B834D939}"/>
            </a:ext>
          </a:extLst>
        </xdr:cNvPr>
        <xdr:cNvSpPr/>
      </xdr:nvSpPr>
      <xdr:spPr>
        <a:xfrm>
          <a:off x="6921500" y="146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97992</xdr:rowOff>
    </xdr:from>
    <xdr:to>
      <xdr:col>41</xdr:col>
      <xdr:colOff>50800</xdr:colOff>
      <xdr:row>85</xdr:row>
      <xdr:rowOff>100279</xdr:rowOff>
    </xdr:to>
    <xdr:cxnSp macro="">
      <xdr:nvCxnSpPr>
        <xdr:cNvPr id="368" name="直線コネクタ 367">
          <a:extLst>
            <a:ext uri="{FF2B5EF4-FFF2-40B4-BE49-F238E27FC236}">
              <a16:creationId xmlns:a16="http://schemas.microsoft.com/office/drawing/2014/main" xmlns="" id="{7DD73934-5086-496F-AF97-A7983DB9B54D}"/>
            </a:ext>
          </a:extLst>
        </xdr:cNvPr>
        <xdr:cNvCxnSpPr/>
      </xdr:nvCxnSpPr>
      <xdr:spPr>
        <a:xfrm flipV="1">
          <a:off x="6972300" y="14671242"/>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88968</xdr:rowOff>
    </xdr:from>
    <xdr:ext cx="469744" cy="259045"/>
    <xdr:sp macro="" textlink="">
      <xdr:nvSpPr>
        <xdr:cNvPr id="369" name="n_1aveValue【公営住宅】&#10;一人当たり面積">
          <a:extLst>
            <a:ext uri="{FF2B5EF4-FFF2-40B4-BE49-F238E27FC236}">
              <a16:creationId xmlns:a16="http://schemas.microsoft.com/office/drawing/2014/main" xmlns="" id="{61356551-7576-4E55-8095-E066BF85268C}"/>
            </a:ext>
          </a:extLst>
        </xdr:cNvPr>
        <xdr:cNvSpPr txBox="1"/>
      </xdr:nvSpPr>
      <xdr:spPr>
        <a:xfrm>
          <a:off x="9391727" y="14147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81653</xdr:rowOff>
    </xdr:from>
    <xdr:ext cx="469744" cy="259045"/>
    <xdr:sp macro="" textlink="">
      <xdr:nvSpPr>
        <xdr:cNvPr id="370" name="n_2aveValue【公営住宅】&#10;一人当たり面積">
          <a:extLst>
            <a:ext uri="{FF2B5EF4-FFF2-40B4-BE49-F238E27FC236}">
              <a16:creationId xmlns:a16="http://schemas.microsoft.com/office/drawing/2014/main" xmlns="" id="{8BF04B20-C341-4674-8B8B-13B44865908A}"/>
            </a:ext>
          </a:extLst>
        </xdr:cNvPr>
        <xdr:cNvSpPr txBox="1"/>
      </xdr:nvSpPr>
      <xdr:spPr>
        <a:xfrm>
          <a:off x="8515427" y="14140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84396</xdr:rowOff>
    </xdr:from>
    <xdr:ext cx="469744" cy="259045"/>
    <xdr:sp macro="" textlink="">
      <xdr:nvSpPr>
        <xdr:cNvPr id="371" name="n_3aveValue【公営住宅】&#10;一人当たり面積">
          <a:extLst>
            <a:ext uri="{FF2B5EF4-FFF2-40B4-BE49-F238E27FC236}">
              <a16:creationId xmlns:a16="http://schemas.microsoft.com/office/drawing/2014/main" xmlns="" id="{D929C18D-C62A-4DB8-ACD5-A0220F5E4CE5}"/>
            </a:ext>
          </a:extLst>
        </xdr:cNvPr>
        <xdr:cNvSpPr txBox="1"/>
      </xdr:nvSpPr>
      <xdr:spPr>
        <a:xfrm>
          <a:off x="7626427" y="1414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76624</xdr:rowOff>
    </xdr:from>
    <xdr:ext cx="469744" cy="259045"/>
    <xdr:sp macro="" textlink="">
      <xdr:nvSpPr>
        <xdr:cNvPr id="372" name="n_4aveValue【公営住宅】&#10;一人当たり面積">
          <a:extLst>
            <a:ext uri="{FF2B5EF4-FFF2-40B4-BE49-F238E27FC236}">
              <a16:creationId xmlns:a16="http://schemas.microsoft.com/office/drawing/2014/main" xmlns="" id="{73523C67-3CA6-4A7F-A9A6-9A522D0ACCFA}"/>
            </a:ext>
          </a:extLst>
        </xdr:cNvPr>
        <xdr:cNvSpPr txBox="1"/>
      </xdr:nvSpPr>
      <xdr:spPr>
        <a:xfrm>
          <a:off x="6737427" y="1413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135805</xdr:rowOff>
    </xdr:from>
    <xdr:ext cx="469744" cy="259045"/>
    <xdr:sp macro="" textlink="">
      <xdr:nvSpPr>
        <xdr:cNvPr id="373" name="n_1mainValue【公営住宅】&#10;一人当たり面積">
          <a:extLst>
            <a:ext uri="{FF2B5EF4-FFF2-40B4-BE49-F238E27FC236}">
              <a16:creationId xmlns:a16="http://schemas.microsoft.com/office/drawing/2014/main" xmlns="" id="{20C7A9D1-7EB0-49C9-80F3-B12D03DFC843}"/>
            </a:ext>
          </a:extLst>
        </xdr:cNvPr>
        <xdr:cNvSpPr txBox="1"/>
      </xdr:nvSpPr>
      <xdr:spPr>
        <a:xfrm>
          <a:off x="9391727" y="14709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137634</xdr:rowOff>
    </xdr:from>
    <xdr:ext cx="469744" cy="259045"/>
    <xdr:sp macro="" textlink="">
      <xdr:nvSpPr>
        <xdr:cNvPr id="374" name="n_2mainValue【公営住宅】&#10;一人当たり面積">
          <a:extLst>
            <a:ext uri="{FF2B5EF4-FFF2-40B4-BE49-F238E27FC236}">
              <a16:creationId xmlns:a16="http://schemas.microsoft.com/office/drawing/2014/main" xmlns="" id="{CF94B105-99CB-47E9-8D7B-450D5328793F}"/>
            </a:ext>
          </a:extLst>
        </xdr:cNvPr>
        <xdr:cNvSpPr txBox="1"/>
      </xdr:nvSpPr>
      <xdr:spPr>
        <a:xfrm>
          <a:off x="8515427" y="1471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139919</xdr:rowOff>
    </xdr:from>
    <xdr:ext cx="469744" cy="259045"/>
    <xdr:sp macro="" textlink="">
      <xdr:nvSpPr>
        <xdr:cNvPr id="375" name="n_3mainValue【公営住宅】&#10;一人当たり面積">
          <a:extLst>
            <a:ext uri="{FF2B5EF4-FFF2-40B4-BE49-F238E27FC236}">
              <a16:creationId xmlns:a16="http://schemas.microsoft.com/office/drawing/2014/main" xmlns="" id="{6E2A4F60-B8C0-475C-A017-7BAB6134AD7B}"/>
            </a:ext>
          </a:extLst>
        </xdr:cNvPr>
        <xdr:cNvSpPr txBox="1"/>
      </xdr:nvSpPr>
      <xdr:spPr>
        <a:xfrm>
          <a:off x="7626427" y="1471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142206</xdr:rowOff>
    </xdr:from>
    <xdr:ext cx="469744" cy="259045"/>
    <xdr:sp macro="" textlink="">
      <xdr:nvSpPr>
        <xdr:cNvPr id="376" name="n_4mainValue【公営住宅】&#10;一人当たり面積">
          <a:extLst>
            <a:ext uri="{FF2B5EF4-FFF2-40B4-BE49-F238E27FC236}">
              <a16:creationId xmlns:a16="http://schemas.microsoft.com/office/drawing/2014/main" xmlns="" id="{4E15A94D-942F-4423-8B04-3CD2B70F9593}"/>
            </a:ext>
          </a:extLst>
        </xdr:cNvPr>
        <xdr:cNvSpPr txBox="1"/>
      </xdr:nvSpPr>
      <xdr:spPr>
        <a:xfrm>
          <a:off x="6737427" y="1471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xmlns="" id="{FD874137-65DA-4571-B0B4-69F9368F5EF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xmlns="" id="{986EDA8C-80CA-4EBF-8432-32419C30425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xmlns="" id="{F0EEF62E-399E-40F4-BCCB-F4D66D16D19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xmlns="" id="{69D8000F-51CC-41F8-9F91-3247289C038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xmlns="" id="{5B1E0EFD-D643-44C5-A66B-3FB55112FA5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xmlns="" id="{2FBF09A6-27A1-4AB7-A743-7F0BC29C06B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xmlns="" id="{772E1725-6A7A-43B2-B66C-38B9379D857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xmlns="" id="{68E26D1D-730A-4D41-A0AF-15B20E639EF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xmlns="" id="{CECFD334-60B6-482B-B2F7-E522811DFBF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xmlns="" id="{DC7150D0-5863-4F6F-887A-9CD98E255E5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xmlns="" id="{93163841-5443-4392-95AD-0C225AB696F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xmlns="" id="{E3033247-0957-4C83-B523-4D27DAAE1F9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xmlns="" id="{8F3A08C4-CAED-4380-961F-84478950C4E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xmlns="" id="{FE4F4032-B950-4745-860D-634F641A3C6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xmlns="" id="{9074C9C3-60AD-42CA-968D-8BDF6282FD2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xmlns="" id="{6F4F78C6-C8C4-427F-8F48-880A3DD1629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xmlns="" id="{3A456D10-3F8A-49FC-98E5-70C0CD41FB2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xmlns="" id="{831451FA-94A9-471E-BFB0-84D6F658671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xmlns="" id="{7BDCA9DC-F329-4619-A6C3-E6C609DD8B9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xmlns="" id="{C8996B35-8C8D-40E8-B4E1-40657E4674E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xmlns="" id="{2B051F42-A70D-4B1A-AA3F-8E33D26CE9F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xmlns="" id="{A874F4B9-EC03-4651-8D56-314919FF3B7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xmlns="" id="{B5BD053E-E4B6-4533-8661-883EC9ED832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xmlns="" id="{E90CD48C-3D00-456B-9C04-20B1F391915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xmlns="" id="{DAE1ECC3-520C-4D3A-82E3-8D39595E02F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xmlns="" id="{DBF79FD6-3968-4FFE-A441-514D7E40238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xmlns="" id="{37705D6A-208C-4866-AA77-C436C248978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xmlns="" id="{B0190775-D6D7-4843-AFBE-E31AFC29650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xmlns="" id="{4B7DF429-3E7B-4826-B05A-3437DEDC3D1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xmlns="" id="{C5F677D8-44F0-4ED0-A9D8-DE330D6DB34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xmlns="" id="{261CF35C-5B7F-44CA-AB62-298E981B950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xmlns="" id="{08D35D0B-09A6-4D5D-A3A8-5D5CAF5F526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xmlns="" id="{4DAD3B72-F2B7-44F2-BB84-C09B40B9033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xmlns="" id="{C0DE566B-0A78-4F01-BC45-E46276A1CE9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xmlns="" id="{D426114E-835A-4091-8F79-084731C6C9E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xmlns="" id="{23553DC4-0409-48E0-91C3-08F3FDF817A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xmlns="" id="{1D88C7D0-F005-4F6D-84A3-ECA608A38E3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xmlns="" id="{07C011FC-7165-445F-95A4-2D32C8876D2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xmlns="" id="{F65BE1BF-420A-4495-AFBE-E0F53F66F0B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xmlns="" id="{9B46E983-13E5-4190-9AB2-3E6F01F8D83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43815</xdr:rowOff>
    </xdr:from>
    <xdr:to>
      <xdr:col>85</xdr:col>
      <xdr:colOff>126364</xdr:colOff>
      <xdr:row>42</xdr:row>
      <xdr:rowOff>38100</xdr:rowOff>
    </xdr:to>
    <xdr:cxnSp macro="">
      <xdr:nvCxnSpPr>
        <xdr:cNvPr id="417" name="直線コネクタ 416">
          <a:extLst>
            <a:ext uri="{FF2B5EF4-FFF2-40B4-BE49-F238E27FC236}">
              <a16:creationId xmlns:a16="http://schemas.microsoft.com/office/drawing/2014/main" xmlns="" id="{ABB3ADAF-C1F8-4796-B836-35883755E5DD}"/>
            </a:ext>
          </a:extLst>
        </xdr:cNvPr>
        <xdr:cNvCxnSpPr/>
      </xdr:nvCxnSpPr>
      <xdr:spPr>
        <a:xfrm flipV="1">
          <a:off x="16318864" y="570166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xmlns="" id="{A09AA79C-172F-496E-B8D2-263DBF302F5E}"/>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9" name="直線コネクタ 418">
          <a:extLst>
            <a:ext uri="{FF2B5EF4-FFF2-40B4-BE49-F238E27FC236}">
              <a16:creationId xmlns:a16="http://schemas.microsoft.com/office/drawing/2014/main" xmlns="" id="{77AF2099-3E9F-4149-8D74-97F30FFBDB7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161942</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xmlns="" id="{1E537C66-1B09-425B-AEB2-AE368708A6E3}"/>
            </a:ext>
          </a:extLst>
        </xdr:cNvPr>
        <xdr:cNvSpPr txBox="1"/>
      </xdr:nvSpPr>
      <xdr:spPr>
        <a:xfrm>
          <a:off x="16357600" y="5476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43815</xdr:rowOff>
    </xdr:from>
    <xdr:to>
      <xdr:col>86</xdr:col>
      <xdr:colOff>25400</xdr:colOff>
      <xdr:row>33</xdr:row>
      <xdr:rowOff>43815</xdr:rowOff>
    </xdr:to>
    <xdr:cxnSp macro="">
      <xdr:nvCxnSpPr>
        <xdr:cNvPr id="421" name="直線コネクタ 420">
          <a:extLst>
            <a:ext uri="{FF2B5EF4-FFF2-40B4-BE49-F238E27FC236}">
              <a16:creationId xmlns:a16="http://schemas.microsoft.com/office/drawing/2014/main" xmlns="" id="{08118672-66AC-4A9A-BFA0-DBABF2FEB33F}"/>
            </a:ext>
          </a:extLst>
        </xdr:cNvPr>
        <xdr:cNvCxnSpPr/>
      </xdr:nvCxnSpPr>
      <xdr:spPr>
        <a:xfrm>
          <a:off x="16230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xmlns="" id="{ED45DDC6-0F36-4A9B-B3FB-B0D28239EBD0}"/>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3" name="フローチャート: 判断 422">
          <a:extLst>
            <a:ext uri="{FF2B5EF4-FFF2-40B4-BE49-F238E27FC236}">
              <a16:creationId xmlns:a16="http://schemas.microsoft.com/office/drawing/2014/main" xmlns="" id="{5C7F84BE-CB96-4274-93CA-8CAAD9EC3671}"/>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52070</xdr:rowOff>
    </xdr:from>
    <xdr:to>
      <xdr:col>81</xdr:col>
      <xdr:colOff>101600</xdr:colOff>
      <xdr:row>37</xdr:row>
      <xdr:rowOff>153670</xdr:rowOff>
    </xdr:to>
    <xdr:sp macro="" textlink="">
      <xdr:nvSpPr>
        <xdr:cNvPr id="424" name="フローチャート: 判断 423">
          <a:extLst>
            <a:ext uri="{FF2B5EF4-FFF2-40B4-BE49-F238E27FC236}">
              <a16:creationId xmlns:a16="http://schemas.microsoft.com/office/drawing/2014/main" xmlns="" id="{E96691F3-7603-4AD1-B4C0-EAC3B160B42C}"/>
            </a:ext>
          </a:extLst>
        </xdr:cNvPr>
        <xdr:cNvSpPr/>
      </xdr:nvSpPr>
      <xdr:spPr>
        <a:xfrm>
          <a:off x="15430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13970</xdr:rowOff>
    </xdr:from>
    <xdr:to>
      <xdr:col>76</xdr:col>
      <xdr:colOff>165100</xdr:colOff>
      <xdr:row>37</xdr:row>
      <xdr:rowOff>115570</xdr:rowOff>
    </xdr:to>
    <xdr:sp macro="" textlink="">
      <xdr:nvSpPr>
        <xdr:cNvPr id="425" name="フローチャート: 判断 424">
          <a:extLst>
            <a:ext uri="{FF2B5EF4-FFF2-40B4-BE49-F238E27FC236}">
              <a16:creationId xmlns:a16="http://schemas.microsoft.com/office/drawing/2014/main" xmlns="" id="{70104FEA-2BB8-447D-8E60-E820F721B8A2}"/>
            </a:ext>
          </a:extLst>
        </xdr:cNvPr>
        <xdr:cNvSpPr/>
      </xdr:nvSpPr>
      <xdr:spPr>
        <a:xfrm>
          <a:off x="14541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29210</xdr:rowOff>
    </xdr:from>
    <xdr:to>
      <xdr:col>72</xdr:col>
      <xdr:colOff>38100</xdr:colOff>
      <xdr:row>37</xdr:row>
      <xdr:rowOff>130810</xdr:rowOff>
    </xdr:to>
    <xdr:sp macro="" textlink="">
      <xdr:nvSpPr>
        <xdr:cNvPr id="426" name="フローチャート: 判断 425">
          <a:extLst>
            <a:ext uri="{FF2B5EF4-FFF2-40B4-BE49-F238E27FC236}">
              <a16:creationId xmlns:a16="http://schemas.microsoft.com/office/drawing/2014/main" xmlns="" id="{13BA3D63-4638-4288-9E2A-6FA365829E6D}"/>
            </a:ext>
          </a:extLst>
        </xdr:cNvPr>
        <xdr:cNvSpPr/>
      </xdr:nvSpPr>
      <xdr:spPr>
        <a:xfrm>
          <a:off x="1365250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143510</xdr:rowOff>
    </xdr:from>
    <xdr:to>
      <xdr:col>67</xdr:col>
      <xdr:colOff>101600</xdr:colOff>
      <xdr:row>37</xdr:row>
      <xdr:rowOff>73660</xdr:rowOff>
    </xdr:to>
    <xdr:sp macro="" textlink="">
      <xdr:nvSpPr>
        <xdr:cNvPr id="427" name="フローチャート: 判断 426">
          <a:extLst>
            <a:ext uri="{FF2B5EF4-FFF2-40B4-BE49-F238E27FC236}">
              <a16:creationId xmlns:a16="http://schemas.microsoft.com/office/drawing/2014/main" xmlns="" id="{5C2C838D-E124-4050-874F-48FFCCDDA3E5}"/>
            </a:ext>
          </a:extLst>
        </xdr:cNvPr>
        <xdr:cNvSpPr/>
      </xdr:nvSpPr>
      <xdr:spPr>
        <a:xfrm>
          <a:off x="12763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xmlns="" id="{717E7BE6-5C8F-40EE-A3EF-9ACBBEBA354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xmlns="" id="{6F9680A7-DF3A-4D5C-9D0F-7CE69BA01C7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xmlns="" id="{415EA305-5F5B-4287-9216-2C05C352C70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xmlns="" id="{C2C167D3-6EF6-4A71-8609-60C5B805676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xmlns="" id="{2C98FD24-7DF9-4749-84AD-A2A2400FB90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41</xdr:row>
      <xdr:rowOff>158750</xdr:rowOff>
    </xdr:from>
    <xdr:to>
      <xdr:col>67</xdr:col>
      <xdr:colOff>101600</xdr:colOff>
      <xdr:row>42</xdr:row>
      <xdr:rowOff>88900</xdr:rowOff>
    </xdr:to>
    <xdr:sp macro="" textlink="">
      <xdr:nvSpPr>
        <xdr:cNvPr id="433" name="楕円 432">
          <a:extLst>
            <a:ext uri="{FF2B5EF4-FFF2-40B4-BE49-F238E27FC236}">
              <a16:creationId xmlns:a16="http://schemas.microsoft.com/office/drawing/2014/main" xmlns="" id="{2F7C9A9E-2495-4CEE-AD2E-2DEE16E81177}"/>
            </a:ext>
          </a:extLst>
        </xdr:cNvPr>
        <xdr:cNvSpPr/>
      </xdr:nvSpPr>
      <xdr:spPr>
        <a:xfrm>
          <a:off x="12763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35</xdr:row>
      <xdr:rowOff>170197</xdr:rowOff>
    </xdr:from>
    <xdr:ext cx="405111" cy="259045"/>
    <xdr:sp macro="" textlink="">
      <xdr:nvSpPr>
        <xdr:cNvPr id="434" name="n_1aveValue【認定こども園・幼稚園・保育所】&#10;有形固定資産減価償却率">
          <a:extLst>
            <a:ext uri="{FF2B5EF4-FFF2-40B4-BE49-F238E27FC236}">
              <a16:creationId xmlns:a16="http://schemas.microsoft.com/office/drawing/2014/main" xmlns="" id="{B2720902-04D3-43FB-BB00-92C5FD293923}"/>
            </a:ext>
          </a:extLst>
        </xdr:cNvPr>
        <xdr:cNvSpPr txBox="1"/>
      </xdr:nvSpPr>
      <xdr:spPr>
        <a:xfrm>
          <a:off x="152660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132097</xdr:rowOff>
    </xdr:from>
    <xdr:ext cx="405111" cy="259045"/>
    <xdr:sp macro="" textlink="">
      <xdr:nvSpPr>
        <xdr:cNvPr id="435" name="n_2aveValue【認定こども園・幼稚園・保育所】&#10;有形固定資産減価償却率">
          <a:extLst>
            <a:ext uri="{FF2B5EF4-FFF2-40B4-BE49-F238E27FC236}">
              <a16:creationId xmlns:a16="http://schemas.microsoft.com/office/drawing/2014/main" xmlns="" id="{9CF00066-617A-4175-BB2E-6666DC686605}"/>
            </a:ext>
          </a:extLst>
        </xdr:cNvPr>
        <xdr:cNvSpPr txBox="1"/>
      </xdr:nvSpPr>
      <xdr:spPr>
        <a:xfrm>
          <a:off x="14389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147337</xdr:rowOff>
    </xdr:from>
    <xdr:ext cx="405111" cy="259045"/>
    <xdr:sp macro="" textlink="">
      <xdr:nvSpPr>
        <xdr:cNvPr id="436" name="n_3aveValue【認定こども園・幼稚園・保育所】&#10;有形固定資産減価償却率">
          <a:extLst>
            <a:ext uri="{FF2B5EF4-FFF2-40B4-BE49-F238E27FC236}">
              <a16:creationId xmlns:a16="http://schemas.microsoft.com/office/drawing/2014/main" xmlns="" id="{2458588B-AD12-46B7-B7AE-28BD0CAE1357}"/>
            </a:ext>
          </a:extLst>
        </xdr:cNvPr>
        <xdr:cNvSpPr txBox="1"/>
      </xdr:nvSpPr>
      <xdr:spPr>
        <a:xfrm>
          <a:off x="1350074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90187</xdr:rowOff>
    </xdr:from>
    <xdr:ext cx="405111" cy="259045"/>
    <xdr:sp macro="" textlink="">
      <xdr:nvSpPr>
        <xdr:cNvPr id="437" name="n_4aveValue【認定こども園・幼稚園・保育所】&#10;有形固定資産減価償却率">
          <a:extLst>
            <a:ext uri="{FF2B5EF4-FFF2-40B4-BE49-F238E27FC236}">
              <a16:creationId xmlns:a16="http://schemas.microsoft.com/office/drawing/2014/main" xmlns="" id="{A6398816-363A-4C64-90A7-1FAEC76B5D42}"/>
            </a:ext>
          </a:extLst>
        </xdr:cNvPr>
        <xdr:cNvSpPr txBox="1"/>
      </xdr:nvSpPr>
      <xdr:spPr>
        <a:xfrm>
          <a:off x="12611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42</xdr:row>
      <xdr:rowOff>80027</xdr:rowOff>
    </xdr:from>
    <xdr:ext cx="469744" cy="259045"/>
    <xdr:sp macro="" textlink="">
      <xdr:nvSpPr>
        <xdr:cNvPr id="438" name="n_4mainValue【認定こども園・幼稚園・保育所】&#10;有形固定資産減価償却率">
          <a:extLst>
            <a:ext uri="{FF2B5EF4-FFF2-40B4-BE49-F238E27FC236}">
              <a16:creationId xmlns:a16="http://schemas.microsoft.com/office/drawing/2014/main" xmlns="" id="{08FF0CC1-1F4F-4662-9F88-3A8932B2E06F}"/>
            </a:ext>
          </a:extLst>
        </xdr:cNvPr>
        <xdr:cNvSpPr txBox="1"/>
      </xdr:nvSpPr>
      <xdr:spPr>
        <a:xfrm>
          <a:off x="12579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9" name="正方形/長方形 438">
          <a:extLst>
            <a:ext uri="{FF2B5EF4-FFF2-40B4-BE49-F238E27FC236}">
              <a16:creationId xmlns:a16="http://schemas.microsoft.com/office/drawing/2014/main" xmlns="" id="{DB2FE8A1-8276-49DA-8F71-FDC1F7FEFBB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0" name="正方形/長方形 439">
          <a:extLst>
            <a:ext uri="{FF2B5EF4-FFF2-40B4-BE49-F238E27FC236}">
              <a16:creationId xmlns:a16="http://schemas.microsoft.com/office/drawing/2014/main" xmlns="" id="{68A8DAFB-958C-4A79-B0C1-FCDC5BEAA7E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1" name="正方形/長方形 440">
          <a:extLst>
            <a:ext uri="{FF2B5EF4-FFF2-40B4-BE49-F238E27FC236}">
              <a16:creationId xmlns:a16="http://schemas.microsoft.com/office/drawing/2014/main" xmlns="" id="{49CED1BA-E2C0-4F28-B0B3-50009C1D623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2" name="正方形/長方形 441">
          <a:extLst>
            <a:ext uri="{FF2B5EF4-FFF2-40B4-BE49-F238E27FC236}">
              <a16:creationId xmlns:a16="http://schemas.microsoft.com/office/drawing/2014/main" xmlns="" id="{EBD72853-AB34-4354-A212-1CFE01B9679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3" name="正方形/長方形 442">
          <a:extLst>
            <a:ext uri="{FF2B5EF4-FFF2-40B4-BE49-F238E27FC236}">
              <a16:creationId xmlns:a16="http://schemas.microsoft.com/office/drawing/2014/main" xmlns="" id="{DC131B70-A0D1-4266-AE8C-2BFE86A5A1A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4" name="正方形/長方形 443">
          <a:extLst>
            <a:ext uri="{FF2B5EF4-FFF2-40B4-BE49-F238E27FC236}">
              <a16:creationId xmlns:a16="http://schemas.microsoft.com/office/drawing/2014/main" xmlns="" id="{BC27F35D-09FC-40D5-8800-DC39B8D45B9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5" name="正方形/長方形 444">
          <a:extLst>
            <a:ext uri="{FF2B5EF4-FFF2-40B4-BE49-F238E27FC236}">
              <a16:creationId xmlns:a16="http://schemas.microsoft.com/office/drawing/2014/main" xmlns="" id="{7208B42C-50F7-4C16-A8FF-D74E90B2647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6" name="正方形/長方形 445">
          <a:extLst>
            <a:ext uri="{FF2B5EF4-FFF2-40B4-BE49-F238E27FC236}">
              <a16:creationId xmlns:a16="http://schemas.microsoft.com/office/drawing/2014/main" xmlns="" id="{B4DFFCC9-37B5-4BDE-8C6D-8AC8B43E1C8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7" name="テキスト ボックス 446">
          <a:extLst>
            <a:ext uri="{FF2B5EF4-FFF2-40B4-BE49-F238E27FC236}">
              <a16:creationId xmlns:a16="http://schemas.microsoft.com/office/drawing/2014/main" xmlns="" id="{7EF1974C-507B-4F50-89BE-D625797E4CD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8" name="直線コネクタ 447">
          <a:extLst>
            <a:ext uri="{FF2B5EF4-FFF2-40B4-BE49-F238E27FC236}">
              <a16:creationId xmlns:a16="http://schemas.microsoft.com/office/drawing/2014/main" xmlns="" id="{777C72C7-3B73-4D13-B865-49631154010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49" name="直線コネクタ 448">
          <a:extLst>
            <a:ext uri="{FF2B5EF4-FFF2-40B4-BE49-F238E27FC236}">
              <a16:creationId xmlns:a16="http://schemas.microsoft.com/office/drawing/2014/main" xmlns="" id="{B41E4228-2131-4DF0-A09D-8EC1E4F7B6A7}"/>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0" name="テキスト ボックス 449">
          <a:extLst>
            <a:ext uri="{FF2B5EF4-FFF2-40B4-BE49-F238E27FC236}">
              <a16:creationId xmlns:a16="http://schemas.microsoft.com/office/drawing/2014/main" xmlns="" id="{82688FDC-3AC0-4D00-B733-8C05D7E53F73}"/>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1" name="直線コネクタ 450">
          <a:extLst>
            <a:ext uri="{FF2B5EF4-FFF2-40B4-BE49-F238E27FC236}">
              <a16:creationId xmlns:a16="http://schemas.microsoft.com/office/drawing/2014/main" xmlns="" id="{B17A9D12-2768-4305-946F-42107A1803E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2" name="テキスト ボックス 451">
          <a:extLst>
            <a:ext uri="{FF2B5EF4-FFF2-40B4-BE49-F238E27FC236}">
              <a16:creationId xmlns:a16="http://schemas.microsoft.com/office/drawing/2014/main" xmlns="" id="{A15C3C84-7F0B-4F34-B72E-8B44DC25A306}"/>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3" name="直線コネクタ 452">
          <a:extLst>
            <a:ext uri="{FF2B5EF4-FFF2-40B4-BE49-F238E27FC236}">
              <a16:creationId xmlns:a16="http://schemas.microsoft.com/office/drawing/2014/main" xmlns="" id="{7A756E7F-E48B-4658-81E4-9C3407120B7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4" name="テキスト ボックス 453">
          <a:extLst>
            <a:ext uri="{FF2B5EF4-FFF2-40B4-BE49-F238E27FC236}">
              <a16:creationId xmlns:a16="http://schemas.microsoft.com/office/drawing/2014/main" xmlns="" id="{771A9823-D1BA-432A-8783-490247EF1EE7}"/>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5" name="直線コネクタ 454">
          <a:extLst>
            <a:ext uri="{FF2B5EF4-FFF2-40B4-BE49-F238E27FC236}">
              <a16:creationId xmlns:a16="http://schemas.microsoft.com/office/drawing/2014/main" xmlns="" id="{828F7440-1A7B-4F85-9F8F-15AF5193E4E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56" name="テキスト ボックス 455">
          <a:extLst>
            <a:ext uri="{FF2B5EF4-FFF2-40B4-BE49-F238E27FC236}">
              <a16:creationId xmlns:a16="http://schemas.microsoft.com/office/drawing/2014/main" xmlns="" id="{66F933DA-2F78-4CBD-92F7-FFE6BD872828}"/>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57" name="直線コネクタ 456">
          <a:extLst>
            <a:ext uri="{FF2B5EF4-FFF2-40B4-BE49-F238E27FC236}">
              <a16:creationId xmlns:a16="http://schemas.microsoft.com/office/drawing/2014/main" xmlns="" id="{40129BB7-49E5-4906-957D-A424407C546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58" name="テキスト ボックス 457">
          <a:extLst>
            <a:ext uri="{FF2B5EF4-FFF2-40B4-BE49-F238E27FC236}">
              <a16:creationId xmlns:a16="http://schemas.microsoft.com/office/drawing/2014/main" xmlns="" id="{6CB668D4-B1C7-4722-936F-158AD3E1B2DC}"/>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9" name="直線コネクタ 458">
          <a:extLst>
            <a:ext uri="{FF2B5EF4-FFF2-40B4-BE49-F238E27FC236}">
              <a16:creationId xmlns:a16="http://schemas.microsoft.com/office/drawing/2014/main" xmlns="" id="{4FA3D35C-C850-4D63-A748-D3513DEC368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0" name="テキスト ボックス 459">
          <a:extLst>
            <a:ext uri="{FF2B5EF4-FFF2-40B4-BE49-F238E27FC236}">
              <a16:creationId xmlns:a16="http://schemas.microsoft.com/office/drawing/2014/main" xmlns="" id="{1AECA3E3-726E-4D9F-87A6-B9BE2DF40F8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1" name="【認定こども園・幼稚園・保育所】&#10;一人当たり面積グラフ枠">
          <a:extLst>
            <a:ext uri="{FF2B5EF4-FFF2-40B4-BE49-F238E27FC236}">
              <a16:creationId xmlns:a16="http://schemas.microsoft.com/office/drawing/2014/main" xmlns="" id="{9B1DD361-38A0-4FD0-9D08-5A29D6E7422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150495</xdr:rowOff>
    </xdr:from>
    <xdr:to>
      <xdr:col>116</xdr:col>
      <xdr:colOff>62864</xdr:colOff>
      <xdr:row>41</xdr:row>
      <xdr:rowOff>99060</xdr:rowOff>
    </xdr:to>
    <xdr:cxnSp macro="">
      <xdr:nvCxnSpPr>
        <xdr:cNvPr id="462" name="直線コネクタ 461">
          <a:extLst>
            <a:ext uri="{FF2B5EF4-FFF2-40B4-BE49-F238E27FC236}">
              <a16:creationId xmlns:a16="http://schemas.microsoft.com/office/drawing/2014/main" xmlns="" id="{73B2F2AC-57BB-46DA-91E8-EEB02D789877}"/>
            </a:ext>
          </a:extLst>
        </xdr:cNvPr>
        <xdr:cNvCxnSpPr/>
      </xdr:nvCxnSpPr>
      <xdr:spPr>
        <a:xfrm flipV="1">
          <a:off x="22160864" y="597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102887</xdr:rowOff>
    </xdr:from>
    <xdr:ext cx="469744" cy="259045"/>
    <xdr:sp macro="" textlink="">
      <xdr:nvSpPr>
        <xdr:cNvPr id="463" name="【認定こども園・幼稚園・保育所】&#10;一人当たり面積最小値テキスト">
          <a:extLst>
            <a:ext uri="{FF2B5EF4-FFF2-40B4-BE49-F238E27FC236}">
              <a16:creationId xmlns:a16="http://schemas.microsoft.com/office/drawing/2014/main" xmlns="" id="{7B2ACCD3-B03C-427B-A011-F35C06BC7BA8}"/>
            </a:ext>
          </a:extLst>
        </xdr:cNvPr>
        <xdr:cNvSpPr txBox="1"/>
      </xdr:nvSpPr>
      <xdr:spPr>
        <a:xfrm>
          <a:off x="22199600"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99060</xdr:rowOff>
    </xdr:from>
    <xdr:to>
      <xdr:col>116</xdr:col>
      <xdr:colOff>152400</xdr:colOff>
      <xdr:row>41</xdr:row>
      <xdr:rowOff>99060</xdr:rowOff>
    </xdr:to>
    <xdr:cxnSp macro="">
      <xdr:nvCxnSpPr>
        <xdr:cNvPr id="464" name="直線コネクタ 463">
          <a:extLst>
            <a:ext uri="{FF2B5EF4-FFF2-40B4-BE49-F238E27FC236}">
              <a16:creationId xmlns:a16="http://schemas.microsoft.com/office/drawing/2014/main" xmlns="" id="{158ADDC7-787C-4F9D-9383-F3C9B63A106F}"/>
            </a:ext>
          </a:extLst>
        </xdr:cNvPr>
        <xdr:cNvCxnSpPr/>
      </xdr:nvCxnSpPr>
      <xdr:spPr>
        <a:xfrm>
          <a:off x="22072600" y="712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97172</xdr:rowOff>
    </xdr:from>
    <xdr:ext cx="469744" cy="259045"/>
    <xdr:sp macro="" textlink="">
      <xdr:nvSpPr>
        <xdr:cNvPr id="465" name="【認定こども園・幼稚園・保育所】&#10;一人当たり面積最大値テキスト">
          <a:extLst>
            <a:ext uri="{FF2B5EF4-FFF2-40B4-BE49-F238E27FC236}">
              <a16:creationId xmlns:a16="http://schemas.microsoft.com/office/drawing/2014/main" xmlns="" id="{A5D09338-8F11-4A23-8893-E75C0BDD17AD}"/>
            </a:ext>
          </a:extLst>
        </xdr:cNvPr>
        <xdr:cNvSpPr txBox="1"/>
      </xdr:nvSpPr>
      <xdr:spPr>
        <a:xfrm>
          <a:off x="22199600" y="575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150495</xdr:rowOff>
    </xdr:from>
    <xdr:to>
      <xdr:col>116</xdr:col>
      <xdr:colOff>152400</xdr:colOff>
      <xdr:row>34</xdr:row>
      <xdr:rowOff>150495</xdr:rowOff>
    </xdr:to>
    <xdr:cxnSp macro="">
      <xdr:nvCxnSpPr>
        <xdr:cNvPr id="466" name="直線コネクタ 465">
          <a:extLst>
            <a:ext uri="{FF2B5EF4-FFF2-40B4-BE49-F238E27FC236}">
              <a16:creationId xmlns:a16="http://schemas.microsoft.com/office/drawing/2014/main" xmlns="" id="{876ED096-510F-4E48-AC6F-138FEE0DA5D3}"/>
            </a:ext>
          </a:extLst>
        </xdr:cNvPr>
        <xdr:cNvCxnSpPr/>
      </xdr:nvCxnSpPr>
      <xdr:spPr>
        <a:xfrm>
          <a:off x="22072600" y="597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87647</xdr:rowOff>
    </xdr:from>
    <xdr:ext cx="469744" cy="259045"/>
    <xdr:sp macro="" textlink="">
      <xdr:nvSpPr>
        <xdr:cNvPr id="467" name="【認定こども園・幼稚園・保育所】&#10;一人当たり面積平均値テキスト">
          <a:extLst>
            <a:ext uri="{FF2B5EF4-FFF2-40B4-BE49-F238E27FC236}">
              <a16:creationId xmlns:a16="http://schemas.microsoft.com/office/drawing/2014/main" xmlns="" id="{E32B16A0-5AFC-42E6-A772-FA01875C7ED3}"/>
            </a:ext>
          </a:extLst>
        </xdr:cNvPr>
        <xdr:cNvSpPr txBox="1"/>
      </xdr:nvSpPr>
      <xdr:spPr>
        <a:xfrm>
          <a:off x="22199600" y="660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109220</xdr:rowOff>
    </xdr:from>
    <xdr:to>
      <xdr:col>116</xdr:col>
      <xdr:colOff>114300</xdr:colOff>
      <xdr:row>39</xdr:row>
      <xdr:rowOff>39370</xdr:rowOff>
    </xdr:to>
    <xdr:sp macro="" textlink="">
      <xdr:nvSpPr>
        <xdr:cNvPr id="468" name="フローチャート: 判断 467">
          <a:extLst>
            <a:ext uri="{FF2B5EF4-FFF2-40B4-BE49-F238E27FC236}">
              <a16:creationId xmlns:a16="http://schemas.microsoft.com/office/drawing/2014/main" xmlns="" id="{8B6AD7EA-1311-45E5-BDBA-69C43E6DE444}"/>
            </a:ext>
          </a:extLst>
        </xdr:cNvPr>
        <xdr:cNvSpPr/>
      </xdr:nvSpPr>
      <xdr:spPr>
        <a:xfrm>
          <a:off x="22110700" y="662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84455</xdr:rowOff>
    </xdr:from>
    <xdr:to>
      <xdr:col>112</xdr:col>
      <xdr:colOff>38100</xdr:colOff>
      <xdr:row>39</xdr:row>
      <xdr:rowOff>14605</xdr:rowOff>
    </xdr:to>
    <xdr:sp macro="" textlink="">
      <xdr:nvSpPr>
        <xdr:cNvPr id="469" name="フローチャート: 判断 468">
          <a:extLst>
            <a:ext uri="{FF2B5EF4-FFF2-40B4-BE49-F238E27FC236}">
              <a16:creationId xmlns:a16="http://schemas.microsoft.com/office/drawing/2014/main" xmlns="" id="{E3D0E14D-DAAB-4D01-B345-03F8B43C9F48}"/>
            </a:ext>
          </a:extLst>
        </xdr:cNvPr>
        <xdr:cNvSpPr/>
      </xdr:nvSpPr>
      <xdr:spPr>
        <a:xfrm>
          <a:off x="21272500" y="659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116840</xdr:rowOff>
    </xdr:from>
    <xdr:to>
      <xdr:col>107</xdr:col>
      <xdr:colOff>101600</xdr:colOff>
      <xdr:row>39</xdr:row>
      <xdr:rowOff>46990</xdr:rowOff>
    </xdr:to>
    <xdr:sp macro="" textlink="">
      <xdr:nvSpPr>
        <xdr:cNvPr id="470" name="フローチャート: 判断 469">
          <a:extLst>
            <a:ext uri="{FF2B5EF4-FFF2-40B4-BE49-F238E27FC236}">
              <a16:creationId xmlns:a16="http://schemas.microsoft.com/office/drawing/2014/main" xmlns="" id="{9C143138-A040-4516-8127-4F380C28D261}"/>
            </a:ext>
          </a:extLst>
        </xdr:cNvPr>
        <xdr:cNvSpPr/>
      </xdr:nvSpPr>
      <xdr:spPr>
        <a:xfrm>
          <a:off x="2038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71" name="フローチャート: 判断 470">
          <a:extLst>
            <a:ext uri="{FF2B5EF4-FFF2-40B4-BE49-F238E27FC236}">
              <a16:creationId xmlns:a16="http://schemas.microsoft.com/office/drawing/2014/main" xmlns="" id="{8B2B7A3D-403E-4E26-B568-55D5F039CEF0}"/>
            </a:ext>
          </a:extLst>
        </xdr:cNvPr>
        <xdr:cNvSpPr/>
      </xdr:nvSpPr>
      <xdr:spPr>
        <a:xfrm>
          <a:off x="19494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74930</xdr:rowOff>
    </xdr:from>
    <xdr:to>
      <xdr:col>98</xdr:col>
      <xdr:colOff>38100</xdr:colOff>
      <xdr:row>39</xdr:row>
      <xdr:rowOff>5080</xdr:rowOff>
    </xdr:to>
    <xdr:sp macro="" textlink="">
      <xdr:nvSpPr>
        <xdr:cNvPr id="472" name="フローチャート: 判断 471">
          <a:extLst>
            <a:ext uri="{FF2B5EF4-FFF2-40B4-BE49-F238E27FC236}">
              <a16:creationId xmlns:a16="http://schemas.microsoft.com/office/drawing/2014/main" xmlns="" id="{6FA8902A-7019-4648-A1F5-F13082E09B68}"/>
            </a:ext>
          </a:extLst>
        </xdr:cNvPr>
        <xdr:cNvSpPr/>
      </xdr:nvSpPr>
      <xdr:spPr>
        <a:xfrm>
          <a:off x="18605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3" name="テキスト ボックス 472">
          <a:extLst>
            <a:ext uri="{FF2B5EF4-FFF2-40B4-BE49-F238E27FC236}">
              <a16:creationId xmlns:a16="http://schemas.microsoft.com/office/drawing/2014/main" xmlns="" id="{6109E85C-4473-49B4-89A4-53DCE64E593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4" name="テキスト ボックス 473">
          <a:extLst>
            <a:ext uri="{FF2B5EF4-FFF2-40B4-BE49-F238E27FC236}">
              <a16:creationId xmlns:a16="http://schemas.microsoft.com/office/drawing/2014/main" xmlns="" id="{D036BB5A-6003-4829-9BC5-E58E719E02A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5" name="テキスト ボックス 474">
          <a:extLst>
            <a:ext uri="{FF2B5EF4-FFF2-40B4-BE49-F238E27FC236}">
              <a16:creationId xmlns:a16="http://schemas.microsoft.com/office/drawing/2014/main" xmlns="" id="{6EF96321-247A-41F5-B353-2BB7E7A8F05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6" name="テキスト ボックス 475">
          <a:extLst>
            <a:ext uri="{FF2B5EF4-FFF2-40B4-BE49-F238E27FC236}">
              <a16:creationId xmlns:a16="http://schemas.microsoft.com/office/drawing/2014/main" xmlns="" id="{E4D5787B-D6CD-4A18-A2F9-2495DD4B8A1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xmlns="" id="{D937B5EF-1B04-4CCA-A262-7491C089587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41</xdr:row>
      <xdr:rowOff>48260</xdr:rowOff>
    </xdr:from>
    <xdr:to>
      <xdr:col>98</xdr:col>
      <xdr:colOff>38100</xdr:colOff>
      <xdr:row>41</xdr:row>
      <xdr:rowOff>149860</xdr:rowOff>
    </xdr:to>
    <xdr:sp macro="" textlink="">
      <xdr:nvSpPr>
        <xdr:cNvPr id="478" name="楕円 477">
          <a:extLst>
            <a:ext uri="{FF2B5EF4-FFF2-40B4-BE49-F238E27FC236}">
              <a16:creationId xmlns:a16="http://schemas.microsoft.com/office/drawing/2014/main" xmlns="" id="{ECB8C382-370E-4681-B0A6-DEAA22DA1A8D}"/>
            </a:ext>
          </a:extLst>
        </xdr:cNvPr>
        <xdr:cNvSpPr/>
      </xdr:nvSpPr>
      <xdr:spPr>
        <a:xfrm>
          <a:off x="18605500"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37</xdr:row>
      <xdr:rowOff>31132</xdr:rowOff>
    </xdr:from>
    <xdr:ext cx="469744" cy="259045"/>
    <xdr:sp macro="" textlink="">
      <xdr:nvSpPr>
        <xdr:cNvPr id="479" name="n_1aveValue【認定こども園・幼稚園・保育所】&#10;一人当たり面積">
          <a:extLst>
            <a:ext uri="{FF2B5EF4-FFF2-40B4-BE49-F238E27FC236}">
              <a16:creationId xmlns:a16="http://schemas.microsoft.com/office/drawing/2014/main" xmlns="" id="{5F09390E-0845-4323-BEE1-0DA64C549F55}"/>
            </a:ext>
          </a:extLst>
        </xdr:cNvPr>
        <xdr:cNvSpPr txBox="1"/>
      </xdr:nvSpPr>
      <xdr:spPr>
        <a:xfrm>
          <a:off x="21075727" y="637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63517</xdr:rowOff>
    </xdr:from>
    <xdr:ext cx="469744" cy="259045"/>
    <xdr:sp macro="" textlink="">
      <xdr:nvSpPr>
        <xdr:cNvPr id="480" name="n_2aveValue【認定こども園・幼稚園・保育所】&#10;一人当たり面積">
          <a:extLst>
            <a:ext uri="{FF2B5EF4-FFF2-40B4-BE49-F238E27FC236}">
              <a16:creationId xmlns:a16="http://schemas.microsoft.com/office/drawing/2014/main" xmlns="" id="{A3D6D556-B7C1-43D3-9CF4-6259E5111138}"/>
            </a:ext>
          </a:extLst>
        </xdr:cNvPr>
        <xdr:cNvSpPr txBox="1"/>
      </xdr:nvSpPr>
      <xdr:spPr>
        <a:xfrm>
          <a:off x="20199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73042</xdr:rowOff>
    </xdr:from>
    <xdr:ext cx="469744" cy="259045"/>
    <xdr:sp macro="" textlink="">
      <xdr:nvSpPr>
        <xdr:cNvPr id="481" name="n_3aveValue【認定こども園・幼稚園・保育所】&#10;一人当たり面積">
          <a:extLst>
            <a:ext uri="{FF2B5EF4-FFF2-40B4-BE49-F238E27FC236}">
              <a16:creationId xmlns:a16="http://schemas.microsoft.com/office/drawing/2014/main" xmlns="" id="{31F359A3-9D9B-4630-BE6E-7340F165A575}"/>
            </a:ext>
          </a:extLst>
        </xdr:cNvPr>
        <xdr:cNvSpPr txBox="1"/>
      </xdr:nvSpPr>
      <xdr:spPr>
        <a:xfrm>
          <a:off x="19310427" y="641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21607</xdr:rowOff>
    </xdr:from>
    <xdr:ext cx="469744" cy="259045"/>
    <xdr:sp macro="" textlink="">
      <xdr:nvSpPr>
        <xdr:cNvPr id="482" name="n_4aveValue【認定こども園・幼稚園・保育所】&#10;一人当たり面積">
          <a:extLst>
            <a:ext uri="{FF2B5EF4-FFF2-40B4-BE49-F238E27FC236}">
              <a16:creationId xmlns:a16="http://schemas.microsoft.com/office/drawing/2014/main" xmlns="" id="{615E4CD4-3B30-4E77-9042-A06F5D1EF98E}"/>
            </a:ext>
          </a:extLst>
        </xdr:cNvPr>
        <xdr:cNvSpPr txBox="1"/>
      </xdr:nvSpPr>
      <xdr:spPr>
        <a:xfrm>
          <a:off x="1842142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140987</xdr:rowOff>
    </xdr:from>
    <xdr:ext cx="469744" cy="259045"/>
    <xdr:sp macro="" textlink="">
      <xdr:nvSpPr>
        <xdr:cNvPr id="483" name="n_4mainValue【認定こども園・幼稚園・保育所】&#10;一人当たり面積">
          <a:extLst>
            <a:ext uri="{FF2B5EF4-FFF2-40B4-BE49-F238E27FC236}">
              <a16:creationId xmlns:a16="http://schemas.microsoft.com/office/drawing/2014/main" xmlns="" id="{68DBB963-2809-49FF-9DBA-27F7E008A729}"/>
            </a:ext>
          </a:extLst>
        </xdr:cNvPr>
        <xdr:cNvSpPr txBox="1"/>
      </xdr:nvSpPr>
      <xdr:spPr>
        <a:xfrm>
          <a:off x="18421427" y="717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4" name="正方形/長方形 483">
          <a:extLst>
            <a:ext uri="{FF2B5EF4-FFF2-40B4-BE49-F238E27FC236}">
              <a16:creationId xmlns:a16="http://schemas.microsoft.com/office/drawing/2014/main" xmlns="" id="{286CCD70-751A-4894-B7CE-39A0BCB894D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5" name="正方形/長方形 484">
          <a:extLst>
            <a:ext uri="{FF2B5EF4-FFF2-40B4-BE49-F238E27FC236}">
              <a16:creationId xmlns:a16="http://schemas.microsoft.com/office/drawing/2014/main" xmlns="" id="{2EAC106B-A178-460D-9198-4C5EA72E198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6" name="正方形/長方形 485">
          <a:extLst>
            <a:ext uri="{FF2B5EF4-FFF2-40B4-BE49-F238E27FC236}">
              <a16:creationId xmlns:a16="http://schemas.microsoft.com/office/drawing/2014/main" xmlns="" id="{71C62043-62A1-4C1D-8C68-C8E14C0FF6C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7" name="正方形/長方形 486">
          <a:extLst>
            <a:ext uri="{FF2B5EF4-FFF2-40B4-BE49-F238E27FC236}">
              <a16:creationId xmlns:a16="http://schemas.microsoft.com/office/drawing/2014/main" xmlns="" id="{1752DD42-67C1-4358-86A4-CAC62E5117A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8" name="正方形/長方形 487">
          <a:extLst>
            <a:ext uri="{FF2B5EF4-FFF2-40B4-BE49-F238E27FC236}">
              <a16:creationId xmlns:a16="http://schemas.microsoft.com/office/drawing/2014/main" xmlns="" id="{3BE0297E-4264-45A2-B688-CFED4F3CC77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9" name="正方形/長方形 488">
          <a:extLst>
            <a:ext uri="{FF2B5EF4-FFF2-40B4-BE49-F238E27FC236}">
              <a16:creationId xmlns:a16="http://schemas.microsoft.com/office/drawing/2014/main" xmlns="" id="{E6969A86-7F4E-4374-8E6D-24B2D240E90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0" name="正方形/長方形 489">
          <a:extLst>
            <a:ext uri="{FF2B5EF4-FFF2-40B4-BE49-F238E27FC236}">
              <a16:creationId xmlns:a16="http://schemas.microsoft.com/office/drawing/2014/main" xmlns="" id="{39C83A3B-876E-4F80-ACF8-E258B9DDFB6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1" name="正方形/長方形 490">
          <a:extLst>
            <a:ext uri="{FF2B5EF4-FFF2-40B4-BE49-F238E27FC236}">
              <a16:creationId xmlns:a16="http://schemas.microsoft.com/office/drawing/2014/main" xmlns="" id="{31D9EEA1-6E50-4DF9-9106-BB76EB380B8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2" name="テキスト ボックス 491">
          <a:extLst>
            <a:ext uri="{FF2B5EF4-FFF2-40B4-BE49-F238E27FC236}">
              <a16:creationId xmlns:a16="http://schemas.microsoft.com/office/drawing/2014/main" xmlns="" id="{987D2690-0E37-4346-BAB6-4127ECCE2E9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3" name="直線コネクタ 492">
          <a:extLst>
            <a:ext uri="{FF2B5EF4-FFF2-40B4-BE49-F238E27FC236}">
              <a16:creationId xmlns:a16="http://schemas.microsoft.com/office/drawing/2014/main" xmlns="" id="{D0C4313C-85C1-46B8-90D5-7F699DE1313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4" name="テキスト ボックス 493">
          <a:extLst>
            <a:ext uri="{FF2B5EF4-FFF2-40B4-BE49-F238E27FC236}">
              <a16:creationId xmlns:a16="http://schemas.microsoft.com/office/drawing/2014/main" xmlns="" id="{111F065C-1142-436A-A68C-AAC9CEA6F60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95" name="直線コネクタ 494">
          <a:extLst>
            <a:ext uri="{FF2B5EF4-FFF2-40B4-BE49-F238E27FC236}">
              <a16:creationId xmlns:a16="http://schemas.microsoft.com/office/drawing/2014/main" xmlns="" id="{D789CF12-5306-468E-9FD1-CFC495F1A631}"/>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96" name="テキスト ボックス 495">
          <a:extLst>
            <a:ext uri="{FF2B5EF4-FFF2-40B4-BE49-F238E27FC236}">
              <a16:creationId xmlns:a16="http://schemas.microsoft.com/office/drawing/2014/main" xmlns="" id="{B1451045-8EB4-4F36-B559-752EF9CE8232}"/>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97" name="直線コネクタ 496">
          <a:extLst>
            <a:ext uri="{FF2B5EF4-FFF2-40B4-BE49-F238E27FC236}">
              <a16:creationId xmlns:a16="http://schemas.microsoft.com/office/drawing/2014/main" xmlns="" id="{0FC9750B-33E2-4B82-BA52-3BFF7B04802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98" name="テキスト ボックス 497">
          <a:extLst>
            <a:ext uri="{FF2B5EF4-FFF2-40B4-BE49-F238E27FC236}">
              <a16:creationId xmlns:a16="http://schemas.microsoft.com/office/drawing/2014/main" xmlns="" id="{6CEDEB0E-DEC5-4191-BAA8-AAFF2A184D17}"/>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99" name="直線コネクタ 498">
          <a:extLst>
            <a:ext uri="{FF2B5EF4-FFF2-40B4-BE49-F238E27FC236}">
              <a16:creationId xmlns:a16="http://schemas.microsoft.com/office/drawing/2014/main" xmlns="" id="{8A2C4A1D-CDE9-46B8-B21F-FD477E1FDEF3}"/>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00" name="テキスト ボックス 499">
          <a:extLst>
            <a:ext uri="{FF2B5EF4-FFF2-40B4-BE49-F238E27FC236}">
              <a16:creationId xmlns:a16="http://schemas.microsoft.com/office/drawing/2014/main" xmlns="" id="{B4260D82-7DF0-42A5-B98A-9982BD9FEF6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01" name="直線コネクタ 500">
          <a:extLst>
            <a:ext uri="{FF2B5EF4-FFF2-40B4-BE49-F238E27FC236}">
              <a16:creationId xmlns:a16="http://schemas.microsoft.com/office/drawing/2014/main" xmlns="" id="{FC73D719-866A-48F5-912D-A45128D0DEB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02" name="テキスト ボックス 501">
          <a:extLst>
            <a:ext uri="{FF2B5EF4-FFF2-40B4-BE49-F238E27FC236}">
              <a16:creationId xmlns:a16="http://schemas.microsoft.com/office/drawing/2014/main" xmlns="" id="{9C679E92-7816-45AF-B917-1986956DF06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03" name="直線コネクタ 502">
          <a:extLst>
            <a:ext uri="{FF2B5EF4-FFF2-40B4-BE49-F238E27FC236}">
              <a16:creationId xmlns:a16="http://schemas.microsoft.com/office/drawing/2014/main" xmlns="" id="{77E9DE79-C417-459F-9994-D538C274F54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04" name="テキスト ボックス 503">
          <a:extLst>
            <a:ext uri="{FF2B5EF4-FFF2-40B4-BE49-F238E27FC236}">
              <a16:creationId xmlns:a16="http://schemas.microsoft.com/office/drawing/2014/main" xmlns="" id="{79EF0428-9C48-4340-929A-C84351D4B73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05" name="直線コネクタ 504">
          <a:extLst>
            <a:ext uri="{FF2B5EF4-FFF2-40B4-BE49-F238E27FC236}">
              <a16:creationId xmlns:a16="http://schemas.microsoft.com/office/drawing/2014/main" xmlns="" id="{B632C800-3F6F-4B8F-94BA-893B2E59916A}"/>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06" name="テキスト ボックス 505">
          <a:extLst>
            <a:ext uri="{FF2B5EF4-FFF2-40B4-BE49-F238E27FC236}">
              <a16:creationId xmlns:a16="http://schemas.microsoft.com/office/drawing/2014/main" xmlns="" id="{EE4821ED-E55B-4F9A-B9ED-A07697BB70C1}"/>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7" name="直線コネクタ 506">
          <a:extLst>
            <a:ext uri="{FF2B5EF4-FFF2-40B4-BE49-F238E27FC236}">
              <a16:creationId xmlns:a16="http://schemas.microsoft.com/office/drawing/2014/main" xmlns="" id="{F8A950B4-FCB5-43A8-A40C-EB51C79A767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8" name="【学校施設】&#10;有形固定資産減価償却率グラフ枠">
          <a:extLst>
            <a:ext uri="{FF2B5EF4-FFF2-40B4-BE49-F238E27FC236}">
              <a16:creationId xmlns:a16="http://schemas.microsoft.com/office/drawing/2014/main" xmlns="" id="{3542D439-DFDC-48A5-97DB-6135D4445C9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63</xdr:row>
      <xdr:rowOff>150223</xdr:rowOff>
    </xdr:to>
    <xdr:cxnSp macro="">
      <xdr:nvCxnSpPr>
        <xdr:cNvPr id="509" name="直線コネクタ 508">
          <a:extLst>
            <a:ext uri="{FF2B5EF4-FFF2-40B4-BE49-F238E27FC236}">
              <a16:creationId xmlns:a16="http://schemas.microsoft.com/office/drawing/2014/main" xmlns="" id="{08B6BA82-82AC-46F7-A0B1-3E8730B26699}"/>
            </a:ext>
          </a:extLst>
        </xdr:cNvPr>
        <xdr:cNvCxnSpPr/>
      </xdr:nvCxnSpPr>
      <xdr:spPr>
        <a:xfrm flipV="1">
          <a:off x="16318864" y="9697538"/>
          <a:ext cx="0" cy="1254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154050</xdr:rowOff>
    </xdr:from>
    <xdr:ext cx="405111" cy="259045"/>
    <xdr:sp macro="" textlink="">
      <xdr:nvSpPr>
        <xdr:cNvPr id="510" name="【学校施設】&#10;有形固定資産減価償却率最小値テキスト">
          <a:extLst>
            <a:ext uri="{FF2B5EF4-FFF2-40B4-BE49-F238E27FC236}">
              <a16:creationId xmlns:a16="http://schemas.microsoft.com/office/drawing/2014/main" xmlns="" id="{0802038C-8F79-489D-B71B-0053F2CED333}"/>
            </a:ext>
          </a:extLst>
        </xdr:cNvPr>
        <xdr:cNvSpPr txBox="1"/>
      </xdr:nvSpPr>
      <xdr:spPr>
        <a:xfrm>
          <a:off x="16357600" y="1095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150223</xdr:rowOff>
    </xdr:from>
    <xdr:to>
      <xdr:col>86</xdr:col>
      <xdr:colOff>25400</xdr:colOff>
      <xdr:row>63</xdr:row>
      <xdr:rowOff>150223</xdr:rowOff>
    </xdr:to>
    <xdr:cxnSp macro="">
      <xdr:nvCxnSpPr>
        <xdr:cNvPr id="511" name="直線コネクタ 510">
          <a:extLst>
            <a:ext uri="{FF2B5EF4-FFF2-40B4-BE49-F238E27FC236}">
              <a16:creationId xmlns:a16="http://schemas.microsoft.com/office/drawing/2014/main" xmlns="" id="{4CC056EF-A167-4A9F-B632-87141DEE5D8C}"/>
            </a:ext>
          </a:extLst>
        </xdr:cNvPr>
        <xdr:cNvCxnSpPr/>
      </xdr:nvCxnSpPr>
      <xdr:spPr>
        <a:xfrm>
          <a:off x="16230600" y="1095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12" name="【学校施設】&#10;有形固定資産減価償却率最大値テキスト">
          <a:extLst>
            <a:ext uri="{FF2B5EF4-FFF2-40B4-BE49-F238E27FC236}">
              <a16:creationId xmlns:a16="http://schemas.microsoft.com/office/drawing/2014/main" xmlns="" id="{1A086604-EFD2-4E6F-B9A0-24865C454AC3}"/>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13" name="直線コネクタ 512">
          <a:extLst>
            <a:ext uri="{FF2B5EF4-FFF2-40B4-BE49-F238E27FC236}">
              <a16:creationId xmlns:a16="http://schemas.microsoft.com/office/drawing/2014/main" xmlns="" id="{3FF8EFA6-90A1-4DFF-88A6-97C0466E1D04}"/>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163121</xdr:rowOff>
    </xdr:from>
    <xdr:ext cx="405111" cy="259045"/>
    <xdr:sp macro="" textlink="">
      <xdr:nvSpPr>
        <xdr:cNvPr id="514" name="【学校施設】&#10;有形固定資産減価償却率平均値テキスト">
          <a:extLst>
            <a:ext uri="{FF2B5EF4-FFF2-40B4-BE49-F238E27FC236}">
              <a16:creationId xmlns:a16="http://schemas.microsoft.com/office/drawing/2014/main" xmlns="" id="{28CCD21D-176F-4DA8-83A5-3E9567CE12C1}"/>
            </a:ext>
          </a:extLst>
        </xdr:cNvPr>
        <xdr:cNvSpPr txBox="1"/>
      </xdr:nvSpPr>
      <xdr:spPr>
        <a:xfrm>
          <a:off x="16357600" y="1027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140244</xdr:rowOff>
    </xdr:from>
    <xdr:to>
      <xdr:col>85</xdr:col>
      <xdr:colOff>177800</xdr:colOff>
      <xdr:row>61</xdr:row>
      <xdr:rowOff>70394</xdr:rowOff>
    </xdr:to>
    <xdr:sp macro="" textlink="">
      <xdr:nvSpPr>
        <xdr:cNvPr id="515" name="フローチャート: 判断 514">
          <a:extLst>
            <a:ext uri="{FF2B5EF4-FFF2-40B4-BE49-F238E27FC236}">
              <a16:creationId xmlns:a16="http://schemas.microsoft.com/office/drawing/2014/main" xmlns="" id="{9FEC0835-B76F-4000-A67E-EC1B7E6917E4}"/>
            </a:ext>
          </a:extLst>
        </xdr:cNvPr>
        <xdr:cNvSpPr/>
      </xdr:nvSpPr>
      <xdr:spPr>
        <a:xfrm>
          <a:off x="162687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112485</xdr:rowOff>
    </xdr:from>
    <xdr:to>
      <xdr:col>81</xdr:col>
      <xdr:colOff>101600</xdr:colOff>
      <xdr:row>61</xdr:row>
      <xdr:rowOff>42635</xdr:rowOff>
    </xdr:to>
    <xdr:sp macro="" textlink="">
      <xdr:nvSpPr>
        <xdr:cNvPr id="516" name="フローチャート: 判断 515">
          <a:extLst>
            <a:ext uri="{FF2B5EF4-FFF2-40B4-BE49-F238E27FC236}">
              <a16:creationId xmlns:a16="http://schemas.microsoft.com/office/drawing/2014/main" xmlns="" id="{AB86A473-05F3-459D-8541-9F9008C81EA7}"/>
            </a:ext>
          </a:extLst>
        </xdr:cNvPr>
        <xdr:cNvSpPr/>
      </xdr:nvSpPr>
      <xdr:spPr>
        <a:xfrm>
          <a:off x="154305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92891</xdr:rowOff>
    </xdr:from>
    <xdr:to>
      <xdr:col>76</xdr:col>
      <xdr:colOff>165100</xdr:colOff>
      <xdr:row>61</xdr:row>
      <xdr:rowOff>23041</xdr:rowOff>
    </xdr:to>
    <xdr:sp macro="" textlink="">
      <xdr:nvSpPr>
        <xdr:cNvPr id="517" name="フローチャート: 判断 516">
          <a:extLst>
            <a:ext uri="{FF2B5EF4-FFF2-40B4-BE49-F238E27FC236}">
              <a16:creationId xmlns:a16="http://schemas.microsoft.com/office/drawing/2014/main" xmlns="" id="{818CAB52-F509-4710-9570-AF2A4971A5D2}"/>
            </a:ext>
          </a:extLst>
        </xdr:cNvPr>
        <xdr:cNvSpPr/>
      </xdr:nvSpPr>
      <xdr:spPr>
        <a:xfrm>
          <a:off x="14541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40640</xdr:rowOff>
    </xdr:from>
    <xdr:to>
      <xdr:col>72</xdr:col>
      <xdr:colOff>38100</xdr:colOff>
      <xdr:row>60</xdr:row>
      <xdr:rowOff>142240</xdr:rowOff>
    </xdr:to>
    <xdr:sp macro="" textlink="">
      <xdr:nvSpPr>
        <xdr:cNvPr id="518" name="フローチャート: 判断 517">
          <a:extLst>
            <a:ext uri="{FF2B5EF4-FFF2-40B4-BE49-F238E27FC236}">
              <a16:creationId xmlns:a16="http://schemas.microsoft.com/office/drawing/2014/main" xmlns="" id="{3CFB2338-2A2B-40B4-9038-3244F50E82D0}"/>
            </a:ext>
          </a:extLst>
        </xdr:cNvPr>
        <xdr:cNvSpPr/>
      </xdr:nvSpPr>
      <xdr:spPr>
        <a:xfrm>
          <a:off x="13652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519" name="フローチャート: 判断 518">
          <a:extLst>
            <a:ext uri="{FF2B5EF4-FFF2-40B4-BE49-F238E27FC236}">
              <a16:creationId xmlns:a16="http://schemas.microsoft.com/office/drawing/2014/main" xmlns="" id="{E2F0693A-F360-4ADA-A481-0554490FD34A}"/>
            </a:ext>
          </a:extLst>
        </xdr:cNvPr>
        <xdr:cNvSpPr/>
      </xdr:nvSpPr>
      <xdr:spPr>
        <a:xfrm>
          <a:off x="12763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0" name="テキスト ボックス 519">
          <a:extLst>
            <a:ext uri="{FF2B5EF4-FFF2-40B4-BE49-F238E27FC236}">
              <a16:creationId xmlns:a16="http://schemas.microsoft.com/office/drawing/2014/main" xmlns="" id="{9794DB84-3957-4944-A607-9ACD63ADE49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1" name="テキスト ボックス 520">
          <a:extLst>
            <a:ext uri="{FF2B5EF4-FFF2-40B4-BE49-F238E27FC236}">
              <a16:creationId xmlns:a16="http://schemas.microsoft.com/office/drawing/2014/main" xmlns="" id="{A21522D6-275A-4A62-86C7-0500961F043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2" name="テキスト ボックス 521">
          <a:extLst>
            <a:ext uri="{FF2B5EF4-FFF2-40B4-BE49-F238E27FC236}">
              <a16:creationId xmlns:a16="http://schemas.microsoft.com/office/drawing/2014/main" xmlns="" id="{F449F24A-7F5B-44B6-BC1E-707A13F2C5E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3" name="テキスト ボックス 522">
          <a:extLst>
            <a:ext uri="{FF2B5EF4-FFF2-40B4-BE49-F238E27FC236}">
              <a16:creationId xmlns:a16="http://schemas.microsoft.com/office/drawing/2014/main" xmlns="" id="{CA0F513A-E6BA-4273-B1B6-8CD97688F47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4" name="テキスト ボックス 523">
          <a:extLst>
            <a:ext uri="{FF2B5EF4-FFF2-40B4-BE49-F238E27FC236}">
              <a16:creationId xmlns:a16="http://schemas.microsoft.com/office/drawing/2014/main" xmlns="" id="{AE5E7B75-35FA-44B1-84D0-42E104766ED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79828</xdr:rowOff>
    </xdr:from>
    <xdr:to>
      <xdr:col>85</xdr:col>
      <xdr:colOff>177800</xdr:colOff>
      <xdr:row>62</xdr:row>
      <xdr:rowOff>9978</xdr:rowOff>
    </xdr:to>
    <xdr:sp macro="" textlink="">
      <xdr:nvSpPr>
        <xdr:cNvPr id="525" name="楕円 524">
          <a:extLst>
            <a:ext uri="{FF2B5EF4-FFF2-40B4-BE49-F238E27FC236}">
              <a16:creationId xmlns:a16="http://schemas.microsoft.com/office/drawing/2014/main" xmlns="" id="{686B0063-1743-4153-9670-C83DFAA14375}"/>
            </a:ext>
          </a:extLst>
        </xdr:cNvPr>
        <xdr:cNvSpPr/>
      </xdr:nvSpPr>
      <xdr:spPr>
        <a:xfrm>
          <a:off x="16268700" y="1053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58255</xdr:rowOff>
    </xdr:from>
    <xdr:ext cx="405111" cy="259045"/>
    <xdr:sp macro="" textlink="">
      <xdr:nvSpPr>
        <xdr:cNvPr id="526" name="【学校施設】&#10;有形固定資産減価償却率該当値テキスト">
          <a:extLst>
            <a:ext uri="{FF2B5EF4-FFF2-40B4-BE49-F238E27FC236}">
              <a16:creationId xmlns:a16="http://schemas.microsoft.com/office/drawing/2014/main" xmlns="" id="{20A23C32-3F6D-45BE-A303-2CDF893A3A34}"/>
            </a:ext>
          </a:extLst>
        </xdr:cNvPr>
        <xdr:cNvSpPr txBox="1"/>
      </xdr:nvSpPr>
      <xdr:spPr>
        <a:xfrm>
          <a:off x="16357600" y="1051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47172</xdr:rowOff>
    </xdr:from>
    <xdr:to>
      <xdr:col>81</xdr:col>
      <xdr:colOff>101600</xdr:colOff>
      <xdr:row>61</xdr:row>
      <xdr:rowOff>148772</xdr:rowOff>
    </xdr:to>
    <xdr:sp macro="" textlink="">
      <xdr:nvSpPr>
        <xdr:cNvPr id="527" name="楕円 526">
          <a:extLst>
            <a:ext uri="{FF2B5EF4-FFF2-40B4-BE49-F238E27FC236}">
              <a16:creationId xmlns:a16="http://schemas.microsoft.com/office/drawing/2014/main" xmlns="" id="{53C3419F-9FEC-4BAF-9E36-FAD091F9ECBA}"/>
            </a:ext>
          </a:extLst>
        </xdr:cNvPr>
        <xdr:cNvSpPr/>
      </xdr:nvSpPr>
      <xdr:spPr>
        <a:xfrm>
          <a:off x="15430500" y="1050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97972</xdr:rowOff>
    </xdr:from>
    <xdr:to>
      <xdr:col>85</xdr:col>
      <xdr:colOff>127000</xdr:colOff>
      <xdr:row>61</xdr:row>
      <xdr:rowOff>130628</xdr:rowOff>
    </xdr:to>
    <xdr:cxnSp macro="">
      <xdr:nvCxnSpPr>
        <xdr:cNvPr id="528" name="直線コネクタ 527">
          <a:extLst>
            <a:ext uri="{FF2B5EF4-FFF2-40B4-BE49-F238E27FC236}">
              <a16:creationId xmlns:a16="http://schemas.microsoft.com/office/drawing/2014/main" xmlns="" id="{8C3059F3-1C54-4A97-B8C4-99DE6E111861}"/>
            </a:ext>
          </a:extLst>
        </xdr:cNvPr>
        <xdr:cNvCxnSpPr/>
      </xdr:nvCxnSpPr>
      <xdr:spPr>
        <a:xfrm>
          <a:off x="15481300" y="1055642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12881</xdr:rowOff>
    </xdr:from>
    <xdr:to>
      <xdr:col>76</xdr:col>
      <xdr:colOff>165100</xdr:colOff>
      <xdr:row>61</xdr:row>
      <xdr:rowOff>114481</xdr:rowOff>
    </xdr:to>
    <xdr:sp macro="" textlink="">
      <xdr:nvSpPr>
        <xdr:cNvPr id="529" name="楕円 528">
          <a:extLst>
            <a:ext uri="{FF2B5EF4-FFF2-40B4-BE49-F238E27FC236}">
              <a16:creationId xmlns:a16="http://schemas.microsoft.com/office/drawing/2014/main" xmlns="" id="{C3C2D1CC-297D-4F0D-BFBD-32DE7AF13593}"/>
            </a:ext>
          </a:extLst>
        </xdr:cNvPr>
        <xdr:cNvSpPr/>
      </xdr:nvSpPr>
      <xdr:spPr>
        <a:xfrm>
          <a:off x="14541500" y="1047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63681</xdr:rowOff>
    </xdr:from>
    <xdr:to>
      <xdr:col>81</xdr:col>
      <xdr:colOff>50800</xdr:colOff>
      <xdr:row>61</xdr:row>
      <xdr:rowOff>97972</xdr:rowOff>
    </xdr:to>
    <xdr:cxnSp macro="">
      <xdr:nvCxnSpPr>
        <xdr:cNvPr id="530" name="直線コネクタ 529">
          <a:extLst>
            <a:ext uri="{FF2B5EF4-FFF2-40B4-BE49-F238E27FC236}">
              <a16:creationId xmlns:a16="http://schemas.microsoft.com/office/drawing/2014/main" xmlns="" id="{1DCA882D-E66C-45B3-9ECE-D52AF8970567}"/>
            </a:ext>
          </a:extLst>
        </xdr:cNvPr>
        <xdr:cNvCxnSpPr/>
      </xdr:nvCxnSpPr>
      <xdr:spPr>
        <a:xfrm>
          <a:off x="14592300" y="10522131"/>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148409</xdr:rowOff>
    </xdr:from>
    <xdr:to>
      <xdr:col>72</xdr:col>
      <xdr:colOff>38100</xdr:colOff>
      <xdr:row>61</xdr:row>
      <xdr:rowOff>78559</xdr:rowOff>
    </xdr:to>
    <xdr:sp macro="" textlink="">
      <xdr:nvSpPr>
        <xdr:cNvPr id="531" name="楕円 530">
          <a:extLst>
            <a:ext uri="{FF2B5EF4-FFF2-40B4-BE49-F238E27FC236}">
              <a16:creationId xmlns:a16="http://schemas.microsoft.com/office/drawing/2014/main" xmlns="" id="{B343D21C-5EA5-4F85-B1E1-D1D14DB35CD0}"/>
            </a:ext>
          </a:extLst>
        </xdr:cNvPr>
        <xdr:cNvSpPr/>
      </xdr:nvSpPr>
      <xdr:spPr>
        <a:xfrm>
          <a:off x="13652500" y="1043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27759</xdr:rowOff>
    </xdr:from>
    <xdr:to>
      <xdr:col>76</xdr:col>
      <xdr:colOff>114300</xdr:colOff>
      <xdr:row>61</xdr:row>
      <xdr:rowOff>63681</xdr:rowOff>
    </xdr:to>
    <xdr:cxnSp macro="">
      <xdr:nvCxnSpPr>
        <xdr:cNvPr id="532" name="直線コネクタ 531">
          <a:extLst>
            <a:ext uri="{FF2B5EF4-FFF2-40B4-BE49-F238E27FC236}">
              <a16:creationId xmlns:a16="http://schemas.microsoft.com/office/drawing/2014/main" xmlns="" id="{6630A13C-3882-4A4C-AAE8-0E1066DA7F35}"/>
            </a:ext>
          </a:extLst>
        </xdr:cNvPr>
        <xdr:cNvCxnSpPr/>
      </xdr:nvCxnSpPr>
      <xdr:spPr>
        <a:xfrm>
          <a:off x="13703300" y="1048620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16147</xdr:rowOff>
    </xdr:from>
    <xdr:to>
      <xdr:col>67</xdr:col>
      <xdr:colOff>101600</xdr:colOff>
      <xdr:row>61</xdr:row>
      <xdr:rowOff>117747</xdr:rowOff>
    </xdr:to>
    <xdr:sp macro="" textlink="">
      <xdr:nvSpPr>
        <xdr:cNvPr id="533" name="楕円 532">
          <a:extLst>
            <a:ext uri="{FF2B5EF4-FFF2-40B4-BE49-F238E27FC236}">
              <a16:creationId xmlns:a16="http://schemas.microsoft.com/office/drawing/2014/main" xmlns="" id="{9A144884-D533-4254-A846-29155A238A41}"/>
            </a:ext>
          </a:extLst>
        </xdr:cNvPr>
        <xdr:cNvSpPr/>
      </xdr:nvSpPr>
      <xdr:spPr>
        <a:xfrm>
          <a:off x="12763500" y="1047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27759</xdr:rowOff>
    </xdr:from>
    <xdr:to>
      <xdr:col>71</xdr:col>
      <xdr:colOff>177800</xdr:colOff>
      <xdr:row>61</xdr:row>
      <xdr:rowOff>66947</xdr:rowOff>
    </xdr:to>
    <xdr:cxnSp macro="">
      <xdr:nvCxnSpPr>
        <xdr:cNvPr id="534" name="直線コネクタ 533">
          <a:extLst>
            <a:ext uri="{FF2B5EF4-FFF2-40B4-BE49-F238E27FC236}">
              <a16:creationId xmlns:a16="http://schemas.microsoft.com/office/drawing/2014/main" xmlns="" id="{01511FD7-1CAC-41FB-82BD-4FF582A2C293}"/>
            </a:ext>
          </a:extLst>
        </xdr:cNvPr>
        <xdr:cNvCxnSpPr/>
      </xdr:nvCxnSpPr>
      <xdr:spPr>
        <a:xfrm flipV="1">
          <a:off x="12814300" y="1048620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59162</xdr:rowOff>
    </xdr:from>
    <xdr:ext cx="405111" cy="259045"/>
    <xdr:sp macro="" textlink="">
      <xdr:nvSpPr>
        <xdr:cNvPr id="535" name="n_1aveValue【学校施設】&#10;有形固定資産減価償却率">
          <a:extLst>
            <a:ext uri="{FF2B5EF4-FFF2-40B4-BE49-F238E27FC236}">
              <a16:creationId xmlns:a16="http://schemas.microsoft.com/office/drawing/2014/main" xmlns="" id="{7817D2D9-CB72-43AC-ACE3-4F4D5A5A01F2}"/>
            </a:ext>
          </a:extLst>
        </xdr:cNvPr>
        <xdr:cNvSpPr txBox="1"/>
      </xdr:nvSpPr>
      <xdr:spPr>
        <a:xfrm>
          <a:off x="15266044" y="1017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39568</xdr:rowOff>
    </xdr:from>
    <xdr:ext cx="405111" cy="259045"/>
    <xdr:sp macro="" textlink="">
      <xdr:nvSpPr>
        <xdr:cNvPr id="536" name="n_2aveValue【学校施設】&#10;有形固定資産減価償却率">
          <a:extLst>
            <a:ext uri="{FF2B5EF4-FFF2-40B4-BE49-F238E27FC236}">
              <a16:creationId xmlns:a16="http://schemas.microsoft.com/office/drawing/2014/main" xmlns="" id="{0E627C9F-6E59-40CE-8794-C353C25E5823}"/>
            </a:ext>
          </a:extLst>
        </xdr:cNvPr>
        <xdr:cNvSpPr txBox="1"/>
      </xdr:nvSpPr>
      <xdr:spPr>
        <a:xfrm>
          <a:off x="14389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158767</xdr:rowOff>
    </xdr:from>
    <xdr:ext cx="405111" cy="259045"/>
    <xdr:sp macro="" textlink="">
      <xdr:nvSpPr>
        <xdr:cNvPr id="537" name="n_3aveValue【学校施設】&#10;有形固定資産減価償却率">
          <a:extLst>
            <a:ext uri="{FF2B5EF4-FFF2-40B4-BE49-F238E27FC236}">
              <a16:creationId xmlns:a16="http://schemas.microsoft.com/office/drawing/2014/main" xmlns="" id="{806A3BB2-D602-4362-A5C1-1982707591B5}"/>
            </a:ext>
          </a:extLst>
        </xdr:cNvPr>
        <xdr:cNvSpPr txBox="1"/>
      </xdr:nvSpPr>
      <xdr:spPr>
        <a:xfrm>
          <a:off x="13500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126110</xdr:rowOff>
    </xdr:from>
    <xdr:ext cx="405111" cy="259045"/>
    <xdr:sp macro="" textlink="">
      <xdr:nvSpPr>
        <xdr:cNvPr id="538" name="n_4aveValue【学校施設】&#10;有形固定資産減価償却率">
          <a:extLst>
            <a:ext uri="{FF2B5EF4-FFF2-40B4-BE49-F238E27FC236}">
              <a16:creationId xmlns:a16="http://schemas.microsoft.com/office/drawing/2014/main" xmlns="" id="{B09F5832-C59D-456D-BB8A-F01B268C81FC}"/>
            </a:ext>
          </a:extLst>
        </xdr:cNvPr>
        <xdr:cNvSpPr txBox="1"/>
      </xdr:nvSpPr>
      <xdr:spPr>
        <a:xfrm>
          <a:off x="12611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139899</xdr:rowOff>
    </xdr:from>
    <xdr:ext cx="405111" cy="259045"/>
    <xdr:sp macro="" textlink="">
      <xdr:nvSpPr>
        <xdr:cNvPr id="539" name="n_1mainValue【学校施設】&#10;有形固定資産減価償却率">
          <a:extLst>
            <a:ext uri="{FF2B5EF4-FFF2-40B4-BE49-F238E27FC236}">
              <a16:creationId xmlns:a16="http://schemas.microsoft.com/office/drawing/2014/main" xmlns="" id="{BA1BC8A0-BCDF-410B-A5DB-1A184D1B3A07}"/>
            </a:ext>
          </a:extLst>
        </xdr:cNvPr>
        <xdr:cNvSpPr txBox="1"/>
      </xdr:nvSpPr>
      <xdr:spPr>
        <a:xfrm>
          <a:off x="15266044" y="1059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105608</xdr:rowOff>
    </xdr:from>
    <xdr:ext cx="405111" cy="259045"/>
    <xdr:sp macro="" textlink="">
      <xdr:nvSpPr>
        <xdr:cNvPr id="540" name="n_2mainValue【学校施設】&#10;有形固定資産減価償却率">
          <a:extLst>
            <a:ext uri="{FF2B5EF4-FFF2-40B4-BE49-F238E27FC236}">
              <a16:creationId xmlns:a16="http://schemas.microsoft.com/office/drawing/2014/main" xmlns="" id="{62CC87FD-B523-4B50-9074-CF7A89B5970B}"/>
            </a:ext>
          </a:extLst>
        </xdr:cNvPr>
        <xdr:cNvSpPr txBox="1"/>
      </xdr:nvSpPr>
      <xdr:spPr>
        <a:xfrm>
          <a:off x="143897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69686</xdr:rowOff>
    </xdr:from>
    <xdr:ext cx="405111" cy="259045"/>
    <xdr:sp macro="" textlink="">
      <xdr:nvSpPr>
        <xdr:cNvPr id="541" name="n_3mainValue【学校施設】&#10;有形固定資産減価償却率">
          <a:extLst>
            <a:ext uri="{FF2B5EF4-FFF2-40B4-BE49-F238E27FC236}">
              <a16:creationId xmlns:a16="http://schemas.microsoft.com/office/drawing/2014/main" xmlns="" id="{DFEC8197-605F-420E-A244-B21A29DEC643}"/>
            </a:ext>
          </a:extLst>
        </xdr:cNvPr>
        <xdr:cNvSpPr txBox="1"/>
      </xdr:nvSpPr>
      <xdr:spPr>
        <a:xfrm>
          <a:off x="13500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108874</xdr:rowOff>
    </xdr:from>
    <xdr:ext cx="405111" cy="259045"/>
    <xdr:sp macro="" textlink="">
      <xdr:nvSpPr>
        <xdr:cNvPr id="542" name="n_4mainValue【学校施設】&#10;有形固定資産減価償却率">
          <a:extLst>
            <a:ext uri="{FF2B5EF4-FFF2-40B4-BE49-F238E27FC236}">
              <a16:creationId xmlns:a16="http://schemas.microsoft.com/office/drawing/2014/main" xmlns="" id="{0B6D6B91-A286-4795-BDF1-C88D201F29C8}"/>
            </a:ext>
          </a:extLst>
        </xdr:cNvPr>
        <xdr:cNvSpPr txBox="1"/>
      </xdr:nvSpPr>
      <xdr:spPr>
        <a:xfrm>
          <a:off x="12611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3" name="正方形/長方形 542">
          <a:extLst>
            <a:ext uri="{FF2B5EF4-FFF2-40B4-BE49-F238E27FC236}">
              <a16:creationId xmlns:a16="http://schemas.microsoft.com/office/drawing/2014/main" xmlns="" id="{1C0873AE-A433-4209-AB89-4B7A5C32380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4" name="正方形/長方形 543">
          <a:extLst>
            <a:ext uri="{FF2B5EF4-FFF2-40B4-BE49-F238E27FC236}">
              <a16:creationId xmlns:a16="http://schemas.microsoft.com/office/drawing/2014/main" xmlns="" id="{45CDD332-039F-42A2-B18E-694915A67AD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5" name="正方形/長方形 544">
          <a:extLst>
            <a:ext uri="{FF2B5EF4-FFF2-40B4-BE49-F238E27FC236}">
              <a16:creationId xmlns:a16="http://schemas.microsoft.com/office/drawing/2014/main" xmlns="" id="{42CDC2B5-DFB2-4843-B721-DACEC03A5E1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6" name="正方形/長方形 545">
          <a:extLst>
            <a:ext uri="{FF2B5EF4-FFF2-40B4-BE49-F238E27FC236}">
              <a16:creationId xmlns:a16="http://schemas.microsoft.com/office/drawing/2014/main" xmlns="" id="{1348303B-7E28-48A6-B616-F8792E3CAE3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7" name="正方形/長方形 546">
          <a:extLst>
            <a:ext uri="{FF2B5EF4-FFF2-40B4-BE49-F238E27FC236}">
              <a16:creationId xmlns:a16="http://schemas.microsoft.com/office/drawing/2014/main" xmlns="" id="{7350553A-D675-42D8-A317-BB817F658CD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8" name="正方形/長方形 547">
          <a:extLst>
            <a:ext uri="{FF2B5EF4-FFF2-40B4-BE49-F238E27FC236}">
              <a16:creationId xmlns:a16="http://schemas.microsoft.com/office/drawing/2014/main" xmlns="" id="{51FA302E-EC53-42C7-ADFD-E22F5CD8414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9" name="正方形/長方形 548">
          <a:extLst>
            <a:ext uri="{FF2B5EF4-FFF2-40B4-BE49-F238E27FC236}">
              <a16:creationId xmlns:a16="http://schemas.microsoft.com/office/drawing/2014/main" xmlns="" id="{A3024689-91FD-4077-A6C2-016F7654CA6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0" name="正方形/長方形 549">
          <a:extLst>
            <a:ext uri="{FF2B5EF4-FFF2-40B4-BE49-F238E27FC236}">
              <a16:creationId xmlns:a16="http://schemas.microsoft.com/office/drawing/2014/main" xmlns="" id="{B43ED2BA-2B27-4C8C-BC63-C87E653B00F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1" name="テキスト ボックス 550">
          <a:extLst>
            <a:ext uri="{FF2B5EF4-FFF2-40B4-BE49-F238E27FC236}">
              <a16:creationId xmlns:a16="http://schemas.microsoft.com/office/drawing/2014/main" xmlns="" id="{07C01EEF-E6E1-4AFC-8D18-B2ABB8E55E8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2" name="直線コネクタ 551">
          <a:extLst>
            <a:ext uri="{FF2B5EF4-FFF2-40B4-BE49-F238E27FC236}">
              <a16:creationId xmlns:a16="http://schemas.microsoft.com/office/drawing/2014/main" xmlns="" id="{A1DB1C72-0E31-49E5-BD21-291283BEB1B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53" name="テキスト ボックス 552">
          <a:extLst>
            <a:ext uri="{FF2B5EF4-FFF2-40B4-BE49-F238E27FC236}">
              <a16:creationId xmlns:a16="http://schemas.microsoft.com/office/drawing/2014/main" xmlns="" id="{1EB9B391-E739-4C5C-9397-51FBD0D0A72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54" name="直線コネクタ 553">
          <a:extLst>
            <a:ext uri="{FF2B5EF4-FFF2-40B4-BE49-F238E27FC236}">
              <a16:creationId xmlns:a16="http://schemas.microsoft.com/office/drawing/2014/main" xmlns="" id="{0535774A-DD14-46EB-B8B2-3C109B60F678}"/>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55" name="テキスト ボックス 554">
          <a:extLst>
            <a:ext uri="{FF2B5EF4-FFF2-40B4-BE49-F238E27FC236}">
              <a16:creationId xmlns:a16="http://schemas.microsoft.com/office/drawing/2014/main" xmlns="" id="{D89A3B7B-9502-49BD-A8F9-5BF7F4D86D56}"/>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56" name="直線コネクタ 555">
          <a:extLst>
            <a:ext uri="{FF2B5EF4-FFF2-40B4-BE49-F238E27FC236}">
              <a16:creationId xmlns:a16="http://schemas.microsoft.com/office/drawing/2014/main" xmlns="" id="{1F05DF5E-B425-4F51-ACB6-D82CA1E33A0A}"/>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57" name="テキスト ボックス 556">
          <a:extLst>
            <a:ext uri="{FF2B5EF4-FFF2-40B4-BE49-F238E27FC236}">
              <a16:creationId xmlns:a16="http://schemas.microsoft.com/office/drawing/2014/main" xmlns="" id="{31302B3D-F2D0-4B48-B24C-1D1EBEC195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58" name="直線コネクタ 557">
          <a:extLst>
            <a:ext uri="{FF2B5EF4-FFF2-40B4-BE49-F238E27FC236}">
              <a16:creationId xmlns:a16="http://schemas.microsoft.com/office/drawing/2014/main" xmlns="" id="{9CE54906-2222-4412-9166-61F6AFDF0A3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59" name="テキスト ボックス 558">
          <a:extLst>
            <a:ext uri="{FF2B5EF4-FFF2-40B4-BE49-F238E27FC236}">
              <a16:creationId xmlns:a16="http://schemas.microsoft.com/office/drawing/2014/main" xmlns="" id="{CC21F809-CD4E-4942-8091-C4A430D35B5A}"/>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60" name="直線コネクタ 559">
          <a:extLst>
            <a:ext uri="{FF2B5EF4-FFF2-40B4-BE49-F238E27FC236}">
              <a16:creationId xmlns:a16="http://schemas.microsoft.com/office/drawing/2014/main" xmlns="" id="{94FBE279-EEA7-4F02-92C1-44C3FDC91B5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61" name="テキスト ボックス 560">
          <a:extLst>
            <a:ext uri="{FF2B5EF4-FFF2-40B4-BE49-F238E27FC236}">
              <a16:creationId xmlns:a16="http://schemas.microsoft.com/office/drawing/2014/main" xmlns="" id="{DADC1EA5-D2D5-4266-B17E-4BF0FF03C484}"/>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62" name="直線コネクタ 561">
          <a:extLst>
            <a:ext uri="{FF2B5EF4-FFF2-40B4-BE49-F238E27FC236}">
              <a16:creationId xmlns:a16="http://schemas.microsoft.com/office/drawing/2014/main" xmlns="" id="{B0712E78-481B-4D86-960A-C0A95A9217E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63" name="テキスト ボックス 562">
          <a:extLst>
            <a:ext uri="{FF2B5EF4-FFF2-40B4-BE49-F238E27FC236}">
              <a16:creationId xmlns:a16="http://schemas.microsoft.com/office/drawing/2014/main" xmlns="" id="{02C9A560-DDDC-4A1B-9991-B5B46682A794}"/>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4" name="直線コネクタ 563">
          <a:extLst>
            <a:ext uri="{FF2B5EF4-FFF2-40B4-BE49-F238E27FC236}">
              <a16:creationId xmlns:a16="http://schemas.microsoft.com/office/drawing/2014/main" xmlns="" id="{A684E38D-E4AC-4D5C-AAA0-836A8E3A6F2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5" name="テキスト ボックス 564">
          <a:extLst>
            <a:ext uri="{FF2B5EF4-FFF2-40B4-BE49-F238E27FC236}">
              <a16:creationId xmlns:a16="http://schemas.microsoft.com/office/drawing/2014/main" xmlns="" id="{6AFBDC6A-512A-4A4F-BCEE-E0E9351EE6E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6" name="【学校施設】&#10;一人当たり面積グラフ枠">
          <a:extLst>
            <a:ext uri="{FF2B5EF4-FFF2-40B4-BE49-F238E27FC236}">
              <a16:creationId xmlns:a16="http://schemas.microsoft.com/office/drawing/2014/main" xmlns="" id="{7BBB1116-E472-4B4C-BC47-B2CBC9F261B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136017</xdr:rowOff>
    </xdr:from>
    <xdr:to>
      <xdr:col>116</xdr:col>
      <xdr:colOff>62864</xdr:colOff>
      <xdr:row>64</xdr:row>
      <xdr:rowOff>4572</xdr:rowOff>
    </xdr:to>
    <xdr:cxnSp macro="">
      <xdr:nvCxnSpPr>
        <xdr:cNvPr id="567" name="直線コネクタ 566">
          <a:extLst>
            <a:ext uri="{FF2B5EF4-FFF2-40B4-BE49-F238E27FC236}">
              <a16:creationId xmlns:a16="http://schemas.microsoft.com/office/drawing/2014/main" xmlns="" id="{59A662AA-D13A-4A57-8FB5-2653BB42D73F}"/>
            </a:ext>
          </a:extLst>
        </xdr:cNvPr>
        <xdr:cNvCxnSpPr/>
      </xdr:nvCxnSpPr>
      <xdr:spPr>
        <a:xfrm flipV="1">
          <a:off x="22160864" y="9565767"/>
          <a:ext cx="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68" name="【学校施設】&#10;一人当たり面積最小値テキスト">
          <a:extLst>
            <a:ext uri="{FF2B5EF4-FFF2-40B4-BE49-F238E27FC236}">
              <a16:creationId xmlns:a16="http://schemas.microsoft.com/office/drawing/2014/main" xmlns="" id="{145AD3BB-1D44-4A7C-9DA5-8313B27EA827}"/>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69" name="直線コネクタ 568">
          <a:extLst>
            <a:ext uri="{FF2B5EF4-FFF2-40B4-BE49-F238E27FC236}">
              <a16:creationId xmlns:a16="http://schemas.microsoft.com/office/drawing/2014/main" xmlns="" id="{9121EFEC-140D-4EE6-B0E2-2534D8942B49}"/>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82694</xdr:rowOff>
    </xdr:from>
    <xdr:ext cx="469744" cy="259045"/>
    <xdr:sp macro="" textlink="">
      <xdr:nvSpPr>
        <xdr:cNvPr id="570" name="【学校施設】&#10;一人当たり面積最大値テキスト">
          <a:extLst>
            <a:ext uri="{FF2B5EF4-FFF2-40B4-BE49-F238E27FC236}">
              <a16:creationId xmlns:a16="http://schemas.microsoft.com/office/drawing/2014/main" xmlns="" id="{745333C2-76F7-419B-A072-E8B09C0A234C}"/>
            </a:ext>
          </a:extLst>
        </xdr:cNvPr>
        <xdr:cNvSpPr txBox="1"/>
      </xdr:nvSpPr>
      <xdr:spPr>
        <a:xfrm>
          <a:off x="22199600" y="9340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136017</xdr:rowOff>
    </xdr:from>
    <xdr:to>
      <xdr:col>116</xdr:col>
      <xdr:colOff>152400</xdr:colOff>
      <xdr:row>55</xdr:row>
      <xdr:rowOff>136017</xdr:rowOff>
    </xdr:to>
    <xdr:cxnSp macro="">
      <xdr:nvCxnSpPr>
        <xdr:cNvPr id="571" name="直線コネクタ 570">
          <a:extLst>
            <a:ext uri="{FF2B5EF4-FFF2-40B4-BE49-F238E27FC236}">
              <a16:creationId xmlns:a16="http://schemas.microsoft.com/office/drawing/2014/main" xmlns="" id="{B2FADDF5-B495-4925-97FC-DAB6D2EE627C}"/>
            </a:ext>
          </a:extLst>
        </xdr:cNvPr>
        <xdr:cNvCxnSpPr/>
      </xdr:nvCxnSpPr>
      <xdr:spPr>
        <a:xfrm>
          <a:off x="22072600" y="9565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80027</xdr:rowOff>
    </xdr:from>
    <xdr:ext cx="469744" cy="259045"/>
    <xdr:sp macro="" textlink="">
      <xdr:nvSpPr>
        <xdr:cNvPr id="572" name="【学校施設】&#10;一人当たり面積平均値テキスト">
          <a:extLst>
            <a:ext uri="{FF2B5EF4-FFF2-40B4-BE49-F238E27FC236}">
              <a16:creationId xmlns:a16="http://schemas.microsoft.com/office/drawing/2014/main" xmlns="" id="{92A16092-D354-46ED-A92E-D0E5A466548A}"/>
            </a:ext>
          </a:extLst>
        </xdr:cNvPr>
        <xdr:cNvSpPr txBox="1"/>
      </xdr:nvSpPr>
      <xdr:spPr>
        <a:xfrm>
          <a:off x="22199600" y="10538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101600</xdr:rowOff>
    </xdr:from>
    <xdr:to>
      <xdr:col>116</xdr:col>
      <xdr:colOff>114300</xdr:colOff>
      <xdr:row>62</xdr:row>
      <xdr:rowOff>31750</xdr:rowOff>
    </xdr:to>
    <xdr:sp macro="" textlink="">
      <xdr:nvSpPr>
        <xdr:cNvPr id="573" name="フローチャート: 判断 572">
          <a:extLst>
            <a:ext uri="{FF2B5EF4-FFF2-40B4-BE49-F238E27FC236}">
              <a16:creationId xmlns:a16="http://schemas.microsoft.com/office/drawing/2014/main" xmlns="" id="{A2AACE80-19D9-4816-8B51-22E94F109EA8}"/>
            </a:ext>
          </a:extLst>
        </xdr:cNvPr>
        <xdr:cNvSpPr/>
      </xdr:nvSpPr>
      <xdr:spPr>
        <a:xfrm>
          <a:off x="221107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48641</xdr:rowOff>
    </xdr:from>
    <xdr:to>
      <xdr:col>112</xdr:col>
      <xdr:colOff>38100</xdr:colOff>
      <xdr:row>61</xdr:row>
      <xdr:rowOff>150241</xdr:rowOff>
    </xdr:to>
    <xdr:sp macro="" textlink="">
      <xdr:nvSpPr>
        <xdr:cNvPr id="574" name="フローチャート: 判断 573">
          <a:extLst>
            <a:ext uri="{FF2B5EF4-FFF2-40B4-BE49-F238E27FC236}">
              <a16:creationId xmlns:a16="http://schemas.microsoft.com/office/drawing/2014/main" xmlns="" id="{17000436-CCE3-4F87-80C4-6042EECB0F2E}"/>
            </a:ext>
          </a:extLst>
        </xdr:cNvPr>
        <xdr:cNvSpPr/>
      </xdr:nvSpPr>
      <xdr:spPr>
        <a:xfrm>
          <a:off x="21272500" y="1050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71120</xdr:rowOff>
    </xdr:from>
    <xdr:to>
      <xdr:col>107</xdr:col>
      <xdr:colOff>101600</xdr:colOff>
      <xdr:row>62</xdr:row>
      <xdr:rowOff>1270</xdr:rowOff>
    </xdr:to>
    <xdr:sp macro="" textlink="">
      <xdr:nvSpPr>
        <xdr:cNvPr id="575" name="フローチャート: 判断 574">
          <a:extLst>
            <a:ext uri="{FF2B5EF4-FFF2-40B4-BE49-F238E27FC236}">
              <a16:creationId xmlns:a16="http://schemas.microsoft.com/office/drawing/2014/main" xmlns="" id="{79B7B3A9-F396-4BE9-B65E-9F7703A6A9AE}"/>
            </a:ext>
          </a:extLst>
        </xdr:cNvPr>
        <xdr:cNvSpPr/>
      </xdr:nvSpPr>
      <xdr:spPr>
        <a:xfrm>
          <a:off x="20383500" y="1052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93218</xdr:rowOff>
    </xdr:from>
    <xdr:to>
      <xdr:col>102</xdr:col>
      <xdr:colOff>165100</xdr:colOff>
      <xdr:row>62</xdr:row>
      <xdr:rowOff>23368</xdr:rowOff>
    </xdr:to>
    <xdr:sp macro="" textlink="">
      <xdr:nvSpPr>
        <xdr:cNvPr id="576" name="フローチャート: 判断 575">
          <a:extLst>
            <a:ext uri="{FF2B5EF4-FFF2-40B4-BE49-F238E27FC236}">
              <a16:creationId xmlns:a16="http://schemas.microsoft.com/office/drawing/2014/main" xmlns="" id="{CEDAA89D-06F0-4069-B8BC-2EA686B99226}"/>
            </a:ext>
          </a:extLst>
        </xdr:cNvPr>
        <xdr:cNvSpPr/>
      </xdr:nvSpPr>
      <xdr:spPr>
        <a:xfrm>
          <a:off x="19494500" y="1055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87503</xdr:rowOff>
    </xdr:from>
    <xdr:to>
      <xdr:col>98</xdr:col>
      <xdr:colOff>38100</xdr:colOff>
      <xdr:row>62</xdr:row>
      <xdr:rowOff>17653</xdr:rowOff>
    </xdr:to>
    <xdr:sp macro="" textlink="">
      <xdr:nvSpPr>
        <xdr:cNvPr id="577" name="フローチャート: 判断 576">
          <a:extLst>
            <a:ext uri="{FF2B5EF4-FFF2-40B4-BE49-F238E27FC236}">
              <a16:creationId xmlns:a16="http://schemas.microsoft.com/office/drawing/2014/main" xmlns="" id="{5300E216-E9EF-4765-A514-E8087368B1F9}"/>
            </a:ext>
          </a:extLst>
        </xdr:cNvPr>
        <xdr:cNvSpPr/>
      </xdr:nvSpPr>
      <xdr:spPr>
        <a:xfrm>
          <a:off x="18605500" y="10545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8" name="テキスト ボックス 577">
          <a:extLst>
            <a:ext uri="{FF2B5EF4-FFF2-40B4-BE49-F238E27FC236}">
              <a16:creationId xmlns:a16="http://schemas.microsoft.com/office/drawing/2014/main" xmlns="" id="{1B6AFCA5-E1D8-4F95-AFFA-89869FF48F9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9" name="テキスト ボックス 578">
          <a:extLst>
            <a:ext uri="{FF2B5EF4-FFF2-40B4-BE49-F238E27FC236}">
              <a16:creationId xmlns:a16="http://schemas.microsoft.com/office/drawing/2014/main" xmlns="" id="{C673F439-A224-45AA-A701-7CEA557EC6E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0" name="テキスト ボックス 579">
          <a:extLst>
            <a:ext uri="{FF2B5EF4-FFF2-40B4-BE49-F238E27FC236}">
              <a16:creationId xmlns:a16="http://schemas.microsoft.com/office/drawing/2014/main" xmlns="" id="{8B219042-E969-434E-85DD-7FABB57D627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1" name="テキスト ボックス 580">
          <a:extLst>
            <a:ext uri="{FF2B5EF4-FFF2-40B4-BE49-F238E27FC236}">
              <a16:creationId xmlns:a16="http://schemas.microsoft.com/office/drawing/2014/main" xmlns="" id="{B17EE27C-2D34-4C14-B619-D79F3E7BD00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2" name="テキスト ボックス 581">
          <a:extLst>
            <a:ext uri="{FF2B5EF4-FFF2-40B4-BE49-F238E27FC236}">
              <a16:creationId xmlns:a16="http://schemas.microsoft.com/office/drawing/2014/main" xmlns="" id="{A57EA751-C7AA-4103-8DBC-9956BE823B5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139319</xdr:rowOff>
    </xdr:from>
    <xdr:to>
      <xdr:col>116</xdr:col>
      <xdr:colOff>114300</xdr:colOff>
      <xdr:row>60</xdr:row>
      <xdr:rowOff>69469</xdr:rowOff>
    </xdr:to>
    <xdr:sp macro="" textlink="">
      <xdr:nvSpPr>
        <xdr:cNvPr id="583" name="楕円 582">
          <a:extLst>
            <a:ext uri="{FF2B5EF4-FFF2-40B4-BE49-F238E27FC236}">
              <a16:creationId xmlns:a16="http://schemas.microsoft.com/office/drawing/2014/main" xmlns="" id="{F250EA3D-D008-418B-90A5-E210A2EE45EB}"/>
            </a:ext>
          </a:extLst>
        </xdr:cNvPr>
        <xdr:cNvSpPr/>
      </xdr:nvSpPr>
      <xdr:spPr>
        <a:xfrm>
          <a:off x="22110700" y="10254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162196</xdr:rowOff>
    </xdr:from>
    <xdr:ext cx="469744" cy="259045"/>
    <xdr:sp macro="" textlink="">
      <xdr:nvSpPr>
        <xdr:cNvPr id="584" name="【学校施設】&#10;一人当たり面積該当値テキスト">
          <a:extLst>
            <a:ext uri="{FF2B5EF4-FFF2-40B4-BE49-F238E27FC236}">
              <a16:creationId xmlns:a16="http://schemas.microsoft.com/office/drawing/2014/main" xmlns="" id="{9A07497C-00DE-4ADA-8EED-D2D0D913F282}"/>
            </a:ext>
          </a:extLst>
        </xdr:cNvPr>
        <xdr:cNvSpPr txBox="1"/>
      </xdr:nvSpPr>
      <xdr:spPr>
        <a:xfrm>
          <a:off x="22199600" y="10106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163322</xdr:rowOff>
    </xdr:from>
    <xdr:to>
      <xdr:col>112</xdr:col>
      <xdr:colOff>38100</xdr:colOff>
      <xdr:row>60</xdr:row>
      <xdr:rowOff>93472</xdr:rowOff>
    </xdr:to>
    <xdr:sp macro="" textlink="">
      <xdr:nvSpPr>
        <xdr:cNvPr id="585" name="楕円 584">
          <a:extLst>
            <a:ext uri="{FF2B5EF4-FFF2-40B4-BE49-F238E27FC236}">
              <a16:creationId xmlns:a16="http://schemas.microsoft.com/office/drawing/2014/main" xmlns="" id="{72A8CF17-7821-48D2-B49C-5A0D1B7D5AF4}"/>
            </a:ext>
          </a:extLst>
        </xdr:cNvPr>
        <xdr:cNvSpPr/>
      </xdr:nvSpPr>
      <xdr:spPr>
        <a:xfrm>
          <a:off x="21272500" y="1027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18669</xdr:rowOff>
    </xdr:from>
    <xdr:to>
      <xdr:col>116</xdr:col>
      <xdr:colOff>63500</xdr:colOff>
      <xdr:row>60</xdr:row>
      <xdr:rowOff>42672</xdr:rowOff>
    </xdr:to>
    <xdr:cxnSp macro="">
      <xdr:nvCxnSpPr>
        <xdr:cNvPr id="586" name="直線コネクタ 585">
          <a:extLst>
            <a:ext uri="{FF2B5EF4-FFF2-40B4-BE49-F238E27FC236}">
              <a16:creationId xmlns:a16="http://schemas.microsoft.com/office/drawing/2014/main" xmlns="" id="{87B84FDB-0988-429D-BB1B-39976AD3F397}"/>
            </a:ext>
          </a:extLst>
        </xdr:cNvPr>
        <xdr:cNvCxnSpPr/>
      </xdr:nvCxnSpPr>
      <xdr:spPr>
        <a:xfrm flipV="1">
          <a:off x="21323300" y="10305669"/>
          <a:ext cx="8382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10922</xdr:rowOff>
    </xdr:from>
    <xdr:to>
      <xdr:col>107</xdr:col>
      <xdr:colOff>101600</xdr:colOff>
      <xdr:row>60</xdr:row>
      <xdr:rowOff>112522</xdr:rowOff>
    </xdr:to>
    <xdr:sp macro="" textlink="">
      <xdr:nvSpPr>
        <xdr:cNvPr id="587" name="楕円 586">
          <a:extLst>
            <a:ext uri="{FF2B5EF4-FFF2-40B4-BE49-F238E27FC236}">
              <a16:creationId xmlns:a16="http://schemas.microsoft.com/office/drawing/2014/main" xmlns="" id="{BF51E2FF-81C8-46F8-B544-2A295E9E35A1}"/>
            </a:ext>
          </a:extLst>
        </xdr:cNvPr>
        <xdr:cNvSpPr/>
      </xdr:nvSpPr>
      <xdr:spPr>
        <a:xfrm>
          <a:off x="20383500" y="1029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42672</xdr:rowOff>
    </xdr:from>
    <xdr:to>
      <xdr:col>111</xdr:col>
      <xdr:colOff>177800</xdr:colOff>
      <xdr:row>60</xdr:row>
      <xdr:rowOff>61722</xdr:rowOff>
    </xdr:to>
    <xdr:cxnSp macro="">
      <xdr:nvCxnSpPr>
        <xdr:cNvPr id="588" name="直線コネクタ 587">
          <a:extLst>
            <a:ext uri="{FF2B5EF4-FFF2-40B4-BE49-F238E27FC236}">
              <a16:creationId xmlns:a16="http://schemas.microsoft.com/office/drawing/2014/main" xmlns="" id="{9F71BC6C-B365-40CE-89F9-27C303323612}"/>
            </a:ext>
          </a:extLst>
        </xdr:cNvPr>
        <xdr:cNvCxnSpPr/>
      </xdr:nvCxnSpPr>
      <xdr:spPr>
        <a:xfrm flipV="1">
          <a:off x="20434300" y="10329672"/>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32258</xdr:rowOff>
    </xdr:from>
    <xdr:to>
      <xdr:col>102</xdr:col>
      <xdr:colOff>165100</xdr:colOff>
      <xdr:row>60</xdr:row>
      <xdr:rowOff>133858</xdr:rowOff>
    </xdr:to>
    <xdr:sp macro="" textlink="">
      <xdr:nvSpPr>
        <xdr:cNvPr id="589" name="楕円 588">
          <a:extLst>
            <a:ext uri="{FF2B5EF4-FFF2-40B4-BE49-F238E27FC236}">
              <a16:creationId xmlns:a16="http://schemas.microsoft.com/office/drawing/2014/main" xmlns="" id="{89E1C504-2D97-4D01-A9E9-6401B346E42A}"/>
            </a:ext>
          </a:extLst>
        </xdr:cNvPr>
        <xdr:cNvSpPr/>
      </xdr:nvSpPr>
      <xdr:spPr>
        <a:xfrm>
          <a:off x="19494500" y="1031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61722</xdr:rowOff>
    </xdr:from>
    <xdr:to>
      <xdr:col>107</xdr:col>
      <xdr:colOff>50800</xdr:colOff>
      <xdr:row>60</xdr:row>
      <xdr:rowOff>83058</xdr:rowOff>
    </xdr:to>
    <xdr:cxnSp macro="">
      <xdr:nvCxnSpPr>
        <xdr:cNvPr id="590" name="直線コネクタ 589">
          <a:extLst>
            <a:ext uri="{FF2B5EF4-FFF2-40B4-BE49-F238E27FC236}">
              <a16:creationId xmlns:a16="http://schemas.microsoft.com/office/drawing/2014/main" xmlns="" id="{DDF46BD8-EA73-4D3F-B5EC-E91FD41B5FA9}"/>
            </a:ext>
          </a:extLst>
        </xdr:cNvPr>
        <xdr:cNvCxnSpPr/>
      </xdr:nvCxnSpPr>
      <xdr:spPr>
        <a:xfrm flipV="1">
          <a:off x="19545300" y="10348722"/>
          <a:ext cx="8890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101219</xdr:rowOff>
    </xdr:from>
    <xdr:to>
      <xdr:col>98</xdr:col>
      <xdr:colOff>38100</xdr:colOff>
      <xdr:row>63</xdr:row>
      <xdr:rowOff>31369</xdr:rowOff>
    </xdr:to>
    <xdr:sp macro="" textlink="">
      <xdr:nvSpPr>
        <xdr:cNvPr id="591" name="楕円 590">
          <a:extLst>
            <a:ext uri="{FF2B5EF4-FFF2-40B4-BE49-F238E27FC236}">
              <a16:creationId xmlns:a16="http://schemas.microsoft.com/office/drawing/2014/main" xmlns="" id="{0D84E8C4-2138-4A8D-8354-FDC859A8F189}"/>
            </a:ext>
          </a:extLst>
        </xdr:cNvPr>
        <xdr:cNvSpPr/>
      </xdr:nvSpPr>
      <xdr:spPr>
        <a:xfrm>
          <a:off x="18605500" y="1073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83058</xdr:rowOff>
    </xdr:from>
    <xdr:to>
      <xdr:col>102</xdr:col>
      <xdr:colOff>114300</xdr:colOff>
      <xdr:row>62</xdr:row>
      <xdr:rowOff>152019</xdr:rowOff>
    </xdr:to>
    <xdr:cxnSp macro="">
      <xdr:nvCxnSpPr>
        <xdr:cNvPr id="592" name="直線コネクタ 591">
          <a:extLst>
            <a:ext uri="{FF2B5EF4-FFF2-40B4-BE49-F238E27FC236}">
              <a16:creationId xmlns:a16="http://schemas.microsoft.com/office/drawing/2014/main" xmlns="" id="{C74F101A-0D78-4676-AEA4-B9994750A509}"/>
            </a:ext>
          </a:extLst>
        </xdr:cNvPr>
        <xdr:cNvCxnSpPr/>
      </xdr:nvCxnSpPr>
      <xdr:spPr>
        <a:xfrm flipV="1">
          <a:off x="18656300" y="10370058"/>
          <a:ext cx="889000" cy="411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141368</xdr:rowOff>
    </xdr:from>
    <xdr:ext cx="469744" cy="259045"/>
    <xdr:sp macro="" textlink="">
      <xdr:nvSpPr>
        <xdr:cNvPr id="593" name="n_1aveValue【学校施設】&#10;一人当たり面積">
          <a:extLst>
            <a:ext uri="{FF2B5EF4-FFF2-40B4-BE49-F238E27FC236}">
              <a16:creationId xmlns:a16="http://schemas.microsoft.com/office/drawing/2014/main" xmlns="" id="{7BF837AB-B6C0-4862-AFE8-9DB1461B1556}"/>
            </a:ext>
          </a:extLst>
        </xdr:cNvPr>
        <xdr:cNvSpPr txBox="1"/>
      </xdr:nvSpPr>
      <xdr:spPr>
        <a:xfrm>
          <a:off x="21075727" y="1059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163847</xdr:rowOff>
    </xdr:from>
    <xdr:ext cx="469744" cy="259045"/>
    <xdr:sp macro="" textlink="">
      <xdr:nvSpPr>
        <xdr:cNvPr id="594" name="n_2aveValue【学校施設】&#10;一人当たり面積">
          <a:extLst>
            <a:ext uri="{FF2B5EF4-FFF2-40B4-BE49-F238E27FC236}">
              <a16:creationId xmlns:a16="http://schemas.microsoft.com/office/drawing/2014/main" xmlns="" id="{AB19CA0F-49CF-4F65-96D1-F2085B39522E}"/>
            </a:ext>
          </a:extLst>
        </xdr:cNvPr>
        <xdr:cNvSpPr txBox="1"/>
      </xdr:nvSpPr>
      <xdr:spPr>
        <a:xfrm>
          <a:off x="20199427" y="1062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14495</xdr:rowOff>
    </xdr:from>
    <xdr:ext cx="469744" cy="259045"/>
    <xdr:sp macro="" textlink="">
      <xdr:nvSpPr>
        <xdr:cNvPr id="595" name="n_3aveValue【学校施設】&#10;一人当たり面積">
          <a:extLst>
            <a:ext uri="{FF2B5EF4-FFF2-40B4-BE49-F238E27FC236}">
              <a16:creationId xmlns:a16="http://schemas.microsoft.com/office/drawing/2014/main" xmlns="" id="{A6098EAD-F7AD-4476-973D-768F106296A5}"/>
            </a:ext>
          </a:extLst>
        </xdr:cNvPr>
        <xdr:cNvSpPr txBox="1"/>
      </xdr:nvSpPr>
      <xdr:spPr>
        <a:xfrm>
          <a:off x="19310427" y="1064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34180</xdr:rowOff>
    </xdr:from>
    <xdr:ext cx="469744" cy="259045"/>
    <xdr:sp macro="" textlink="">
      <xdr:nvSpPr>
        <xdr:cNvPr id="596" name="n_4aveValue【学校施設】&#10;一人当たり面積">
          <a:extLst>
            <a:ext uri="{FF2B5EF4-FFF2-40B4-BE49-F238E27FC236}">
              <a16:creationId xmlns:a16="http://schemas.microsoft.com/office/drawing/2014/main" xmlns="" id="{C6891154-2B39-413B-90C2-54F7280573DD}"/>
            </a:ext>
          </a:extLst>
        </xdr:cNvPr>
        <xdr:cNvSpPr txBox="1"/>
      </xdr:nvSpPr>
      <xdr:spPr>
        <a:xfrm>
          <a:off x="18421427" y="1032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109999</xdr:rowOff>
    </xdr:from>
    <xdr:ext cx="469744" cy="259045"/>
    <xdr:sp macro="" textlink="">
      <xdr:nvSpPr>
        <xdr:cNvPr id="597" name="n_1mainValue【学校施設】&#10;一人当たり面積">
          <a:extLst>
            <a:ext uri="{FF2B5EF4-FFF2-40B4-BE49-F238E27FC236}">
              <a16:creationId xmlns:a16="http://schemas.microsoft.com/office/drawing/2014/main" xmlns="" id="{4E24D4B9-4998-499E-BE76-92B45ED8C127}"/>
            </a:ext>
          </a:extLst>
        </xdr:cNvPr>
        <xdr:cNvSpPr txBox="1"/>
      </xdr:nvSpPr>
      <xdr:spPr>
        <a:xfrm>
          <a:off x="21075727" y="1005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129049</xdr:rowOff>
    </xdr:from>
    <xdr:ext cx="469744" cy="259045"/>
    <xdr:sp macro="" textlink="">
      <xdr:nvSpPr>
        <xdr:cNvPr id="598" name="n_2mainValue【学校施設】&#10;一人当たり面積">
          <a:extLst>
            <a:ext uri="{FF2B5EF4-FFF2-40B4-BE49-F238E27FC236}">
              <a16:creationId xmlns:a16="http://schemas.microsoft.com/office/drawing/2014/main" xmlns="" id="{DB46EF9A-BC87-4401-97F7-4DC57CBFACCA}"/>
            </a:ext>
          </a:extLst>
        </xdr:cNvPr>
        <xdr:cNvSpPr txBox="1"/>
      </xdr:nvSpPr>
      <xdr:spPr>
        <a:xfrm>
          <a:off x="20199427" y="100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150385</xdr:rowOff>
    </xdr:from>
    <xdr:ext cx="469744" cy="259045"/>
    <xdr:sp macro="" textlink="">
      <xdr:nvSpPr>
        <xdr:cNvPr id="599" name="n_3mainValue【学校施設】&#10;一人当たり面積">
          <a:extLst>
            <a:ext uri="{FF2B5EF4-FFF2-40B4-BE49-F238E27FC236}">
              <a16:creationId xmlns:a16="http://schemas.microsoft.com/office/drawing/2014/main" xmlns="" id="{497A5AB0-A537-4083-8906-7333D8AF3B72}"/>
            </a:ext>
          </a:extLst>
        </xdr:cNvPr>
        <xdr:cNvSpPr txBox="1"/>
      </xdr:nvSpPr>
      <xdr:spPr>
        <a:xfrm>
          <a:off x="19310427" y="1009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22496</xdr:rowOff>
    </xdr:from>
    <xdr:ext cx="469744" cy="259045"/>
    <xdr:sp macro="" textlink="">
      <xdr:nvSpPr>
        <xdr:cNvPr id="600" name="n_4mainValue【学校施設】&#10;一人当たり面積">
          <a:extLst>
            <a:ext uri="{FF2B5EF4-FFF2-40B4-BE49-F238E27FC236}">
              <a16:creationId xmlns:a16="http://schemas.microsoft.com/office/drawing/2014/main" xmlns="" id="{7A210E30-8365-4C06-9983-8E1B485D23D6}"/>
            </a:ext>
          </a:extLst>
        </xdr:cNvPr>
        <xdr:cNvSpPr txBox="1"/>
      </xdr:nvSpPr>
      <xdr:spPr>
        <a:xfrm>
          <a:off x="18421427" y="1082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1" name="正方形/長方形 600">
          <a:extLst>
            <a:ext uri="{FF2B5EF4-FFF2-40B4-BE49-F238E27FC236}">
              <a16:creationId xmlns:a16="http://schemas.microsoft.com/office/drawing/2014/main" xmlns="" id="{E53FE348-D594-4C5B-A969-CE6FE5BDFDC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2" name="正方形/長方形 601">
          <a:extLst>
            <a:ext uri="{FF2B5EF4-FFF2-40B4-BE49-F238E27FC236}">
              <a16:creationId xmlns:a16="http://schemas.microsoft.com/office/drawing/2014/main" xmlns="" id="{BB9505DC-D0EE-4C34-91DB-1C8BAA3CFA8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3" name="正方形/長方形 602">
          <a:extLst>
            <a:ext uri="{FF2B5EF4-FFF2-40B4-BE49-F238E27FC236}">
              <a16:creationId xmlns:a16="http://schemas.microsoft.com/office/drawing/2014/main" xmlns="" id="{F58F2F56-CCFA-4AE1-8FF6-17AEC2FA95A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4" name="正方形/長方形 603">
          <a:extLst>
            <a:ext uri="{FF2B5EF4-FFF2-40B4-BE49-F238E27FC236}">
              <a16:creationId xmlns:a16="http://schemas.microsoft.com/office/drawing/2014/main" xmlns="" id="{7112B736-34AE-4056-9BCE-51EF2C98C38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5" name="正方形/長方形 604">
          <a:extLst>
            <a:ext uri="{FF2B5EF4-FFF2-40B4-BE49-F238E27FC236}">
              <a16:creationId xmlns:a16="http://schemas.microsoft.com/office/drawing/2014/main" xmlns="" id="{E964628B-E65C-4E04-B13F-0FA3D24152F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6" name="正方形/長方形 605">
          <a:extLst>
            <a:ext uri="{FF2B5EF4-FFF2-40B4-BE49-F238E27FC236}">
              <a16:creationId xmlns:a16="http://schemas.microsoft.com/office/drawing/2014/main" xmlns="" id="{17CB22C8-E478-415C-8681-2EE7C22C8F4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7" name="正方形/長方形 606">
          <a:extLst>
            <a:ext uri="{FF2B5EF4-FFF2-40B4-BE49-F238E27FC236}">
              <a16:creationId xmlns:a16="http://schemas.microsoft.com/office/drawing/2014/main" xmlns="" id="{082AA4B2-5323-4CD9-9543-E9B3128385C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8" name="正方形/長方形 607">
          <a:extLst>
            <a:ext uri="{FF2B5EF4-FFF2-40B4-BE49-F238E27FC236}">
              <a16:creationId xmlns:a16="http://schemas.microsoft.com/office/drawing/2014/main" xmlns="" id="{ADEE771E-54B7-476F-92DB-E6150CAEE26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9" name="テキスト ボックス 608">
          <a:extLst>
            <a:ext uri="{FF2B5EF4-FFF2-40B4-BE49-F238E27FC236}">
              <a16:creationId xmlns:a16="http://schemas.microsoft.com/office/drawing/2014/main" xmlns="" id="{48362C70-2138-4513-BE54-56923193F64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10" name="直線コネクタ 609">
          <a:extLst>
            <a:ext uri="{FF2B5EF4-FFF2-40B4-BE49-F238E27FC236}">
              <a16:creationId xmlns:a16="http://schemas.microsoft.com/office/drawing/2014/main" xmlns="" id="{BFE0540F-58F5-47E7-BCC4-14169C36A98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11" name="テキスト ボックス 610">
          <a:extLst>
            <a:ext uri="{FF2B5EF4-FFF2-40B4-BE49-F238E27FC236}">
              <a16:creationId xmlns:a16="http://schemas.microsoft.com/office/drawing/2014/main" xmlns="" id="{725761ED-2B69-4A8D-8DC2-5E6DE635303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12" name="直線コネクタ 611">
          <a:extLst>
            <a:ext uri="{FF2B5EF4-FFF2-40B4-BE49-F238E27FC236}">
              <a16:creationId xmlns:a16="http://schemas.microsoft.com/office/drawing/2014/main" xmlns="" id="{8E1E29C3-CFBF-4BB5-ACDB-5B1B4288836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13" name="テキスト ボックス 612">
          <a:extLst>
            <a:ext uri="{FF2B5EF4-FFF2-40B4-BE49-F238E27FC236}">
              <a16:creationId xmlns:a16="http://schemas.microsoft.com/office/drawing/2014/main" xmlns="" id="{099E7CA4-3795-4B4E-BF3F-CD044504F53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14" name="直線コネクタ 613">
          <a:extLst>
            <a:ext uri="{FF2B5EF4-FFF2-40B4-BE49-F238E27FC236}">
              <a16:creationId xmlns:a16="http://schemas.microsoft.com/office/drawing/2014/main" xmlns="" id="{DE282581-182D-4514-B41C-CFCB1533B21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15" name="テキスト ボックス 614">
          <a:extLst>
            <a:ext uri="{FF2B5EF4-FFF2-40B4-BE49-F238E27FC236}">
              <a16:creationId xmlns:a16="http://schemas.microsoft.com/office/drawing/2014/main" xmlns="" id="{219F9338-FD25-499C-BEAB-3CDD14776ED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16" name="直線コネクタ 615">
          <a:extLst>
            <a:ext uri="{FF2B5EF4-FFF2-40B4-BE49-F238E27FC236}">
              <a16:creationId xmlns:a16="http://schemas.microsoft.com/office/drawing/2014/main" xmlns="" id="{717016D4-643A-420E-9FDB-7C7792A9140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17" name="テキスト ボックス 616">
          <a:extLst>
            <a:ext uri="{FF2B5EF4-FFF2-40B4-BE49-F238E27FC236}">
              <a16:creationId xmlns:a16="http://schemas.microsoft.com/office/drawing/2014/main" xmlns="" id="{C1112F9B-7F79-4948-81A2-A21515AE38D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18" name="直線コネクタ 617">
          <a:extLst>
            <a:ext uri="{FF2B5EF4-FFF2-40B4-BE49-F238E27FC236}">
              <a16:creationId xmlns:a16="http://schemas.microsoft.com/office/drawing/2014/main" xmlns="" id="{E2AAC537-B19F-462F-B1F3-97BCA3F751F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19" name="テキスト ボックス 618">
          <a:extLst>
            <a:ext uri="{FF2B5EF4-FFF2-40B4-BE49-F238E27FC236}">
              <a16:creationId xmlns:a16="http://schemas.microsoft.com/office/drawing/2014/main" xmlns="" id="{A24549F9-01FC-4396-BA56-9922A115378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20" name="直線コネクタ 619">
          <a:extLst>
            <a:ext uri="{FF2B5EF4-FFF2-40B4-BE49-F238E27FC236}">
              <a16:creationId xmlns:a16="http://schemas.microsoft.com/office/drawing/2014/main" xmlns="" id="{1985BE17-74B7-4044-9658-27EA8E7D040B}"/>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21" name="テキスト ボックス 620">
          <a:extLst>
            <a:ext uri="{FF2B5EF4-FFF2-40B4-BE49-F238E27FC236}">
              <a16:creationId xmlns:a16="http://schemas.microsoft.com/office/drawing/2014/main" xmlns="" id="{79910B6F-3AF6-470E-BE23-2E295BE4366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22" name="直線コネクタ 621">
          <a:extLst>
            <a:ext uri="{FF2B5EF4-FFF2-40B4-BE49-F238E27FC236}">
              <a16:creationId xmlns:a16="http://schemas.microsoft.com/office/drawing/2014/main" xmlns="" id="{AA700DBC-B5BC-48EC-A2FE-8D69203F366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23" name="テキスト ボックス 622">
          <a:extLst>
            <a:ext uri="{FF2B5EF4-FFF2-40B4-BE49-F238E27FC236}">
              <a16:creationId xmlns:a16="http://schemas.microsoft.com/office/drawing/2014/main" xmlns="" id="{B1AF69B2-072F-4A19-9514-21D89BA9390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24" name="【児童館】&#10;有形固定資産減価償却率グラフ枠">
          <a:extLst>
            <a:ext uri="{FF2B5EF4-FFF2-40B4-BE49-F238E27FC236}">
              <a16:creationId xmlns:a16="http://schemas.microsoft.com/office/drawing/2014/main" xmlns="" id="{F6BB780B-4B32-45F3-A5E5-CBD5673A8D3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108586</xdr:rowOff>
    </xdr:from>
    <xdr:to>
      <xdr:col>85</xdr:col>
      <xdr:colOff>126364</xdr:colOff>
      <xdr:row>86</xdr:row>
      <xdr:rowOff>114300</xdr:rowOff>
    </xdr:to>
    <xdr:cxnSp macro="">
      <xdr:nvCxnSpPr>
        <xdr:cNvPr id="625" name="直線コネクタ 624">
          <a:extLst>
            <a:ext uri="{FF2B5EF4-FFF2-40B4-BE49-F238E27FC236}">
              <a16:creationId xmlns:a16="http://schemas.microsoft.com/office/drawing/2014/main" xmlns="" id="{C6D85BF2-F5BD-4BD6-88D6-E15B21F7BB24}"/>
            </a:ext>
          </a:extLst>
        </xdr:cNvPr>
        <xdr:cNvCxnSpPr/>
      </xdr:nvCxnSpPr>
      <xdr:spPr>
        <a:xfrm flipV="1">
          <a:off x="16318864" y="13481686"/>
          <a:ext cx="0" cy="1377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26" name="【児童館】&#10;有形固定資産減価償却率最小値テキスト">
          <a:extLst>
            <a:ext uri="{FF2B5EF4-FFF2-40B4-BE49-F238E27FC236}">
              <a16:creationId xmlns:a16="http://schemas.microsoft.com/office/drawing/2014/main" xmlns="" id="{A184F1E8-F037-46B4-B811-2C2B29791ECD}"/>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27" name="直線コネクタ 626">
          <a:extLst>
            <a:ext uri="{FF2B5EF4-FFF2-40B4-BE49-F238E27FC236}">
              <a16:creationId xmlns:a16="http://schemas.microsoft.com/office/drawing/2014/main" xmlns="" id="{19631BD9-D4F1-4DFD-A662-1DD4AC4EA676}"/>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55263</xdr:rowOff>
    </xdr:from>
    <xdr:ext cx="405111" cy="259045"/>
    <xdr:sp macro="" textlink="">
      <xdr:nvSpPr>
        <xdr:cNvPr id="628" name="【児童館】&#10;有形固定資産減価償却率最大値テキスト">
          <a:extLst>
            <a:ext uri="{FF2B5EF4-FFF2-40B4-BE49-F238E27FC236}">
              <a16:creationId xmlns:a16="http://schemas.microsoft.com/office/drawing/2014/main" xmlns="" id="{48541C98-C56E-45C6-AF72-D3B7FF0EA09D}"/>
            </a:ext>
          </a:extLst>
        </xdr:cNvPr>
        <xdr:cNvSpPr txBox="1"/>
      </xdr:nvSpPr>
      <xdr:spPr>
        <a:xfrm>
          <a:off x="16357600" y="13256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108586</xdr:rowOff>
    </xdr:from>
    <xdr:to>
      <xdr:col>86</xdr:col>
      <xdr:colOff>25400</xdr:colOff>
      <xdr:row>78</xdr:row>
      <xdr:rowOff>108586</xdr:rowOff>
    </xdr:to>
    <xdr:cxnSp macro="">
      <xdr:nvCxnSpPr>
        <xdr:cNvPr id="629" name="直線コネクタ 628">
          <a:extLst>
            <a:ext uri="{FF2B5EF4-FFF2-40B4-BE49-F238E27FC236}">
              <a16:creationId xmlns:a16="http://schemas.microsoft.com/office/drawing/2014/main" xmlns="" id="{9A288612-A2DC-4EA0-95F7-7E2F09E63DB7}"/>
            </a:ext>
          </a:extLst>
        </xdr:cNvPr>
        <xdr:cNvCxnSpPr/>
      </xdr:nvCxnSpPr>
      <xdr:spPr>
        <a:xfrm>
          <a:off x="16230600" y="1348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113047</xdr:rowOff>
    </xdr:from>
    <xdr:ext cx="405111" cy="259045"/>
    <xdr:sp macro="" textlink="">
      <xdr:nvSpPr>
        <xdr:cNvPr id="630" name="【児童館】&#10;有形固定資産減価償却率平均値テキスト">
          <a:extLst>
            <a:ext uri="{FF2B5EF4-FFF2-40B4-BE49-F238E27FC236}">
              <a16:creationId xmlns:a16="http://schemas.microsoft.com/office/drawing/2014/main" xmlns="" id="{9343C406-388B-4768-8876-4C4DDFF34FD2}"/>
            </a:ext>
          </a:extLst>
        </xdr:cNvPr>
        <xdr:cNvSpPr txBox="1"/>
      </xdr:nvSpPr>
      <xdr:spPr>
        <a:xfrm>
          <a:off x="16357600" y="141719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90170</xdr:rowOff>
    </xdr:from>
    <xdr:to>
      <xdr:col>85</xdr:col>
      <xdr:colOff>177800</xdr:colOff>
      <xdr:row>84</xdr:row>
      <xdr:rowOff>20320</xdr:rowOff>
    </xdr:to>
    <xdr:sp macro="" textlink="">
      <xdr:nvSpPr>
        <xdr:cNvPr id="631" name="フローチャート: 判断 630">
          <a:extLst>
            <a:ext uri="{FF2B5EF4-FFF2-40B4-BE49-F238E27FC236}">
              <a16:creationId xmlns:a16="http://schemas.microsoft.com/office/drawing/2014/main" xmlns="" id="{BA77701B-E677-4EC3-B121-645AACB33611}"/>
            </a:ext>
          </a:extLst>
        </xdr:cNvPr>
        <xdr:cNvSpPr/>
      </xdr:nvSpPr>
      <xdr:spPr>
        <a:xfrm>
          <a:off x="16268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93980</xdr:rowOff>
    </xdr:from>
    <xdr:to>
      <xdr:col>81</xdr:col>
      <xdr:colOff>101600</xdr:colOff>
      <xdr:row>84</xdr:row>
      <xdr:rowOff>24130</xdr:rowOff>
    </xdr:to>
    <xdr:sp macro="" textlink="">
      <xdr:nvSpPr>
        <xdr:cNvPr id="632" name="フローチャート: 判断 631">
          <a:extLst>
            <a:ext uri="{FF2B5EF4-FFF2-40B4-BE49-F238E27FC236}">
              <a16:creationId xmlns:a16="http://schemas.microsoft.com/office/drawing/2014/main" xmlns="" id="{B30D90A4-582B-432C-AEEA-236025D4CD52}"/>
            </a:ext>
          </a:extLst>
        </xdr:cNvPr>
        <xdr:cNvSpPr/>
      </xdr:nvSpPr>
      <xdr:spPr>
        <a:xfrm>
          <a:off x="15430500" y="1432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116839</xdr:rowOff>
    </xdr:from>
    <xdr:to>
      <xdr:col>76</xdr:col>
      <xdr:colOff>165100</xdr:colOff>
      <xdr:row>83</xdr:row>
      <xdr:rowOff>46989</xdr:rowOff>
    </xdr:to>
    <xdr:sp macro="" textlink="">
      <xdr:nvSpPr>
        <xdr:cNvPr id="633" name="フローチャート: 判断 632">
          <a:extLst>
            <a:ext uri="{FF2B5EF4-FFF2-40B4-BE49-F238E27FC236}">
              <a16:creationId xmlns:a16="http://schemas.microsoft.com/office/drawing/2014/main" xmlns="" id="{C95A9178-3669-4905-9FCA-1B2E084BA864}"/>
            </a:ext>
          </a:extLst>
        </xdr:cNvPr>
        <xdr:cNvSpPr/>
      </xdr:nvSpPr>
      <xdr:spPr>
        <a:xfrm>
          <a:off x="145415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147320</xdr:rowOff>
    </xdr:from>
    <xdr:to>
      <xdr:col>72</xdr:col>
      <xdr:colOff>38100</xdr:colOff>
      <xdr:row>83</xdr:row>
      <xdr:rowOff>77470</xdr:rowOff>
    </xdr:to>
    <xdr:sp macro="" textlink="">
      <xdr:nvSpPr>
        <xdr:cNvPr id="634" name="フローチャート: 判断 633">
          <a:extLst>
            <a:ext uri="{FF2B5EF4-FFF2-40B4-BE49-F238E27FC236}">
              <a16:creationId xmlns:a16="http://schemas.microsoft.com/office/drawing/2014/main" xmlns="" id="{03316A99-3CF8-4487-B731-2DCD71823D75}"/>
            </a:ext>
          </a:extLst>
        </xdr:cNvPr>
        <xdr:cNvSpPr/>
      </xdr:nvSpPr>
      <xdr:spPr>
        <a:xfrm>
          <a:off x="13652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141605</xdr:rowOff>
    </xdr:from>
    <xdr:to>
      <xdr:col>67</xdr:col>
      <xdr:colOff>101600</xdr:colOff>
      <xdr:row>83</xdr:row>
      <xdr:rowOff>71755</xdr:rowOff>
    </xdr:to>
    <xdr:sp macro="" textlink="">
      <xdr:nvSpPr>
        <xdr:cNvPr id="635" name="フローチャート: 判断 634">
          <a:extLst>
            <a:ext uri="{FF2B5EF4-FFF2-40B4-BE49-F238E27FC236}">
              <a16:creationId xmlns:a16="http://schemas.microsoft.com/office/drawing/2014/main" xmlns="" id="{81BDE44E-CADA-4446-B439-FAEE0AE687D5}"/>
            </a:ext>
          </a:extLst>
        </xdr:cNvPr>
        <xdr:cNvSpPr/>
      </xdr:nvSpPr>
      <xdr:spPr>
        <a:xfrm>
          <a:off x="12763500" y="1420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36" name="テキスト ボックス 635">
          <a:extLst>
            <a:ext uri="{FF2B5EF4-FFF2-40B4-BE49-F238E27FC236}">
              <a16:creationId xmlns:a16="http://schemas.microsoft.com/office/drawing/2014/main" xmlns="" id="{A9DFA031-26CE-465E-89F2-4906F119DF8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37" name="テキスト ボックス 636">
          <a:extLst>
            <a:ext uri="{FF2B5EF4-FFF2-40B4-BE49-F238E27FC236}">
              <a16:creationId xmlns:a16="http://schemas.microsoft.com/office/drawing/2014/main" xmlns="" id="{8B69C8B2-3A1B-45FC-9FDB-36EE99BE648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8" name="テキスト ボックス 637">
          <a:extLst>
            <a:ext uri="{FF2B5EF4-FFF2-40B4-BE49-F238E27FC236}">
              <a16:creationId xmlns:a16="http://schemas.microsoft.com/office/drawing/2014/main" xmlns="" id="{C37B7845-D510-4677-9BEE-A66D9858F0B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9" name="テキスト ボックス 638">
          <a:extLst>
            <a:ext uri="{FF2B5EF4-FFF2-40B4-BE49-F238E27FC236}">
              <a16:creationId xmlns:a16="http://schemas.microsoft.com/office/drawing/2014/main" xmlns="" id="{A8B7FA21-9D4F-4F66-896D-CC6F23C322B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40" name="テキスト ボックス 639">
          <a:extLst>
            <a:ext uri="{FF2B5EF4-FFF2-40B4-BE49-F238E27FC236}">
              <a16:creationId xmlns:a16="http://schemas.microsoft.com/office/drawing/2014/main" xmlns="" id="{1E88FBD0-31FE-4B25-A22F-72196189683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63500</xdr:rowOff>
    </xdr:from>
    <xdr:to>
      <xdr:col>85</xdr:col>
      <xdr:colOff>177800</xdr:colOff>
      <xdr:row>86</xdr:row>
      <xdr:rowOff>165100</xdr:rowOff>
    </xdr:to>
    <xdr:sp macro="" textlink="">
      <xdr:nvSpPr>
        <xdr:cNvPr id="641" name="楕円 640">
          <a:extLst>
            <a:ext uri="{FF2B5EF4-FFF2-40B4-BE49-F238E27FC236}">
              <a16:creationId xmlns:a16="http://schemas.microsoft.com/office/drawing/2014/main" xmlns="" id="{A6022E74-3B60-4426-A666-D952AED9F195}"/>
            </a:ext>
          </a:extLst>
        </xdr:cNvPr>
        <xdr:cNvSpPr/>
      </xdr:nvSpPr>
      <xdr:spPr>
        <a:xfrm>
          <a:off x="16268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149877</xdr:rowOff>
    </xdr:from>
    <xdr:ext cx="469744" cy="259045"/>
    <xdr:sp macro="" textlink="">
      <xdr:nvSpPr>
        <xdr:cNvPr id="642" name="【児童館】&#10;有形固定資産減価償却率該当値テキスト">
          <a:extLst>
            <a:ext uri="{FF2B5EF4-FFF2-40B4-BE49-F238E27FC236}">
              <a16:creationId xmlns:a16="http://schemas.microsoft.com/office/drawing/2014/main" xmlns="" id="{26B0B1FB-30F6-4149-B580-B05DA2CCE5C7}"/>
            </a:ext>
          </a:extLst>
        </xdr:cNvPr>
        <xdr:cNvSpPr txBox="1"/>
      </xdr:nvSpPr>
      <xdr:spPr>
        <a:xfrm>
          <a:off x="16357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63500</xdr:rowOff>
    </xdr:from>
    <xdr:to>
      <xdr:col>81</xdr:col>
      <xdr:colOff>101600</xdr:colOff>
      <xdr:row>86</xdr:row>
      <xdr:rowOff>165100</xdr:rowOff>
    </xdr:to>
    <xdr:sp macro="" textlink="">
      <xdr:nvSpPr>
        <xdr:cNvPr id="643" name="楕円 642">
          <a:extLst>
            <a:ext uri="{FF2B5EF4-FFF2-40B4-BE49-F238E27FC236}">
              <a16:creationId xmlns:a16="http://schemas.microsoft.com/office/drawing/2014/main" xmlns="" id="{F10D9426-08E3-46B9-9A9A-F2C3A3D11A68}"/>
            </a:ext>
          </a:extLst>
        </xdr:cNvPr>
        <xdr:cNvSpPr/>
      </xdr:nvSpPr>
      <xdr:spPr>
        <a:xfrm>
          <a:off x="15430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114300</xdr:rowOff>
    </xdr:from>
    <xdr:to>
      <xdr:col>85</xdr:col>
      <xdr:colOff>127000</xdr:colOff>
      <xdr:row>86</xdr:row>
      <xdr:rowOff>114300</xdr:rowOff>
    </xdr:to>
    <xdr:cxnSp macro="">
      <xdr:nvCxnSpPr>
        <xdr:cNvPr id="644" name="直線コネクタ 643">
          <a:extLst>
            <a:ext uri="{FF2B5EF4-FFF2-40B4-BE49-F238E27FC236}">
              <a16:creationId xmlns:a16="http://schemas.microsoft.com/office/drawing/2014/main" xmlns="" id="{0696E1DE-99B8-44EA-8F14-638A71BE2365}"/>
            </a:ext>
          </a:extLst>
        </xdr:cNvPr>
        <xdr:cNvCxnSpPr/>
      </xdr:nvCxnSpPr>
      <xdr:spPr>
        <a:xfrm>
          <a:off x="15481300" y="1485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63500</xdr:rowOff>
    </xdr:from>
    <xdr:to>
      <xdr:col>76</xdr:col>
      <xdr:colOff>165100</xdr:colOff>
      <xdr:row>86</xdr:row>
      <xdr:rowOff>165100</xdr:rowOff>
    </xdr:to>
    <xdr:sp macro="" textlink="">
      <xdr:nvSpPr>
        <xdr:cNvPr id="645" name="楕円 644">
          <a:extLst>
            <a:ext uri="{FF2B5EF4-FFF2-40B4-BE49-F238E27FC236}">
              <a16:creationId xmlns:a16="http://schemas.microsoft.com/office/drawing/2014/main" xmlns="" id="{773CF2A0-732F-4639-BEB0-C852419F32D1}"/>
            </a:ext>
          </a:extLst>
        </xdr:cNvPr>
        <xdr:cNvSpPr/>
      </xdr:nvSpPr>
      <xdr:spPr>
        <a:xfrm>
          <a:off x="14541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114300</xdr:rowOff>
    </xdr:from>
    <xdr:to>
      <xdr:col>81</xdr:col>
      <xdr:colOff>50800</xdr:colOff>
      <xdr:row>86</xdr:row>
      <xdr:rowOff>114300</xdr:rowOff>
    </xdr:to>
    <xdr:cxnSp macro="">
      <xdr:nvCxnSpPr>
        <xdr:cNvPr id="646" name="直線コネクタ 645">
          <a:extLst>
            <a:ext uri="{FF2B5EF4-FFF2-40B4-BE49-F238E27FC236}">
              <a16:creationId xmlns:a16="http://schemas.microsoft.com/office/drawing/2014/main" xmlns="" id="{0BD89A19-4413-4B61-A89A-AE6ABF967854}"/>
            </a:ext>
          </a:extLst>
        </xdr:cNvPr>
        <xdr:cNvCxnSpPr/>
      </xdr:nvCxnSpPr>
      <xdr:spPr>
        <a:xfrm>
          <a:off x="14592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63500</xdr:rowOff>
    </xdr:from>
    <xdr:to>
      <xdr:col>72</xdr:col>
      <xdr:colOff>38100</xdr:colOff>
      <xdr:row>86</xdr:row>
      <xdr:rowOff>165100</xdr:rowOff>
    </xdr:to>
    <xdr:sp macro="" textlink="">
      <xdr:nvSpPr>
        <xdr:cNvPr id="647" name="楕円 646">
          <a:extLst>
            <a:ext uri="{FF2B5EF4-FFF2-40B4-BE49-F238E27FC236}">
              <a16:creationId xmlns:a16="http://schemas.microsoft.com/office/drawing/2014/main" xmlns="" id="{D0EF8C1D-7BD7-4F2D-B642-C48CF765E689}"/>
            </a:ext>
          </a:extLst>
        </xdr:cNvPr>
        <xdr:cNvSpPr/>
      </xdr:nvSpPr>
      <xdr:spPr>
        <a:xfrm>
          <a:off x="13652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114300</xdr:rowOff>
    </xdr:from>
    <xdr:to>
      <xdr:col>76</xdr:col>
      <xdr:colOff>114300</xdr:colOff>
      <xdr:row>86</xdr:row>
      <xdr:rowOff>114300</xdr:rowOff>
    </xdr:to>
    <xdr:cxnSp macro="">
      <xdr:nvCxnSpPr>
        <xdr:cNvPr id="648" name="直線コネクタ 647">
          <a:extLst>
            <a:ext uri="{FF2B5EF4-FFF2-40B4-BE49-F238E27FC236}">
              <a16:creationId xmlns:a16="http://schemas.microsoft.com/office/drawing/2014/main" xmlns="" id="{004B03F5-4F90-4C80-9170-A4AED4EBA091}"/>
            </a:ext>
          </a:extLst>
        </xdr:cNvPr>
        <xdr:cNvCxnSpPr/>
      </xdr:nvCxnSpPr>
      <xdr:spPr>
        <a:xfrm>
          <a:off x="13703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63500</xdr:rowOff>
    </xdr:from>
    <xdr:to>
      <xdr:col>67</xdr:col>
      <xdr:colOff>101600</xdr:colOff>
      <xdr:row>86</xdr:row>
      <xdr:rowOff>165100</xdr:rowOff>
    </xdr:to>
    <xdr:sp macro="" textlink="">
      <xdr:nvSpPr>
        <xdr:cNvPr id="649" name="楕円 648">
          <a:extLst>
            <a:ext uri="{FF2B5EF4-FFF2-40B4-BE49-F238E27FC236}">
              <a16:creationId xmlns:a16="http://schemas.microsoft.com/office/drawing/2014/main" xmlns="" id="{ABC06E3A-CEA6-45C0-ABF1-1E1D8241EC98}"/>
            </a:ext>
          </a:extLst>
        </xdr:cNvPr>
        <xdr:cNvSpPr/>
      </xdr:nvSpPr>
      <xdr:spPr>
        <a:xfrm>
          <a:off x="12763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114300</xdr:rowOff>
    </xdr:from>
    <xdr:to>
      <xdr:col>71</xdr:col>
      <xdr:colOff>177800</xdr:colOff>
      <xdr:row>86</xdr:row>
      <xdr:rowOff>114300</xdr:rowOff>
    </xdr:to>
    <xdr:cxnSp macro="">
      <xdr:nvCxnSpPr>
        <xdr:cNvPr id="650" name="直線コネクタ 649">
          <a:extLst>
            <a:ext uri="{FF2B5EF4-FFF2-40B4-BE49-F238E27FC236}">
              <a16:creationId xmlns:a16="http://schemas.microsoft.com/office/drawing/2014/main" xmlns="" id="{BCAADC5B-E3D0-43FA-93F2-A7677646A181}"/>
            </a:ext>
          </a:extLst>
        </xdr:cNvPr>
        <xdr:cNvCxnSpPr/>
      </xdr:nvCxnSpPr>
      <xdr:spPr>
        <a:xfrm>
          <a:off x="12814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40657</xdr:rowOff>
    </xdr:from>
    <xdr:ext cx="405111" cy="259045"/>
    <xdr:sp macro="" textlink="">
      <xdr:nvSpPr>
        <xdr:cNvPr id="651" name="n_1aveValue【児童館】&#10;有形固定資産減価償却率">
          <a:extLst>
            <a:ext uri="{FF2B5EF4-FFF2-40B4-BE49-F238E27FC236}">
              <a16:creationId xmlns:a16="http://schemas.microsoft.com/office/drawing/2014/main" xmlns="" id="{8C6644D2-2617-4534-94A8-6E4A90504BFB}"/>
            </a:ext>
          </a:extLst>
        </xdr:cNvPr>
        <xdr:cNvSpPr txBox="1"/>
      </xdr:nvSpPr>
      <xdr:spPr>
        <a:xfrm>
          <a:off x="15266044" y="1409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63516</xdr:rowOff>
    </xdr:from>
    <xdr:ext cx="405111" cy="259045"/>
    <xdr:sp macro="" textlink="">
      <xdr:nvSpPr>
        <xdr:cNvPr id="652" name="n_2aveValue【児童館】&#10;有形固定資産減価償却率">
          <a:extLst>
            <a:ext uri="{FF2B5EF4-FFF2-40B4-BE49-F238E27FC236}">
              <a16:creationId xmlns:a16="http://schemas.microsoft.com/office/drawing/2014/main" xmlns="" id="{F923DE6B-8B93-428C-9183-52B0C29A1088}"/>
            </a:ext>
          </a:extLst>
        </xdr:cNvPr>
        <xdr:cNvSpPr txBox="1"/>
      </xdr:nvSpPr>
      <xdr:spPr>
        <a:xfrm>
          <a:off x="14389744" y="13950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93997</xdr:rowOff>
    </xdr:from>
    <xdr:ext cx="405111" cy="259045"/>
    <xdr:sp macro="" textlink="">
      <xdr:nvSpPr>
        <xdr:cNvPr id="653" name="n_3aveValue【児童館】&#10;有形固定資産減価償却率">
          <a:extLst>
            <a:ext uri="{FF2B5EF4-FFF2-40B4-BE49-F238E27FC236}">
              <a16:creationId xmlns:a16="http://schemas.microsoft.com/office/drawing/2014/main" xmlns="" id="{6FEDB3D1-523D-480C-AC77-76E6EF7660EC}"/>
            </a:ext>
          </a:extLst>
        </xdr:cNvPr>
        <xdr:cNvSpPr txBox="1"/>
      </xdr:nvSpPr>
      <xdr:spPr>
        <a:xfrm>
          <a:off x="13500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88282</xdr:rowOff>
    </xdr:from>
    <xdr:ext cx="405111" cy="259045"/>
    <xdr:sp macro="" textlink="">
      <xdr:nvSpPr>
        <xdr:cNvPr id="654" name="n_4aveValue【児童館】&#10;有形固定資産減価償却率">
          <a:extLst>
            <a:ext uri="{FF2B5EF4-FFF2-40B4-BE49-F238E27FC236}">
              <a16:creationId xmlns:a16="http://schemas.microsoft.com/office/drawing/2014/main" xmlns="" id="{C2000EC4-2F52-47EC-8AA0-CE2E940A088C}"/>
            </a:ext>
          </a:extLst>
        </xdr:cNvPr>
        <xdr:cNvSpPr txBox="1"/>
      </xdr:nvSpPr>
      <xdr:spPr>
        <a:xfrm>
          <a:off x="12611744" y="1397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156227</xdr:rowOff>
    </xdr:from>
    <xdr:ext cx="469744" cy="259045"/>
    <xdr:sp macro="" textlink="">
      <xdr:nvSpPr>
        <xdr:cNvPr id="655" name="n_1mainValue【児童館】&#10;有形固定資産減価償却率">
          <a:extLst>
            <a:ext uri="{FF2B5EF4-FFF2-40B4-BE49-F238E27FC236}">
              <a16:creationId xmlns:a16="http://schemas.microsoft.com/office/drawing/2014/main" xmlns="" id="{181AFFC5-11C1-42D0-B9E4-D51A2CE41EC8}"/>
            </a:ext>
          </a:extLst>
        </xdr:cNvPr>
        <xdr:cNvSpPr txBox="1"/>
      </xdr:nvSpPr>
      <xdr:spPr>
        <a:xfrm>
          <a:off x="15233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156227</xdr:rowOff>
    </xdr:from>
    <xdr:ext cx="469744" cy="259045"/>
    <xdr:sp macro="" textlink="">
      <xdr:nvSpPr>
        <xdr:cNvPr id="656" name="n_2mainValue【児童館】&#10;有形固定資産減価償却率">
          <a:extLst>
            <a:ext uri="{FF2B5EF4-FFF2-40B4-BE49-F238E27FC236}">
              <a16:creationId xmlns:a16="http://schemas.microsoft.com/office/drawing/2014/main" xmlns="" id="{2A45E307-1F4A-4F07-B7A6-F7FD9F808DC2}"/>
            </a:ext>
          </a:extLst>
        </xdr:cNvPr>
        <xdr:cNvSpPr txBox="1"/>
      </xdr:nvSpPr>
      <xdr:spPr>
        <a:xfrm>
          <a:off x="14357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156227</xdr:rowOff>
    </xdr:from>
    <xdr:ext cx="469744" cy="259045"/>
    <xdr:sp macro="" textlink="">
      <xdr:nvSpPr>
        <xdr:cNvPr id="657" name="n_3mainValue【児童館】&#10;有形固定資産減価償却率">
          <a:extLst>
            <a:ext uri="{FF2B5EF4-FFF2-40B4-BE49-F238E27FC236}">
              <a16:creationId xmlns:a16="http://schemas.microsoft.com/office/drawing/2014/main" xmlns="" id="{292C7EB0-6B14-4C37-8481-2FA1AAEFB0F5}"/>
            </a:ext>
          </a:extLst>
        </xdr:cNvPr>
        <xdr:cNvSpPr txBox="1"/>
      </xdr:nvSpPr>
      <xdr:spPr>
        <a:xfrm>
          <a:off x="13468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156227</xdr:rowOff>
    </xdr:from>
    <xdr:ext cx="469744" cy="259045"/>
    <xdr:sp macro="" textlink="">
      <xdr:nvSpPr>
        <xdr:cNvPr id="658" name="n_4mainValue【児童館】&#10;有形固定資産減価償却率">
          <a:extLst>
            <a:ext uri="{FF2B5EF4-FFF2-40B4-BE49-F238E27FC236}">
              <a16:creationId xmlns:a16="http://schemas.microsoft.com/office/drawing/2014/main" xmlns="" id="{DADFFCFD-EE5E-4344-9BD6-7E62B6A007AC}"/>
            </a:ext>
          </a:extLst>
        </xdr:cNvPr>
        <xdr:cNvSpPr txBox="1"/>
      </xdr:nvSpPr>
      <xdr:spPr>
        <a:xfrm>
          <a:off x="12579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9" name="正方形/長方形 658">
          <a:extLst>
            <a:ext uri="{FF2B5EF4-FFF2-40B4-BE49-F238E27FC236}">
              <a16:creationId xmlns:a16="http://schemas.microsoft.com/office/drawing/2014/main" xmlns="" id="{39308B34-0025-45D2-A7B4-3FF5CFE6E79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60" name="正方形/長方形 659">
          <a:extLst>
            <a:ext uri="{FF2B5EF4-FFF2-40B4-BE49-F238E27FC236}">
              <a16:creationId xmlns:a16="http://schemas.microsoft.com/office/drawing/2014/main" xmlns="" id="{59EC0C74-3184-4935-816C-37315DC0756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61" name="正方形/長方形 660">
          <a:extLst>
            <a:ext uri="{FF2B5EF4-FFF2-40B4-BE49-F238E27FC236}">
              <a16:creationId xmlns:a16="http://schemas.microsoft.com/office/drawing/2014/main" xmlns="" id="{C205945E-61E4-42F8-B4C3-4EDF24E4A3F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62" name="正方形/長方形 661">
          <a:extLst>
            <a:ext uri="{FF2B5EF4-FFF2-40B4-BE49-F238E27FC236}">
              <a16:creationId xmlns:a16="http://schemas.microsoft.com/office/drawing/2014/main" xmlns="" id="{4E64AB61-7ED1-42EC-890E-32D0AD471C4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63" name="正方形/長方形 662">
          <a:extLst>
            <a:ext uri="{FF2B5EF4-FFF2-40B4-BE49-F238E27FC236}">
              <a16:creationId xmlns:a16="http://schemas.microsoft.com/office/drawing/2014/main" xmlns="" id="{7A285189-A562-4BC5-99B3-BEBB103BA03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64" name="正方形/長方形 663">
          <a:extLst>
            <a:ext uri="{FF2B5EF4-FFF2-40B4-BE49-F238E27FC236}">
              <a16:creationId xmlns:a16="http://schemas.microsoft.com/office/drawing/2014/main" xmlns="" id="{EE4A81EF-2AA8-47C2-B85D-3D51549196A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65" name="正方形/長方形 664">
          <a:extLst>
            <a:ext uri="{FF2B5EF4-FFF2-40B4-BE49-F238E27FC236}">
              <a16:creationId xmlns:a16="http://schemas.microsoft.com/office/drawing/2014/main" xmlns="" id="{E25D4210-B0B0-43C4-8D19-8EAB4FC7CBC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66" name="正方形/長方形 665">
          <a:extLst>
            <a:ext uri="{FF2B5EF4-FFF2-40B4-BE49-F238E27FC236}">
              <a16:creationId xmlns:a16="http://schemas.microsoft.com/office/drawing/2014/main" xmlns="" id="{E292BE45-CB32-4137-968C-5B08DBDCE68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67" name="テキスト ボックス 666">
          <a:extLst>
            <a:ext uri="{FF2B5EF4-FFF2-40B4-BE49-F238E27FC236}">
              <a16:creationId xmlns:a16="http://schemas.microsoft.com/office/drawing/2014/main" xmlns="" id="{5DB23D18-74CB-4D45-9439-2E390CB4A16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68" name="直線コネクタ 667">
          <a:extLst>
            <a:ext uri="{FF2B5EF4-FFF2-40B4-BE49-F238E27FC236}">
              <a16:creationId xmlns:a16="http://schemas.microsoft.com/office/drawing/2014/main" xmlns="" id="{107EEEFA-30D3-40C0-981B-161F5430AC3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69" name="直線コネクタ 668">
          <a:extLst>
            <a:ext uri="{FF2B5EF4-FFF2-40B4-BE49-F238E27FC236}">
              <a16:creationId xmlns:a16="http://schemas.microsoft.com/office/drawing/2014/main" xmlns="" id="{D98E63A0-C502-4F87-8882-1232ADE01236}"/>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70" name="テキスト ボックス 669">
          <a:extLst>
            <a:ext uri="{FF2B5EF4-FFF2-40B4-BE49-F238E27FC236}">
              <a16:creationId xmlns:a16="http://schemas.microsoft.com/office/drawing/2014/main" xmlns="" id="{AF1AA6FE-0A21-4C93-A2A7-CACC97D02956}"/>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71" name="直線コネクタ 670">
          <a:extLst>
            <a:ext uri="{FF2B5EF4-FFF2-40B4-BE49-F238E27FC236}">
              <a16:creationId xmlns:a16="http://schemas.microsoft.com/office/drawing/2014/main" xmlns="" id="{AB33F40C-FF3F-47E3-BC25-4A01D498EC92}"/>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72" name="テキスト ボックス 671">
          <a:extLst>
            <a:ext uri="{FF2B5EF4-FFF2-40B4-BE49-F238E27FC236}">
              <a16:creationId xmlns:a16="http://schemas.microsoft.com/office/drawing/2014/main" xmlns="" id="{8C5FFBAE-EC50-425D-8F1B-B82B6822D5EA}"/>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73" name="直線コネクタ 672">
          <a:extLst>
            <a:ext uri="{FF2B5EF4-FFF2-40B4-BE49-F238E27FC236}">
              <a16:creationId xmlns:a16="http://schemas.microsoft.com/office/drawing/2014/main" xmlns="" id="{EE17B0B8-EB0A-42A3-B8B5-D126E973719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74" name="テキスト ボックス 673">
          <a:extLst>
            <a:ext uri="{FF2B5EF4-FFF2-40B4-BE49-F238E27FC236}">
              <a16:creationId xmlns:a16="http://schemas.microsoft.com/office/drawing/2014/main" xmlns="" id="{636203A2-6EFE-46FA-BB16-71B73F35397F}"/>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75" name="直線コネクタ 674">
          <a:extLst>
            <a:ext uri="{FF2B5EF4-FFF2-40B4-BE49-F238E27FC236}">
              <a16:creationId xmlns:a16="http://schemas.microsoft.com/office/drawing/2014/main" xmlns="" id="{A149A12B-F303-4AE2-AD17-F6E9CECF6099}"/>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76" name="テキスト ボックス 675">
          <a:extLst>
            <a:ext uri="{FF2B5EF4-FFF2-40B4-BE49-F238E27FC236}">
              <a16:creationId xmlns:a16="http://schemas.microsoft.com/office/drawing/2014/main" xmlns="" id="{5D498EA9-B051-43C8-9100-8B2699FB3CFE}"/>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77" name="直線コネクタ 676">
          <a:extLst>
            <a:ext uri="{FF2B5EF4-FFF2-40B4-BE49-F238E27FC236}">
              <a16:creationId xmlns:a16="http://schemas.microsoft.com/office/drawing/2014/main" xmlns="" id="{A37D4705-B5C9-4197-87C5-75EE63324E28}"/>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78" name="テキスト ボックス 677">
          <a:extLst>
            <a:ext uri="{FF2B5EF4-FFF2-40B4-BE49-F238E27FC236}">
              <a16:creationId xmlns:a16="http://schemas.microsoft.com/office/drawing/2014/main" xmlns="" id="{7D5FCA44-3AA4-4E5E-A1DB-45435939C5D7}"/>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79" name="直線コネクタ 678">
          <a:extLst>
            <a:ext uri="{FF2B5EF4-FFF2-40B4-BE49-F238E27FC236}">
              <a16:creationId xmlns:a16="http://schemas.microsoft.com/office/drawing/2014/main" xmlns="" id="{537740FC-4DCE-4925-AD5F-47500605005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80" name="テキスト ボックス 679">
          <a:extLst>
            <a:ext uri="{FF2B5EF4-FFF2-40B4-BE49-F238E27FC236}">
              <a16:creationId xmlns:a16="http://schemas.microsoft.com/office/drawing/2014/main" xmlns="" id="{BC788F4D-EC98-4A8C-A1FA-1586ADAD843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81" name="【児童館】&#10;一人当たり面積グラフ枠">
          <a:extLst>
            <a:ext uri="{FF2B5EF4-FFF2-40B4-BE49-F238E27FC236}">
              <a16:creationId xmlns:a16="http://schemas.microsoft.com/office/drawing/2014/main" xmlns="" id="{9BDF595F-89F7-4EF8-9CC2-F6C0A5493A4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129539</xdr:rowOff>
    </xdr:from>
    <xdr:to>
      <xdr:col>116</xdr:col>
      <xdr:colOff>62864</xdr:colOff>
      <xdr:row>86</xdr:row>
      <xdr:rowOff>57150</xdr:rowOff>
    </xdr:to>
    <xdr:cxnSp macro="">
      <xdr:nvCxnSpPr>
        <xdr:cNvPr id="682" name="直線コネクタ 681">
          <a:extLst>
            <a:ext uri="{FF2B5EF4-FFF2-40B4-BE49-F238E27FC236}">
              <a16:creationId xmlns:a16="http://schemas.microsoft.com/office/drawing/2014/main" xmlns="" id="{422352A4-F11A-419C-8B15-B3C1947D1E4A}"/>
            </a:ext>
          </a:extLst>
        </xdr:cNvPr>
        <xdr:cNvCxnSpPr/>
      </xdr:nvCxnSpPr>
      <xdr:spPr>
        <a:xfrm flipV="1">
          <a:off x="22160864" y="13502639"/>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60977</xdr:rowOff>
    </xdr:from>
    <xdr:ext cx="469744" cy="259045"/>
    <xdr:sp macro="" textlink="">
      <xdr:nvSpPr>
        <xdr:cNvPr id="683" name="【児童館】&#10;一人当たり面積最小値テキスト">
          <a:extLst>
            <a:ext uri="{FF2B5EF4-FFF2-40B4-BE49-F238E27FC236}">
              <a16:creationId xmlns:a16="http://schemas.microsoft.com/office/drawing/2014/main" xmlns="" id="{C5F93A6E-EE93-447E-9F54-EBB0AC930910}"/>
            </a:ext>
          </a:extLst>
        </xdr:cNvPr>
        <xdr:cNvSpPr txBox="1"/>
      </xdr:nvSpPr>
      <xdr:spPr>
        <a:xfrm>
          <a:off x="22199600"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57150</xdr:rowOff>
    </xdr:from>
    <xdr:to>
      <xdr:col>116</xdr:col>
      <xdr:colOff>152400</xdr:colOff>
      <xdr:row>86</xdr:row>
      <xdr:rowOff>57150</xdr:rowOff>
    </xdr:to>
    <xdr:cxnSp macro="">
      <xdr:nvCxnSpPr>
        <xdr:cNvPr id="684" name="直線コネクタ 683">
          <a:extLst>
            <a:ext uri="{FF2B5EF4-FFF2-40B4-BE49-F238E27FC236}">
              <a16:creationId xmlns:a16="http://schemas.microsoft.com/office/drawing/2014/main" xmlns="" id="{CD10A607-87AF-43D4-83FE-51E580E51348}"/>
            </a:ext>
          </a:extLst>
        </xdr:cNvPr>
        <xdr:cNvCxnSpPr/>
      </xdr:nvCxnSpPr>
      <xdr:spPr>
        <a:xfrm>
          <a:off x="22072600" y="1480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76216</xdr:rowOff>
    </xdr:from>
    <xdr:ext cx="469744" cy="259045"/>
    <xdr:sp macro="" textlink="">
      <xdr:nvSpPr>
        <xdr:cNvPr id="685" name="【児童館】&#10;一人当たり面積最大値テキスト">
          <a:extLst>
            <a:ext uri="{FF2B5EF4-FFF2-40B4-BE49-F238E27FC236}">
              <a16:creationId xmlns:a16="http://schemas.microsoft.com/office/drawing/2014/main" xmlns="" id="{B8896308-E223-47E9-A3FE-9842A131A537}"/>
            </a:ext>
          </a:extLst>
        </xdr:cNvPr>
        <xdr:cNvSpPr txBox="1"/>
      </xdr:nvSpPr>
      <xdr:spPr>
        <a:xfrm>
          <a:off x="22199600" y="1327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129539</xdr:rowOff>
    </xdr:from>
    <xdr:to>
      <xdr:col>116</xdr:col>
      <xdr:colOff>152400</xdr:colOff>
      <xdr:row>78</xdr:row>
      <xdr:rowOff>129539</xdr:rowOff>
    </xdr:to>
    <xdr:cxnSp macro="">
      <xdr:nvCxnSpPr>
        <xdr:cNvPr id="686" name="直線コネクタ 685">
          <a:extLst>
            <a:ext uri="{FF2B5EF4-FFF2-40B4-BE49-F238E27FC236}">
              <a16:creationId xmlns:a16="http://schemas.microsoft.com/office/drawing/2014/main" xmlns="" id="{87D5A3DB-9E80-406F-9E3D-C06CBBA38954}"/>
            </a:ext>
          </a:extLst>
        </xdr:cNvPr>
        <xdr:cNvCxnSpPr/>
      </xdr:nvCxnSpPr>
      <xdr:spPr>
        <a:xfrm>
          <a:off x="22072600" y="1350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687" name="【児童館】&#10;一人当たり面積平均値テキスト">
          <a:extLst>
            <a:ext uri="{FF2B5EF4-FFF2-40B4-BE49-F238E27FC236}">
              <a16:creationId xmlns:a16="http://schemas.microsoft.com/office/drawing/2014/main" xmlns="" id="{CC753E99-E7E4-446D-9BFE-B765BD3CECE2}"/>
            </a:ext>
          </a:extLst>
        </xdr:cNvPr>
        <xdr:cNvSpPr txBox="1"/>
      </xdr:nvSpPr>
      <xdr:spPr>
        <a:xfrm>
          <a:off x="22199600" y="14411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688" name="フローチャート: 判断 687">
          <a:extLst>
            <a:ext uri="{FF2B5EF4-FFF2-40B4-BE49-F238E27FC236}">
              <a16:creationId xmlns:a16="http://schemas.microsoft.com/office/drawing/2014/main" xmlns="" id="{69786895-4665-40F1-8BE6-2DAB47A9E36E}"/>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689" name="フローチャート: 判断 688">
          <a:extLst>
            <a:ext uri="{FF2B5EF4-FFF2-40B4-BE49-F238E27FC236}">
              <a16:creationId xmlns:a16="http://schemas.microsoft.com/office/drawing/2014/main" xmlns="" id="{03E267F8-0067-4BEE-9B90-37D778E0BAE3}"/>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690" name="フローチャート: 判断 689">
          <a:extLst>
            <a:ext uri="{FF2B5EF4-FFF2-40B4-BE49-F238E27FC236}">
              <a16:creationId xmlns:a16="http://schemas.microsoft.com/office/drawing/2014/main" xmlns="" id="{DEABA763-5D90-45F0-96FF-73DD2DD44A32}"/>
            </a:ext>
          </a:extLst>
        </xdr:cNvPr>
        <xdr:cNvSpPr/>
      </xdr:nvSpPr>
      <xdr:spPr>
        <a:xfrm>
          <a:off x="20383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154939</xdr:rowOff>
    </xdr:from>
    <xdr:to>
      <xdr:col>102</xdr:col>
      <xdr:colOff>165100</xdr:colOff>
      <xdr:row>85</xdr:row>
      <xdr:rowOff>85089</xdr:rowOff>
    </xdr:to>
    <xdr:sp macro="" textlink="">
      <xdr:nvSpPr>
        <xdr:cNvPr id="691" name="フローチャート: 判断 690">
          <a:extLst>
            <a:ext uri="{FF2B5EF4-FFF2-40B4-BE49-F238E27FC236}">
              <a16:creationId xmlns:a16="http://schemas.microsoft.com/office/drawing/2014/main" xmlns="" id="{074AF79E-9EE5-4459-A484-27C27A7EA19C}"/>
            </a:ext>
          </a:extLst>
        </xdr:cNvPr>
        <xdr:cNvSpPr/>
      </xdr:nvSpPr>
      <xdr:spPr>
        <a:xfrm>
          <a:off x="19494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135889</xdr:rowOff>
    </xdr:from>
    <xdr:to>
      <xdr:col>98</xdr:col>
      <xdr:colOff>38100</xdr:colOff>
      <xdr:row>85</xdr:row>
      <xdr:rowOff>66039</xdr:rowOff>
    </xdr:to>
    <xdr:sp macro="" textlink="">
      <xdr:nvSpPr>
        <xdr:cNvPr id="692" name="フローチャート: 判断 691">
          <a:extLst>
            <a:ext uri="{FF2B5EF4-FFF2-40B4-BE49-F238E27FC236}">
              <a16:creationId xmlns:a16="http://schemas.microsoft.com/office/drawing/2014/main" xmlns="" id="{500B36A5-1976-4ACA-A183-60A6C31D3BB5}"/>
            </a:ext>
          </a:extLst>
        </xdr:cNvPr>
        <xdr:cNvSpPr/>
      </xdr:nvSpPr>
      <xdr:spPr>
        <a:xfrm>
          <a:off x="186055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93" name="テキスト ボックス 692">
          <a:extLst>
            <a:ext uri="{FF2B5EF4-FFF2-40B4-BE49-F238E27FC236}">
              <a16:creationId xmlns:a16="http://schemas.microsoft.com/office/drawing/2014/main" xmlns="" id="{0E13036D-1A77-4AFA-B8A6-39DEFA5879D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94" name="テキスト ボックス 693">
          <a:extLst>
            <a:ext uri="{FF2B5EF4-FFF2-40B4-BE49-F238E27FC236}">
              <a16:creationId xmlns:a16="http://schemas.microsoft.com/office/drawing/2014/main" xmlns="" id="{514601E7-7F6D-422E-88B2-9E6518F2847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95" name="テキスト ボックス 694">
          <a:extLst>
            <a:ext uri="{FF2B5EF4-FFF2-40B4-BE49-F238E27FC236}">
              <a16:creationId xmlns:a16="http://schemas.microsoft.com/office/drawing/2014/main" xmlns="" id="{CD2CFCAE-EE50-4C71-B174-DFBAB7749ED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96" name="テキスト ボックス 695">
          <a:extLst>
            <a:ext uri="{FF2B5EF4-FFF2-40B4-BE49-F238E27FC236}">
              <a16:creationId xmlns:a16="http://schemas.microsoft.com/office/drawing/2014/main" xmlns="" id="{525134FC-39F9-4DE0-8614-8E75D52C740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97" name="テキスト ボックス 696">
          <a:extLst>
            <a:ext uri="{FF2B5EF4-FFF2-40B4-BE49-F238E27FC236}">
              <a16:creationId xmlns:a16="http://schemas.microsoft.com/office/drawing/2014/main" xmlns="" id="{89C37092-A24C-48E6-8C9F-65E57538B8B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154939</xdr:rowOff>
    </xdr:from>
    <xdr:to>
      <xdr:col>116</xdr:col>
      <xdr:colOff>114300</xdr:colOff>
      <xdr:row>86</xdr:row>
      <xdr:rowOff>85089</xdr:rowOff>
    </xdr:to>
    <xdr:sp macro="" textlink="">
      <xdr:nvSpPr>
        <xdr:cNvPr id="698" name="楕円 697">
          <a:extLst>
            <a:ext uri="{FF2B5EF4-FFF2-40B4-BE49-F238E27FC236}">
              <a16:creationId xmlns:a16="http://schemas.microsoft.com/office/drawing/2014/main" xmlns="" id="{5CCD5823-B413-4104-BA1D-76FF7E9C1A35}"/>
            </a:ext>
          </a:extLst>
        </xdr:cNvPr>
        <xdr:cNvSpPr/>
      </xdr:nvSpPr>
      <xdr:spPr>
        <a:xfrm>
          <a:off x="221107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69866</xdr:rowOff>
    </xdr:from>
    <xdr:ext cx="469744" cy="259045"/>
    <xdr:sp macro="" textlink="">
      <xdr:nvSpPr>
        <xdr:cNvPr id="699" name="【児童館】&#10;一人当たり面積該当値テキスト">
          <a:extLst>
            <a:ext uri="{FF2B5EF4-FFF2-40B4-BE49-F238E27FC236}">
              <a16:creationId xmlns:a16="http://schemas.microsoft.com/office/drawing/2014/main" xmlns="" id="{DEE2706E-62DF-4C54-AB4C-A0B2CEA03E4B}"/>
            </a:ext>
          </a:extLst>
        </xdr:cNvPr>
        <xdr:cNvSpPr txBox="1"/>
      </xdr:nvSpPr>
      <xdr:spPr>
        <a:xfrm>
          <a:off x="22199600" y="1464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154939</xdr:rowOff>
    </xdr:from>
    <xdr:to>
      <xdr:col>112</xdr:col>
      <xdr:colOff>38100</xdr:colOff>
      <xdr:row>86</xdr:row>
      <xdr:rowOff>85089</xdr:rowOff>
    </xdr:to>
    <xdr:sp macro="" textlink="">
      <xdr:nvSpPr>
        <xdr:cNvPr id="700" name="楕円 699">
          <a:extLst>
            <a:ext uri="{FF2B5EF4-FFF2-40B4-BE49-F238E27FC236}">
              <a16:creationId xmlns:a16="http://schemas.microsoft.com/office/drawing/2014/main" xmlns="" id="{4F82D7CA-9C60-483C-8941-F55A67C9FABA}"/>
            </a:ext>
          </a:extLst>
        </xdr:cNvPr>
        <xdr:cNvSpPr/>
      </xdr:nvSpPr>
      <xdr:spPr>
        <a:xfrm>
          <a:off x="21272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34289</xdr:rowOff>
    </xdr:from>
    <xdr:to>
      <xdr:col>116</xdr:col>
      <xdr:colOff>63500</xdr:colOff>
      <xdr:row>86</xdr:row>
      <xdr:rowOff>34289</xdr:rowOff>
    </xdr:to>
    <xdr:cxnSp macro="">
      <xdr:nvCxnSpPr>
        <xdr:cNvPr id="701" name="直線コネクタ 700">
          <a:extLst>
            <a:ext uri="{FF2B5EF4-FFF2-40B4-BE49-F238E27FC236}">
              <a16:creationId xmlns:a16="http://schemas.microsoft.com/office/drawing/2014/main" xmlns="" id="{0FABA330-7816-4443-B805-D3A2588BAF56}"/>
            </a:ext>
          </a:extLst>
        </xdr:cNvPr>
        <xdr:cNvCxnSpPr/>
      </xdr:nvCxnSpPr>
      <xdr:spPr>
        <a:xfrm>
          <a:off x="21323300" y="147789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158750</xdr:rowOff>
    </xdr:from>
    <xdr:to>
      <xdr:col>107</xdr:col>
      <xdr:colOff>101600</xdr:colOff>
      <xdr:row>86</xdr:row>
      <xdr:rowOff>88900</xdr:rowOff>
    </xdr:to>
    <xdr:sp macro="" textlink="">
      <xdr:nvSpPr>
        <xdr:cNvPr id="702" name="楕円 701">
          <a:extLst>
            <a:ext uri="{FF2B5EF4-FFF2-40B4-BE49-F238E27FC236}">
              <a16:creationId xmlns:a16="http://schemas.microsoft.com/office/drawing/2014/main" xmlns="" id="{7C3AD711-7A0A-4FF6-8834-0EB45CFB502C}"/>
            </a:ext>
          </a:extLst>
        </xdr:cNvPr>
        <xdr:cNvSpPr/>
      </xdr:nvSpPr>
      <xdr:spPr>
        <a:xfrm>
          <a:off x="20383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34289</xdr:rowOff>
    </xdr:from>
    <xdr:to>
      <xdr:col>111</xdr:col>
      <xdr:colOff>177800</xdr:colOff>
      <xdr:row>86</xdr:row>
      <xdr:rowOff>38100</xdr:rowOff>
    </xdr:to>
    <xdr:cxnSp macro="">
      <xdr:nvCxnSpPr>
        <xdr:cNvPr id="703" name="直線コネクタ 702">
          <a:extLst>
            <a:ext uri="{FF2B5EF4-FFF2-40B4-BE49-F238E27FC236}">
              <a16:creationId xmlns:a16="http://schemas.microsoft.com/office/drawing/2014/main" xmlns="" id="{89D17BD0-D106-4BFE-9556-B959E5456FB9}"/>
            </a:ext>
          </a:extLst>
        </xdr:cNvPr>
        <xdr:cNvCxnSpPr/>
      </xdr:nvCxnSpPr>
      <xdr:spPr>
        <a:xfrm flipV="1">
          <a:off x="20434300" y="147789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158750</xdr:rowOff>
    </xdr:from>
    <xdr:to>
      <xdr:col>102</xdr:col>
      <xdr:colOff>165100</xdr:colOff>
      <xdr:row>86</xdr:row>
      <xdr:rowOff>88900</xdr:rowOff>
    </xdr:to>
    <xdr:sp macro="" textlink="">
      <xdr:nvSpPr>
        <xdr:cNvPr id="704" name="楕円 703">
          <a:extLst>
            <a:ext uri="{FF2B5EF4-FFF2-40B4-BE49-F238E27FC236}">
              <a16:creationId xmlns:a16="http://schemas.microsoft.com/office/drawing/2014/main" xmlns="" id="{D532F59F-7CB6-4E33-9A07-6F592E733A33}"/>
            </a:ext>
          </a:extLst>
        </xdr:cNvPr>
        <xdr:cNvSpPr/>
      </xdr:nvSpPr>
      <xdr:spPr>
        <a:xfrm>
          <a:off x="19494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38100</xdr:rowOff>
    </xdr:from>
    <xdr:to>
      <xdr:col>107</xdr:col>
      <xdr:colOff>50800</xdr:colOff>
      <xdr:row>86</xdr:row>
      <xdr:rowOff>38100</xdr:rowOff>
    </xdr:to>
    <xdr:cxnSp macro="">
      <xdr:nvCxnSpPr>
        <xdr:cNvPr id="705" name="直線コネクタ 704">
          <a:extLst>
            <a:ext uri="{FF2B5EF4-FFF2-40B4-BE49-F238E27FC236}">
              <a16:creationId xmlns:a16="http://schemas.microsoft.com/office/drawing/2014/main" xmlns="" id="{B0B52C88-66FE-46EB-AE9B-5A1EF24D0495}"/>
            </a:ext>
          </a:extLst>
        </xdr:cNvPr>
        <xdr:cNvCxnSpPr/>
      </xdr:nvCxnSpPr>
      <xdr:spPr>
        <a:xfrm>
          <a:off x="19545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158750</xdr:rowOff>
    </xdr:from>
    <xdr:to>
      <xdr:col>98</xdr:col>
      <xdr:colOff>38100</xdr:colOff>
      <xdr:row>86</xdr:row>
      <xdr:rowOff>88900</xdr:rowOff>
    </xdr:to>
    <xdr:sp macro="" textlink="">
      <xdr:nvSpPr>
        <xdr:cNvPr id="706" name="楕円 705">
          <a:extLst>
            <a:ext uri="{FF2B5EF4-FFF2-40B4-BE49-F238E27FC236}">
              <a16:creationId xmlns:a16="http://schemas.microsoft.com/office/drawing/2014/main" xmlns="" id="{22051076-9BD5-4E8A-82A8-E22041838D1C}"/>
            </a:ext>
          </a:extLst>
        </xdr:cNvPr>
        <xdr:cNvSpPr/>
      </xdr:nvSpPr>
      <xdr:spPr>
        <a:xfrm>
          <a:off x="18605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38100</xdr:rowOff>
    </xdr:from>
    <xdr:to>
      <xdr:col>102</xdr:col>
      <xdr:colOff>114300</xdr:colOff>
      <xdr:row>86</xdr:row>
      <xdr:rowOff>38100</xdr:rowOff>
    </xdr:to>
    <xdr:cxnSp macro="">
      <xdr:nvCxnSpPr>
        <xdr:cNvPr id="707" name="直線コネクタ 706">
          <a:extLst>
            <a:ext uri="{FF2B5EF4-FFF2-40B4-BE49-F238E27FC236}">
              <a16:creationId xmlns:a16="http://schemas.microsoft.com/office/drawing/2014/main" xmlns="" id="{645EFD6A-30BC-4A03-B525-ADDB2039932C}"/>
            </a:ext>
          </a:extLst>
        </xdr:cNvPr>
        <xdr:cNvCxnSpPr/>
      </xdr:nvCxnSpPr>
      <xdr:spPr>
        <a:xfrm>
          <a:off x="18656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708" name="n_1aveValue【児童館】&#10;一人当たり面積">
          <a:extLst>
            <a:ext uri="{FF2B5EF4-FFF2-40B4-BE49-F238E27FC236}">
              <a16:creationId xmlns:a16="http://schemas.microsoft.com/office/drawing/2014/main" xmlns="" id="{26E19222-E965-47A3-BFDC-8B4E008ADD30}"/>
            </a:ext>
          </a:extLst>
        </xdr:cNvPr>
        <xdr:cNvSpPr txBox="1"/>
      </xdr:nvSpPr>
      <xdr:spPr>
        <a:xfrm>
          <a:off x="21075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709" name="n_2aveValue【児童館】&#10;一人当たり面積">
          <a:extLst>
            <a:ext uri="{FF2B5EF4-FFF2-40B4-BE49-F238E27FC236}">
              <a16:creationId xmlns:a16="http://schemas.microsoft.com/office/drawing/2014/main" xmlns="" id="{72930905-3F96-46E9-9BD7-817BACB8CDD9}"/>
            </a:ext>
          </a:extLst>
        </xdr:cNvPr>
        <xdr:cNvSpPr txBox="1"/>
      </xdr:nvSpPr>
      <xdr:spPr>
        <a:xfrm>
          <a:off x="20199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101616</xdr:rowOff>
    </xdr:from>
    <xdr:ext cx="469744" cy="259045"/>
    <xdr:sp macro="" textlink="">
      <xdr:nvSpPr>
        <xdr:cNvPr id="710" name="n_3aveValue【児童館】&#10;一人当たり面積">
          <a:extLst>
            <a:ext uri="{FF2B5EF4-FFF2-40B4-BE49-F238E27FC236}">
              <a16:creationId xmlns:a16="http://schemas.microsoft.com/office/drawing/2014/main" xmlns="" id="{3EE0EA19-23EA-4883-89AA-5B524BF0FA93}"/>
            </a:ext>
          </a:extLst>
        </xdr:cNvPr>
        <xdr:cNvSpPr txBox="1"/>
      </xdr:nvSpPr>
      <xdr:spPr>
        <a:xfrm>
          <a:off x="193104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82566</xdr:rowOff>
    </xdr:from>
    <xdr:ext cx="469744" cy="259045"/>
    <xdr:sp macro="" textlink="">
      <xdr:nvSpPr>
        <xdr:cNvPr id="711" name="n_4aveValue【児童館】&#10;一人当たり面積">
          <a:extLst>
            <a:ext uri="{FF2B5EF4-FFF2-40B4-BE49-F238E27FC236}">
              <a16:creationId xmlns:a16="http://schemas.microsoft.com/office/drawing/2014/main" xmlns="" id="{F4B8CE6E-C8A0-4272-A942-E6E697F824F5}"/>
            </a:ext>
          </a:extLst>
        </xdr:cNvPr>
        <xdr:cNvSpPr txBox="1"/>
      </xdr:nvSpPr>
      <xdr:spPr>
        <a:xfrm>
          <a:off x="18421427" y="1431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76216</xdr:rowOff>
    </xdr:from>
    <xdr:ext cx="469744" cy="259045"/>
    <xdr:sp macro="" textlink="">
      <xdr:nvSpPr>
        <xdr:cNvPr id="712" name="n_1mainValue【児童館】&#10;一人当たり面積">
          <a:extLst>
            <a:ext uri="{FF2B5EF4-FFF2-40B4-BE49-F238E27FC236}">
              <a16:creationId xmlns:a16="http://schemas.microsoft.com/office/drawing/2014/main" xmlns="" id="{3E6D1928-61D5-42AF-B9E0-BC2784EFA692}"/>
            </a:ext>
          </a:extLst>
        </xdr:cNvPr>
        <xdr:cNvSpPr txBox="1"/>
      </xdr:nvSpPr>
      <xdr:spPr>
        <a:xfrm>
          <a:off x="21075727" y="1482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80027</xdr:rowOff>
    </xdr:from>
    <xdr:ext cx="469744" cy="259045"/>
    <xdr:sp macro="" textlink="">
      <xdr:nvSpPr>
        <xdr:cNvPr id="713" name="n_2mainValue【児童館】&#10;一人当たり面積">
          <a:extLst>
            <a:ext uri="{FF2B5EF4-FFF2-40B4-BE49-F238E27FC236}">
              <a16:creationId xmlns:a16="http://schemas.microsoft.com/office/drawing/2014/main" xmlns="" id="{1A57487D-E18B-4EC9-91BB-0F8B18612D2C}"/>
            </a:ext>
          </a:extLst>
        </xdr:cNvPr>
        <xdr:cNvSpPr txBox="1"/>
      </xdr:nvSpPr>
      <xdr:spPr>
        <a:xfrm>
          <a:off x="20199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80027</xdr:rowOff>
    </xdr:from>
    <xdr:ext cx="469744" cy="259045"/>
    <xdr:sp macro="" textlink="">
      <xdr:nvSpPr>
        <xdr:cNvPr id="714" name="n_3mainValue【児童館】&#10;一人当たり面積">
          <a:extLst>
            <a:ext uri="{FF2B5EF4-FFF2-40B4-BE49-F238E27FC236}">
              <a16:creationId xmlns:a16="http://schemas.microsoft.com/office/drawing/2014/main" xmlns="" id="{462ACF56-36F1-4246-9525-767726108177}"/>
            </a:ext>
          </a:extLst>
        </xdr:cNvPr>
        <xdr:cNvSpPr txBox="1"/>
      </xdr:nvSpPr>
      <xdr:spPr>
        <a:xfrm>
          <a:off x="19310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80027</xdr:rowOff>
    </xdr:from>
    <xdr:ext cx="469744" cy="259045"/>
    <xdr:sp macro="" textlink="">
      <xdr:nvSpPr>
        <xdr:cNvPr id="715" name="n_4mainValue【児童館】&#10;一人当たり面積">
          <a:extLst>
            <a:ext uri="{FF2B5EF4-FFF2-40B4-BE49-F238E27FC236}">
              <a16:creationId xmlns:a16="http://schemas.microsoft.com/office/drawing/2014/main" xmlns="" id="{02FFBCAC-281D-439A-A2E8-E60050B23BC2}"/>
            </a:ext>
          </a:extLst>
        </xdr:cNvPr>
        <xdr:cNvSpPr txBox="1"/>
      </xdr:nvSpPr>
      <xdr:spPr>
        <a:xfrm>
          <a:off x="18421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16" name="正方形/長方形 715">
          <a:extLst>
            <a:ext uri="{FF2B5EF4-FFF2-40B4-BE49-F238E27FC236}">
              <a16:creationId xmlns:a16="http://schemas.microsoft.com/office/drawing/2014/main" xmlns="" id="{FBAFE8ED-9D31-4EEA-9D9C-7871BE6C531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17" name="正方形/長方形 716">
          <a:extLst>
            <a:ext uri="{FF2B5EF4-FFF2-40B4-BE49-F238E27FC236}">
              <a16:creationId xmlns:a16="http://schemas.microsoft.com/office/drawing/2014/main" xmlns="" id="{62015E22-6CF6-4C25-B4CE-8BD17CAB995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18" name="正方形/長方形 717">
          <a:extLst>
            <a:ext uri="{FF2B5EF4-FFF2-40B4-BE49-F238E27FC236}">
              <a16:creationId xmlns:a16="http://schemas.microsoft.com/office/drawing/2014/main" xmlns="" id="{CEC06A07-D32B-4764-92AF-995E2DA0C1E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19" name="正方形/長方形 718">
          <a:extLst>
            <a:ext uri="{FF2B5EF4-FFF2-40B4-BE49-F238E27FC236}">
              <a16:creationId xmlns:a16="http://schemas.microsoft.com/office/drawing/2014/main" xmlns="" id="{80545AB8-9241-49E5-8E7B-5878606329C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0" name="正方形/長方形 719">
          <a:extLst>
            <a:ext uri="{FF2B5EF4-FFF2-40B4-BE49-F238E27FC236}">
              <a16:creationId xmlns:a16="http://schemas.microsoft.com/office/drawing/2014/main" xmlns="" id="{98F04AE3-EF3B-4A8E-A9C6-C6896230CF0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1" name="正方形/長方形 720">
          <a:extLst>
            <a:ext uri="{FF2B5EF4-FFF2-40B4-BE49-F238E27FC236}">
              <a16:creationId xmlns:a16="http://schemas.microsoft.com/office/drawing/2014/main" xmlns="" id="{9EBF491A-AE4A-4BD7-B28C-3BED3490729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2" name="正方形/長方形 721">
          <a:extLst>
            <a:ext uri="{FF2B5EF4-FFF2-40B4-BE49-F238E27FC236}">
              <a16:creationId xmlns:a16="http://schemas.microsoft.com/office/drawing/2014/main" xmlns="" id="{9FF38AAA-5B95-466B-90EF-4FE060A0D5B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3" name="正方形/長方形 722">
          <a:extLst>
            <a:ext uri="{FF2B5EF4-FFF2-40B4-BE49-F238E27FC236}">
              <a16:creationId xmlns:a16="http://schemas.microsoft.com/office/drawing/2014/main" xmlns="" id="{AAA51E97-086D-4D26-9FC6-C5CB1B21216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4" name="テキスト ボックス 723">
          <a:extLst>
            <a:ext uri="{FF2B5EF4-FFF2-40B4-BE49-F238E27FC236}">
              <a16:creationId xmlns:a16="http://schemas.microsoft.com/office/drawing/2014/main" xmlns="" id="{133CA4AB-40F2-4456-A325-6D3D2A27D91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25" name="直線コネクタ 724">
          <a:extLst>
            <a:ext uri="{FF2B5EF4-FFF2-40B4-BE49-F238E27FC236}">
              <a16:creationId xmlns:a16="http://schemas.microsoft.com/office/drawing/2014/main" xmlns="" id="{689709EC-4174-4D34-962C-B76700746E6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26" name="テキスト ボックス 725">
          <a:extLst>
            <a:ext uri="{FF2B5EF4-FFF2-40B4-BE49-F238E27FC236}">
              <a16:creationId xmlns:a16="http://schemas.microsoft.com/office/drawing/2014/main" xmlns="" id="{46DBD2B9-38A7-43DA-B44B-8B45995501D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27" name="直線コネクタ 726">
          <a:extLst>
            <a:ext uri="{FF2B5EF4-FFF2-40B4-BE49-F238E27FC236}">
              <a16:creationId xmlns:a16="http://schemas.microsoft.com/office/drawing/2014/main" xmlns="" id="{EA61A991-5178-4CEB-8ACB-30AB37E48D7E}"/>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28" name="テキスト ボックス 727">
          <a:extLst>
            <a:ext uri="{FF2B5EF4-FFF2-40B4-BE49-F238E27FC236}">
              <a16:creationId xmlns:a16="http://schemas.microsoft.com/office/drawing/2014/main" xmlns="" id="{1FCE4392-3B8D-40E0-8CD9-5F4EBB3A8E1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29" name="直線コネクタ 728">
          <a:extLst>
            <a:ext uri="{FF2B5EF4-FFF2-40B4-BE49-F238E27FC236}">
              <a16:creationId xmlns:a16="http://schemas.microsoft.com/office/drawing/2014/main" xmlns="" id="{D1AAE2A0-0FD5-42D0-8A79-48EB3EB64216}"/>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30" name="テキスト ボックス 729">
          <a:extLst>
            <a:ext uri="{FF2B5EF4-FFF2-40B4-BE49-F238E27FC236}">
              <a16:creationId xmlns:a16="http://schemas.microsoft.com/office/drawing/2014/main" xmlns="" id="{1B61D0A8-7016-4CA0-8F9A-EA81D5972B9B}"/>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31" name="直線コネクタ 730">
          <a:extLst>
            <a:ext uri="{FF2B5EF4-FFF2-40B4-BE49-F238E27FC236}">
              <a16:creationId xmlns:a16="http://schemas.microsoft.com/office/drawing/2014/main" xmlns="" id="{96C67F93-8A52-4A83-B901-647A8DF16A1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32" name="テキスト ボックス 731">
          <a:extLst>
            <a:ext uri="{FF2B5EF4-FFF2-40B4-BE49-F238E27FC236}">
              <a16:creationId xmlns:a16="http://schemas.microsoft.com/office/drawing/2014/main" xmlns="" id="{73D7AA34-5AF4-4EB1-8824-E7E2288A9735}"/>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33" name="直線コネクタ 732">
          <a:extLst>
            <a:ext uri="{FF2B5EF4-FFF2-40B4-BE49-F238E27FC236}">
              <a16:creationId xmlns:a16="http://schemas.microsoft.com/office/drawing/2014/main" xmlns="" id="{FB620ABC-1998-4726-BBB7-C13690B4FCB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34" name="テキスト ボックス 733">
          <a:extLst>
            <a:ext uri="{FF2B5EF4-FFF2-40B4-BE49-F238E27FC236}">
              <a16:creationId xmlns:a16="http://schemas.microsoft.com/office/drawing/2014/main" xmlns="" id="{65218B1A-D716-4BD2-AD20-5A3314E821A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35" name="直線コネクタ 734">
          <a:extLst>
            <a:ext uri="{FF2B5EF4-FFF2-40B4-BE49-F238E27FC236}">
              <a16:creationId xmlns:a16="http://schemas.microsoft.com/office/drawing/2014/main" xmlns="" id="{6375601A-94B3-475C-8889-E735727A230F}"/>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36" name="テキスト ボックス 735">
          <a:extLst>
            <a:ext uri="{FF2B5EF4-FFF2-40B4-BE49-F238E27FC236}">
              <a16:creationId xmlns:a16="http://schemas.microsoft.com/office/drawing/2014/main" xmlns="" id="{8B1398A8-50E5-490A-8C81-1541FEC00F3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37" name="直線コネクタ 736">
          <a:extLst>
            <a:ext uri="{FF2B5EF4-FFF2-40B4-BE49-F238E27FC236}">
              <a16:creationId xmlns:a16="http://schemas.microsoft.com/office/drawing/2014/main" xmlns="" id="{0C5A1ACA-91E1-44CC-87D6-ED19140BFBB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公民館】&#10;有形固定資産減価償却率グラフ枠">
          <a:extLst>
            <a:ext uri="{FF2B5EF4-FFF2-40B4-BE49-F238E27FC236}">
              <a16:creationId xmlns:a16="http://schemas.microsoft.com/office/drawing/2014/main" xmlns="" id="{BC9A5BBF-BA2C-4B03-8E4A-61995D4C05B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53339</xdr:rowOff>
    </xdr:from>
    <xdr:to>
      <xdr:col>85</xdr:col>
      <xdr:colOff>126364</xdr:colOff>
      <xdr:row>107</xdr:row>
      <xdr:rowOff>69850</xdr:rowOff>
    </xdr:to>
    <xdr:cxnSp macro="">
      <xdr:nvCxnSpPr>
        <xdr:cNvPr id="739" name="直線コネクタ 738">
          <a:extLst>
            <a:ext uri="{FF2B5EF4-FFF2-40B4-BE49-F238E27FC236}">
              <a16:creationId xmlns:a16="http://schemas.microsoft.com/office/drawing/2014/main" xmlns="" id="{1DE6BD0D-EC2C-4FB9-AEF1-A3B220859A4D}"/>
            </a:ext>
          </a:extLst>
        </xdr:cNvPr>
        <xdr:cNvCxnSpPr/>
      </xdr:nvCxnSpPr>
      <xdr:spPr>
        <a:xfrm flipV="1">
          <a:off x="16318864" y="17198339"/>
          <a:ext cx="0" cy="1216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40" name="【公民館】&#10;有形固定資産減価償却率最小値テキスト">
          <a:extLst>
            <a:ext uri="{FF2B5EF4-FFF2-40B4-BE49-F238E27FC236}">
              <a16:creationId xmlns:a16="http://schemas.microsoft.com/office/drawing/2014/main" xmlns="" id="{662F0032-1508-42D8-A733-CBCC24F35731}"/>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41" name="直線コネクタ 740">
          <a:extLst>
            <a:ext uri="{FF2B5EF4-FFF2-40B4-BE49-F238E27FC236}">
              <a16:creationId xmlns:a16="http://schemas.microsoft.com/office/drawing/2014/main" xmlns="" id="{4124B7BA-1C69-46AE-A593-CCA97FB83029}"/>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xdr:rowOff>
    </xdr:from>
    <xdr:ext cx="340478" cy="259045"/>
    <xdr:sp macro="" textlink="">
      <xdr:nvSpPr>
        <xdr:cNvPr id="742" name="【公民館】&#10;有形固定資産減価償却率最大値テキスト">
          <a:extLst>
            <a:ext uri="{FF2B5EF4-FFF2-40B4-BE49-F238E27FC236}">
              <a16:creationId xmlns:a16="http://schemas.microsoft.com/office/drawing/2014/main" xmlns="" id="{8C66B847-D0D2-4F97-A79D-33F4B0DF4E64}"/>
            </a:ext>
          </a:extLst>
        </xdr:cNvPr>
        <xdr:cNvSpPr txBox="1"/>
      </xdr:nvSpPr>
      <xdr:spPr>
        <a:xfrm>
          <a:off x="16357600" y="1697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53339</xdr:rowOff>
    </xdr:from>
    <xdr:to>
      <xdr:col>86</xdr:col>
      <xdr:colOff>25400</xdr:colOff>
      <xdr:row>100</xdr:row>
      <xdr:rowOff>53339</xdr:rowOff>
    </xdr:to>
    <xdr:cxnSp macro="">
      <xdr:nvCxnSpPr>
        <xdr:cNvPr id="743" name="直線コネクタ 742">
          <a:extLst>
            <a:ext uri="{FF2B5EF4-FFF2-40B4-BE49-F238E27FC236}">
              <a16:creationId xmlns:a16="http://schemas.microsoft.com/office/drawing/2014/main" xmlns="" id="{411D2B41-1F9C-4F40-AB1C-7A9DE1205CCF}"/>
            </a:ext>
          </a:extLst>
        </xdr:cNvPr>
        <xdr:cNvCxnSpPr/>
      </xdr:nvCxnSpPr>
      <xdr:spPr>
        <a:xfrm>
          <a:off x="16230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76216</xdr:rowOff>
    </xdr:from>
    <xdr:ext cx="405111" cy="259045"/>
    <xdr:sp macro="" textlink="">
      <xdr:nvSpPr>
        <xdr:cNvPr id="744" name="【公民館】&#10;有形固定資産減価償却率平均値テキスト">
          <a:extLst>
            <a:ext uri="{FF2B5EF4-FFF2-40B4-BE49-F238E27FC236}">
              <a16:creationId xmlns:a16="http://schemas.microsoft.com/office/drawing/2014/main" xmlns="" id="{E2B79277-F034-4F1B-9E55-A89395710519}"/>
            </a:ext>
          </a:extLst>
        </xdr:cNvPr>
        <xdr:cNvSpPr txBox="1"/>
      </xdr:nvSpPr>
      <xdr:spPr>
        <a:xfrm>
          <a:off x="16357600" y="179070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97789</xdr:rowOff>
    </xdr:from>
    <xdr:to>
      <xdr:col>85</xdr:col>
      <xdr:colOff>177800</xdr:colOff>
      <xdr:row>105</xdr:row>
      <xdr:rowOff>27939</xdr:rowOff>
    </xdr:to>
    <xdr:sp macro="" textlink="">
      <xdr:nvSpPr>
        <xdr:cNvPr id="745" name="フローチャート: 判断 744">
          <a:extLst>
            <a:ext uri="{FF2B5EF4-FFF2-40B4-BE49-F238E27FC236}">
              <a16:creationId xmlns:a16="http://schemas.microsoft.com/office/drawing/2014/main" xmlns="" id="{2AAAF33B-CB81-43FB-A0C9-1185BE1B0B5E}"/>
            </a:ext>
          </a:extLst>
        </xdr:cNvPr>
        <xdr:cNvSpPr/>
      </xdr:nvSpPr>
      <xdr:spPr>
        <a:xfrm>
          <a:off x="16268700" y="1792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110489</xdr:rowOff>
    </xdr:from>
    <xdr:to>
      <xdr:col>81</xdr:col>
      <xdr:colOff>101600</xdr:colOff>
      <xdr:row>105</xdr:row>
      <xdr:rowOff>40639</xdr:rowOff>
    </xdr:to>
    <xdr:sp macro="" textlink="">
      <xdr:nvSpPr>
        <xdr:cNvPr id="746" name="フローチャート: 判断 745">
          <a:extLst>
            <a:ext uri="{FF2B5EF4-FFF2-40B4-BE49-F238E27FC236}">
              <a16:creationId xmlns:a16="http://schemas.microsoft.com/office/drawing/2014/main" xmlns="" id="{124B64F5-75D8-4987-9C78-2913E73FA538}"/>
            </a:ext>
          </a:extLst>
        </xdr:cNvPr>
        <xdr:cNvSpPr/>
      </xdr:nvSpPr>
      <xdr:spPr>
        <a:xfrm>
          <a:off x="15430500" y="17941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146050</xdr:rowOff>
    </xdr:from>
    <xdr:to>
      <xdr:col>76</xdr:col>
      <xdr:colOff>165100</xdr:colOff>
      <xdr:row>105</xdr:row>
      <xdr:rowOff>76200</xdr:rowOff>
    </xdr:to>
    <xdr:sp macro="" textlink="">
      <xdr:nvSpPr>
        <xdr:cNvPr id="747" name="フローチャート: 判断 746">
          <a:extLst>
            <a:ext uri="{FF2B5EF4-FFF2-40B4-BE49-F238E27FC236}">
              <a16:creationId xmlns:a16="http://schemas.microsoft.com/office/drawing/2014/main" xmlns="" id="{F2DE0232-9955-4A9C-B881-BE4616A8A550}"/>
            </a:ext>
          </a:extLst>
        </xdr:cNvPr>
        <xdr:cNvSpPr/>
      </xdr:nvSpPr>
      <xdr:spPr>
        <a:xfrm>
          <a:off x="14541500" y="1797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124461</xdr:rowOff>
    </xdr:from>
    <xdr:to>
      <xdr:col>72</xdr:col>
      <xdr:colOff>38100</xdr:colOff>
      <xdr:row>105</xdr:row>
      <xdr:rowOff>54611</xdr:rowOff>
    </xdr:to>
    <xdr:sp macro="" textlink="">
      <xdr:nvSpPr>
        <xdr:cNvPr id="748" name="フローチャート: 判断 747">
          <a:extLst>
            <a:ext uri="{FF2B5EF4-FFF2-40B4-BE49-F238E27FC236}">
              <a16:creationId xmlns:a16="http://schemas.microsoft.com/office/drawing/2014/main" xmlns="" id="{85F24BD1-4C1E-486A-9A14-3C797A3E3399}"/>
            </a:ext>
          </a:extLst>
        </xdr:cNvPr>
        <xdr:cNvSpPr/>
      </xdr:nvSpPr>
      <xdr:spPr>
        <a:xfrm>
          <a:off x="13652500" y="1795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113030</xdr:rowOff>
    </xdr:from>
    <xdr:to>
      <xdr:col>67</xdr:col>
      <xdr:colOff>101600</xdr:colOff>
      <xdr:row>105</xdr:row>
      <xdr:rowOff>43180</xdr:rowOff>
    </xdr:to>
    <xdr:sp macro="" textlink="">
      <xdr:nvSpPr>
        <xdr:cNvPr id="749" name="フローチャート: 判断 748">
          <a:extLst>
            <a:ext uri="{FF2B5EF4-FFF2-40B4-BE49-F238E27FC236}">
              <a16:creationId xmlns:a16="http://schemas.microsoft.com/office/drawing/2014/main" xmlns="" id="{A19BEF1B-9B0C-4895-BC3F-4808F1962706}"/>
            </a:ext>
          </a:extLst>
        </xdr:cNvPr>
        <xdr:cNvSpPr/>
      </xdr:nvSpPr>
      <xdr:spPr>
        <a:xfrm>
          <a:off x="127635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0" name="テキスト ボックス 749">
          <a:extLst>
            <a:ext uri="{FF2B5EF4-FFF2-40B4-BE49-F238E27FC236}">
              <a16:creationId xmlns:a16="http://schemas.microsoft.com/office/drawing/2014/main" xmlns="" id="{ACBFC8F6-9A0A-435B-B643-E318E1E5537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1" name="テキスト ボックス 750">
          <a:extLst>
            <a:ext uri="{FF2B5EF4-FFF2-40B4-BE49-F238E27FC236}">
              <a16:creationId xmlns:a16="http://schemas.microsoft.com/office/drawing/2014/main" xmlns="" id="{5329F3AF-0B04-44F7-9AAE-D300D951859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2" name="テキスト ボックス 751">
          <a:extLst>
            <a:ext uri="{FF2B5EF4-FFF2-40B4-BE49-F238E27FC236}">
              <a16:creationId xmlns:a16="http://schemas.microsoft.com/office/drawing/2014/main" xmlns="" id="{299FEA35-599C-403D-AF86-1BB5D1DE737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3" name="テキスト ボックス 752">
          <a:extLst>
            <a:ext uri="{FF2B5EF4-FFF2-40B4-BE49-F238E27FC236}">
              <a16:creationId xmlns:a16="http://schemas.microsoft.com/office/drawing/2014/main" xmlns="" id="{759AB688-068F-4E7A-9BC5-7747F3433E5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54" name="テキスト ボックス 753">
          <a:extLst>
            <a:ext uri="{FF2B5EF4-FFF2-40B4-BE49-F238E27FC236}">
              <a16:creationId xmlns:a16="http://schemas.microsoft.com/office/drawing/2014/main" xmlns="" id="{4248119A-3BF1-45B9-BB77-42B0F90C2A5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2539</xdr:rowOff>
    </xdr:from>
    <xdr:to>
      <xdr:col>85</xdr:col>
      <xdr:colOff>177800</xdr:colOff>
      <xdr:row>100</xdr:row>
      <xdr:rowOff>104139</xdr:rowOff>
    </xdr:to>
    <xdr:sp macro="" textlink="">
      <xdr:nvSpPr>
        <xdr:cNvPr id="755" name="楕円 754">
          <a:extLst>
            <a:ext uri="{FF2B5EF4-FFF2-40B4-BE49-F238E27FC236}">
              <a16:creationId xmlns:a16="http://schemas.microsoft.com/office/drawing/2014/main" xmlns="" id="{7DA444B7-086F-40FA-AE34-D67F6209FB39}"/>
            </a:ext>
          </a:extLst>
        </xdr:cNvPr>
        <xdr:cNvSpPr/>
      </xdr:nvSpPr>
      <xdr:spPr>
        <a:xfrm>
          <a:off x="16268700" y="1714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127016</xdr:rowOff>
    </xdr:from>
    <xdr:ext cx="340478" cy="259045"/>
    <xdr:sp macro="" textlink="">
      <xdr:nvSpPr>
        <xdr:cNvPr id="756" name="【公民館】&#10;有形固定資産減価償却率該当値テキスト">
          <a:extLst>
            <a:ext uri="{FF2B5EF4-FFF2-40B4-BE49-F238E27FC236}">
              <a16:creationId xmlns:a16="http://schemas.microsoft.com/office/drawing/2014/main" xmlns="" id="{0A49A61E-0440-498B-B4AF-F91EBED02F4E}"/>
            </a:ext>
          </a:extLst>
        </xdr:cNvPr>
        <xdr:cNvSpPr txBox="1"/>
      </xdr:nvSpPr>
      <xdr:spPr>
        <a:xfrm>
          <a:off x="16357600" y="17100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120650</xdr:rowOff>
    </xdr:from>
    <xdr:to>
      <xdr:col>81</xdr:col>
      <xdr:colOff>101600</xdr:colOff>
      <xdr:row>100</xdr:row>
      <xdr:rowOff>50800</xdr:rowOff>
    </xdr:to>
    <xdr:sp macro="" textlink="">
      <xdr:nvSpPr>
        <xdr:cNvPr id="757" name="楕円 756">
          <a:extLst>
            <a:ext uri="{FF2B5EF4-FFF2-40B4-BE49-F238E27FC236}">
              <a16:creationId xmlns:a16="http://schemas.microsoft.com/office/drawing/2014/main" xmlns="" id="{968E3FAD-EC98-41FB-AAD0-2F28534C89BA}"/>
            </a:ext>
          </a:extLst>
        </xdr:cNvPr>
        <xdr:cNvSpPr/>
      </xdr:nvSpPr>
      <xdr:spPr>
        <a:xfrm>
          <a:off x="15430500" y="170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0</xdr:rowOff>
    </xdr:from>
    <xdr:to>
      <xdr:col>85</xdr:col>
      <xdr:colOff>127000</xdr:colOff>
      <xdr:row>100</xdr:row>
      <xdr:rowOff>53339</xdr:rowOff>
    </xdr:to>
    <xdr:cxnSp macro="">
      <xdr:nvCxnSpPr>
        <xdr:cNvPr id="758" name="直線コネクタ 757">
          <a:extLst>
            <a:ext uri="{FF2B5EF4-FFF2-40B4-BE49-F238E27FC236}">
              <a16:creationId xmlns:a16="http://schemas.microsoft.com/office/drawing/2014/main" xmlns="" id="{F36E9BC1-12B0-48AE-B004-9794401FABDF}"/>
            </a:ext>
          </a:extLst>
        </xdr:cNvPr>
        <xdr:cNvCxnSpPr/>
      </xdr:nvCxnSpPr>
      <xdr:spPr>
        <a:xfrm>
          <a:off x="15481300" y="17145000"/>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38100</xdr:rowOff>
    </xdr:from>
    <xdr:to>
      <xdr:col>76</xdr:col>
      <xdr:colOff>165100</xdr:colOff>
      <xdr:row>106</xdr:row>
      <xdr:rowOff>139700</xdr:rowOff>
    </xdr:to>
    <xdr:sp macro="" textlink="">
      <xdr:nvSpPr>
        <xdr:cNvPr id="759" name="楕円 758">
          <a:extLst>
            <a:ext uri="{FF2B5EF4-FFF2-40B4-BE49-F238E27FC236}">
              <a16:creationId xmlns:a16="http://schemas.microsoft.com/office/drawing/2014/main" xmlns="" id="{01C6C3B7-11F0-4366-A70F-05F0E585DB24}"/>
            </a:ext>
          </a:extLst>
        </xdr:cNvPr>
        <xdr:cNvSpPr/>
      </xdr:nvSpPr>
      <xdr:spPr>
        <a:xfrm>
          <a:off x="14541500" y="1821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0</xdr:rowOff>
    </xdr:from>
    <xdr:to>
      <xdr:col>81</xdr:col>
      <xdr:colOff>50800</xdr:colOff>
      <xdr:row>106</xdr:row>
      <xdr:rowOff>88900</xdr:rowOff>
    </xdr:to>
    <xdr:cxnSp macro="">
      <xdr:nvCxnSpPr>
        <xdr:cNvPr id="760" name="直線コネクタ 759">
          <a:extLst>
            <a:ext uri="{FF2B5EF4-FFF2-40B4-BE49-F238E27FC236}">
              <a16:creationId xmlns:a16="http://schemas.microsoft.com/office/drawing/2014/main" xmlns="" id="{0C2177D2-2CC1-407A-A785-E8745559A6E4}"/>
            </a:ext>
          </a:extLst>
        </xdr:cNvPr>
        <xdr:cNvCxnSpPr/>
      </xdr:nvCxnSpPr>
      <xdr:spPr>
        <a:xfrm flipV="1">
          <a:off x="14592300" y="17145000"/>
          <a:ext cx="889000" cy="1117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12700</xdr:rowOff>
    </xdr:from>
    <xdr:to>
      <xdr:col>72</xdr:col>
      <xdr:colOff>38100</xdr:colOff>
      <xdr:row>106</xdr:row>
      <xdr:rowOff>114300</xdr:rowOff>
    </xdr:to>
    <xdr:sp macro="" textlink="">
      <xdr:nvSpPr>
        <xdr:cNvPr id="761" name="楕円 760">
          <a:extLst>
            <a:ext uri="{FF2B5EF4-FFF2-40B4-BE49-F238E27FC236}">
              <a16:creationId xmlns:a16="http://schemas.microsoft.com/office/drawing/2014/main" xmlns="" id="{4679FBF5-76B4-4841-A0BA-2EF236324E3B}"/>
            </a:ext>
          </a:extLst>
        </xdr:cNvPr>
        <xdr:cNvSpPr/>
      </xdr:nvSpPr>
      <xdr:spPr>
        <a:xfrm>
          <a:off x="13652500" y="1818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63500</xdr:rowOff>
    </xdr:from>
    <xdr:to>
      <xdr:col>76</xdr:col>
      <xdr:colOff>114300</xdr:colOff>
      <xdr:row>106</xdr:row>
      <xdr:rowOff>88900</xdr:rowOff>
    </xdr:to>
    <xdr:cxnSp macro="">
      <xdr:nvCxnSpPr>
        <xdr:cNvPr id="762" name="直線コネクタ 761">
          <a:extLst>
            <a:ext uri="{FF2B5EF4-FFF2-40B4-BE49-F238E27FC236}">
              <a16:creationId xmlns:a16="http://schemas.microsoft.com/office/drawing/2014/main" xmlns="" id="{8FA9DDC4-36FF-490C-8B76-FE126FE0C25B}"/>
            </a:ext>
          </a:extLst>
        </xdr:cNvPr>
        <xdr:cNvCxnSpPr/>
      </xdr:nvCxnSpPr>
      <xdr:spPr>
        <a:xfrm>
          <a:off x="13703300" y="182372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158750</xdr:rowOff>
    </xdr:from>
    <xdr:to>
      <xdr:col>67</xdr:col>
      <xdr:colOff>101600</xdr:colOff>
      <xdr:row>106</xdr:row>
      <xdr:rowOff>88900</xdr:rowOff>
    </xdr:to>
    <xdr:sp macro="" textlink="">
      <xdr:nvSpPr>
        <xdr:cNvPr id="763" name="楕円 762">
          <a:extLst>
            <a:ext uri="{FF2B5EF4-FFF2-40B4-BE49-F238E27FC236}">
              <a16:creationId xmlns:a16="http://schemas.microsoft.com/office/drawing/2014/main" xmlns="" id="{85A6CB25-ECF5-4465-983F-186F6F92CAC5}"/>
            </a:ext>
          </a:extLst>
        </xdr:cNvPr>
        <xdr:cNvSpPr/>
      </xdr:nvSpPr>
      <xdr:spPr>
        <a:xfrm>
          <a:off x="127635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38100</xdr:rowOff>
    </xdr:from>
    <xdr:to>
      <xdr:col>71</xdr:col>
      <xdr:colOff>177800</xdr:colOff>
      <xdr:row>106</xdr:row>
      <xdr:rowOff>63500</xdr:rowOff>
    </xdr:to>
    <xdr:cxnSp macro="">
      <xdr:nvCxnSpPr>
        <xdr:cNvPr id="764" name="直線コネクタ 763">
          <a:extLst>
            <a:ext uri="{FF2B5EF4-FFF2-40B4-BE49-F238E27FC236}">
              <a16:creationId xmlns:a16="http://schemas.microsoft.com/office/drawing/2014/main" xmlns="" id="{0F5F9131-BC90-48E9-AED9-C91385B4C802}"/>
            </a:ext>
          </a:extLst>
        </xdr:cNvPr>
        <xdr:cNvCxnSpPr/>
      </xdr:nvCxnSpPr>
      <xdr:spPr>
        <a:xfrm>
          <a:off x="12814300" y="18211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31766</xdr:rowOff>
    </xdr:from>
    <xdr:ext cx="405111" cy="259045"/>
    <xdr:sp macro="" textlink="">
      <xdr:nvSpPr>
        <xdr:cNvPr id="765" name="n_1aveValue【公民館】&#10;有形固定資産減価償却率">
          <a:extLst>
            <a:ext uri="{FF2B5EF4-FFF2-40B4-BE49-F238E27FC236}">
              <a16:creationId xmlns:a16="http://schemas.microsoft.com/office/drawing/2014/main" xmlns="" id="{C6FF1C18-2E4A-41D1-BDFC-CDF4914D70E5}"/>
            </a:ext>
          </a:extLst>
        </xdr:cNvPr>
        <xdr:cNvSpPr txBox="1"/>
      </xdr:nvSpPr>
      <xdr:spPr>
        <a:xfrm>
          <a:off x="15266044" y="18034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92727</xdr:rowOff>
    </xdr:from>
    <xdr:ext cx="405111" cy="259045"/>
    <xdr:sp macro="" textlink="">
      <xdr:nvSpPr>
        <xdr:cNvPr id="766" name="n_2aveValue【公民館】&#10;有形固定資産減価償却率">
          <a:extLst>
            <a:ext uri="{FF2B5EF4-FFF2-40B4-BE49-F238E27FC236}">
              <a16:creationId xmlns:a16="http://schemas.microsoft.com/office/drawing/2014/main" xmlns="" id="{B6B2CF0C-852A-470E-9561-066175DF0DF7}"/>
            </a:ext>
          </a:extLst>
        </xdr:cNvPr>
        <xdr:cNvSpPr txBox="1"/>
      </xdr:nvSpPr>
      <xdr:spPr>
        <a:xfrm>
          <a:off x="14389744" y="17752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71138</xdr:rowOff>
    </xdr:from>
    <xdr:ext cx="405111" cy="259045"/>
    <xdr:sp macro="" textlink="">
      <xdr:nvSpPr>
        <xdr:cNvPr id="767" name="n_3aveValue【公民館】&#10;有形固定資産減価償却率">
          <a:extLst>
            <a:ext uri="{FF2B5EF4-FFF2-40B4-BE49-F238E27FC236}">
              <a16:creationId xmlns:a16="http://schemas.microsoft.com/office/drawing/2014/main" xmlns="" id="{BF5F1C8C-5555-4732-8DC7-F7AFF873804D}"/>
            </a:ext>
          </a:extLst>
        </xdr:cNvPr>
        <xdr:cNvSpPr txBox="1"/>
      </xdr:nvSpPr>
      <xdr:spPr>
        <a:xfrm>
          <a:off x="13500744" y="1773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59707</xdr:rowOff>
    </xdr:from>
    <xdr:ext cx="405111" cy="259045"/>
    <xdr:sp macro="" textlink="">
      <xdr:nvSpPr>
        <xdr:cNvPr id="768" name="n_4aveValue【公民館】&#10;有形固定資産減価償却率">
          <a:extLst>
            <a:ext uri="{FF2B5EF4-FFF2-40B4-BE49-F238E27FC236}">
              <a16:creationId xmlns:a16="http://schemas.microsoft.com/office/drawing/2014/main" xmlns="" id="{D3076139-9F3C-45D2-A6D9-5F3055DCA5C4}"/>
            </a:ext>
          </a:extLst>
        </xdr:cNvPr>
        <xdr:cNvSpPr txBox="1"/>
      </xdr:nvSpPr>
      <xdr:spPr>
        <a:xfrm>
          <a:off x="12611744" y="1771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67327</xdr:rowOff>
    </xdr:from>
    <xdr:ext cx="340478" cy="259045"/>
    <xdr:sp macro="" textlink="">
      <xdr:nvSpPr>
        <xdr:cNvPr id="769" name="n_1mainValue【公民館】&#10;有形固定資産減価償却率">
          <a:extLst>
            <a:ext uri="{FF2B5EF4-FFF2-40B4-BE49-F238E27FC236}">
              <a16:creationId xmlns:a16="http://schemas.microsoft.com/office/drawing/2014/main" xmlns="" id="{0428D52E-3422-4E0D-9EDD-74F6530DE96E}"/>
            </a:ext>
          </a:extLst>
        </xdr:cNvPr>
        <xdr:cNvSpPr txBox="1"/>
      </xdr:nvSpPr>
      <xdr:spPr>
        <a:xfrm>
          <a:off x="15298361" y="1686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130827</xdr:rowOff>
    </xdr:from>
    <xdr:ext cx="405111" cy="259045"/>
    <xdr:sp macro="" textlink="">
      <xdr:nvSpPr>
        <xdr:cNvPr id="770" name="n_2mainValue【公民館】&#10;有形固定資産減価償却率">
          <a:extLst>
            <a:ext uri="{FF2B5EF4-FFF2-40B4-BE49-F238E27FC236}">
              <a16:creationId xmlns:a16="http://schemas.microsoft.com/office/drawing/2014/main" xmlns="" id="{A395639F-9C94-482E-99F0-5834DAF1B703}"/>
            </a:ext>
          </a:extLst>
        </xdr:cNvPr>
        <xdr:cNvSpPr txBox="1"/>
      </xdr:nvSpPr>
      <xdr:spPr>
        <a:xfrm>
          <a:off x="14389744" y="1830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105427</xdr:rowOff>
    </xdr:from>
    <xdr:ext cx="405111" cy="259045"/>
    <xdr:sp macro="" textlink="">
      <xdr:nvSpPr>
        <xdr:cNvPr id="771" name="n_3mainValue【公民館】&#10;有形固定資産減価償却率">
          <a:extLst>
            <a:ext uri="{FF2B5EF4-FFF2-40B4-BE49-F238E27FC236}">
              <a16:creationId xmlns:a16="http://schemas.microsoft.com/office/drawing/2014/main" xmlns="" id="{2A960D5B-99B5-477C-AC88-7088790D618F}"/>
            </a:ext>
          </a:extLst>
        </xdr:cNvPr>
        <xdr:cNvSpPr txBox="1"/>
      </xdr:nvSpPr>
      <xdr:spPr>
        <a:xfrm>
          <a:off x="13500744" y="18279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80027</xdr:rowOff>
    </xdr:from>
    <xdr:ext cx="405111" cy="259045"/>
    <xdr:sp macro="" textlink="">
      <xdr:nvSpPr>
        <xdr:cNvPr id="772" name="n_4mainValue【公民館】&#10;有形固定資産減価償却率">
          <a:extLst>
            <a:ext uri="{FF2B5EF4-FFF2-40B4-BE49-F238E27FC236}">
              <a16:creationId xmlns:a16="http://schemas.microsoft.com/office/drawing/2014/main" xmlns="" id="{71F60BFE-50CF-4781-BD85-43AD9A6A983E}"/>
            </a:ext>
          </a:extLst>
        </xdr:cNvPr>
        <xdr:cNvSpPr txBox="1"/>
      </xdr:nvSpPr>
      <xdr:spPr>
        <a:xfrm>
          <a:off x="12611744" y="1825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3" name="正方形/長方形 772">
          <a:extLst>
            <a:ext uri="{FF2B5EF4-FFF2-40B4-BE49-F238E27FC236}">
              <a16:creationId xmlns:a16="http://schemas.microsoft.com/office/drawing/2014/main" xmlns="" id="{B1CA641E-2381-4657-B73D-98297D3BF38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4" name="正方形/長方形 773">
          <a:extLst>
            <a:ext uri="{FF2B5EF4-FFF2-40B4-BE49-F238E27FC236}">
              <a16:creationId xmlns:a16="http://schemas.microsoft.com/office/drawing/2014/main" xmlns="" id="{B1F3240D-F91B-4068-8E57-AD8438FD313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5" name="正方形/長方形 774">
          <a:extLst>
            <a:ext uri="{FF2B5EF4-FFF2-40B4-BE49-F238E27FC236}">
              <a16:creationId xmlns:a16="http://schemas.microsoft.com/office/drawing/2014/main" xmlns="" id="{BF6C7C3C-6ABF-4D27-82B8-BD35BF39EB9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6" name="正方形/長方形 775">
          <a:extLst>
            <a:ext uri="{FF2B5EF4-FFF2-40B4-BE49-F238E27FC236}">
              <a16:creationId xmlns:a16="http://schemas.microsoft.com/office/drawing/2014/main" xmlns="" id="{D2B624E1-4062-4FDC-B872-94A141BA93E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77" name="正方形/長方形 776">
          <a:extLst>
            <a:ext uri="{FF2B5EF4-FFF2-40B4-BE49-F238E27FC236}">
              <a16:creationId xmlns:a16="http://schemas.microsoft.com/office/drawing/2014/main" xmlns="" id="{B26373C9-E59A-4DE8-9D6F-ED98601F0DC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8" name="正方形/長方形 777">
          <a:extLst>
            <a:ext uri="{FF2B5EF4-FFF2-40B4-BE49-F238E27FC236}">
              <a16:creationId xmlns:a16="http://schemas.microsoft.com/office/drawing/2014/main" xmlns="" id="{1AB698C9-11C0-4EB0-A8B7-5F164B53E7D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9" name="正方形/長方形 778">
          <a:extLst>
            <a:ext uri="{FF2B5EF4-FFF2-40B4-BE49-F238E27FC236}">
              <a16:creationId xmlns:a16="http://schemas.microsoft.com/office/drawing/2014/main" xmlns="" id="{757F51C1-38EE-4821-A733-411493B5B6E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0" name="正方形/長方形 779">
          <a:extLst>
            <a:ext uri="{FF2B5EF4-FFF2-40B4-BE49-F238E27FC236}">
              <a16:creationId xmlns:a16="http://schemas.microsoft.com/office/drawing/2014/main" xmlns="" id="{9C8E67E8-AD2E-4BF3-A8E0-5B696DFEB40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1" name="テキスト ボックス 780">
          <a:extLst>
            <a:ext uri="{FF2B5EF4-FFF2-40B4-BE49-F238E27FC236}">
              <a16:creationId xmlns:a16="http://schemas.microsoft.com/office/drawing/2014/main" xmlns="" id="{DD83CACF-DBDE-4AAB-982D-AC8B2C2D539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2" name="直線コネクタ 781">
          <a:extLst>
            <a:ext uri="{FF2B5EF4-FFF2-40B4-BE49-F238E27FC236}">
              <a16:creationId xmlns:a16="http://schemas.microsoft.com/office/drawing/2014/main" xmlns="" id="{F100A130-4109-4E50-8C37-8EA7122D7B1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83" name="直線コネクタ 782">
          <a:extLst>
            <a:ext uri="{FF2B5EF4-FFF2-40B4-BE49-F238E27FC236}">
              <a16:creationId xmlns:a16="http://schemas.microsoft.com/office/drawing/2014/main" xmlns="" id="{452EDB84-0DFA-419A-9D01-D0F93D5276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84" name="テキスト ボックス 783">
          <a:extLst>
            <a:ext uri="{FF2B5EF4-FFF2-40B4-BE49-F238E27FC236}">
              <a16:creationId xmlns:a16="http://schemas.microsoft.com/office/drawing/2014/main" xmlns="" id="{4AF38850-8D85-47BE-AADD-00420EBE0761}"/>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85" name="直線コネクタ 784">
          <a:extLst>
            <a:ext uri="{FF2B5EF4-FFF2-40B4-BE49-F238E27FC236}">
              <a16:creationId xmlns:a16="http://schemas.microsoft.com/office/drawing/2014/main" xmlns="" id="{27A67BA0-5291-4557-9270-B7D3C1BE9CC1}"/>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86" name="テキスト ボックス 785">
          <a:extLst>
            <a:ext uri="{FF2B5EF4-FFF2-40B4-BE49-F238E27FC236}">
              <a16:creationId xmlns:a16="http://schemas.microsoft.com/office/drawing/2014/main" xmlns="" id="{A890447D-799E-4452-A283-F20ABF88C03A}"/>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87" name="直線コネクタ 786">
          <a:extLst>
            <a:ext uri="{FF2B5EF4-FFF2-40B4-BE49-F238E27FC236}">
              <a16:creationId xmlns:a16="http://schemas.microsoft.com/office/drawing/2014/main" xmlns="" id="{9509E087-1C6E-4D8A-BD52-DD42995841F4}"/>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88" name="テキスト ボックス 787">
          <a:extLst>
            <a:ext uri="{FF2B5EF4-FFF2-40B4-BE49-F238E27FC236}">
              <a16:creationId xmlns:a16="http://schemas.microsoft.com/office/drawing/2014/main" xmlns="" id="{CC49714E-8773-4967-84E3-80ED027FC2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89" name="直線コネクタ 788">
          <a:extLst>
            <a:ext uri="{FF2B5EF4-FFF2-40B4-BE49-F238E27FC236}">
              <a16:creationId xmlns:a16="http://schemas.microsoft.com/office/drawing/2014/main" xmlns="" id="{66A6C8BB-ACB9-424F-B149-6FB406D656B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90" name="テキスト ボックス 789">
          <a:extLst>
            <a:ext uri="{FF2B5EF4-FFF2-40B4-BE49-F238E27FC236}">
              <a16:creationId xmlns:a16="http://schemas.microsoft.com/office/drawing/2014/main" xmlns="" id="{A3D891F9-BCC3-4DA0-9BE6-E29822D9388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91" name="直線コネクタ 790">
          <a:extLst>
            <a:ext uri="{FF2B5EF4-FFF2-40B4-BE49-F238E27FC236}">
              <a16:creationId xmlns:a16="http://schemas.microsoft.com/office/drawing/2014/main" xmlns="" id="{A717BA58-FFC5-4098-A186-0453FA92D69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92" name="テキスト ボックス 791">
          <a:extLst>
            <a:ext uri="{FF2B5EF4-FFF2-40B4-BE49-F238E27FC236}">
              <a16:creationId xmlns:a16="http://schemas.microsoft.com/office/drawing/2014/main" xmlns="" id="{D8BFA3F7-4C32-4538-9B87-798957029882}"/>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93" name="直線コネクタ 792">
          <a:extLst>
            <a:ext uri="{FF2B5EF4-FFF2-40B4-BE49-F238E27FC236}">
              <a16:creationId xmlns:a16="http://schemas.microsoft.com/office/drawing/2014/main" xmlns="" id="{4661608B-198B-45D8-B261-7E16228A9B88}"/>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94" name="テキスト ボックス 793">
          <a:extLst>
            <a:ext uri="{FF2B5EF4-FFF2-40B4-BE49-F238E27FC236}">
              <a16:creationId xmlns:a16="http://schemas.microsoft.com/office/drawing/2014/main" xmlns="" id="{55A6C9F7-CEDC-46A0-A81F-4C393E33FA3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5" name="直線コネクタ 794">
          <a:extLst>
            <a:ext uri="{FF2B5EF4-FFF2-40B4-BE49-F238E27FC236}">
              <a16:creationId xmlns:a16="http://schemas.microsoft.com/office/drawing/2014/main" xmlns="" id="{3C293E97-2AB2-4D99-83A4-B568B951E02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96" name="テキスト ボックス 795">
          <a:extLst>
            <a:ext uri="{FF2B5EF4-FFF2-40B4-BE49-F238E27FC236}">
              <a16:creationId xmlns:a16="http://schemas.microsoft.com/office/drawing/2014/main" xmlns="" id="{60EDFAFB-357A-40C5-B1D4-B8AA14E70B6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7" name="【公民館】&#10;一人当たり面積グラフ枠">
          <a:extLst>
            <a:ext uri="{FF2B5EF4-FFF2-40B4-BE49-F238E27FC236}">
              <a16:creationId xmlns:a16="http://schemas.microsoft.com/office/drawing/2014/main" xmlns="" id="{E6BBF691-0C7A-4F46-ABFB-1808B256627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106680</xdr:rowOff>
    </xdr:from>
    <xdr:to>
      <xdr:col>116</xdr:col>
      <xdr:colOff>62864</xdr:colOff>
      <xdr:row>109</xdr:row>
      <xdr:rowOff>25581</xdr:rowOff>
    </xdr:to>
    <xdr:cxnSp macro="">
      <xdr:nvCxnSpPr>
        <xdr:cNvPr id="798" name="直線コネクタ 797">
          <a:extLst>
            <a:ext uri="{FF2B5EF4-FFF2-40B4-BE49-F238E27FC236}">
              <a16:creationId xmlns:a16="http://schemas.microsoft.com/office/drawing/2014/main" xmlns="" id="{CD590CAA-DE31-43FC-90DF-D654C44FEC00}"/>
            </a:ext>
          </a:extLst>
        </xdr:cNvPr>
        <xdr:cNvCxnSpPr/>
      </xdr:nvCxnSpPr>
      <xdr:spPr>
        <a:xfrm flipV="1">
          <a:off x="22160864" y="17251680"/>
          <a:ext cx="0" cy="1461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29408</xdr:rowOff>
    </xdr:from>
    <xdr:ext cx="469744" cy="259045"/>
    <xdr:sp macro="" textlink="">
      <xdr:nvSpPr>
        <xdr:cNvPr id="799" name="【公民館】&#10;一人当たり面積最小値テキスト">
          <a:extLst>
            <a:ext uri="{FF2B5EF4-FFF2-40B4-BE49-F238E27FC236}">
              <a16:creationId xmlns:a16="http://schemas.microsoft.com/office/drawing/2014/main" xmlns="" id="{21E90E1D-30D6-46D0-8419-6D53AE9E7CDC}"/>
            </a:ext>
          </a:extLst>
        </xdr:cNvPr>
        <xdr:cNvSpPr txBox="1"/>
      </xdr:nvSpPr>
      <xdr:spPr>
        <a:xfrm>
          <a:off x="22199600" y="1871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25581</xdr:rowOff>
    </xdr:from>
    <xdr:to>
      <xdr:col>116</xdr:col>
      <xdr:colOff>152400</xdr:colOff>
      <xdr:row>109</xdr:row>
      <xdr:rowOff>25581</xdr:rowOff>
    </xdr:to>
    <xdr:cxnSp macro="">
      <xdr:nvCxnSpPr>
        <xdr:cNvPr id="800" name="直線コネクタ 799">
          <a:extLst>
            <a:ext uri="{FF2B5EF4-FFF2-40B4-BE49-F238E27FC236}">
              <a16:creationId xmlns:a16="http://schemas.microsoft.com/office/drawing/2014/main" xmlns="" id="{A64A5CA1-1FD4-43B8-95E4-C982CABF6ADB}"/>
            </a:ext>
          </a:extLst>
        </xdr:cNvPr>
        <xdr:cNvCxnSpPr/>
      </xdr:nvCxnSpPr>
      <xdr:spPr>
        <a:xfrm>
          <a:off x="22072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53357</xdr:rowOff>
    </xdr:from>
    <xdr:ext cx="469744" cy="259045"/>
    <xdr:sp macro="" textlink="">
      <xdr:nvSpPr>
        <xdr:cNvPr id="801" name="【公民館】&#10;一人当たり面積最大値テキスト">
          <a:extLst>
            <a:ext uri="{FF2B5EF4-FFF2-40B4-BE49-F238E27FC236}">
              <a16:creationId xmlns:a16="http://schemas.microsoft.com/office/drawing/2014/main" xmlns="" id="{F9ADD28D-6599-443C-8582-36982D1A4AC1}"/>
            </a:ext>
          </a:extLst>
        </xdr:cNvPr>
        <xdr:cNvSpPr txBox="1"/>
      </xdr:nvSpPr>
      <xdr:spPr>
        <a:xfrm>
          <a:off x="22199600" y="1702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106680</xdr:rowOff>
    </xdr:from>
    <xdr:to>
      <xdr:col>116</xdr:col>
      <xdr:colOff>152400</xdr:colOff>
      <xdr:row>100</xdr:row>
      <xdr:rowOff>106680</xdr:rowOff>
    </xdr:to>
    <xdr:cxnSp macro="">
      <xdr:nvCxnSpPr>
        <xdr:cNvPr id="802" name="直線コネクタ 801">
          <a:extLst>
            <a:ext uri="{FF2B5EF4-FFF2-40B4-BE49-F238E27FC236}">
              <a16:creationId xmlns:a16="http://schemas.microsoft.com/office/drawing/2014/main" xmlns="" id="{CC953BF6-D152-4A96-9254-B35141585231}"/>
            </a:ext>
          </a:extLst>
        </xdr:cNvPr>
        <xdr:cNvCxnSpPr/>
      </xdr:nvCxnSpPr>
      <xdr:spPr>
        <a:xfrm>
          <a:off x="22072600" y="17251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47733</xdr:rowOff>
    </xdr:from>
    <xdr:ext cx="469744" cy="259045"/>
    <xdr:sp macro="" textlink="">
      <xdr:nvSpPr>
        <xdr:cNvPr id="803" name="【公民館】&#10;一人当たり面積平均値テキスト">
          <a:extLst>
            <a:ext uri="{FF2B5EF4-FFF2-40B4-BE49-F238E27FC236}">
              <a16:creationId xmlns:a16="http://schemas.microsoft.com/office/drawing/2014/main" xmlns="" id="{5F1FF4B9-6437-4FB1-BABB-4B34A494C69B}"/>
            </a:ext>
          </a:extLst>
        </xdr:cNvPr>
        <xdr:cNvSpPr txBox="1"/>
      </xdr:nvSpPr>
      <xdr:spPr>
        <a:xfrm>
          <a:off x="22199600" y="182214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24856</xdr:rowOff>
    </xdr:from>
    <xdr:to>
      <xdr:col>116</xdr:col>
      <xdr:colOff>114300</xdr:colOff>
      <xdr:row>107</xdr:row>
      <xdr:rowOff>126456</xdr:rowOff>
    </xdr:to>
    <xdr:sp macro="" textlink="">
      <xdr:nvSpPr>
        <xdr:cNvPr id="804" name="フローチャート: 判断 803">
          <a:extLst>
            <a:ext uri="{FF2B5EF4-FFF2-40B4-BE49-F238E27FC236}">
              <a16:creationId xmlns:a16="http://schemas.microsoft.com/office/drawing/2014/main" xmlns="" id="{34A843A1-EA84-496B-8771-A67CA738837E}"/>
            </a:ext>
          </a:extLst>
        </xdr:cNvPr>
        <xdr:cNvSpPr/>
      </xdr:nvSpPr>
      <xdr:spPr>
        <a:xfrm>
          <a:off x="22110700" y="1837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9616</xdr:rowOff>
    </xdr:from>
    <xdr:to>
      <xdr:col>112</xdr:col>
      <xdr:colOff>38100</xdr:colOff>
      <xdr:row>107</xdr:row>
      <xdr:rowOff>111216</xdr:rowOff>
    </xdr:to>
    <xdr:sp macro="" textlink="">
      <xdr:nvSpPr>
        <xdr:cNvPr id="805" name="フローチャート: 判断 804">
          <a:extLst>
            <a:ext uri="{FF2B5EF4-FFF2-40B4-BE49-F238E27FC236}">
              <a16:creationId xmlns:a16="http://schemas.microsoft.com/office/drawing/2014/main" xmlns="" id="{C363A399-09EC-4F2C-983D-0031CCA188AE}"/>
            </a:ext>
          </a:extLst>
        </xdr:cNvPr>
        <xdr:cNvSpPr/>
      </xdr:nvSpPr>
      <xdr:spPr>
        <a:xfrm>
          <a:off x="21272500" y="183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907</xdr:rowOff>
    </xdr:from>
    <xdr:to>
      <xdr:col>107</xdr:col>
      <xdr:colOff>101600</xdr:colOff>
      <xdr:row>107</xdr:row>
      <xdr:rowOff>102507</xdr:rowOff>
    </xdr:to>
    <xdr:sp macro="" textlink="">
      <xdr:nvSpPr>
        <xdr:cNvPr id="806" name="フローチャート: 判断 805">
          <a:extLst>
            <a:ext uri="{FF2B5EF4-FFF2-40B4-BE49-F238E27FC236}">
              <a16:creationId xmlns:a16="http://schemas.microsoft.com/office/drawing/2014/main" xmlns="" id="{756B9C52-6F03-4D19-94DA-670FF594BDAB}"/>
            </a:ext>
          </a:extLst>
        </xdr:cNvPr>
        <xdr:cNvSpPr/>
      </xdr:nvSpPr>
      <xdr:spPr>
        <a:xfrm>
          <a:off x="20383500" y="1834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907</xdr:rowOff>
    </xdr:from>
    <xdr:to>
      <xdr:col>102</xdr:col>
      <xdr:colOff>165100</xdr:colOff>
      <xdr:row>107</xdr:row>
      <xdr:rowOff>102507</xdr:rowOff>
    </xdr:to>
    <xdr:sp macro="" textlink="">
      <xdr:nvSpPr>
        <xdr:cNvPr id="807" name="フローチャート: 判断 806">
          <a:extLst>
            <a:ext uri="{FF2B5EF4-FFF2-40B4-BE49-F238E27FC236}">
              <a16:creationId xmlns:a16="http://schemas.microsoft.com/office/drawing/2014/main" xmlns="" id="{7D077F68-BD1A-4288-8AE8-91E6AB0B30F6}"/>
            </a:ext>
          </a:extLst>
        </xdr:cNvPr>
        <xdr:cNvSpPr/>
      </xdr:nvSpPr>
      <xdr:spPr>
        <a:xfrm>
          <a:off x="19494500" y="1834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5262</xdr:rowOff>
    </xdr:from>
    <xdr:to>
      <xdr:col>98</xdr:col>
      <xdr:colOff>38100</xdr:colOff>
      <xdr:row>107</xdr:row>
      <xdr:rowOff>106862</xdr:rowOff>
    </xdr:to>
    <xdr:sp macro="" textlink="">
      <xdr:nvSpPr>
        <xdr:cNvPr id="808" name="フローチャート: 判断 807">
          <a:extLst>
            <a:ext uri="{FF2B5EF4-FFF2-40B4-BE49-F238E27FC236}">
              <a16:creationId xmlns:a16="http://schemas.microsoft.com/office/drawing/2014/main" xmlns="" id="{2CE29974-28C0-4FD3-A7A1-C0AA209CC967}"/>
            </a:ext>
          </a:extLst>
        </xdr:cNvPr>
        <xdr:cNvSpPr/>
      </xdr:nvSpPr>
      <xdr:spPr>
        <a:xfrm>
          <a:off x="18605500" y="1835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9" name="テキスト ボックス 808">
          <a:extLst>
            <a:ext uri="{FF2B5EF4-FFF2-40B4-BE49-F238E27FC236}">
              <a16:creationId xmlns:a16="http://schemas.microsoft.com/office/drawing/2014/main" xmlns="" id="{9F16AFA2-3D97-4612-9CA7-9A0B86FB1FF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0" name="テキスト ボックス 809">
          <a:extLst>
            <a:ext uri="{FF2B5EF4-FFF2-40B4-BE49-F238E27FC236}">
              <a16:creationId xmlns:a16="http://schemas.microsoft.com/office/drawing/2014/main" xmlns="" id="{F1909945-6398-4C15-BAF7-5C84D064EFF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1" name="テキスト ボックス 810">
          <a:extLst>
            <a:ext uri="{FF2B5EF4-FFF2-40B4-BE49-F238E27FC236}">
              <a16:creationId xmlns:a16="http://schemas.microsoft.com/office/drawing/2014/main" xmlns="" id="{53DBE605-4637-4F34-A844-CC0DB460A0E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2" name="テキスト ボックス 811">
          <a:extLst>
            <a:ext uri="{FF2B5EF4-FFF2-40B4-BE49-F238E27FC236}">
              <a16:creationId xmlns:a16="http://schemas.microsoft.com/office/drawing/2014/main" xmlns="" id="{9B758242-9515-4B23-8822-49889B72883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3" name="テキスト ボックス 812">
          <a:extLst>
            <a:ext uri="{FF2B5EF4-FFF2-40B4-BE49-F238E27FC236}">
              <a16:creationId xmlns:a16="http://schemas.microsoft.com/office/drawing/2014/main" xmlns="" id="{ABC503B6-1B6B-404D-B648-B6ECEAAC74E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363</xdr:rowOff>
    </xdr:from>
    <xdr:to>
      <xdr:col>116</xdr:col>
      <xdr:colOff>114300</xdr:colOff>
      <xdr:row>108</xdr:row>
      <xdr:rowOff>101963</xdr:rowOff>
    </xdr:to>
    <xdr:sp macro="" textlink="">
      <xdr:nvSpPr>
        <xdr:cNvPr id="814" name="楕円 813">
          <a:extLst>
            <a:ext uri="{FF2B5EF4-FFF2-40B4-BE49-F238E27FC236}">
              <a16:creationId xmlns:a16="http://schemas.microsoft.com/office/drawing/2014/main" xmlns="" id="{94927698-2757-4FC3-8CA1-9DA56E40FFE0}"/>
            </a:ext>
          </a:extLst>
        </xdr:cNvPr>
        <xdr:cNvSpPr/>
      </xdr:nvSpPr>
      <xdr:spPr>
        <a:xfrm>
          <a:off x="22110700" y="1851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150240</xdr:rowOff>
    </xdr:from>
    <xdr:ext cx="469744" cy="259045"/>
    <xdr:sp macro="" textlink="">
      <xdr:nvSpPr>
        <xdr:cNvPr id="815" name="【公民館】&#10;一人当たり面積該当値テキスト">
          <a:extLst>
            <a:ext uri="{FF2B5EF4-FFF2-40B4-BE49-F238E27FC236}">
              <a16:creationId xmlns:a16="http://schemas.microsoft.com/office/drawing/2014/main" xmlns="" id="{44B56F73-CB0C-445A-9982-05A63B371A1A}"/>
            </a:ext>
          </a:extLst>
        </xdr:cNvPr>
        <xdr:cNvSpPr txBox="1"/>
      </xdr:nvSpPr>
      <xdr:spPr>
        <a:xfrm>
          <a:off x="2219960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3629</xdr:rowOff>
    </xdr:from>
    <xdr:to>
      <xdr:col>112</xdr:col>
      <xdr:colOff>38100</xdr:colOff>
      <xdr:row>108</xdr:row>
      <xdr:rowOff>105229</xdr:rowOff>
    </xdr:to>
    <xdr:sp macro="" textlink="">
      <xdr:nvSpPr>
        <xdr:cNvPr id="816" name="楕円 815">
          <a:extLst>
            <a:ext uri="{FF2B5EF4-FFF2-40B4-BE49-F238E27FC236}">
              <a16:creationId xmlns:a16="http://schemas.microsoft.com/office/drawing/2014/main" xmlns="" id="{C8439B11-9E53-4FD7-A51D-57E8E44D0F89}"/>
            </a:ext>
          </a:extLst>
        </xdr:cNvPr>
        <xdr:cNvSpPr/>
      </xdr:nvSpPr>
      <xdr:spPr>
        <a:xfrm>
          <a:off x="21272500" y="1852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51163</xdr:rowOff>
    </xdr:from>
    <xdr:to>
      <xdr:col>116</xdr:col>
      <xdr:colOff>63500</xdr:colOff>
      <xdr:row>108</xdr:row>
      <xdr:rowOff>54429</xdr:rowOff>
    </xdr:to>
    <xdr:cxnSp macro="">
      <xdr:nvCxnSpPr>
        <xdr:cNvPr id="817" name="直線コネクタ 816">
          <a:extLst>
            <a:ext uri="{FF2B5EF4-FFF2-40B4-BE49-F238E27FC236}">
              <a16:creationId xmlns:a16="http://schemas.microsoft.com/office/drawing/2014/main" xmlns="" id="{924CAC04-0655-4B76-AB7D-93C6EADF987F}"/>
            </a:ext>
          </a:extLst>
        </xdr:cNvPr>
        <xdr:cNvCxnSpPr/>
      </xdr:nvCxnSpPr>
      <xdr:spPr>
        <a:xfrm flipV="1">
          <a:off x="21323300" y="18567763"/>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162016</xdr:rowOff>
    </xdr:from>
    <xdr:to>
      <xdr:col>107</xdr:col>
      <xdr:colOff>101600</xdr:colOff>
      <xdr:row>108</xdr:row>
      <xdr:rowOff>92166</xdr:rowOff>
    </xdr:to>
    <xdr:sp macro="" textlink="">
      <xdr:nvSpPr>
        <xdr:cNvPr id="818" name="楕円 817">
          <a:extLst>
            <a:ext uri="{FF2B5EF4-FFF2-40B4-BE49-F238E27FC236}">
              <a16:creationId xmlns:a16="http://schemas.microsoft.com/office/drawing/2014/main" xmlns="" id="{76E87BD8-0C35-43E4-A12C-1E7754EF3398}"/>
            </a:ext>
          </a:extLst>
        </xdr:cNvPr>
        <xdr:cNvSpPr/>
      </xdr:nvSpPr>
      <xdr:spPr>
        <a:xfrm>
          <a:off x="20383500" y="1850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41366</xdr:rowOff>
    </xdr:from>
    <xdr:to>
      <xdr:col>111</xdr:col>
      <xdr:colOff>177800</xdr:colOff>
      <xdr:row>108</xdr:row>
      <xdr:rowOff>54429</xdr:rowOff>
    </xdr:to>
    <xdr:cxnSp macro="">
      <xdr:nvCxnSpPr>
        <xdr:cNvPr id="819" name="直線コネクタ 818">
          <a:extLst>
            <a:ext uri="{FF2B5EF4-FFF2-40B4-BE49-F238E27FC236}">
              <a16:creationId xmlns:a16="http://schemas.microsoft.com/office/drawing/2014/main" xmlns="" id="{53BA3F09-2EB6-49F3-9AFE-D020FEE886AC}"/>
            </a:ext>
          </a:extLst>
        </xdr:cNvPr>
        <xdr:cNvCxnSpPr/>
      </xdr:nvCxnSpPr>
      <xdr:spPr>
        <a:xfrm>
          <a:off x="20434300" y="1855796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165281</xdr:rowOff>
    </xdr:from>
    <xdr:to>
      <xdr:col>102</xdr:col>
      <xdr:colOff>165100</xdr:colOff>
      <xdr:row>108</xdr:row>
      <xdr:rowOff>95431</xdr:rowOff>
    </xdr:to>
    <xdr:sp macro="" textlink="">
      <xdr:nvSpPr>
        <xdr:cNvPr id="820" name="楕円 819">
          <a:extLst>
            <a:ext uri="{FF2B5EF4-FFF2-40B4-BE49-F238E27FC236}">
              <a16:creationId xmlns:a16="http://schemas.microsoft.com/office/drawing/2014/main" xmlns="" id="{D4C5A539-F4E7-4664-BA04-D3A69533A1F5}"/>
            </a:ext>
          </a:extLst>
        </xdr:cNvPr>
        <xdr:cNvSpPr/>
      </xdr:nvSpPr>
      <xdr:spPr>
        <a:xfrm>
          <a:off x="19494500" y="1851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41366</xdr:rowOff>
    </xdr:from>
    <xdr:to>
      <xdr:col>107</xdr:col>
      <xdr:colOff>50800</xdr:colOff>
      <xdr:row>108</xdr:row>
      <xdr:rowOff>44631</xdr:rowOff>
    </xdr:to>
    <xdr:cxnSp macro="">
      <xdr:nvCxnSpPr>
        <xdr:cNvPr id="821" name="直線コネクタ 820">
          <a:extLst>
            <a:ext uri="{FF2B5EF4-FFF2-40B4-BE49-F238E27FC236}">
              <a16:creationId xmlns:a16="http://schemas.microsoft.com/office/drawing/2014/main" xmlns="" id="{1D7BF725-D39B-4A1C-8963-94233A283835}"/>
            </a:ext>
          </a:extLst>
        </xdr:cNvPr>
        <xdr:cNvCxnSpPr/>
      </xdr:nvCxnSpPr>
      <xdr:spPr>
        <a:xfrm flipV="1">
          <a:off x="19545300" y="1855796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168548</xdr:rowOff>
    </xdr:from>
    <xdr:to>
      <xdr:col>98</xdr:col>
      <xdr:colOff>38100</xdr:colOff>
      <xdr:row>108</xdr:row>
      <xdr:rowOff>98698</xdr:rowOff>
    </xdr:to>
    <xdr:sp macro="" textlink="">
      <xdr:nvSpPr>
        <xdr:cNvPr id="822" name="楕円 821">
          <a:extLst>
            <a:ext uri="{FF2B5EF4-FFF2-40B4-BE49-F238E27FC236}">
              <a16:creationId xmlns:a16="http://schemas.microsoft.com/office/drawing/2014/main" xmlns="" id="{D07B2E50-8775-44C2-AE7F-8D3DAC679D59}"/>
            </a:ext>
          </a:extLst>
        </xdr:cNvPr>
        <xdr:cNvSpPr/>
      </xdr:nvSpPr>
      <xdr:spPr>
        <a:xfrm>
          <a:off x="18605500" y="1851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44631</xdr:rowOff>
    </xdr:from>
    <xdr:to>
      <xdr:col>102</xdr:col>
      <xdr:colOff>114300</xdr:colOff>
      <xdr:row>108</xdr:row>
      <xdr:rowOff>47898</xdr:rowOff>
    </xdr:to>
    <xdr:cxnSp macro="">
      <xdr:nvCxnSpPr>
        <xdr:cNvPr id="823" name="直線コネクタ 822">
          <a:extLst>
            <a:ext uri="{FF2B5EF4-FFF2-40B4-BE49-F238E27FC236}">
              <a16:creationId xmlns:a16="http://schemas.microsoft.com/office/drawing/2014/main" xmlns="" id="{000DAE78-E1ED-4AB8-8E59-26534DBCBD94}"/>
            </a:ext>
          </a:extLst>
        </xdr:cNvPr>
        <xdr:cNvCxnSpPr/>
      </xdr:nvCxnSpPr>
      <xdr:spPr>
        <a:xfrm flipV="1">
          <a:off x="18656300" y="1856123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127743</xdr:rowOff>
    </xdr:from>
    <xdr:ext cx="469744" cy="259045"/>
    <xdr:sp macro="" textlink="">
      <xdr:nvSpPr>
        <xdr:cNvPr id="824" name="n_1aveValue【公民館】&#10;一人当たり面積">
          <a:extLst>
            <a:ext uri="{FF2B5EF4-FFF2-40B4-BE49-F238E27FC236}">
              <a16:creationId xmlns:a16="http://schemas.microsoft.com/office/drawing/2014/main" xmlns="" id="{B71515A2-9C82-488E-AE6B-B13544B922D4}"/>
            </a:ext>
          </a:extLst>
        </xdr:cNvPr>
        <xdr:cNvSpPr txBox="1"/>
      </xdr:nvSpPr>
      <xdr:spPr>
        <a:xfrm>
          <a:off x="21075727" y="1812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119034</xdr:rowOff>
    </xdr:from>
    <xdr:ext cx="469744" cy="259045"/>
    <xdr:sp macro="" textlink="">
      <xdr:nvSpPr>
        <xdr:cNvPr id="825" name="n_2aveValue【公民館】&#10;一人当たり面積">
          <a:extLst>
            <a:ext uri="{FF2B5EF4-FFF2-40B4-BE49-F238E27FC236}">
              <a16:creationId xmlns:a16="http://schemas.microsoft.com/office/drawing/2014/main" xmlns="" id="{3DDF45A4-6C87-4BE4-9FBC-0D9931D3B072}"/>
            </a:ext>
          </a:extLst>
        </xdr:cNvPr>
        <xdr:cNvSpPr txBox="1"/>
      </xdr:nvSpPr>
      <xdr:spPr>
        <a:xfrm>
          <a:off x="20199427" y="1812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119034</xdr:rowOff>
    </xdr:from>
    <xdr:ext cx="469744" cy="259045"/>
    <xdr:sp macro="" textlink="">
      <xdr:nvSpPr>
        <xdr:cNvPr id="826" name="n_3aveValue【公民館】&#10;一人当たり面積">
          <a:extLst>
            <a:ext uri="{FF2B5EF4-FFF2-40B4-BE49-F238E27FC236}">
              <a16:creationId xmlns:a16="http://schemas.microsoft.com/office/drawing/2014/main" xmlns="" id="{6D6C8389-1822-4E09-895C-A151CA1036AC}"/>
            </a:ext>
          </a:extLst>
        </xdr:cNvPr>
        <xdr:cNvSpPr txBox="1"/>
      </xdr:nvSpPr>
      <xdr:spPr>
        <a:xfrm>
          <a:off x="19310427" y="1812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123389</xdr:rowOff>
    </xdr:from>
    <xdr:ext cx="469744" cy="259045"/>
    <xdr:sp macro="" textlink="">
      <xdr:nvSpPr>
        <xdr:cNvPr id="827" name="n_4aveValue【公民館】&#10;一人当たり面積">
          <a:extLst>
            <a:ext uri="{FF2B5EF4-FFF2-40B4-BE49-F238E27FC236}">
              <a16:creationId xmlns:a16="http://schemas.microsoft.com/office/drawing/2014/main" xmlns="" id="{B74193B0-0D5F-437D-9A82-1F9F4A16A996}"/>
            </a:ext>
          </a:extLst>
        </xdr:cNvPr>
        <xdr:cNvSpPr txBox="1"/>
      </xdr:nvSpPr>
      <xdr:spPr>
        <a:xfrm>
          <a:off x="18421427" y="1812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96356</xdr:rowOff>
    </xdr:from>
    <xdr:ext cx="469744" cy="259045"/>
    <xdr:sp macro="" textlink="">
      <xdr:nvSpPr>
        <xdr:cNvPr id="828" name="n_1mainValue【公民館】&#10;一人当たり面積">
          <a:extLst>
            <a:ext uri="{FF2B5EF4-FFF2-40B4-BE49-F238E27FC236}">
              <a16:creationId xmlns:a16="http://schemas.microsoft.com/office/drawing/2014/main" xmlns="" id="{5352A7D2-AF72-4A5C-AC77-423B7A2E436E}"/>
            </a:ext>
          </a:extLst>
        </xdr:cNvPr>
        <xdr:cNvSpPr txBox="1"/>
      </xdr:nvSpPr>
      <xdr:spPr>
        <a:xfrm>
          <a:off x="21075727" y="1861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83293</xdr:rowOff>
    </xdr:from>
    <xdr:ext cx="469744" cy="259045"/>
    <xdr:sp macro="" textlink="">
      <xdr:nvSpPr>
        <xdr:cNvPr id="829" name="n_2mainValue【公民館】&#10;一人当たり面積">
          <a:extLst>
            <a:ext uri="{FF2B5EF4-FFF2-40B4-BE49-F238E27FC236}">
              <a16:creationId xmlns:a16="http://schemas.microsoft.com/office/drawing/2014/main" xmlns="" id="{7598CF02-F2E0-48FC-855B-AD78E289229B}"/>
            </a:ext>
          </a:extLst>
        </xdr:cNvPr>
        <xdr:cNvSpPr txBox="1"/>
      </xdr:nvSpPr>
      <xdr:spPr>
        <a:xfrm>
          <a:off x="20199427" y="1859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86558</xdr:rowOff>
    </xdr:from>
    <xdr:ext cx="469744" cy="259045"/>
    <xdr:sp macro="" textlink="">
      <xdr:nvSpPr>
        <xdr:cNvPr id="830" name="n_3mainValue【公民館】&#10;一人当たり面積">
          <a:extLst>
            <a:ext uri="{FF2B5EF4-FFF2-40B4-BE49-F238E27FC236}">
              <a16:creationId xmlns:a16="http://schemas.microsoft.com/office/drawing/2014/main" xmlns="" id="{8217561D-150E-436C-A5A3-94F1595B4B73}"/>
            </a:ext>
          </a:extLst>
        </xdr:cNvPr>
        <xdr:cNvSpPr txBox="1"/>
      </xdr:nvSpPr>
      <xdr:spPr>
        <a:xfrm>
          <a:off x="19310427" y="1860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89825</xdr:rowOff>
    </xdr:from>
    <xdr:ext cx="469744" cy="259045"/>
    <xdr:sp macro="" textlink="">
      <xdr:nvSpPr>
        <xdr:cNvPr id="831" name="n_4mainValue【公民館】&#10;一人当たり面積">
          <a:extLst>
            <a:ext uri="{FF2B5EF4-FFF2-40B4-BE49-F238E27FC236}">
              <a16:creationId xmlns:a16="http://schemas.microsoft.com/office/drawing/2014/main" xmlns="" id="{07DDA8C8-73F6-4FA3-B1DC-707250B51774}"/>
            </a:ext>
          </a:extLst>
        </xdr:cNvPr>
        <xdr:cNvSpPr txBox="1"/>
      </xdr:nvSpPr>
      <xdr:spPr>
        <a:xfrm>
          <a:off x="18421427" y="1860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2" name="正方形/長方形 831">
          <a:extLst>
            <a:ext uri="{FF2B5EF4-FFF2-40B4-BE49-F238E27FC236}">
              <a16:creationId xmlns:a16="http://schemas.microsoft.com/office/drawing/2014/main" xmlns="" id="{B1A6E6FD-0C00-46EC-940C-9F531094BB8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3" name="正方形/長方形 832">
          <a:extLst>
            <a:ext uri="{FF2B5EF4-FFF2-40B4-BE49-F238E27FC236}">
              <a16:creationId xmlns:a16="http://schemas.microsoft.com/office/drawing/2014/main" xmlns="" id="{F2939CDD-78B2-4F93-977D-5DD6136E36D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4" name="テキスト ボックス 833">
          <a:extLst>
            <a:ext uri="{FF2B5EF4-FFF2-40B4-BE49-F238E27FC236}">
              <a16:creationId xmlns:a16="http://schemas.microsoft.com/office/drawing/2014/main" xmlns="" id="{9ED183AF-4CB2-414B-B491-45422A31E08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mn-ea"/>
              <a:ea typeface="+mn-ea"/>
            </a:rPr>
            <a:t>　公民館については中央公民館の建替えにより低い数値となっている。</a:t>
          </a:r>
          <a:endParaRPr kumimoji="1" lang="en-US" altLang="ja-JP" sz="1300">
            <a:latin typeface="+mn-ea"/>
            <a:ea typeface="+mn-ea"/>
          </a:endParaRPr>
        </a:p>
        <a:p>
          <a:r>
            <a:rPr kumimoji="1" lang="ja-JP" altLang="en-US" sz="1300">
              <a:latin typeface="+mn-ea"/>
              <a:ea typeface="+mn-ea"/>
            </a:rPr>
            <a:t>　道路等のインフラについては高い数値となっていることから、公共施設総合管理計画等に基づき施設総量の縮減化や計画的な長寿命化を実施していく。</a:t>
          </a:r>
          <a:endParaRPr kumimoji="1" lang="en-US" altLang="ja-JP" sz="1300">
            <a:latin typeface="+mn-ea"/>
            <a:ea typeface="+mn-ea"/>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3FC94DD7-966B-4022-96CE-BA08983FEEA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76DB14D3-FFB9-40A4-BDD1-D5E3DAD6A21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47CC7865-047E-4DDC-8DF0-8F517E954ED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2F9C4101-EB40-4202-A0CE-7B101495523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783FEC0D-E54D-4512-9D66-4AFAD240A7F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BC4F97B8-0BB8-4E60-849A-78F2293425D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BB1D2BAD-915A-4519-8F21-A2ABB709B62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F486020C-D036-4D2C-9381-3303985F68F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FAF3BD65-ED06-4F30-9348-14BB6EF6253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BA990089-379D-4FFE-B657-D0A38A7D1BA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13,256
13,126
157.71
10,963,785
10,108,121
656,692
4,952,821
11,895,101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8FA34954-30CE-4D5E-8357-FE27402CCFE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6A76451C-E78E-44CC-B971-5DCE8C2D0F1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CD8503F9-CCB8-448B-8568-9BDD9DE128F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57.5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D29BC3BC-F3C7-42B8-ADC4-9BEB4FE0413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47D71BD7-2765-42AA-A08F-24B52C3037A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7E03F19D-6275-405F-95E8-5A5C6C43633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54565839-9EE2-4B92-9B45-F5EDA6C084F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200A0A16-4F1B-4774-A48E-D9B1F104C49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E77AA4F9-9DE3-4F0B-AC5D-32B3F1E34AB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A6B25A39-40DA-41B4-AF29-105E25C88BD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05559A47-335A-47C1-A3ED-8162F7ECD0B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A1D98353-1686-4364-B74F-F3E05667BDC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B5FC4C15-28B6-4437-AC92-217BFD63477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B8106DD5-9D5E-472F-A018-D2A3F645E3A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522A2C81-A121-43F0-914C-63851613D20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EE37531B-2E24-486A-B154-584AACDEF2C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C47A7FB8-316D-4B21-9857-3E1017564C3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0ECC42A3-480C-4DEC-91DB-5D7EFF5DE7A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9FB48ADB-C4A4-4196-9FA2-BE8553929A0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xmlns="" id="{6359F0BA-E86A-4629-806C-E268ECBCE3F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8E1E2AAE-2421-43B8-B0E0-46CC542CC17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C7733D1C-F145-4EDB-A1B1-B7CF8255362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BF0FE823-0837-4A0F-BCB8-F0B07B7745E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611C812C-3899-4BF0-B0BC-4DAEDC2FEBB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863B1435-AF51-4E13-9301-875CACF4733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CA507E5C-5939-418E-B28C-1E6BACA96A5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103C27BB-12A8-4F5B-8CB3-F39EBB5583F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9E321646-856F-4280-8150-E79BEC80794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D75B48E9-7733-4936-893A-014ED852991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xmlns="" id="{F251B3E5-B543-4EB5-84FA-39C5EADF3D8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xmlns="" id="{5823C945-4D0E-4A29-B4E1-032540F9104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xmlns="" id="{DC312360-8CB5-4051-B13B-59BCD0498D9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xmlns="" id="{2AA2E21A-3AB7-4EBE-9B30-C5774B20342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xmlns="" id="{AE4FCAEE-AF14-45FB-9AD0-5F2CCF68B0B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xmlns="" id="{2C162C75-6CEE-48A0-871B-3324DCB8B391}"/>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xmlns="" id="{8E060BD2-DDE7-47FF-A36C-D5B8EAC60CF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xmlns="" id="{A093B44C-CEEA-45E5-91C8-657C6BE860B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xmlns="" id="{C6E82097-8140-4127-84C3-9477743D5FF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xmlns="" id="{58761E6F-A4CD-4298-AFEE-85530606DBB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xmlns="" id="{05F0BE60-B745-4F76-B6C9-96B9FB8B6DF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xmlns="" id="{7A2CE3FE-A833-46E2-9B1C-D9F64BCBEC4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xmlns="" id="{D24CF0BA-A1E5-4151-98B1-C6A8AC24761C}"/>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xmlns="" id="{EA38827F-1ED7-4EBF-91AA-ED16A53D09B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xmlns="" id="{E7687600-EDEB-47D9-A622-42C92614AD2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110490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xmlns="" id="{8657708A-0373-4CF9-922A-A50FA0346516}"/>
            </a:ext>
          </a:extLst>
        </xdr:cNvPr>
        <xdr:cNvCxnSpPr/>
      </xdr:nvCxnSpPr>
      <xdr:spPr>
        <a:xfrm flipV="1">
          <a:off x="4634865" y="5768340"/>
          <a:ext cx="0" cy="121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xmlns="" id="{A5EEAC39-0410-49E2-BCBC-0219903C190E}"/>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xmlns="" id="{291D7F44-A229-460E-9A9C-9886000F4705}"/>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57167</xdr:rowOff>
    </xdr:from>
    <xdr:ext cx="340478" cy="259045"/>
    <xdr:sp macro="" textlink="">
      <xdr:nvSpPr>
        <xdr:cNvPr id="59" name="【図書館】&#10;有形固定資産減価償却率最大値テキスト">
          <a:extLst>
            <a:ext uri="{FF2B5EF4-FFF2-40B4-BE49-F238E27FC236}">
              <a16:creationId xmlns:a16="http://schemas.microsoft.com/office/drawing/2014/main" xmlns="" id="{40C52CF0-4605-4196-8316-CB16CDC38C79}"/>
            </a:ext>
          </a:extLst>
        </xdr:cNvPr>
        <xdr:cNvSpPr txBox="1"/>
      </xdr:nvSpPr>
      <xdr:spPr>
        <a:xfrm>
          <a:off x="4673600" y="55435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110490</xdr:rowOff>
    </xdr:from>
    <xdr:to>
      <xdr:col>24</xdr:col>
      <xdr:colOff>152400</xdr:colOff>
      <xdr:row>33</xdr:row>
      <xdr:rowOff>110490</xdr:rowOff>
    </xdr:to>
    <xdr:cxnSp macro="">
      <xdr:nvCxnSpPr>
        <xdr:cNvPr id="60" name="直線コネクタ 59">
          <a:extLst>
            <a:ext uri="{FF2B5EF4-FFF2-40B4-BE49-F238E27FC236}">
              <a16:creationId xmlns:a16="http://schemas.microsoft.com/office/drawing/2014/main" xmlns="" id="{717F0586-BDF2-4BB5-B5D7-0938285D79F9}"/>
            </a:ext>
          </a:extLst>
        </xdr:cNvPr>
        <xdr:cNvCxnSpPr/>
      </xdr:nvCxnSpPr>
      <xdr:spPr>
        <a:xfrm>
          <a:off x="4546600" y="576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148607</xdr:rowOff>
    </xdr:from>
    <xdr:ext cx="405111" cy="259045"/>
    <xdr:sp macro="" textlink="">
      <xdr:nvSpPr>
        <xdr:cNvPr id="61" name="【図書館】&#10;有形固定資産減価償却率平均値テキスト">
          <a:extLst>
            <a:ext uri="{FF2B5EF4-FFF2-40B4-BE49-F238E27FC236}">
              <a16:creationId xmlns:a16="http://schemas.microsoft.com/office/drawing/2014/main" xmlns="" id="{D0290C84-B089-4A49-A96A-15CDEDD8D1A2}"/>
            </a:ext>
          </a:extLst>
        </xdr:cNvPr>
        <xdr:cNvSpPr txBox="1"/>
      </xdr:nvSpPr>
      <xdr:spPr>
        <a:xfrm>
          <a:off x="4673600" y="6149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170180</xdr:rowOff>
    </xdr:from>
    <xdr:to>
      <xdr:col>24</xdr:col>
      <xdr:colOff>114300</xdr:colOff>
      <xdr:row>36</xdr:row>
      <xdr:rowOff>100330</xdr:rowOff>
    </xdr:to>
    <xdr:sp macro="" textlink="">
      <xdr:nvSpPr>
        <xdr:cNvPr id="62" name="フローチャート: 判断 61">
          <a:extLst>
            <a:ext uri="{FF2B5EF4-FFF2-40B4-BE49-F238E27FC236}">
              <a16:creationId xmlns:a16="http://schemas.microsoft.com/office/drawing/2014/main" xmlns="" id="{E7E19FBC-A7C2-4BC2-A258-4AFB2B01F965}"/>
            </a:ext>
          </a:extLst>
        </xdr:cNvPr>
        <xdr:cNvSpPr/>
      </xdr:nvSpPr>
      <xdr:spPr>
        <a:xfrm>
          <a:off x="45847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38100</xdr:rowOff>
    </xdr:from>
    <xdr:to>
      <xdr:col>20</xdr:col>
      <xdr:colOff>38100</xdr:colOff>
      <xdr:row>36</xdr:row>
      <xdr:rowOff>139700</xdr:rowOff>
    </xdr:to>
    <xdr:sp macro="" textlink="">
      <xdr:nvSpPr>
        <xdr:cNvPr id="63" name="フローチャート: 判断 62">
          <a:extLst>
            <a:ext uri="{FF2B5EF4-FFF2-40B4-BE49-F238E27FC236}">
              <a16:creationId xmlns:a16="http://schemas.microsoft.com/office/drawing/2014/main" xmlns="" id="{CF1062D0-E772-4EE6-96FF-775E22035918}"/>
            </a:ext>
          </a:extLst>
        </xdr:cNvPr>
        <xdr:cNvSpPr/>
      </xdr:nvSpPr>
      <xdr:spPr>
        <a:xfrm>
          <a:off x="37465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36</xdr:row>
      <xdr:rowOff>130827</xdr:rowOff>
    </xdr:from>
    <xdr:ext cx="405111" cy="259045"/>
    <xdr:sp macro="" textlink="">
      <xdr:nvSpPr>
        <xdr:cNvPr id="64" name="n_1aveValue【図書館】&#10;有形固定資産減価償却率">
          <a:extLst>
            <a:ext uri="{FF2B5EF4-FFF2-40B4-BE49-F238E27FC236}">
              <a16:creationId xmlns:a16="http://schemas.microsoft.com/office/drawing/2014/main" xmlns="" id="{2F76688D-AFD0-483A-B37A-D44AEE180C4E}"/>
            </a:ext>
          </a:extLst>
        </xdr:cNvPr>
        <xdr:cNvSpPr txBox="1"/>
      </xdr:nvSpPr>
      <xdr:spPr>
        <a:xfrm>
          <a:off x="3582044" y="6303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27940</xdr:rowOff>
    </xdr:from>
    <xdr:to>
      <xdr:col>15</xdr:col>
      <xdr:colOff>101600</xdr:colOff>
      <xdr:row>36</xdr:row>
      <xdr:rowOff>129540</xdr:rowOff>
    </xdr:to>
    <xdr:sp macro="" textlink="">
      <xdr:nvSpPr>
        <xdr:cNvPr id="65" name="フローチャート: 判断 64">
          <a:extLst>
            <a:ext uri="{FF2B5EF4-FFF2-40B4-BE49-F238E27FC236}">
              <a16:creationId xmlns:a16="http://schemas.microsoft.com/office/drawing/2014/main" xmlns="" id="{AF8D4A3F-B814-46C5-BA30-E80028A39824}"/>
            </a:ext>
          </a:extLst>
        </xdr:cNvPr>
        <xdr:cNvSpPr/>
      </xdr:nvSpPr>
      <xdr:spPr>
        <a:xfrm>
          <a:off x="2857500" y="6200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34</xdr:row>
      <xdr:rowOff>146067</xdr:rowOff>
    </xdr:from>
    <xdr:ext cx="405111" cy="259045"/>
    <xdr:sp macro="" textlink="">
      <xdr:nvSpPr>
        <xdr:cNvPr id="66" name="n_2aveValue【図書館】&#10;有形固定資産減価償却率">
          <a:extLst>
            <a:ext uri="{FF2B5EF4-FFF2-40B4-BE49-F238E27FC236}">
              <a16:creationId xmlns:a16="http://schemas.microsoft.com/office/drawing/2014/main" xmlns="" id="{BE390F81-6B8E-49F8-8385-195472D4614B}"/>
            </a:ext>
          </a:extLst>
        </xdr:cNvPr>
        <xdr:cNvSpPr txBox="1"/>
      </xdr:nvSpPr>
      <xdr:spPr>
        <a:xfrm>
          <a:off x="2705744" y="5975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162560</xdr:rowOff>
    </xdr:from>
    <xdr:to>
      <xdr:col>10</xdr:col>
      <xdr:colOff>165100</xdr:colOff>
      <xdr:row>36</xdr:row>
      <xdr:rowOff>92710</xdr:rowOff>
    </xdr:to>
    <xdr:sp macro="" textlink="">
      <xdr:nvSpPr>
        <xdr:cNvPr id="67" name="フローチャート: 判断 66">
          <a:extLst>
            <a:ext uri="{FF2B5EF4-FFF2-40B4-BE49-F238E27FC236}">
              <a16:creationId xmlns:a16="http://schemas.microsoft.com/office/drawing/2014/main" xmlns="" id="{1043B0BD-A49B-4670-A176-DA25D79EE3DC}"/>
            </a:ext>
          </a:extLst>
        </xdr:cNvPr>
        <xdr:cNvSpPr/>
      </xdr:nvSpPr>
      <xdr:spPr>
        <a:xfrm>
          <a:off x="1968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34</xdr:row>
      <xdr:rowOff>109237</xdr:rowOff>
    </xdr:from>
    <xdr:ext cx="405111" cy="259045"/>
    <xdr:sp macro="" textlink="">
      <xdr:nvSpPr>
        <xdr:cNvPr id="68" name="n_3aveValue【図書館】&#10;有形固定資産減価償却率">
          <a:extLst>
            <a:ext uri="{FF2B5EF4-FFF2-40B4-BE49-F238E27FC236}">
              <a16:creationId xmlns:a16="http://schemas.microsoft.com/office/drawing/2014/main" xmlns="" id="{7D9486C5-B6E2-4712-962E-60C145624398}"/>
            </a:ext>
          </a:extLst>
        </xdr:cNvPr>
        <xdr:cNvSpPr txBox="1"/>
      </xdr:nvSpPr>
      <xdr:spPr>
        <a:xfrm>
          <a:off x="18167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109220</xdr:rowOff>
    </xdr:from>
    <xdr:to>
      <xdr:col>6</xdr:col>
      <xdr:colOff>38100</xdr:colOff>
      <xdr:row>36</xdr:row>
      <xdr:rowOff>39370</xdr:rowOff>
    </xdr:to>
    <xdr:sp macro="" textlink="">
      <xdr:nvSpPr>
        <xdr:cNvPr id="69" name="フローチャート: 判断 68">
          <a:extLst>
            <a:ext uri="{FF2B5EF4-FFF2-40B4-BE49-F238E27FC236}">
              <a16:creationId xmlns:a16="http://schemas.microsoft.com/office/drawing/2014/main" xmlns="" id="{E196FF90-A2F0-481B-A406-6771D7257554}"/>
            </a:ext>
          </a:extLst>
        </xdr:cNvPr>
        <xdr:cNvSpPr/>
      </xdr:nvSpPr>
      <xdr:spPr>
        <a:xfrm>
          <a:off x="1079500" y="610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34</xdr:row>
      <xdr:rowOff>55897</xdr:rowOff>
    </xdr:from>
    <xdr:ext cx="405111" cy="259045"/>
    <xdr:sp macro="" textlink="">
      <xdr:nvSpPr>
        <xdr:cNvPr id="70" name="n_4aveValue【図書館】&#10;有形固定資産減価償却率">
          <a:extLst>
            <a:ext uri="{FF2B5EF4-FFF2-40B4-BE49-F238E27FC236}">
              <a16:creationId xmlns:a16="http://schemas.microsoft.com/office/drawing/2014/main" xmlns="" id="{2A3DB8D6-9A50-4BFC-9E77-81FB553C1E0C}"/>
            </a:ext>
          </a:extLst>
        </xdr:cNvPr>
        <xdr:cNvSpPr txBox="1"/>
      </xdr:nvSpPr>
      <xdr:spPr>
        <a:xfrm>
          <a:off x="92774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51AC7B48-3CB0-4360-9C6D-A9E874712D4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xmlns="" id="{543BB0EA-30A4-4FB8-AE84-31527A82687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3" name="テキスト ボックス 72">
          <a:extLst>
            <a:ext uri="{FF2B5EF4-FFF2-40B4-BE49-F238E27FC236}">
              <a16:creationId xmlns:a16="http://schemas.microsoft.com/office/drawing/2014/main" xmlns="" id="{C9F7E252-09E9-4652-AADE-C5C3D05A0AF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4" name="テキスト ボックス 73">
          <a:extLst>
            <a:ext uri="{FF2B5EF4-FFF2-40B4-BE49-F238E27FC236}">
              <a16:creationId xmlns:a16="http://schemas.microsoft.com/office/drawing/2014/main" xmlns="" id="{DBF6C301-5F93-4EB8-8198-4FF65666039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5" name="テキスト ボックス 74">
          <a:extLst>
            <a:ext uri="{FF2B5EF4-FFF2-40B4-BE49-F238E27FC236}">
              <a16:creationId xmlns:a16="http://schemas.microsoft.com/office/drawing/2014/main" xmlns="" id="{D8B5E83F-7351-41DF-91EC-BD611B25FCD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59690</xdr:rowOff>
    </xdr:from>
    <xdr:to>
      <xdr:col>24</xdr:col>
      <xdr:colOff>114300</xdr:colOff>
      <xdr:row>33</xdr:row>
      <xdr:rowOff>161290</xdr:rowOff>
    </xdr:to>
    <xdr:sp macro="" textlink="">
      <xdr:nvSpPr>
        <xdr:cNvPr id="76" name="楕円 75">
          <a:extLst>
            <a:ext uri="{FF2B5EF4-FFF2-40B4-BE49-F238E27FC236}">
              <a16:creationId xmlns:a16="http://schemas.microsoft.com/office/drawing/2014/main" xmlns="" id="{329A3D24-0D20-4B90-84F1-97779E79DB3A}"/>
            </a:ext>
          </a:extLst>
        </xdr:cNvPr>
        <xdr:cNvSpPr/>
      </xdr:nvSpPr>
      <xdr:spPr>
        <a:xfrm>
          <a:off x="4584700" y="571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12717</xdr:rowOff>
    </xdr:from>
    <xdr:ext cx="340478" cy="259045"/>
    <xdr:sp macro="" textlink="">
      <xdr:nvSpPr>
        <xdr:cNvPr id="77" name="【図書館】&#10;有形固定資産減価償却率該当値テキスト">
          <a:extLst>
            <a:ext uri="{FF2B5EF4-FFF2-40B4-BE49-F238E27FC236}">
              <a16:creationId xmlns:a16="http://schemas.microsoft.com/office/drawing/2014/main" xmlns="" id="{15FC1062-958E-4F22-BE9F-73227982BF9D}"/>
            </a:ext>
          </a:extLst>
        </xdr:cNvPr>
        <xdr:cNvSpPr txBox="1"/>
      </xdr:nvSpPr>
      <xdr:spPr>
        <a:xfrm>
          <a:off x="4673600" y="56705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6350</xdr:rowOff>
    </xdr:from>
    <xdr:to>
      <xdr:col>20</xdr:col>
      <xdr:colOff>38100</xdr:colOff>
      <xdr:row>33</xdr:row>
      <xdr:rowOff>107950</xdr:rowOff>
    </xdr:to>
    <xdr:sp macro="" textlink="">
      <xdr:nvSpPr>
        <xdr:cNvPr id="78" name="楕円 77">
          <a:extLst>
            <a:ext uri="{FF2B5EF4-FFF2-40B4-BE49-F238E27FC236}">
              <a16:creationId xmlns:a16="http://schemas.microsoft.com/office/drawing/2014/main" xmlns="" id="{1598C171-301F-4108-99A9-9B9EB308F13B}"/>
            </a:ext>
          </a:extLst>
        </xdr:cNvPr>
        <xdr:cNvSpPr/>
      </xdr:nvSpPr>
      <xdr:spPr>
        <a:xfrm>
          <a:off x="3746500"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57150</xdr:rowOff>
    </xdr:from>
    <xdr:to>
      <xdr:col>24</xdr:col>
      <xdr:colOff>63500</xdr:colOff>
      <xdr:row>33</xdr:row>
      <xdr:rowOff>110490</xdr:rowOff>
    </xdr:to>
    <xdr:cxnSp macro="">
      <xdr:nvCxnSpPr>
        <xdr:cNvPr id="79" name="直線コネクタ 78">
          <a:extLst>
            <a:ext uri="{FF2B5EF4-FFF2-40B4-BE49-F238E27FC236}">
              <a16:creationId xmlns:a16="http://schemas.microsoft.com/office/drawing/2014/main" xmlns="" id="{DC7D64F2-CDC0-4DD1-A578-BBA63005A7D1}"/>
            </a:ext>
          </a:extLst>
        </xdr:cNvPr>
        <xdr:cNvCxnSpPr/>
      </xdr:nvCxnSpPr>
      <xdr:spPr>
        <a:xfrm>
          <a:off x="3797300" y="571500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185361</xdr:colOff>
      <xdr:row>31</xdr:row>
      <xdr:rowOff>124477</xdr:rowOff>
    </xdr:from>
    <xdr:ext cx="340478" cy="259045"/>
    <xdr:sp macro="" textlink="">
      <xdr:nvSpPr>
        <xdr:cNvPr id="80" name="n_1mainValue【図書館】&#10;有形固定資産減価償却率">
          <a:extLst>
            <a:ext uri="{FF2B5EF4-FFF2-40B4-BE49-F238E27FC236}">
              <a16:creationId xmlns:a16="http://schemas.microsoft.com/office/drawing/2014/main" xmlns="" id="{273B326C-A6EC-49C9-AEAA-E77A7589B764}"/>
            </a:ext>
          </a:extLst>
        </xdr:cNvPr>
        <xdr:cNvSpPr txBox="1"/>
      </xdr:nvSpPr>
      <xdr:spPr>
        <a:xfrm>
          <a:off x="3614361" y="543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1" name="正方形/長方形 80">
          <a:extLst>
            <a:ext uri="{FF2B5EF4-FFF2-40B4-BE49-F238E27FC236}">
              <a16:creationId xmlns:a16="http://schemas.microsoft.com/office/drawing/2014/main" xmlns="" id="{8ACA8098-F2CC-4518-AE9A-8C88DA44573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2" name="正方形/長方形 81">
          <a:extLst>
            <a:ext uri="{FF2B5EF4-FFF2-40B4-BE49-F238E27FC236}">
              <a16:creationId xmlns:a16="http://schemas.microsoft.com/office/drawing/2014/main" xmlns="" id="{C2E63020-7AB4-4D16-99CC-3F0E6A190DE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3" name="正方形/長方形 82">
          <a:extLst>
            <a:ext uri="{FF2B5EF4-FFF2-40B4-BE49-F238E27FC236}">
              <a16:creationId xmlns:a16="http://schemas.microsoft.com/office/drawing/2014/main" xmlns="" id="{9474C94A-744A-4A8D-8D15-328AA761C78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4" name="正方形/長方形 83">
          <a:extLst>
            <a:ext uri="{FF2B5EF4-FFF2-40B4-BE49-F238E27FC236}">
              <a16:creationId xmlns:a16="http://schemas.microsoft.com/office/drawing/2014/main" xmlns="" id="{1D05A540-03D2-4E1B-B977-BD8CAD5A138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5" name="正方形/長方形 84">
          <a:extLst>
            <a:ext uri="{FF2B5EF4-FFF2-40B4-BE49-F238E27FC236}">
              <a16:creationId xmlns:a16="http://schemas.microsoft.com/office/drawing/2014/main" xmlns="" id="{EE68AEDD-3550-4C37-B7E3-5C4384E5850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6" name="正方形/長方形 85">
          <a:extLst>
            <a:ext uri="{FF2B5EF4-FFF2-40B4-BE49-F238E27FC236}">
              <a16:creationId xmlns:a16="http://schemas.microsoft.com/office/drawing/2014/main" xmlns="" id="{1924EE60-9FB2-4132-B107-8A9024A137E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7" name="正方形/長方形 86">
          <a:extLst>
            <a:ext uri="{FF2B5EF4-FFF2-40B4-BE49-F238E27FC236}">
              <a16:creationId xmlns:a16="http://schemas.microsoft.com/office/drawing/2014/main" xmlns="" id="{2CA774FC-EB89-4D99-975A-310EBCD806F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8" name="正方形/長方形 87">
          <a:extLst>
            <a:ext uri="{FF2B5EF4-FFF2-40B4-BE49-F238E27FC236}">
              <a16:creationId xmlns:a16="http://schemas.microsoft.com/office/drawing/2014/main" xmlns="" id="{6099CB2A-0B8A-4C41-9C01-98E5C63E2B9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9" name="テキスト ボックス 88">
          <a:extLst>
            <a:ext uri="{FF2B5EF4-FFF2-40B4-BE49-F238E27FC236}">
              <a16:creationId xmlns:a16="http://schemas.microsoft.com/office/drawing/2014/main" xmlns="" id="{177B84A5-EDC8-429B-9A40-7911F78146D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0" name="直線コネクタ 89">
          <a:extLst>
            <a:ext uri="{FF2B5EF4-FFF2-40B4-BE49-F238E27FC236}">
              <a16:creationId xmlns:a16="http://schemas.microsoft.com/office/drawing/2014/main" xmlns="" id="{838E1268-78B7-4A1D-A8EE-C9BD515770D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1" name="直線コネクタ 90">
          <a:extLst>
            <a:ext uri="{FF2B5EF4-FFF2-40B4-BE49-F238E27FC236}">
              <a16:creationId xmlns:a16="http://schemas.microsoft.com/office/drawing/2014/main" xmlns="" id="{2B633931-2E24-4DB7-9769-935D77036C67}"/>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2" name="テキスト ボックス 91">
          <a:extLst>
            <a:ext uri="{FF2B5EF4-FFF2-40B4-BE49-F238E27FC236}">
              <a16:creationId xmlns:a16="http://schemas.microsoft.com/office/drawing/2014/main" xmlns="" id="{7CCE4822-157D-4A4C-A135-30A8AC22A557}"/>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3" name="直線コネクタ 92">
          <a:extLst>
            <a:ext uri="{FF2B5EF4-FFF2-40B4-BE49-F238E27FC236}">
              <a16:creationId xmlns:a16="http://schemas.microsoft.com/office/drawing/2014/main" xmlns="" id="{8A5F1B9B-EB06-41F7-93D3-2916BBFC1C76}"/>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94" name="テキスト ボックス 93">
          <a:extLst>
            <a:ext uri="{FF2B5EF4-FFF2-40B4-BE49-F238E27FC236}">
              <a16:creationId xmlns:a16="http://schemas.microsoft.com/office/drawing/2014/main" xmlns="" id="{AFE40D07-9BEF-4679-A1F7-39984DE8CD0A}"/>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5" name="直線コネクタ 94">
          <a:extLst>
            <a:ext uri="{FF2B5EF4-FFF2-40B4-BE49-F238E27FC236}">
              <a16:creationId xmlns:a16="http://schemas.microsoft.com/office/drawing/2014/main" xmlns="" id="{EB542925-67DD-4F72-AFA4-0E72FFB40668}"/>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96" name="テキスト ボックス 95">
          <a:extLst>
            <a:ext uri="{FF2B5EF4-FFF2-40B4-BE49-F238E27FC236}">
              <a16:creationId xmlns:a16="http://schemas.microsoft.com/office/drawing/2014/main" xmlns="" id="{57D26490-5EDC-4D6E-ABFB-09633EA64BC9}"/>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7" name="直線コネクタ 96">
          <a:extLst>
            <a:ext uri="{FF2B5EF4-FFF2-40B4-BE49-F238E27FC236}">
              <a16:creationId xmlns:a16="http://schemas.microsoft.com/office/drawing/2014/main" xmlns="" id="{3009F437-835B-4450-9055-7B986351A266}"/>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98" name="テキスト ボックス 97">
          <a:extLst>
            <a:ext uri="{FF2B5EF4-FFF2-40B4-BE49-F238E27FC236}">
              <a16:creationId xmlns:a16="http://schemas.microsoft.com/office/drawing/2014/main" xmlns="" id="{45E41B0D-1C33-4652-89BD-245640D17766}"/>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9" name="直線コネクタ 98">
          <a:extLst>
            <a:ext uri="{FF2B5EF4-FFF2-40B4-BE49-F238E27FC236}">
              <a16:creationId xmlns:a16="http://schemas.microsoft.com/office/drawing/2014/main" xmlns="" id="{0D12A17C-3C71-4C4F-B811-8C8939CD3D9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0" name="テキスト ボックス 99">
          <a:extLst>
            <a:ext uri="{FF2B5EF4-FFF2-40B4-BE49-F238E27FC236}">
              <a16:creationId xmlns:a16="http://schemas.microsoft.com/office/drawing/2014/main" xmlns="" id="{21B6B90C-36D0-4A56-846D-29899ACA3E3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1" name="【図書館】&#10;一人当たり面積グラフ枠">
          <a:extLst>
            <a:ext uri="{FF2B5EF4-FFF2-40B4-BE49-F238E27FC236}">
              <a16:creationId xmlns:a16="http://schemas.microsoft.com/office/drawing/2014/main" xmlns="" id="{CBBE8B7E-D522-40A8-8D1E-8CB73C6A9EC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137922</xdr:rowOff>
    </xdr:from>
    <xdr:to>
      <xdr:col>54</xdr:col>
      <xdr:colOff>189865</xdr:colOff>
      <xdr:row>41</xdr:row>
      <xdr:rowOff>92202</xdr:rowOff>
    </xdr:to>
    <xdr:cxnSp macro="">
      <xdr:nvCxnSpPr>
        <xdr:cNvPr id="102" name="直線コネクタ 101">
          <a:extLst>
            <a:ext uri="{FF2B5EF4-FFF2-40B4-BE49-F238E27FC236}">
              <a16:creationId xmlns:a16="http://schemas.microsoft.com/office/drawing/2014/main" xmlns="" id="{B3584640-8C60-401C-A5FF-E181464B0C7B}"/>
            </a:ext>
          </a:extLst>
        </xdr:cNvPr>
        <xdr:cNvCxnSpPr/>
      </xdr:nvCxnSpPr>
      <xdr:spPr>
        <a:xfrm flipV="1">
          <a:off x="10476865" y="5795772"/>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96029</xdr:rowOff>
    </xdr:from>
    <xdr:ext cx="469744" cy="259045"/>
    <xdr:sp macro="" textlink="">
      <xdr:nvSpPr>
        <xdr:cNvPr id="103" name="【図書館】&#10;一人当たり面積最小値テキスト">
          <a:extLst>
            <a:ext uri="{FF2B5EF4-FFF2-40B4-BE49-F238E27FC236}">
              <a16:creationId xmlns:a16="http://schemas.microsoft.com/office/drawing/2014/main" xmlns="" id="{4CF8DF9A-A4F5-4812-A474-5F038C2BCFA9}"/>
            </a:ext>
          </a:extLst>
        </xdr:cNvPr>
        <xdr:cNvSpPr txBox="1"/>
      </xdr:nvSpPr>
      <xdr:spPr>
        <a:xfrm>
          <a:off x="10515600" y="712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92202</xdr:rowOff>
    </xdr:from>
    <xdr:to>
      <xdr:col>55</xdr:col>
      <xdr:colOff>88900</xdr:colOff>
      <xdr:row>41</xdr:row>
      <xdr:rowOff>92202</xdr:rowOff>
    </xdr:to>
    <xdr:cxnSp macro="">
      <xdr:nvCxnSpPr>
        <xdr:cNvPr id="104" name="直線コネクタ 103">
          <a:extLst>
            <a:ext uri="{FF2B5EF4-FFF2-40B4-BE49-F238E27FC236}">
              <a16:creationId xmlns:a16="http://schemas.microsoft.com/office/drawing/2014/main" xmlns="" id="{5BCAD405-E413-4523-9935-FC8584E3932C}"/>
            </a:ext>
          </a:extLst>
        </xdr:cNvPr>
        <xdr:cNvCxnSpPr/>
      </xdr:nvCxnSpPr>
      <xdr:spPr>
        <a:xfrm>
          <a:off x="10388600" y="712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84599</xdr:rowOff>
    </xdr:from>
    <xdr:ext cx="469744" cy="259045"/>
    <xdr:sp macro="" textlink="">
      <xdr:nvSpPr>
        <xdr:cNvPr id="105" name="【図書館】&#10;一人当たり面積最大値テキスト">
          <a:extLst>
            <a:ext uri="{FF2B5EF4-FFF2-40B4-BE49-F238E27FC236}">
              <a16:creationId xmlns:a16="http://schemas.microsoft.com/office/drawing/2014/main" xmlns="" id="{01F57EEE-5BBF-45C4-89FF-6B0097FE2723}"/>
            </a:ext>
          </a:extLst>
        </xdr:cNvPr>
        <xdr:cNvSpPr txBox="1"/>
      </xdr:nvSpPr>
      <xdr:spPr>
        <a:xfrm>
          <a:off x="10515600" y="557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137922</xdr:rowOff>
    </xdr:from>
    <xdr:to>
      <xdr:col>55</xdr:col>
      <xdr:colOff>88900</xdr:colOff>
      <xdr:row>33</xdr:row>
      <xdr:rowOff>137922</xdr:rowOff>
    </xdr:to>
    <xdr:cxnSp macro="">
      <xdr:nvCxnSpPr>
        <xdr:cNvPr id="106" name="直線コネクタ 105">
          <a:extLst>
            <a:ext uri="{FF2B5EF4-FFF2-40B4-BE49-F238E27FC236}">
              <a16:creationId xmlns:a16="http://schemas.microsoft.com/office/drawing/2014/main" xmlns="" id="{60791A4E-7D84-4A38-A941-89D82EB566CF}"/>
            </a:ext>
          </a:extLst>
        </xdr:cNvPr>
        <xdr:cNvCxnSpPr/>
      </xdr:nvCxnSpPr>
      <xdr:spPr>
        <a:xfrm>
          <a:off x="10388600" y="5795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167149</xdr:rowOff>
    </xdr:from>
    <xdr:ext cx="469744" cy="259045"/>
    <xdr:sp macro="" textlink="">
      <xdr:nvSpPr>
        <xdr:cNvPr id="107" name="【図書館】&#10;一人当たり面積平均値テキスト">
          <a:extLst>
            <a:ext uri="{FF2B5EF4-FFF2-40B4-BE49-F238E27FC236}">
              <a16:creationId xmlns:a16="http://schemas.microsoft.com/office/drawing/2014/main" xmlns="" id="{1BFE32D8-B96C-45D6-903C-398061A60C79}"/>
            </a:ext>
          </a:extLst>
        </xdr:cNvPr>
        <xdr:cNvSpPr txBox="1"/>
      </xdr:nvSpPr>
      <xdr:spPr>
        <a:xfrm>
          <a:off x="10515600" y="6510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144272</xdr:rowOff>
    </xdr:from>
    <xdr:to>
      <xdr:col>55</xdr:col>
      <xdr:colOff>50800</xdr:colOff>
      <xdr:row>39</xdr:row>
      <xdr:rowOff>74422</xdr:rowOff>
    </xdr:to>
    <xdr:sp macro="" textlink="">
      <xdr:nvSpPr>
        <xdr:cNvPr id="108" name="フローチャート: 判断 107">
          <a:extLst>
            <a:ext uri="{FF2B5EF4-FFF2-40B4-BE49-F238E27FC236}">
              <a16:creationId xmlns:a16="http://schemas.microsoft.com/office/drawing/2014/main" xmlns="" id="{6FCE2B04-8972-48CB-9F42-29B54E371E0A}"/>
            </a:ext>
          </a:extLst>
        </xdr:cNvPr>
        <xdr:cNvSpPr/>
      </xdr:nvSpPr>
      <xdr:spPr>
        <a:xfrm>
          <a:off x="10426700" y="665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09" name="フローチャート: 判断 108">
          <a:extLst>
            <a:ext uri="{FF2B5EF4-FFF2-40B4-BE49-F238E27FC236}">
              <a16:creationId xmlns:a16="http://schemas.microsoft.com/office/drawing/2014/main" xmlns="" id="{14ECDC2C-B80E-4266-BB19-0267C9F5E2E5}"/>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36</xdr:row>
      <xdr:rowOff>143527</xdr:rowOff>
    </xdr:from>
    <xdr:ext cx="469744" cy="259045"/>
    <xdr:sp macro="" textlink="">
      <xdr:nvSpPr>
        <xdr:cNvPr id="110" name="n_1aveValue【図書館】&#10;一人当たり面積">
          <a:extLst>
            <a:ext uri="{FF2B5EF4-FFF2-40B4-BE49-F238E27FC236}">
              <a16:creationId xmlns:a16="http://schemas.microsoft.com/office/drawing/2014/main" xmlns="" id="{486208EE-1D30-402C-911B-E0923975ED5B}"/>
            </a:ext>
          </a:extLst>
        </xdr:cNvPr>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80264</xdr:rowOff>
    </xdr:from>
    <xdr:to>
      <xdr:col>46</xdr:col>
      <xdr:colOff>38100</xdr:colOff>
      <xdr:row>39</xdr:row>
      <xdr:rowOff>10414</xdr:rowOff>
    </xdr:to>
    <xdr:sp macro="" textlink="">
      <xdr:nvSpPr>
        <xdr:cNvPr id="111" name="フローチャート: 判断 110">
          <a:extLst>
            <a:ext uri="{FF2B5EF4-FFF2-40B4-BE49-F238E27FC236}">
              <a16:creationId xmlns:a16="http://schemas.microsoft.com/office/drawing/2014/main" xmlns="" id="{5FF73911-5DFB-477D-B514-9095A4CDBEA2}"/>
            </a:ext>
          </a:extLst>
        </xdr:cNvPr>
        <xdr:cNvSpPr/>
      </xdr:nvSpPr>
      <xdr:spPr>
        <a:xfrm>
          <a:off x="86995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37</xdr:row>
      <xdr:rowOff>26941</xdr:rowOff>
    </xdr:from>
    <xdr:ext cx="469744" cy="259045"/>
    <xdr:sp macro="" textlink="">
      <xdr:nvSpPr>
        <xdr:cNvPr id="112" name="n_2aveValue【図書館】&#10;一人当たり面積">
          <a:extLst>
            <a:ext uri="{FF2B5EF4-FFF2-40B4-BE49-F238E27FC236}">
              <a16:creationId xmlns:a16="http://schemas.microsoft.com/office/drawing/2014/main" xmlns="" id="{CE9D0643-F764-4CA2-AA9E-01AAC2A40133}"/>
            </a:ext>
          </a:extLst>
        </xdr:cNvPr>
        <xdr:cNvSpPr txBox="1"/>
      </xdr:nvSpPr>
      <xdr:spPr>
        <a:xfrm>
          <a:off x="8515427" y="637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84836</xdr:rowOff>
    </xdr:from>
    <xdr:to>
      <xdr:col>41</xdr:col>
      <xdr:colOff>101600</xdr:colOff>
      <xdr:row>39</xdr:row>
      <xdr:rowOff>14986</xdr:rowOff>
    </xdr:to>
    <xdr:sp macro="" textlink="">
      <xdr:nvSpPr>
        <xdr:cNvPr id="113" name="フローチャート: 判断 112">
          <a:extLst>
            <a:ext uri="{FF2B5EF4-FFF2-40B4-BE49-F238E27FC236}">
              <a16:creationId xmlns:a16="http://schemas.microsoft.com/office/drawing/2014/main" xmlns="" id="{9F478AC3-FB96-4393-9F19-2603E019C508}"/>
            </a:ext>
          </a:extLst>
        </xdr:cNvPr>
        <xdr:cNvSpPr/>
      </xdr:nvSpPr>
      <xdr:spPr>
        <a:xfrm>
          <a:off x="7810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37</xdr:row>
      <xdr:rowOff>31513</xdr:rowOff>
    </xdr:from>
    <xdr:ext cx="469744" cy="259045"/>
    <xdr:sp macro="" textlink="">
      <xdr:nvSpPr>
        <xdr:cNvPr id="114" name="n_3aveValue【図書館】&#10;一人当たり面積">
          <a:extLst>
            <a:ext uri="{FF2B5EF4-FFF2-40B4-BE49-F238E27FC236}">
              <a16:creationId xmlns:a16="http://schemas.microsoft.com/office/drawing/2014/main" xmlns="" id="{2600694A-06DC-4E7C-899B-5F48EB2B8D68}"/>
            </a:ext>
          </a:extLst>
        </xdr:cNvPr>
        <xdr:cNvSpPr txBox="1"/>
      </xdr:nvSpPr>
      <xdr:spPr>
        <a:xfrm>
          <a:off x="7626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71120</xdr:rowOff>
    </xdr:from>
    <xdr:to>
      <xdr:col>36</xdr:col>
      <xdr:colOff>165100</xdr:colOff>
      <xdr:row>39</xdr:row>
      <xdr:rowOff>1270</xdr:rowOff>
    </xdr:to>
    <xdr:sp macro="" textlink="">
      <xdr:nvSpPr>
        <xdr:cNvPr id="115" name="フローチャート: 判断 114">
          <a:extLst>
            <a:ext uri="{FF2B5EF4-FFF2-40B4-BE49-F238E27FC236}">
              <a16:creationId xmlns:a16="http://schemas.microsoft.com/office/drawing/2014/main" xmlns="" id="{299CD6DC-2F76-42C3-92B1-52A4EDB675E7}"/>
            </a:ext>
          </a:extLst>
        </xdr:cNvPr>
        <xdr:cNvSpPr/>
      </xdr:nvSpPr>
      <xdr:spPr>
        <a:xfrm>
          <a:off x="6921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37</xdr:row>
      <xdr:rowOff>17797</xdr:rowOff>
    </xdr:from>
    <xdr:ext cx="469744" cy="259045"/>
    <xdr:sp macro="" textlink="">
      <xdr:nvSpPr>
        <xdr:cNvPr id="116" name="n_4aveValue【図書館】&#10;一人当たり面積">
          <a:extLst>
            <a:ext uri="{FF2B5EF4-FFF2-40B4-BE49-F238E27FC236}">
              <a16:creationId xmlns:a16="http://schemas.microsoft.com/office/drawing/2014/main" xmlns="" id="{37B51460-B6C2-4F01-AC39-E54BDC2809B5}"/>
            </a:ext>
          </a:extLst>
        </xdr:cNvPr>
        <xdr:cNvSpPr txBox="1"/>
      </xdr:nvSpPr>
      <xdr:spPr>
        <a:xfrm>
          <a:off x="67374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17" name="テキスト ボックス 116">
          <a:extLst>
            <a:ext uri="{FF2B5EF4-FFF2-40B4-BE49-F238E27FC236}">
              <a16:creationId xmlns:a16="http://schemas.microsoft.com/office/drawing/2014/main" xmlns="" id="{FBF29303-626E-4457-815F-D1EB2DD3CC5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8" name="テキスト ボックス 117">
          <a:extLst>
            <a:ext uri="{FF2B5EF4-FFF2-40B4-BE49-F238E27FC236}">
              <a16:creationId xmlns:a16="http://schemas.microsoft.com/office/drawing/2014/main" xmlns="" id="{2E22C1B4-4B0B-4A23-89B0-01DDBC301FD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xmlns="" id="{E5E34A3D-EC17-4788-9D35-3D86549CB9F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xmlns="" id="{18E74AB0-6BCB-44B1-80FC-43B1B7C40CB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xmlns="" id="{31CF0A33-153F-42FB-9C60-54177A769B5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57404</xdr:rowOff>
    </xdr:from>
    <xdr:to>
      <xdr:col>55</xdr:col>
      <xdr:colOff>50800</xdr:colOff>
      <xdr:row>40</xdr:row>
      <xdr:rowOff>159004</xdr:rowOff>
    </xdr:to>
    <xdr:sp macro="" textlink="">
      <xdr:nvSpPr>
        <xdr:cNvPr id="122" name="楕円 121">
          <a:extLst>
            <a:ext uri="{FF2B5EF4-FFF2-40B4-BE49-F238E27FC236}">
              <a16:creationId xmlns:a16="http://schemas.microsoft.com/office/drawing/2014/main" xmlns="" id="{8435A0FE-F0A1-4AAC-94DD-029C136341C1}"/>
            </a:ext>
          </a:extLst>
        </xdr:cNvPr>
        <xdr:cNvSpPr/>
      </xdr:nvSpPr>
      <xdr:spPr>
        <a:xfrm>
          <a:off x="10426700" y="691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35831</xdr:rowOff>
    </xdr:from>
    <xdr:ext cx="469744" cy="259045"/>
    <xdr:sp macro="" textlink="">
      <xdr:nvSpPr>
        <xdr:cNvPr id="123" name="【図書館】&#10;一人当たり面積該当値テキスト">
          <a:extLst>
            <a:ext uri="{FF2B5EF4-FFF2-40B4-BE49-F238E27FC236}">
              <a16:creationId xmlns:a16="http://schemas.microsoft.com/office/drawing/2014/main" xmlns="" id="{96D472B4-AE82-439E-8103-9835849F8812}"/>
            </a:ext>
          </a:extLst>
        </xdr:cNvPr>
        <xdr:cNvSpPr txBox="1"/>
      </xdr:nvSpPr>
      <xdr:spPr>
        <a:xfrm>
          <a:off x="10515600" y="689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61976</xdr:rowOff>
    </xdr:from>
    <xdr:to>
      <xdr:col>50</xdr:col>
      <xdr:colOff>165100</xdr:colOff>
      <xdr:row>40</xdr:row>
      <xdr:rowOff>163576</xdr:rowOff>
    </xdr:to>
    <xdr:sp macro="" textlink="">
      <xdr:nvSpPr>
        <xdr:cNvPr id="124" name="楕円 123">
          <a:extLst>
            <a:ext uri="{FF2B5EF4-FFF2-40B4-BE49-F238E27FC236}">
              <a16:creationId xmlns:a16="http://schemas.microsoft.com/office/drawing/2014/main" xmlns="" id="{4FD9D851-F96E-4679-9EE6-2653E88B8316}"/>
            </a:ext>
          </a:extLst>
        </xdr:cNvPr>
        <xdr:cNvSpPr/>
      </xdr:nvSpPr>
      <xdr:spPr>
        <a:xfrm>
          <a:off x="9588500" y="691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108204</xdr:rowOff>
    </xdr:from>
    <xdr:to>
      <xdr:col>55</xdr:col>
      <xdr:colOff>0</xdr:colOff>
      <xdr:row>40</xdr:row>
      <xdr:rowOff>112776</xdr:rowOff>
    </xdr:to>
    <xdr:cxnSp macro="">
      <xdr:nvCxnSpPr>
        <xdr:cNvPr id="125" name="直線コネクタ 124">
          <a:extLst>
            <a:ext uri="{FF2B5EF4-FFF2-40B4-BE49-F238E27FC236}">
              <a16:creationId xmlns:a16="http://schemas.microsoft.com/office/drawing/2014/main" xmlns="" id="{50B51E4B-8F10-4028-8497-CFFA2E6D48F6}"/>
            </a:ext>
          </a:extLst>
        </xdr:cNvPr>
        <xdr:cNvCxnSpPr/>
      </xdr:nvCxnSpPr>
      <xdr:spPr>
        <a:xfrm flipV="1">
          <a:off x="9639300" y="696620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32258</xdr:rowOff>
    </xdr:from>
    <xdr:to>
      <xdr:col>46</xdr:col>
      <xdr:colOff>38100</xdr:colOff>
      <xdr:row>41</xdr:row>
      <xdr:rowOff>133858</xdr:rowOff>
    </xdr:to>
    <xdr:sp macro="" textlink="">
      <xdr:nvSpPr>
        <xdr:cNvPr id="126" name="楕円 125">
          <a:extLst>
            <a:ext uri="{FF2B5EF4-FFF2-40B4-BE49-F238E27FC236}">
              <a16:creationId xmlns:a16="http://schemas.microsoft.com/office/drawing/2014/main" xmlns="" id="{790C3F01-F667-47CF-A828-B468E34F12B5}"/>
            </a:ext>
          </a:extLst>
        </xdr:cNvPr>
        <xdr:cNvSpPr/>
      </xdr:nvSpPr>
      <xdr:spPr>
        <a:xfrm>
          <a:off x="8699500" y="706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112776</xdr:rowOff>
    </xdr:from>
    <xdr:to>
      <xdr:col>50</xdr:col>
      <xdr:colOff>114300</xdr:colOff>
      <xdr:row>41</xdr:row>
      <xdr:rowOff>83058</xdr:rowOff>
    </xdr:to>
    <xdr:cxnSp macro="">
      <xdr:nvCxnSpPr>
        <xdr:cNvPr id="127" name="直線コネクタ 126">
          <a:extLst>
            <a:ext uri="{FF2B5EF4-FFF2-40B4-BE49-F238E27FC236}">
              <a16:creationId xmlns:a16="http://schemas.microsoft.com/office/drawing/2014/main" xmlns="" id="{73FC6A55-5721-40FC-ACB3-D2356CB06403}"/>
            </a:ext>
          </a:extLst>
        </xdr:cNvPr>
        <xdr:cNvCxnSpPr/>
      </xdr:nvCxnSpPr>
      <xdr:spPr>
        <a:xfrm flipV="1">
          <a:off x="8750300" y="6970776"/>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36830</xdr:rowOff>
    </xdr:from>
    <xdr:to>
      <xdr:col>41</xdr:col>
      <xdr:colOff>101600</xdr:colOff>
      <xdr:row>41</xdr:row>
      <xdr:rowOff>138430</xdr:rowOff>
    </xdr:to>
    <xdr:sp macro="" textlink="">
      <xdr:nvSpPr>
        <xdr:cNvPr id="128" name="楕円 127">
          <a:extLst>
            <a:ext uri="{FF2B5EF4-FFF2-40B4-BE49-F238E27FC236}">
              <a16:creationId xmlns:a16="http://schemas.microsoft.com/office/drawing/2014/main" xmlns="" id="{AD7A977E-2160-4C34-9CC1-89409E5C050C}"/>
            </a:ext>
          </a:extLst>
        </xdr:cNvPr>
        <xdr:cNvSpPr/>
      </xdr:nvSpPr>
      <xdr:spPr>
        <a:xfrm>
          <a:off x="7810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83058</xdr:rowOff>
    </xdr:from>
    <xdr:to>
      <xdr:col>45</xdr:col>
      <xdr:colOff>177800</xdr:colOff>
      <xdr:row>41</xdr:row>
      <xdr:rowOff>87630</xdr:rowOff>
    </xdr:to>
    <xdr:cxnSp macro="">
      <xdr:nvCxnSpPr>
        <xdr:cNvPr id="129" name="直線コネクタ 128">
          <a:extLst>
            <a:ext uri="{FF2B5EF4-FFF2-40B4-BE49-F238E27FC236}">
              <a16:creationId xmlns:a16="http://schemas.microsoft.com/office/drawing/2014/main" xmlns="" id="{4630845E-C85F-44BA-AEAB-5CB076C95589}"/>
            </a:ext>
          </a:extLst>
        </xdr:cNvPr>
        <xdr:cNvCxnSpPr/>
      </xdr:nvCxnSpPr>
      <xdr:spPr>
        <a:xfrm flipV="1">
          <a:off x="7861300" y="71125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36830</xdr:rowOff>
    </xdr:from>
    <xdr:to>
      <xdr:col>36</xdr:col>
      <xdr:colOff>165100</xdr:colOff>
      <xdr:row>41</xdr:row>
      <xdr:rowOff>138430</xdr:rowOff>
    </xdr:to>
    <xdr:sp macro="" textlink="">
      <xdr:nvSpPr>
        <xdr:cNvPr id="130" name="楕円 129">
          <a:extLst>
            <a:ext uri="{FF2B5EF4-FFF2-40B4-BE49-F238E27FC236}">
              <a16:creationId xmlns:a16="http://schemas.microsoft.com/office/drawing/2014/main" xmlns="" id="{65727589-BD68-4276-BA4B-EA104DF0369C}"/>
            </a:ext>
          </a:extLst>
        </xdr:cNvPr>
        <xdr:cNvSpPr/>
      </xdr:nvSpPr>
      <xdr:spPr>
        <a:xfrm>
          <a:off x="6921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87630</xdr:rowOff>
    </xdr:from>
    <xdr:to>
      <xdr:col>41</xdr:col>
      <xdr:colOff>50800</xdr:colOff>
      <xdr:row>41</xdr:row>
      <xdr:rowOff>87630</xdr:rowOff>
    </xdr:to>
    <xdr:cxnSp macro="">
      <xdr:nvCxnSpPr>
        <xdr:cNvPr id="131" name="直線コネクタ 130">
          <a:extLst>
            <a:ext uri="{FF2B5EF4-FFF2-40B4-BE49-F238E27FC236}">
              <a16:creationId xmlns:a16="http://schemas.microsoft.com/office/drawing/2014/main" xmlns="" id="{C327DA77-F230-4D7C-BBF0-53FC9C8C651A}"/>
            </a:ext>
          </a:extLst>
        </xdr:cNvPr>
        <xdr:cNvCxnSpPr/>
      </xdr:nvCxnSpPr>
      <xdr:spPr>
        <a:xfrm>
          <a:off x="6972300" y="711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154703</xdr:rowOff>
    </xdr:from>
    <xdr:ext cx="469744" cy="259045"/>
    <xdr:sp macro="" textlink="">
      <xdr:nvSpPr>
        <xdr:cNvPr id="132" name="n_1mainValue【図書館】&#10;一人当たり面積">
          <a:extLst>
            <a:ext uri="{FF2B5EF4-FFF2-40B4-BE49-F238E27FC236}">
              <a16:creationId xmlns:a16="http://schemas.microsoft.com/office/drawing/2014/main" xmlns="" id="{5876BC3C-C561-4D20-BC06-40E6BB39F415}"/>
            </a:ext>
          </a:extLst>
        </xdr:cNvPr>
        <xdr:cNvSpPr txBox="1"/>
      </xdr:nvSpPr>
      <xdr:spPr>
        <a:xfrm>
          <a:off x="93917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124985</xdr:rowOff>
    </xdr:from>
    <xdr:ext cx="469744" cy="259045"/>
    <xdr:sp macro="" textlink="">
      <xdr:nvSpPr>
        <xdr:cNvPr id="133" name="n_2mainValue【図書館】&#10;一人当たり面積">
          <a:extLst>
            <a:ext uri="{FF2B5EF4-FFF2-40B4-BE49-F238E27FC236}">
              <a16:creationId xmlns:a16="http://schemas.microsoft.com/office/drawing/2014/main" xmlns="" id="{EC306AFE-CBFC-416F-89A0-72ED6FDDDAFA}"/>
            </a:ext>
          </a:extLst>
        </xdr:cNvPr>
        <xdr:cNvSpPr txBox="1"/>
      </xdr:nvSpPr>
      <xdr:spPr>
        <a:xfrm>
          <a:off x="8515427" y="715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129557</xdr:rowOff>
    </xdr:from>
    <xdr:ext cx="469744" cy="259045"/>
    <xdr:sp macro="" textlink="">
      <xdr:nvSpPr>
        <xdr:cNvPr id="134" name="n_3mainValue【図書館】&#10;一人当たり面積">
          <a:extLst>
            <a:ext uri="{FF2B5EF4-FFF2-40B4-BE49-F238E27FC236}">
              <a16:creationId xmlns:a16="http://schemas.microsoft.com/office/drawing/2014/main" xmlns="" id="{0697AAE4-03FF-4290-8B0A-6AEA2B6B0F61}"/>
            </a:ext>
          </a:extLst>
        </xdr:cNvPr>
        <xdr:cNvSpPr txBox="1"/>
      </xdr:nvSpPr>
      <xdr:spPr>
        <a:xfrm>
          <a:off x="7626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129557</xdr:rowOff>
    </xdr:from>
    <xdr:ext cx="469744" cy="259045"/>
    <xdr:sp macro="" textlink="">
      <xdr:nvSpPr>
        <xdr:cNvPr id="135" name="n_4mainValue【図書館】&#10;一人当たり面積">
          <a:extLst>
            <a:ext uri="{FF2B5EF4-FFF2-40B4-BE49-F238E27FC236}">
              <a16:creationId xmlns:a16="http://schemas.microsoft.com/office/drawing/2014/main" xmlns="" id="{5FB597DB-3B89-41E0-8AE6-7A316A61D1B0}"/>
            </a:ext>
          </a:extLst>
        </xdr:cNvPr>
        <xdr:cNvSpPr txBox="1"/>
      </xdr:nvSpPr>
      <xdr:spPr>
        <a:xfrm>
          <a:off x="6737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6" name="正方形/長方形 135">
          <a:extLst>
            <a:ext uri="{FF2B5EF4-FFF2-40B4-BE49-F238E27FC236}">
              <a16:creationId xmlns:a16="http://schemas.microsoft.com/office/drawing/2014/main" xmlns="" id="{2BF2A7B3-7233-422E-BD34-C4334A4CB36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7" name="正方形/長方形 136">
          <a:extLst>
            <a:ext uri="{FF2B5EF4-FFF2-40B4-BE49-F238E27FC236}">
              <a16:creationId xmlns:a16="http://schemas.microsoft.com/office/drawing/2014/main" xmlns="" id="{11B07F5E-13D3-433D-A6D9-D1E4C098EC0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8" name="正方形/長方形 137">
          <a:extLst>
            <a:ext uri="{FF2B5EF4-FFF2-40B4-BE49-F238E27FC236}">
              <a16:creationId xmlns:a16="http://schemas.microsoft.com/office/drawing/2014/main" xmlns="" id="{A950C764-8D6B-450E-ACD5-7D123F514F0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9" name="正方形/長方形 138">
          <a:extLst>
            <a:ext uri="{FF2B5EF4-FFF2-40B4-BE49-F238E27FC236}">
              <a16:creationId xmlns:a16="http://schemas.microsoft.com/office/drawing/2014/main" xmlns="" id="{8183FAD3-1DE8-42D9-954E-EA7A3EDD36F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0" name="正方形/長方形 139">
          <a:extLst>
            <a:ext uri="{FF2B5EF4-FFF2-40B4-BE49-F238E27FC236}">
              <a16:creationId xmlns:a16="http://schemas.microsoft.com/office/drawing/2014/main" xmlns="" id="{2FB209B1-E7CC-4408-A648-3D322DE942A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1" name="正方形/長方形 140">
          <a:extLst>
            <a:ext uri="{FF2B5EF4-FFF2-40B4-BE49-F238E27FC236}">
              <a16:creationId xmlns:a16="http://schemas.microsoft.com/office/drawing/2014/main" xmlns="" id="{CBF83549-6527-435C-B748-C8624AA8535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2" name="正方形/長方形 141">
          <a:extLst>
            <a:ext uri="{FF2B5EF4-FFF2-40B4-BE49-F238E27FC236}">
              <a16:creationId xmlns:a16="http://schemas.microsoft.com/office/drawing/2014/main" xmlns="" id="{621FC5EF-AF67-4D14-ACDA-89BEABEF00E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3" name="正方形/長方形 142">
          <a:extLst>
            <a:ext uri="{FF2B5EF4-FFF2-40B4-BE49-F238E27FC236}">
              <a16:creationId xmlns:a16="http://schemas.microsoft.com/office/drawing/2014/main" xmlns="" id="{64921D61-70E1-4766-AD02-5E9EC502029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4" name="テキスト ボックス 143">
          <a:extLst>
            <a:ext uri="{FF2B5EF4-FFF2-40B4-BE49-F238E27FC236}">
              <a16:creationId xmlns:a16="http://schemas.microsoft.com/office/drawing/2014/main" xmlns="" id="{A6041ED8-2DFA-4805-A168-3A1A2813F96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5" name="直線コネクタ 144">
          <a:extLst>
            <a:ext uri="{FF2B5EF4-FFF2-40B4-BE49-F238E27FC236}">
              <a16:creationId xmlns:a16="http://schemas.microsoft.com/office/drawing/2014/main" xmlns="" id="{55D84563-D022-46F6-AEF0-772AD049816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6" name="テキスト ボックス 145">
          <a:extLst>
            <a:ext uri="{FF2B5EF4-FFF2-40B4-BE49-F238E27FC236}">
              <a16:creationId xmlns:a16="http://schemas.microsoft.com/office/drawing/2014/main" xmlns="" id="{37759417-841D-46F4-810C-FBF2C093E81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7" name="直線コネクタ 146">
          <a:extLst>
            <a:ext uri="{FF2B5EF4-FFF2-40B4-BE49-F238E27FC236}">
              <a16:creationId xmlns:a16="http://schemas.microsoft.com/office/drawing/2014/main" xmlns="" id="{D36F2215-5218-4FF3-8950-B3D5C244CA1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48" name="テキスト ボックス 147">
          <a:extLst>
            <a:ext uri="{FF2B5EF4-FFF2-40B4-BE49-F238E27FC236}">
              <a16:creationId xmlns:a16="http://schemas.microsoft.com/office/drawing/2014/main" xmlns="" id="{F19C8FF3-5FF2-4C7B-B3BB-EFBA73639CB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9" name="直線コネクタ 148">
          <a:extLst>
            <a:ext uri="{FF2B5EF4-FFF2-40B4-BE49-F238E27FC236}">
              <a16:creationId xmlns:a16="http://schemas.microsoft.com/office/drawing/2014/main" xmlns="" id="{F8F8E918-D89A-4C67-A71C-4607CC9BA7C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0" name="テキスト ボックス 149">
          <a:extLst>
            <a:ext uri="{FF2B5EF4-FFF2-40B4-BE49-F238E27FC236}">
              <a16:creationId xmlns:a16="http://schemas.microsoft.com/office/drawing/2014/main" xmlns="" id="{426AB7EA-A82D-428D-9AF7-88326591794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1" name="直線コネクタ 150">
          <a:extLst>
            <a:ext uri="{FF2B5EF4-FFF2-40B4-BE49-F238E27FC236}">
              <a16:creationId xmlns:a16="http://schemas.microsoft.com/office/drawing/2014/main" xmlns="" id="{CE2A48C5-2067-4F1D-89C1-5F8A059FC3E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2" name="テキスト ボックス 151">
          <a:extLst>
            <a:ext uri="{FF2B5EF4-FFF2-40B4-BE49-F238E27FC236}">
              <a16:creationId xmlns:a16="http://schemas.microsoft.com/office/drawing/2014/main" xmlns="" id="{911BD389-2B76-4174-B294-DCAD1D2072B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3" name="直線コネクタ 152">
          <a:extLst>
            <a:ext uri="{FF2B5EF4-FFF2-40B4-BE49-F238E27FC236}">
              <a16:creationId xmlns:a16="http://schemas.microsoft.com/office/drawing/2014/main" xmlns="" id="{9EE11219-AA79-4FBD-AC0C-45982403DECA}"/>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4" name="テキスト ボックス 153">
          <a:extLst>
            <a:ext uri="{FF2B5EF4-FFF2-40B4-BE49-F238E27FC236}">
              <a16:creationId xmlns:a16="http://schemas.microsoft.com/office/drawing/2014/main" xmlns="" id="{5C01D31E-34AD-4F67-85A7-CE60BE4A51E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5" name="直線コネクタ 154">
          <a:extLst>
            <a:ext uri="{FF2B5EF4-FFF2-40B4-BE49-F238E27FC236}">
              <a16:creationId xmlns:a16="http://schemas.microsoft.com/office/drawing/2014/main" xmlns="" id="{8ADC3A88-A2AC-4683-9738-2788BDAB053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56" name="テキスト ボックス 155">
          <a:extLst>
            <a:ext uri="{FF2B5EF4-FFF2-40B4-BE49-F238E27FC236}">
              <a16:creationId xmlns:a16="http://schemas.microsoft.com/office/drawing/2014/main" xmlns="" id="{F1403133-5FA6-4B84-9F63-51D713BB803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7" name="直線コネクタ 156">
          <a:extLst>
            <a:ext uri="{FF2B5EF4-FFF2-40B4-BE49-F238E27FC236}">
              <a16:creationId xmlns:a16="http://schemas.microsoft.com/office/drawing/2014/main" xmlns="" id="{7B3CC30A-4EA0-4E1F-865B-FE784FE6DC0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58" name="テキスト ボックス 157">
          <a:extLst>
            <a:ext uri="{FF2B5EF4-FFF2-40B4-BE49-F238E27FC236}">
              <a16:creationId xmlns:a16="http://schemas.microsoft.com/office/drawing/2014/main" xmlns="" id="{49B7AC2E-3F9C-48BA-A468-7831E9A827CA}"/>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9" name="【体育館・プール】&#10;有形固定資産減価償却率グラフ枠">
          <a:extLst>
            <a:ext uri="{FF2B5EF4-FFF2-40B4-BE49-F238E27FC236}">
              <a16:creationId xmlns:a16="http://schemas.microsoft.com/office/drawing/2014/main" xmlns="" id="{C40063FD-8849-4C6B-A2B5-B4E22AB5F9D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36195</xdr:rowOff>
    </xdr:from>
    <xdr:to>
      <xdr:col>24</xdr:col>
      <xdr:colOff>62865</xdr:colOff>
      <xdr:row>64</xdr:row>
      <xdr:rowOff>76200</xdr:rowOff>
    </xdr:to>
    <xdr:cxnSp macro="">
      <xdr:nvCxnSpPr>
        <xdr:cNvPr id="160" name="直線コネクタ 159">
          <a:extLst>
            <a:ext uri="{FF2B5EF4-FFF2-40B4-BE49-F238E27FC236}">
              <a16:creationId xmlns:a16="http://schemas.microsoft.com/office/drawing/2014/main" xmlns="" id="{551614B1-99BA-4AFA-9F35-3382566206FF}"/>
            </a:ext>
          </a:extLst>
        </xdr:cNvPr>
        <xdr:cNvCxnSpPr/>
      </xdr:nvCxnSpPr>
      <xdr:spPr>
        <a:xfrm flipV="1">
          <a:off x="4634865" y="9637395"/>
          <a:ext cx="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61" name="【体育館・プール】&#10;有形固定資産減価償却率最小値テキスト">
          <a:extLst>
            <a:ext uri="{FF2B5EF4-FFF2-40B4-BE49-F238E27FC236}">
              <a16:creationId xmlns:a16="http://schemas.microsoft.com/office/drawing/2014/main" xmlns="" id="{39576F87-62FE-46F9-9E65-C3D711CA8C1F}"/>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62" name="直線コネクタ 161">
          <a:extLst>
            <a:ext uri="{FF2B5EF4-FFF2-40B4-BE49-F238E27FC236}">
              <a16:creationId xmlns:a16="http://schemas.microsoft.com/office/drawing/2014/main" xmlns="" id="{986022F9-DE72-426B-A024-9417570CB3B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154322</xdr:rowOff>
    </xdr:from>
    <xdr:ext cx="405111" cy="259045"/>
    <xdr:sp macro="" textlink="">
      <xdr:nvSpPr>
        <xdr:cNvPr id="163" name="【体育館・プール】&#10;有形固定資産減価償却率最大値テキスト">
          <a:extLst>
            <a:ext uri="{FF2B5EF4-FFF2-40B4-BE49-F238E27FC236}">
              <a16:creationId xmlns:a16="http://schemas.microsoft.com/office/drawing/2014/main" xmlns="" id="{F8930641-6BFD-481C-930B-565F3506A09E}"/>
            </a:ext>
          </a:extLst>
        </xdr:cNvPr>
        <xdr:cNvSpPr txBox="1"/>
      </xdr:nvSpPr>
      <xdr:spPr>
        <a:xfrm>
          <a:off x="4673600" y="941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36195</xdr:rowOff>
    </xdr:from>
    <xdr:to>
      <xdr:col>24</xdr:col>
      <xdr:colOff>152400</xdr:colOff>
      <xdr:row>56</xdr:row>
      <xdr:rowOff>36195</xdr:rowOff>
    </xdr:to>
    <xdr:cxnSp macro="">
      <xdr:nvCxnSpPr>
        <xdr:cNvPr id="164" name="直線コネクタ 163">
          <a:extLst>
            <a:ext uri="{FF2B5EF4-FFF2-40B4-BE49-F238E27FC236}">
              <a16:creationId xmlns:a16="http://schemas.microsoft.com/office/drawing/2014/main" xmlns="" id="{C2FA031C-A317-4F6B-9463-19BEFFD492B9}"/>
            </a:ext>
          </a:extLst>
        </xdr:cNvPr>
        <xdr:cNvCxnSpPr/>
      </xdr:nvCxnSpPr>
      <xdr:spPr>
        <a:xfrm>
          <a:off x="4546600" y="963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74312</xdr:rowOff>
    </xdr:from>
    <xdr:ext cx="405111" cy="259045"/>
    <xdr:sp macro="" textlink="">
      <xdr:nvSpPr>
        <xdr:cNvPr id="165" name="【体育館・プール】&#10;有形固定資産減価償却率平均値テキスト">
          <a:extLst>
            <a:ext uri="{FF2B5EF4-FFF2-40B4-BE49-F238E27FC236}">
              <a16:creationId xmlns:a16="http://schemas.microsoft.com/office/drawing/2014/main" xmlns="" id="{ADC82E80-F607-4AAC-B8C3-C68759DE42A5}"/>
            </a:ext>
          </a:extLst>
        </xdr:cNvPr>
        <xdr:cNvSpPr txBox="1"/>
      </xdr:nvSpPr>
      <xdr:spPr>
        <a:xfrm>
          <a:off x="4673600" y="10361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66" name="フローチャート: 判断 165">
          <a:extLst>
            <a:ext uri="{FF2B5EF4-FFF2-40B4-BE49-F238E27FC236}">
              <a16:creationId xmlns:a16="http://schemas.microsoft.com/office/drawing/2014/main" xmlns="" id="{B27C5E27-AB29-4E4C-B982-1DFD34CDDF73}"/>
            </a:ext>
          </a:extLst>
        </xdr:cNvPr>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67" name="フローチャート: 判断 166">
          <a:extLst>
            <a:ext uri="{FF2B5EF4-FFF2-40B4-BE49-F238E27FC236}">
              <a16:creationId xmlns:a16="http://schemas.microsoft.com/office/drawing/2014/main" xmlns="" id="{2E5E33D4-7978-4964-A9B1-4C1E9881E92B}"/>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60</xdr:row>
      <xdr:rowOff>121937</xdr:rowOff>
    </xdr:from>
    <xdr:ext cx="405111" cy="259045"/>
    <xdr:sp macro="" textlink="">
      <xdr:nvSpPr>
        <xdr:cNvPr id="168" name="n_1aveValue【体育館・プール】&#10;有形固定資産減価償却率">
          <a:extLst>
            <a:ext uri="{FF2B5EF4-FFF2-40B4-BE49-F238E27FC236}">
              <a16:creationId xmlns:a16="http://schemas.microsoft.com/office/drawing/2014/main" xmlns="" id="{E0D27530-560E-44EA-9098-B58A85527C1B}"/>
            </a:ext>
          </a:extLst>
        </xdr:cNvPr>
        <xdr:cNvSpPr txBox="1"/>
      </xdr:nvSpPr>
      <xdr:spPr>
        <a:xfrm>
          <a:off x="3582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164465</xdr:rowOff>
    </xdr:from>
    <xdr:to>
      <xdr:col>15</xdr:col>
      <xdr:colOff>101600</xdr:colOff>
      <xdr:row>60</xdr:row>
      <xdr:rowOff>94615</xdr:rowOff>
    </xdr:to>
    <xdr:sp macro="" textlink="">
      <xdr:nvSpPr>
        <xdr:cNvPr id="169" name="フローチャート: 判断 168">
          <a:extLst>
            <a:ext uri="{FF2B5EF4-FFF2-40B4-BE49-F238E27FC236}">
              <a16:creationId xmlns:a16="http://schemas.microsoft.com/office/drawing/2014/main" xmlns="" id="{54B5A3D5-3D7F-4D98-9068-7BDAE7E424A5}"/>
            </a:ext>
          </a:extLst>
        </xdr:cNvPr>
        <xdr:cNvSpPr/>
      </xdr:nvSpPr>
      <xdr:spPr>
        <a:xfrm>
          <a:off x="2857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60</xdr:row>
      <xdr:rowOff>85742</xdr:rowOff>
    </xdr:from>
    <xdr:ext cx="405111" cy="259045"/>
    <xdr:sp macro="" textlink="">
      <xdr:nvSpPr>
        <xdr:cNvPr id="170" name="n_2aveValue【体育館・プール】&#10;有形固定資産減価償却率">
          <a:extLst>
            <a:ext uri="{FF2B5EF4-FFF2-40B4-BE49-F238E27FC236}">
              <a16:creationId xmlns:a16="http://schemas.microsoft.com/office/drawing/2014/main" xmlns="" id="{D41046C5-5029-4403-82AD-8F7BC267706A}"/>
            </a:ext>
          </a:extLst>
        </xdr:cNvPr>
        <xdr:cNvSpPr txBox="1"/>
      </xdr:nvSpPr>
      <xdr:spPr>
        <a:xfrm>
          <a:off x="27057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145415</xdr:rowOff>
    </xdr:from>
    <xdr:to>
      <xdr:col>10</xdr:col>
      <xdr:colOff>165100</xdr:colOff>
      <xdr:row>60</xdr:row>
      <xdr:rowOff>75565</xdr:rowOff>
    </xdr:to>
    <xdr:sp macro="" textlink="">
      <xdr:nvSpPr>
        <xdr:cNvPr id="171" name="フローチャート: 判断 170">
          <a:extLst>
            <a:ext uri="{FF2B5EF4-FFF2-40B4-BE49-F238E27FC236}">
              <a16:creationId xmlns:a16="http://schemas.microsoft.com/office/drawing/2014/main" xmlns="" id="{10E1756B-6EB1-493B-B37E-5ED75FFD8E8A}"/>
            </a:ext>
          </a:extLst>
        </xdr:cNvPr>
        <xdr:cNvSpPr/>
      </xdr:nvSpPr>
      <xdr:spPr>
        <a:xfrm>
          <a:off x="1968500" y="102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60</xdr:row>
      <xdr:rowOff>66692</xdr:rowOff>
    </xdr:from>
    <xdr:ext cx="405111" cy="259045"/>
    <xdr:sp macro="" textlink="">
      <xdr:nvSpPr>
        <xdr:cNvPr id="172" name="n_3aveValue【体育館・プール】&#10;有形固定資産減価償却率">
          <a:extLst>
            <a:ext uri="{FF2B5EF4-FFF2-40B4-BE49-F238E27FC236}">
              <a16:creationId xmlns:a16="http://schemas.microsoft.com/office/drawing/2014/main" xmlns="" id="{59D62E8E-206B-4B5A-A74B-B0840744FC8D}"/>
            </a:ext>
          </a:extLst>
        </xdr:cNvPr>
        <xdr:cNvSpPr txBox="1"/>
      </xdr:nvSpPr>
      <xdr:spPr>
        <a:xfrm>
          <a:off x="1816744" y="1035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124460</xdr:rowOff>
    </xdr:from>
    <xdr:to>
      <xdr:col>6</xdr:col>
      <xdr:colOff>38100</xdr:colOff>
      <xdr:row>60</xdr:row>
      <xdr:rowOff>54610</xdr:rowOff>
    </xdr:to>
    <xdr:sp macro="" textlink="">
      <xdr:nvSpPr>
        <xdr:cNvPr id="173" name="フローチャート: 判断 172">
          <a:extLst>
            <a:ext uri="{FF2B5EF4-FFF2-40B4-BE49-F238E27FC236}">
              <a16:creationId xmlns:a16="http://schemas.microsoft.com/office/drawing/2014/main" xmlns="" id="{C7EF6828-07F9-4450-AE42-DA54552561B2}"/>
            </a:ext>
          </a:extLst>
        </xdr:cNvPr>
        <xdr:cNvSpPr/>
      </xdr:nvSpPr>
      <xdr:spPr>
        <a:xfrm>
          <a:off x="1079500" y="1024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60</xdr:row>
      <xdr:rowOff>45737</xdr:rowOff>
    </xdr:from>
    <xdr:ext cx="405111" cy="259045"/>
    <xdr:sp macro="" textlink="">
      <xdr:nvSpPr>
        <xdr:cNvPr id="174" name="n_4aveValue【体育館・プール】&#10;有形固定資産減価償却率">
          <a:extLst>
            <a:ext uri="{FF2B5EF4-FFF2-40B4-BE49-F238E27FC236}">
              <a16:creationId xmlns:a16="http://schemas.microsoft.com/office/drawing/2014/main" xmlns="" id="{09905FA2-C5A9-4FDF-9E9E-2DF5EABB0061}"/>
            </a:ext>
          </a:extLst>
        </xdr:cNvPr>
        <xdr:cNvSpPr txBox="1"/>
      </xdr:nvSpPr>
      <xdr:spPr>
        <a:xfrm>
          <a:off x="927744" y="1033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xmlns="" id="{23867EB5-2A67-4BAA-945B-0EFB5CFC7E6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xmlns="" id="{6A5448B2-6A80-4A68-A317-96BA264042C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xmlns="" id="{1B0306DF-9127-4110-97AF-477E7D28A71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xmlns="" id="{FACAC993-0D95-407D-ADE5-70115E93D77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xmlns="" id="{6C23B164-42E4-40FF-A4C5-80C08231AD2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113030</xdr:rowOff>
    </xdr:from>
    <xdr:to>
      <xdr:col>24</xdr:col>
      <xdr:colOff>114300</xdr:colOff>
      <xdr:row>59</xdr:row>
      <xdr:rowOff>43180</xdr:rowOff>
    </xdr:to>
    <xdr:sp macro="" textlink="">
      <xdr:nvSpPr>
        <xdr:cNvPr id="180" name="楕円 179">
          <a:extLst>
            <a:ext uri="{FF2B5EF4-FFF2-40B4-BE49-F238E27FC236}">
              <a16:creationId xmlns:a16="http://schemas.microsoft.com/office/drawing/2014/main" xmlns="" id="{C1B5E541-C85F-49BC-8046-6EF2932963F7}"/>
            </a:ext>
          </a:extLst>
        </xdr:cNvPr>
        <xdr:cNvSpPr/>
      </xdr:nvSpPr>
      <xdr:spPr>
        <a:xfrm>
          <a:off x="4584700" y="100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135907</xdr:rowOff>
    </xdr:from>
    <xdr:ext cx="405111" cy="259045"/>
    <xdr:sp macro="" textlink="">
      <xdr:nvSpPr>
        <xdr:cNvPr id="181" name="【体育館・プール】&#10;有形固定資産減価償却率該当値テキスト">
          <a:extLst>
            <a:ext uri="{FF2B5EF4-FFF2-40B4-BE49-F238E27FC236}">
              <a16:creationId xmlns:a16="http://schemas.microsoft.com/office/drawing/2014/main" xmlns="" id="{1C89817F-4FCA-45FC-A9F5-6BD074FA283C}"/>
            </a:ext>
          </a:extLst>
        </xdr:cNvPr>
        <xdr:cNvSpPr txBox="1"/>
      </xdr:nvSpPr>
      <xdr:spPr>
        <a:xfrm>
          <a:off x="4673600"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71120</xdr:rowOff>
    </xdr:from>
    <xdr:to>
      <xdr:col>20</xdr:col>
      <xdr:colOff>38100</xdr:colOff>
      <xdr:row>59</xdr:row>
      <xdr:rowOff>1270</xdr:rowOff>
    </xdr:to>
    <xdr:sp macro="" textlink="">
      <xdr:nvSpPr>
        <xdr:cNvPr id="182" name="楕円 181">
          <a:extLst>
            <a:ext uri="{FF2B5EF4-FFF2-40B4-BE49-F238E27FC236}">
              <a16:creationId xmlns:a16="http://schemas.microsoft.com/office/drawing/2014/main" xmlns="" id="{91DCA097-B5A1-4D14-83A6-D16D3BD85CD4}"/>
            </a:ext>
          </a:extLst>
        </xdr:cNvPr>
        <xdr:cNvSpPr/>
      </xdr:nvSpPr>
      <xdr:spPr>
        <a:xfrm>
          <a:off x="3746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121920</xdr:rowOff>
    </xdr:from>
    <xdr:to>
      <xdr:col>24</xdr:col>
      <xdr:colOff>63500</xdr:colOff>
      <xdr:row>58</xdr:row>
      <xdr:rowOff>163830</xdr:rowOff>
    </xdr:to>
    <xdr:cxnSp macro="">
      <xdr:nvCxnSpPr>
        <xdr:cNvPr id="183" name="直線コネクタ 182">
          <a:extLst>
            <a:ext uri="{FF2B5EF4-FFF2-40B4-BE49-F238E27FC236}">
              <a16:creationId xmlns:a16="http://schemas.microsoft.com/office/drawing/2014/main" xmlns="" id="{D42AE9E0-ED96-45DB-AA59-074C8CB25DFF}"/>
            </a:ext>
          </a:extLst>
        </xdr:cNvPr>
        <xdr:cNvCxnSpPr/>
      </xdr:nvCxnSpPr>
      <xdr:spPr>
        <a:xfrm>
          <a:off x="3797300" y="1006602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29210</xdr:rowOff>
    </xdr:from>
    <xdr:to>
      <xdr:col>15</xdr:col>
      <xdr:colOff>101600</xdr:colOff>
      <xdr:row>58</xdr:row>
      <xdr:rowOff>130810</xdr:rowOff>
    </xdr:to>
    <xdr:sp macro="" textlink="">
      <xdr:nvSpPr>
        <xdr:cNvPr id="184" name="楕円 183">
          <a:extLst>
            <a:ext uri="{FF2B5EF4-FFF2-40B4-BE49-F238E27FC236}">
              <a16:creationId xmlns:a16="http://schemas.microsoft.com/office/drawing/2014/main" xmlns="" id="{4FDE0DC6-9BA4-4DFE-974B-2B173E4D8B9D}"/>
            </a:ext>
          </a:extLst>
        </xdr:cNvPr>
        <xdr:cNvSpPr/>
      </xdr:nvSpPr>
      <xdr:spPr>
        <a:xfrm>
          <a:off x="2857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80010</xdr:rowOff>
    </xdr:from>
    <xdr:to>
      <xdr:col>19</xdr:col>
      <xdr:colOff>177800</xdr:colOff>
      <xdr:row>58</xdr:row>
      <xdr:rowOff>121920</xdr:rowOff>
    </xdr:to>
    <xdr:cxnSp macro="">
      <xdr:nvCxnSpPr>
        <xdr:cNvPr id="185" name="直線コネクタ 184">
          <a:extLst>
            <a:ext uri="{FF2B5EF4-FFF2-40B4-BE49-F238E27FC236}">
              <a16:creationId xmlns:a16="http://schemas.microsoft.com/office/drawing/2014/main" xmlns="" id="{6709A257-8FAD-42F2-A9F0-BEBE2DB8CF39}"/>
            </a:ext>
          </a:extLst>
        </xdr:cNvPr>
        <xdr:cNvCxnSpPr/>
      </xdr:nvCxnSpPr>
      <xdr:spPr>
        <a:xfrm>
          <a:off x="2908300" y="100241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158750</xdr:rowOff>
    </xdr:from>
    <xdr:to>
      <xdr:col>10</xdr:col>
      <xdr:colOff>165100</xdr:colOff>
      <xdr:row>58</xdr:row>
      <xdr:rowOff>88900</xdr:rowOff>
    </xdr:to>
    <xdr:sp macro="" textlink="">
      <xdr:nvSpPr>
        <xdr:cNvPr id="186" name="楕円 185">
          <a:extLst>
            <a:ext uri="{FF2B5EF4-FFF2-40B4-BE49-F238E27FC236}">
              <a16:creationId xmlns:a16="http://schemas.microsoft.com/office/drawing/2014/main" xmlns="" id="{1841EFE9-C335-4D95-B307-5F7CE43E4BE0}"/>
            </a:ext>
          </a:extLst>
        </xdr:cNvPr>
        <xdr:cNvSpPr/>
      </xdr:nvSpPr>
      <xdr:spPr>
        <a:xfrm>
          <a:off x="19685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38100</xdr:rowOff>
    </xdr:from>
    <xdr:to>
      <xdr:col>15</xdr:col>
      <xdr:colOff>50800</xdr:colOff>
      <xdr:row>58</xdr:row>
      <xdr:rowOff>80010</xdr:rowOff>
    </xdr:to>
    <xdr:cxnSp macro="">
      <xdr:nvCxnSpPr>
        <xdr:cNvPr id="187" name="直線コネクタ 186">
          <a:extLst>
            <a:ext uri="{FF2B5EF4-FFF2-40B4-BE49-F238E27FC236}">
              <a16:creationId xmlns:a16="http://schemas.microsoft.com/office/drawing/2014/main" xmlns="" id="{EF077DEC-14CD-4012-A228-8489999D8BAD}"/>
            </a:ext>
          </a:extLst>
        </xdr:cNvPr>
        <xdr:cNvCxnSpPr/>
      </xdr:nvCxnSpPr>
      <xdr:spPr>
        <a:xfrm>
          <a:off x="2019300" y="998220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116840</xdr:rowOff>
    </xdr:from>
    <xdr:to>
      <xdr:col>6</xdr:col>
      <xdr:colOff>38100</xdr:colOff>
      <xdr:row>58</xdr:row>
      <xdr:rowOff>46990</xdr:rowOff>
    </xdr:to>
    <xdr:sp macro="" textlink="">
      <xdr:nvSpPr>
        <xdr:cNvPr id="188" name="楕円 187">
          <a:extLst>
            <a:ext uri="{FF2B5EF4-FFF2-40B4-BE49-F238E27FC236}">
              <a16:creationId xmlns:a16="http://schemas.microsoft.com/office/drawing/2014/main" xmlns="" id="{0227F876-15B2-42F1-BA66-AD796350A26B}"/>
            </a:ext>
          </a:extLst>
        </xdr:cNvPr>
        <xdr:cNvSpPr/>
      </xdr:nvSpPr>
      <xdr:spPr>
        <a:xfrm>
          <a:off x="1079500" y="988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167640</xdr:rowOff>
    </xdr:from>
    <xdr:to>
      <xdr:col>10</xdr:col>
      <xdr:colOff>114300</xdr:colOff>
      <xdr:row>58</xdr:row>
      <xdr:rowOff>38100</xdr:rowOff>
    </xdr:to>
    <xdr:cxnSp macro="">
      <xdr:nvCxnSpPr>
        <xdr:cNvPr id="189" name="直線コネクタ 188">
          <a:extLst>
            <a:ext uri="{FF2B5EF4-FFF2-40B4-BE49-F238E27FC236}">
              <a16:creationId xmlns:a16="http://schemas.microsoft.com/office/drawing/2014/main" xmlns="" id="{F19B0235-4555-4775-A8D0-A0D678D4C057}"/>
            </a:ext>
          </a:extLst>
        </xdr:cNvPr>
        <xdr:cNvCxnSpPr/>
      </xdr:nvCxnSpPr>
      <xdr:spPr>
        <a:xfrm>
          <a:off x="1130300" y="99402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17797</xdr:rowOff>
    </xdr:from>
    <xdr:ext cx="405111" cy="259045"/>
    <xdr:sp macro="" textlink="">
      <xdr:nvSpPr>
        <xdr:cNvPr id="190" name="n_1mainValue【体育館・プール】&#10;有形固定資産減価償却率">
          <a:extLst>
            <a:ext uri="{FF2B5EF4-FFF2-40B4-BE49-F238E27FC236}">
              <a16:creationId xmlns:a16="http://schemas.microsoft.com/office/drawing/2014/main" xmlns="" id="{B7094716-0DF0-491E-B0FE-5326645B9A4A}"/>
            </a:ext>
          </a:extLst>
        </xdr:cNvPr>
        <xdr:cNvSpPr txBox="1"/>
      </xdr:nvSpPr>
      <xdr:spPr>
        <a:xfrm>
          <a:off x="3582044"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147337</xdr:rowOff>
    </xdr:from>
    <xdr:ext cx="405111" cy="259045"/>
    <xdr:sp macro="" textlink="">
      <xdr:nvSpPr>
        <xdr:cNvPr id="191" name="n_2mainValue【体育館・プール】&#10;有形固定資産減価償却率">
          <a:extLst>
            <a:ext uri="{FF2B5EF4-FFF2-40B4-BE49-F238E27FC236}">
              <a16:creationId xmlns:a16="http://schemas.microsoft.com/office/drawing/2014/main" xmlns="" id="{8C0E229E-7D7E-473B-AE5F-6723993882F3}"/>
            </a:ext>
          </a:extLst>
        </xdr:cNvPr>
        <xdr:cNvSpPr txBox="1"/>
      </xdr:nvSpPr>
      <xdr:spPr>
        <a:xfrm>
          <a:off x="27057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105427</xdr:rowOff>
    </xdr:from>
    <xdr:ext cx="405111" cy="259045"/>
    <xdr:sp macro="" textlink="">
      <xdr:nvSpPr>
        <xdr:cNvPr id="192" name="n_3mainValue【体育館・プール】&#10;有形固定資産減価償却率">
          <a:extLst>
            <a:ext uri="{FF2B5EF4-FFF2-40B4-BE49-F238E27FC236}">
              <a16:creationId xmlns:a16="http://schemas.microsoft.com/office/drawing/2014/main" xmlns="" id="{43BE3B47-B39B-4B38-ABCF-63506FD87496}"/>
            </a:ext>
          </a:extLst>
        </xdr:cNvPr>
        <xdr:cNvSpPr txBox="1"/>
      </xdr:nvSpPr>
      <xdr:spPr>
        <a:xfrm>
          <a:off x="1816744" y="970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63517</xdr:rowOff>
    </xdr:from>
    <xdr:ext cx="405111" cy="259045"/>
    <xdr:sp macro="" textlink="">
      <xdr:nvSpPr>
        <xdr:cNvPr id="193" name="n_4mainValue【体育館・プール】&#10;有形固定資産減価償却率">
          <a:extLst>
            <a:ext uri="{FF2B5EF4-FFF2-40B4-BE49-F238E27FC236}">
              <a16:creationId xmlns:a16="http://schemas.microsoft.com/office/drawing/2014/main" xmlns="" id="{43DF7E49-0A27-4200-B51C-76D34FB54A4D}"/>
            </a:ext>
          </a:extLst>
        </xdr:cNvPr>
        <xdr:cNvSpPr txBox="1"/>
      </xdr:nvSpPr>
      <xdr:spPr>
        <a:xfrm>
          <a:off x="927744" y="966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4" name="正方形/長方形 193">
          <a:extLst>
            <a:ext uri="{FF2B5EF4-FFF2-40B4-BE49-F238E27FC236}">
              <a16:creationId xmlns:a16="http://schemas.microsoft.com/office/drawing/2014/main" xmlns="" id="{44A6FBE1-3706-4480-9E98-61C75F9D8FD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5" name="正方形/長方形 194">
          <a:extLst>
            <a:ext uri="{FF2B5EF4-FFF2-40B4-BE49-F238E27FC236}">
              <a16:creationId xmlns:a16="http://schemas.microsoft.com/office/drawing/2014/main" xmlns="" id="{4D82319B-DC80-4AAF-88A8-048338B281B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6" name="正方形/長方形 195">
          <a:extLst>
            <a:ext uri="{FF2B5EF4-FFF2-40B4-BE49-F238E27FC236}">
              <a16:creationId xmlns:a16="http://schemas.microsoft.com/office/drawing/2014/main" xmlns="" id="{EB230C8C-9F03-4CC9-BBB9-CECD37CD6F1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7" name="正方形/長方形 196">
          <a:extLst>
            <a:ext uri="{FF2B5EF4-FFF2-40B4-BE49-F238E27FC236}">
              <a16:creationId xmlns:a16="http://schemas.microsoft.com/office/drawing/2014/main" xmlns="" id="{9CD0E984-26BA-481D-936D-33BD7D10D25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8" name="正方形/長方形 197">
          <a:extLst>
            <a:ext uri="{FF2B5EF4-FFF2-40B4-BE49-F238E27FC236}">
              <a16:creationId xmlns:a16="http://schemas.microsoft.com/office/drawing/2014/main" xmlns="" id="{360D2BA4-2B3E-48DD-9B7D-B7969FD843C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9" name="正方形/長方形 198">
          <a:extLst>
            <a:ext uri="{FF2B5EF4-FFF2-40B4-BE49-F238E27FC236}">
              <a16:creationId xmlns:a16="http://schemas.microsoft.com/office/drawing/2014/main" xmlns="" id="{0AF93FB2-1650-49DC-8576-E79F686117C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0" name="正方形/長方形 199">
          <a:extLst>
            <a:ext uri="{FF2B5EF4-FFF2-40B4-BE49-F238E27FC236}">
              <a16:creationId xmlns:a16="http://schemas.microsoft.com/office/drawing/2014/main" xmlns="" id="{302BFE93-15F1-4AE6-9F84-3BC50C08A1C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1" name="正方形/長方形 200">
          <a:extLst>
            <a:ext uri="{FF2B5EF4-FFF2-40B4-BE49-F238E27FC236}">
              <a16:creationId xmlns:a16="http://schemas.microsoft.com/office/drawing/2014/main" xmlns="" id="{9E2F2240-E173-4816-932E-9E8D3D1A482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2" name="テキスト ボックス 201">
          <a:extLst>
            <a:ext uri="{FF2B5EF4-FFF2-40B4-BE49-F238E27FC236}">
              <a16:creationId xmlns:a16="http://schemas.microsoft.com/office/drawing/2014/main" xmlns="" id="{26F27215-3445-408D-B5AD-49DB4674FA8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3" name="直線コネクタ 202">
          <a:extLst>
            <a:ext uri="{FF2B5EF4-FFF2-40B4-BE49-F238E27FC236}">
              <a16:creationId xmlns:a16="http://schemas.microsoft.com/office/drawing/2014/main" xmlns="" id="{1E8A26BF-6F12-4796-A9FE-38AD0216760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4" name="直線コネクタ 203">
          <a:extLst>
            <a:ext uri="{FF2B5EF4-FFF2-40B4-BE49-F238E27FC236}">
              <a16:creationId xmlns:a16="http://schemas.microsoft.com/office/drawing/2014/main" xmlns="" id="{218F055D-7B69-4A11-B82B-8D0F3FA61F5D}"/>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05" name="テキスト ボックス 204">
          <a:extLst>
            <a:ext uri="{FF2B5EF4-FFF2-40B4-BE49-F238E27FC236}">
              <a16:creationId xmlns:a16="http://schemas.microsoft.com/office/drawing/2014/main" xmlns="" id="{2965F93E-F22A-4174-94C9-C81F4BDF5CCB}"/>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6" name="直線コネクタ 205">
          <a:extLst>
            <a:ext uri="{FF2B5EF4-FFF2-40B4-BE49-F238E27FC236}">
              <a16:creationId xmlns:a16="http://schemas.microsoft.com/office/drawing/2014/main" xmlns="" id="{A2E51402-29B8-442E-BDD8-AB65D106BB96}"/>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07" name="テキスト ボックス 206">
          <a:extLst>
            <a:ext uri="{FF2B5EF4-FFF2-40B4-BE49-F238E27FC236}">
              <a16:creationId xmlns:a16="http://schemas.microsoft.com/office/drawing/2014/main" xmlns="" id="{6D7AEF19-75B0-4472-B575-773B5026703F}"/>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08" name="直線コネクタ 207">
          <a:extLst>
            <a:ext uri="{FF2B5EF4-FFF2-40B4-BE49-F238E27FC236}">
              <a16:creationId xmlns:a16="http://schemas.microsoft.com/office/drawing/2014/main" xmlns="" id="{9608BCAE-48B5-45EE-BC24-57443473B428}"/>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09" name="テキスト ボックス 208">
          <a:extLst>
            <a:ext uri="{FF2B5EF4-FFF2-40B4-BE49-F238E27FC236}">
              <a16:creationId xmlns:a16="http://schemas.microsoft.com/office/drawing/2014/main" xmlns="" id="{6C1EC93B-596E-43DB-A03B-C091EB075886}"/>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0" name="直線コネクタ 209">
          <a:extLst>
            <a:ext uri="{FF2B5EF4-FFF2-40B4-BE49-F238E27FC236}">
              <a16:creationId xmlns:a16="http://schemas.microsoft.com/office/drawing/2014/main" xmlns="" id="{41D0A254-AA73-4502-A08E-7DD169DB17AA}"/>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11" name="テキスト ボックス 210">
          <a:extLst>
            <a:ext uri="{FF2B5EF4-FFF2-40B4-BE49-F238E27FC236}">
              <a16:creationId xmlns:a16="http://schemas.microsoft.com/office/drawing/2014/main" xmlns="" id="{0F26299D-56E5-48A5-B57F-76D580B71D93}"/>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2" name="直線コネクタ 211">
          <a:extLst>
            <a:ext uri="{FF2B5EF4-FFF2-40B4-BE49-F238E27FC236}">
              <a16:creationId xmlns:a16="http://schemas.microsoft.com/office/drawing/2014/main" xmlns="" id="{26AB2F1B-3E6F-4EE8-8210-3085E704B0F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3" name="テキスト ボックス 212">
          <a:extLst>
            <a:ext uri="{FF2B5EF4-FFF2-40B4-BE49-F238E27FC236}">
              <a16:creationId xmlns:a16="http://schemas.microsoft.com/office/drawing/2014/main" xmlns="" id="{20CC9F5D-57FC-4115-A0C1-FB2A51C397B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4" name="【体育館・プール】&#10;一人当たり面積グラフ枠">
          <a:extLst>
            <a:ext uri="{FF2B5EF4-FFF2-40B4-BE49-F238E27FC236}">
              <a16:creationId xmlns:a16="http://schemas.microsoft.com/office/drawing/2014/main" xmlns="" id="{48A1FE23-7982-48D9-83F0-5B25199B270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104699</xdr:rowOff>
    </xdr:from>
    <xdr:to>
      <xdr:col>54</xdr:col>
      <xdr:colOff>189865</xdr:colOff>
      <xdr:row>63</xdr:row>
      <xdr:rowOff>105613</xdr:rowOff>
    </xdr:to>
    <xdr:cxnSp macro="">
      <xdr:nvCxnSpPr>
        <xdr:cNvPr id="215" name="直線コネクタ 214">
          <a:extLst>
            <a:ext uri="{FF2B5EF4-FFF2-40B4-BE49-F238E27FC236}">
              <a16:creationId xmlns:a16="http://schemas.microsoft.com/office/drawing/2014/main" xmlns="" id="{B82BC409-5374-40F3-A526-517CC5274409}"/>
            </a:ext>
          </a:extLst>
        </xdr:cNvPr>
        <xdr:cNvCxnSpPr/>
      </xdr:nvCxnSpPr>
      <xdr:spPr>
        <a:xfrm flipV="1">
          <a:off x="10476865" y="9534449"/>
          <a:ext cx="0" cy="1372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109440</xdr:rowOff>
    </xdr:from>
    <xdr:ext cx="469744" cy="259045"/>
    <xdr:sp macro="" textlink="">
      <xdr:nvSpPr>
        <xdr:cNvPr id="216" name="【体育館・プール】&#10;一人当たり面積最小値テキスト">
          <a:extLst>
            <a:ext uri="{FF2B5EF4-FFF2-40B4-BE49-F238E27FC236}">
              <a16:creationId xmlns:a16="http://schemas.microsoft.com/office/drawing/2014/main" xmlns="" id="{2BD5988F-A34F-46E0-9B63-FEE85BAFF5C1}"/>
            </a:ext>
          </a:extLst>
        </xdr:cNvPr>
        <xdr:cNvSpPr txBox="1"/>
      </xdr:nvSpPr>
      <xdr:spPr>
        <a:xfrm>
          <a:off x="10515600" y="10910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105613</xdr:rowOff>
    </xdr:from>
    <xdr:to>
      <xdr:col>55</xdr:col>
      <xdr:colOff>88900</xdr:colOff>
      <xdr:row>63</xdr:row>
      <xdr:rowOff>105613</xdr:rowOff>
    </xdr:to>
    <xdr:cxnSp macro="">
      <xdr:nvCxnSpPr>
        <xdr:cNvPr id="217" name="直線コネクタ 216">
          <a:extLst>
            <a:ext uri="{FF2B5EF4-FFF2-40B4-BE49-F238E27FC236}">
              <a16:creationId xmlns:a16="http://schemas.microsoft.com/office/drawing/2014/main" xmlns="" id="{6F863228-7477-433B-95D1-A7C4EEC5E101}"/>
            </a:ext>
          </a:extLst>
        </xdr:cNvPr>
        <xdr:cNvCxnSpPr/>
      </xdr:nvCxnSpPr>
      <xdr:spPr>
        <a:xfrm>
          <a:off x="10388600" y="10906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51376</xdr:rowOff>
    </xdr:from>
    <xdr:ext cx="469744" cy="259045"/>
    <xdr:sp macro="" textlink="">
      <xdr:nvSpPr>
        <xdr:cNvPr id="218" name="【体育館・プール】&#10;一人当たり面積最大値テキスト">
          <a:extLst>
            <a:ext uri="{FF2B5EF4-FFF2-40B4-BE49-F238E27FC236}">
              <a16:creationId xmlns:a16="http://schemas.microsoft.com/office/drawing/2014/main" xmlns="" id="{3BE288FA-672A-4732-A9BF-6F396F7F8EA4}"/>
            </a:ext>
          </a:extLst>
        </xdr:cNvPr>
        <xdr:cNvSpPr txBox="1"/>
      </xdr:nvSpPr>
      <xdr:spPr>
        <a:xfrm>
          <a:off x="10515600" y="930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104699</xdr:rowOff>
    </xdr:from>
    <xdr:to>
      <xdr:col>55</xdr:col>
      <xdr:colOff>88900</xdr:colOff>
      <xdr:row>55</xdr:row>
      <xdr:rowOff>104699</xdr:rowOff>
    </xdr:to>
    <xdr:cxnSp macro="">
      <xdr:nvCxnSpPr>
        <xdr:cNvPr id="219" name="直線コネクタ 218">
          <a:extLst>
            <a:ext uri="{FF2B5EF4-FFF2-40B4-BE49-F238E27FC236}">
              <a16:creationId xmlns:a16="http://schemas.microsoft.com/office/drawing/2014/main" xmlns="" id="{8BC4C1A6-880B-4B5D-BF85-5E3EF9F041ED}"/>
            </a:ext>
          </a:extLst>
        </xdr:cNvPr>
        <xdr:cNvCxnSpPr/>
      </xdr:nvCxnSpPr>
      <xdr:spPr>
        <a:xfrm>
          <a:off x="10388600" y="9534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112437</xdr:rowOff>
    </xdr:from>
    <xdr:ext cx="469744" cy="259045"/>
    <xdr:sp macro="" textlink="">
      <xdr:nvSpPr>
        <xdr:cNvPr id="220" name="【体育館・プール】&#10;一人当たり面積平均値テキスト">
          <a:extLst>
            <a:ext uri="{FF2B5EF4-FFF2-40B4-BE49-F238E27FC236}">
              <a16:creationId xmlns:a16="http://schemas.microsoft.com/office/drawing/2014/main" xmlns="" id="{99878378-0E12-4CB7-AB9B-287C1EE5A047}"/>
            </a:ext>
          </a:extLst>
        </xdr:cNvPr>
        <xdr:cNvSpPr txBox="1"/>
      </xdr:nvSpPr>
      <xdr:spPr>
        <a:xfrm>
          <a:off x="10515600" y="10399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89560</xdr:rowOff>
    </xdr:from>
    <xdr:to>
      <xdr:col>55</xdr:col>
      <xdr:colOff>50800</xdr:colOff>
      <xdr:row>62</xdr:row>
      <xdr:rowOff>19710</xdr:rowOff>
    </xdr:to>
    <xdr:sp macro="" textlink="">
      <xdr:nvSpPr>
        <xdr:cNvPr id="221" name="フローチャート: 判断 220">
          <a:extLst>
            <a:ext uri="{FF2B5EF4-FFF2-40B4-BE49-F238E27FC236}">
              <a16:creationId xmlns:a16="http://schemas.microsoft.com/office/drawing/2014/main" xmlns="" id="{2EF5A1FE-0507-4434-87F5-0953E1351734}"/>
            </a:ext>
          </a:extLst>
        </xdr:cNvPr>
        <xdr:cNvSpPr/>
      </xdr:nvSpPr>
      <xdr:spPr>
        <a:xfrm>
          <a:off x="10426700" y="1054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67614</xdr:rowOff>
    </xdr:from>
    <xdr:to>
      <xdr:col>50</xdr:col>
      <xdr:colOff>165100</xdr:colOff>
      <xdr:row>61</xdr:row>
      <xdr:rowOff>169214</xdr:rowOff>
    </xdr:to>
    <xdr:sp macro="" textlink="">
      <xdr:nvSpPr>
        <xdr:cNvPr id="222" name="フローチャート: 判断 221">
          <a:extLst>
            <a:ext uri="{FF2B5EF4-FFF2-40B4-BE49-F238E27FC236}">
              <a16:creationId xmlns:a16="http://schemas.microsoft.com/office/drawing/2014/main" xmlns="" id="{C7ADC8A6-2F91-4FE2-B486-E3BDE6B1B7E2}"/>
            </a:ext>
          </a:extLst>
        </xdr:cNvPr>
        <xdr:cNvSpPr/>
      </xdr:nvSpPr>
      <xdr:spPr>
        <a:xfrm>
          <a:off x="9588500" y="10526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60</xdr:row>
      <xdr:rowOff>14291</xdr:rowOff>
    </xdr:from>
    <xdr:ext cx="469744" cy="259045"/>
    <xdr:sp macro="" textlink="">
      <xdr:nvSpPr>
        <xdr:cNvPr id="223" name="n_1aveValue【体育館・プール】&#10;一人当たり面積">
          <a:extLst>
            <a:ext uri="{FF2B5EF4-FFF2-40B4-BE49-F238E27FC236}">
              <a16:creationId xmlns:a16="http://schemas.microsoft.com/office/drawing/2014/main" xmlns="" id="{2739C3ED-099A-4BA0-ABAF-EFE0B63E01EA}"/>
            </a:ext>
          </a:extLst>
        </xdr:cNvPr>
        <xdr:cNvSpPr txBox="1"/>
      </xdr:nvSpPr>
      <xdr:spPr>
        <a:xfrm>
          <a:off x="9391727" y="10301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102362</xdr:rowOff>
    </xdr:from>
    <xdr:to>
      <xdr:col>46</xdr:col>
      <xdr:colOff>38100</xdr:colOff>
      <xdr:row>62</xdr:row>
      <xdr:rowOff>32512</xdr:rowOff>
    </xdr:to>
    <xdr:sp macro="" textlink="">
      <xdr:nvSpPr>
        <xdr:cNvPr id="224" name="フローチャート: 判断 223">
          <a:extLst>
            <a:ext uri="{FF2B5EF4-FFF2-40B4-BE49-F238E27FC236}">
              <a16:creationId xmlns:a16="http://schemas.microsoft.com/office/drawing/2014/main" xmlns="" id="{7D3A2482-83D2-45E4-993A-BECC425EFD79}"/>
            </a:ext>
          </a:extLst>
        </xdr:cNvPr>
        <xdr:cNvSpPr/>
      </xdr:nvSpPr>
      <xdr:spPr>
        <a:xfrm>
          <a:off x="8699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60</xdr:row>
      <xdr:rowOff>49039</xdr:rowOff>
    </xdr:from>
    <xdr:ext cx="469744" cy="259045"/>
    <xdr:sp macro="" textlink="">
      <xdr:nvSpPr>
        <xdr:cNvPr id="225" name="n_2aveValue【体育館・プール】&#10;一人当たり面積">
          <a:extLst>
            <a:ext uri="{FF2B5EF4-FFF2-40B4-BE49-F238E27FC236}">
              <a16:creationId xmlns:a16="http://schemas.microsoft.com/office/drawing/2014/main" xmlns="" id="{7E0B7CC1-4BE8-4F3C-AFB4-C94DA1D3EB6E}"/>
            </a:ext>
          </a:extLst>
        </xdr:cNvPr>
        <xdr:cNvSpPr txBox="1"/>
      </xdr:nvSpPr>
      <xdr:spPr>
        <a:xfrm>
          <a:off x="85154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98704</xdr:rowOff>
    </xdr:from>
    <xdr:to>
      <xdr:col>41</xdr:col>
      <xdr:colOff>101600</xdr:colOff>
      <xdr:row>62</xdr:row>
      <xdr:rowOff>28854</xdr:rowOff>
    </xdr:to>
    <xdr:sp macro="" textlink="">
      <xdr:nvSpPr>
        <xdr:cNvPr id="226" name="フローチャート: 判断 225">
          <a:extLst>
            <a:ext uri="{FF2B5EF4-FFF2-40B4-BE49-F238E27FC236}">
              <a16:creationId xmlns:a16="http://schemas.microsoft.com/office/drawing/2014/main" xmlns="" id="{DD82473C-DE7D-473B-BF7B-2EE1CD312C8E}"/>
            </a:ext>
          </a:extLst>
        </xdr:cNvPr>
        <xdr:cNvSpPr/>
      </xdr:nvSpPr>
      <xdr:spPr>
        <a:xfrm>
          <a:off x="7810500" y="10557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60</xdr:row>
      <xdr:rowOff>45381</xdr:rowOff>
    </xdr:from>
    <xdr:ext cx="469744" cy="259045"/>
    <xdr:sp macro="" textlink="">
      <xdr:nvSpPr>
        <xdr:cNvPr id="227" name="n_3aveValue【体育館・プール】&#10;一人当たり面積">
          <a:extLst>
            <a:ext uri="{FF2B5EF4-FFF2-40B4-BE49-F238E27FC236}">
              <a16:creationId xmlns:a16="http://schemas.microsoft.com/office/drawing/2014/main" xmlns="" id="{91163DF5-528E-4CBF-B7A5-B56E51F3C39F}"/>
            </a:ext>
          </a:extLst>
        </xdr:cNvPr>
        <xdr:cNvSpPr txBox="1"/>
      </xdr:nvSpPr>
      <xdr:spPr>
        <a:xfrm>
          <a:off x="7626427" y="1033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61</xdr:row>
      <xdr:rowOff>98704</xdr:rowOff>
    </xdr:from>
    <xdr:to>
      <xdr:col>36</xdr:col>
      <xdr:colOff>165100</xdr:colOff>
      <xdr:row>62</xdr:row>
      <xdr:rowOff>28854</xdr:rowOff>
    </xdr:to>
    <xdr:sp macro="" textlink="">
      <xdr:nvSpPr>
        <xdr:cNvPr id="228" name="フローチャート: 判断 227">
          <a:extLst>
            <a:ext uri="{FF2B5EF4-FFF2-40B4-BE49-F238E27FC236}">
              <a16:creationId xmlns:a16="http://schemas.microsoft.com/office/drawing/2014/main" xmlns="" id="{BD73BCF8-2554-48B5-B20D-43193882DC09}"/>
            </a:ext>
          </a:extLst>
        </xdr:cNvPr>
        <xdr:cNvSpPr/>
      </xdr:nvSpPr>
      <xdr:spPr>
        <a:xfrm>
          <a:off x="6921500" y="10557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60</xdr:row>
      <xdr:rowOff>45381</xdr:rowOff>
    </xdr:from>
    <xdr:ext cx="469744" cy="259045"/>
    <xdr:sp macro="" textlink="">
      <xdr:nvSpPr>
        <xdr:cNvPr id="229" name="n_4aveValue【体育館・プール】&#10;一人当たり面積">
          <a:extLst>
            <a:ext uri="{FF2B5EF4-FFF2-40B4-BE49-F238E27FC236}">
              <a16:creationId xmlns:a16="http://schemas.microsoft.com/office/drawing/2014/main" xmlns="" id="{93BC1358-01BE-4B14-A55A-3645C1DCB11F}"/>
            </a:ext>
          </a:extLst>
        </xdr:cNvPr>
        <xdr:cNvSpPr txBox="1"/>
      </xdr:nvSpPr>
      <xdr:spPr>
        <a:xfrm>
          <a:off x="6737427" y="1033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xmlns="" id="{D26168A2-2AA5-4566-A7E9-26E4A061345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xmlns="" id="{5E67370A-CC3D-4FC0-B111-897E42CEFE3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xmlns="" id="{DC41DF99-2460-4B5E-90FA-10130536F23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xmlns="" id="{1AF56010-100F-40AE-BBB5-E3746E72219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xmlns="" id="{F89F1B6D-0AE3-4BBB-9218-AE7C6A56BFE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54813</xdr:rowOff>
    </xdr:from>
    <xdr:to>
      <xdr:col>55</xdr:col>
      <xdr:colOff>50800</xdr:colOff>
      <xdr:row>63</xdr:row>
      <xdr:rowOff>156413</xdr:rowOff>
    </xdr:to>
    <xdr:sp macro="" textlink="">
      <xdr:nvSpPr>
        <xdr:cNvPr id="235" name="楕円 234">
          <a:extLst>
            <a:ext uri="{FF2B5EF4-FFF2-40B4-BE49-F238E27FC236}">
              <a16:creationId xmlns:a16="http://schemas.microsoft.com/office/drawing/2014/main" xmlns="" id="{9073E65C-8B40-42C7-8260-D64E583D48FA}"/>
            </a:ext>
          </a:extLst>
        </xdr:cNvPr>
        <xdr:cNvSpPr/>
      </xdr:nvSpPr>
      <xdr:spPr>
        <a:xfrm>
          <a:off x="10426700" y="1085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141190</xdr:rowOff>
    </xdr:from>
    <xdr:ext cx="469744" cy="259045"/>
    <xdr:sp macro="" textlink="">
      <xdr:nvSpPr>
        <xdr:cNvPr id="236" name="【体育館・プール】&#10;一人当たり面積該当値テキスト">
          <a:extLst>
            <a:ext uri="{FF2B5EF4-FFF2-40B4-BE49-F238E27FC236}">
              <a16:creationId xmlns:a16="http://schemas.microsoft.com/office/drawing/2014/main" xmlns="" id="{99A62BB2-F021-44C8-AC38-BEE186D15050}"/>
            </a:ext>
          </a:extLst>
        </xdr:cNvPr>
        <xdr:cNvSpPr txBox="1"/>
      </xdr:nvSpPr>
      <xdr:spPr>
        <a:xfrm>
          <a:off x="10515600" y="10771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55728</xdr:rowOff>
    </xdr:from>
    <xdr:to>
      <xdr:col>50</xdr:col>
      <xdr:colOff>165100</xdr:colOff>
      <xdr:row>63</xdr:row>
      <xdr:rowOff>157328</xdr:rowOff>
    </xdr:to>
    <xdr:sp macro="" textlink="">
      <xdr:nvSpPr>
        <xdr:cNvPr id="237" name="楕円 236">
          <a:extLst>
            <a:ext uri="{FF2B5EF4-FFF2-40B4-BE49-F238E27FC236}">
              <a16:creationId xmlns:a16="http://schemas.microsoft.com/office/drawing/2014/main" xmlns="" id="{3C53BF8C-0610-4D8A-92C3-C5DF8B066409}"/>
            </a:ext>
          </a:extLst>
        </xdr:cNvPr>
        <xdr:cNvSpPr/>
      </xdr:nvSpPr>
      <xdr:spPr>
        <a:xfrm>
          <a:off x="9588500" y="1085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105613</xdr:rowOff>
    </xdr:from>
    <xdr:to>
      <xdr:col>55</xdr:col>
      <xdr:colOff>0</xdr:colOff>
      <xdr:row>63</xdr:row>
      <xdr:rowOff>106528</xdr:rowOff>
    </xdr:to>
    <xdr:cxnSp macro="">
      <xdr:nvCxnSpPr>
        <xdr:cNvPr id="238" name="直線コネクタ 237">
          <a:extLst>
            <a:ext uri="{FF2B5EF4-FFF2-40B4-BE49-F238E27FC236}">
              <a16:creationId xmlns:a16="http://schemas.microsoft.com/office/drawing/2014/main" xmlns="" id="{06A30B0D-9FD7-4AE8-94AF-1EA98336959E}"/>
            </a:ext>
          </a:extLst>
        </xdr:cNvPr>
        <xdr:cNvCxnSpPr/>
      </xdr:nvCxnSpPr>
      <xdr:spPr>
        <a:xfrm flipV="1">
          <a:off x="9639300" y="10906963"/>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56642</xdr:rowOff>
    </xdr:from>
    <xdr:to>
      <xdr:col>46</xdr:col>
      <xdr:colOff>38100</xdr:colOff>
      <xdr:row>63</xdr:row>
      <xdr:rowOff>158242</xdr:rowOff>
    </xdr:to>
    <xdr:sp macro="" textlink="">
      <xdr:nvSpPr>
        <xdr:cNvPr id="239" name="楕円 238">
          <a:extLst>
            <a:ext uri="{FF2B5EF4-FFF2-40B4-BE49-F238E27FC236}">
              <a16:creationId xmlns:a16="http://schemas.microsoft.com/office/drawing/2014/main" xmlns="" id="{3899EA37-495A-494E-A03E-EFFA98AA0856}"/>
            </a:ext>
          </a:extLst>
        </xdr:cNvPr>
        <xdr:cNvSpPr/>
      </xdr:nvSpPr>
      <xdr:spPr>
        <a:xfrm>
          <a:off x="86995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106528</xdr:rowOff>
    </xdr:from>
    <xdr:to>
      <xdr:col>50</xdr:col>
      <xdr:colOff>114300</xdr:colOff>
      <xdr:row>63</xdr:row>
      <xdr:rowOff>107442</xdr:rowOff>
    </xdr:to>
    <xdr:cxnSp macro="">
      <xdr:nvCxnSpPr>
        <xdr:cNvPr id="240" name="直線コネクタ 239">
          <a:extLst>
            <a:ext uri="{FF2B5EF4-FFF2-40B4-BE49-F238E27FC236}">
              <a16:creationId xmlns:a16="http://schemas.microsoft.com/office/drawing/2014/main" xmlns="" id="{7CC75CFD-2723-4C06-8F8E-D519254D3642}"/>
            </a:ext>
          </a:extLst>
        </xdr:cNvPr>
        <xdr:cNvCxnSpPr/>
      </xdr:nvCxnSpPr>
      <xdr:spPr>
        <a:xfrm flipV="1">
          <a:off x="8750300" y="10907878"/>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58471</xdr:rowOff>
    </xdr:from>
    <xdr:to>
      <xdr:col>41</xdr:col>
      <xdr:colOff>101600</xdr:colOff>
      <xdr:row>63</xdr:row>
      <xdr:rowOff>160071</xdr:rowOff>
    </xdr:to>
    <xdr:sp macro="" textlink="">
      <xdr:nvSpPr>
        <xdr:cNvPr id="241" name="楕円 240">
          <a:extLst>
            <a:ext uri="{FF2B5EF4-FFF2-40B4-BE49-F238E27FC236}">
              <a16:creationId xmlns:a16="http://schemas.microsoft.com/office/drawing/2014/main" xmlns="" id="{2520A4F6-14B2-46B4-8985-505660786C32}"/>
            </a:ext>
          </a:extLst>
        </xdr:cNvPr>
        <xdr:cNvSpPr/>
      </xdr:nvSpPr>
      <xdr:spPr>
        <a:xfrm>
          <a:off x="7810500" y="10859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107442</xdr:rowOff>
    </xdr:from>
    <xdr:to>
      <xdr:col>45</xdr:col>
      <xdr:colOff>177800</xdr:colOff>
      <xdr:row>63</xdr:row>
      <xdr:rowOff>109271</xdr:rowOff>
    </xdr:to>
    <xdr:cxnSp macro="">
      <xdr:nvCxnSpPr>
        <xdr:cNvPr id="242" name="直線コネクタ 241">
          <a:extLst>
            <a:ext uri="{FF2B5EF4-FFF2-40B4-BE49-F238E27FC236}">
              <a16:creationId xmlns:a16="http://schemas.microsoft.com/office/drawing/2014/main" xmlns="" id="{8E6E3F9C-EEC2-4F8D-A591-D7E5A9E8A092}"/>
            </a:ext>
          </a:extLst>
        </xdr:cNvPr>
        <xdr:cNvCxnSpPr/>
      </xdr:nvCxnSpPr>
      <xdr:spPr>
        <a:xfrm flipV="1">
          <a:off x="7861300" y="10908792"/>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59386</xdr:rowOff>
    </xdr:from>
    <xdr:to>
      <xdr:col>36</xdr:col>
      <xdr:colOff>165100</xdr:colOff>
      <xdr:row>63</xdr:row>
      <xdr:rowOff>160986</xdr:rowOff>
    </xdr:to>
    <xdr:sp macro="" textlink="">
      <xdr:nvSpPr>
        <xdr:cNvPr id="243" name="楕円 242">
          <a:extLst>
            <a:ext uri="{FF2B5EF4-FFF2-40B4-BE49-F238E27FC236}">
              <a16:creationId xmlns:a16="http://schemas.microsoft.com/office/drawing/2014/main" xmlns="" id="{6E28C120-91B4-439F-8616-E0E432935F90}"/>
            </a:ext>
          </a:extLst>
        </xdr:cNvPr>
        <xdr:cNvSpPr/>
      </xdr:nvSpPr>
      <xdr:spPr>
        <a:xfrm>
          <a:off x="6921500" y="1086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109271</xdr:rowOff>
    </xdr:from>
    <xdr:to>
      <xdr:col>41</xdr:col>
      <xdr:colOff>50800</xdr:colOff>
      <xdr:row>63</xdr:row>
      <xdr:rowOff>110186</xdr:rowOff>
    </xdr:to>
    <xdr:cxnSp macro="">
      <xdr:nvCxnSpPr>
        <xdr:cNvPr id="244" name="直線コネクタ 243">
          <a:extLst>
            <a:ext uri="{FF2B5EF4-FFF2-40B4-BE49-F238E27FC236}">
              <a16:creationId xmlns:a16="http://schemas.microsoft.com/office/drawing/2014/main" xmlns="" id="{39001EEC-21F6-4DB1-A651-9E8F7CDABE31}"/>
            </a:ext>
          </a:extLst>
        </xdr:cNvPr>
        <xdr:cNvCxnSpPr/>
      </xdr:nvCxnSpPr>
      <xdr:spPr>
        <a:xfrm flipV="1">
          <a:off x="6972300" y="10910621"/>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148455</xdr:rowOff>
    </xdr:from>
    <xdr:ext cx="469744" cy="259045"/>
    <xdr:sp macro="" textlink="">
      <xdr:nvSpPr>
        <xdr:cNvPr id="245" name="n_1mainValue【体育館・プール】&#10;一人当たり面積">
          <a:extLst>
            <a:ext uri="{FF2B5EF4-FFF2-40B4-BE49-F238E27FC236}">
              <a16:creationId xmlns:a16="http://schemas.microsoft.com/office/drawing/2014/main" xmlns="" id="{4A0691FF-0244-4E8F-B158-07083F087A61}"/>
            </a:ext>
          </a:extLst>
        </xdr:cNvPr>
        <xdr:cNvSpPr txBox="1"/>
      </xdr:nvSpPr>
      <xdr:spPr>
        <a:xfrm>
          <a:off x="9391727" y="10949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149369</xdr:rowOff>
    </xdr:from>
    <xdr:ext cx="469744" cy="259045"/>
    <xdr:sp macro="" textlink="">
      <xdr:nvSpPr>
        <xdr:cNvPr id="246" name="n_2mainValue【体育館・プール】&#10;一人当たり面積">
          <a:extLst>
            <a:ext uri="{FF2B5EF4-FFF2-40B4-BE49-F238E27FC236}">
              <a16:creationId xmlns:a16="http://schemas.microsoft.com/office/drawing/2014/main" xmlns="" id="{9957EFD2-200A-437A-9B34-5F9C5436E98D}"/>
            </a:ext>
          </a:extLst>
        </xdr:cNvPr>
        <xdr:cNvSpPr txBox="1"/>
      </xdr:nvSpPr>
      <xdr:spPr>
        <a:xfrm>
          <a:off x="8515427" y="1095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151198</xdr:rowOff>
    </xdr:from>
    <xdr:ext cx="469744" cy="259045"/>
    <xdr:sp macro="" textlink="">
      <xdr:nvSpPr>
        <xdr:cNvPr id="247" name="n_3mainValue【体育館・プール】&#10;一人当たり面積">
          <a:extLst>
            <a:ext uri="{FF2B5EF4-FFF2-40B4-BE49-F238E27FC236}">
              <a16:creationId xmlns:a16="http://schemas.microsoft.com/office/drawing/2014/main" xmlns="" id="{738DAC24-70CD-4E7D-A52C-B31E049AA616}"/>
            </a:ext>
          </a:extLst>
        </xdr:cNvPr>
        <xdr:cNvSpPr txBox="1"/>
      </xdr:nvSpPr>
      <xdr:spPr>
        <a:xfrm>
          <a:off x="7626427" y="10952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152113</xdr:rowOff>
    </xdr:from>
    <xdr:ext cx="469744" cy="259045"/>
    <xdr:sp macro="" textlink="">
      <xdr:nvSpPr>
        <xdr:cNvPr id="248" name="n_4mainValue【体育館・プール】&#10;一人当たり面積">
          <a:extLst>
            <a:ext uri="{FF2B5EF4-FFF2-40B4-BE49-F238E27FC236}">
              <a16:creationId xmlns:a16="http://schemas.microsoft.com/office/drawing/2014/main" xmlns="" id="{13494089-14A4-4F40-82ED-AD32AEE4F681}"/>
            </a:ext>
          </a:extLst>
        </xdr:cNvPr>
        <xdr:cNvSpPr txBox="1"/>
      </xdr:nvSpPr>
      <xdr:spPr>
        <a:xfrm>
          <a:off x="6737427" y="1095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9" name="正方形/長方形 248">
          <a:extLst>
            <a:ext uri="{FF2B5EF4-FFF2-40B4-BE49-F238E27FC236}">
              <a16:creationId xmlns:a16="http://schemas.microsoft.com/office/drawing/2014/main" xmlns="" id="{977FE9B8-35C2-4C04-9100-9B2012EF8E9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0" name="正方形/長方形 249">
          <a:extLst>
            <a:ext uri="{FF2B5EF4-FFF2-40B4-BE49-F238E27FC236}">
              <a16:creationId xmlns:a16="http://schemas.microsoft.com/office/drawing/2014/main" xmlns="" id="{9B4EFB23-37CC-4E96-9DA5-4EEB36C6FA6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1" name="正方形/長方形 250">
          <a:extLst>
            <a:ext uri="{FF2B5EF4-FFF2-40B4-BE49-F238E27FC236}">
              <a16:creationId xmlns:a16="http://schemas.microsoft.com/office/drawing/2014/main" xmlns="" id="{12D62A00-318B-4817-9FAA-C194C160902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2" name="正方形/長方形 251">
          <a:extLst>
            <a:ext uri="{FF2B5EF4-FFF2-40B4-BE49-F238E27FC236}">
              <a16:creationId xmlns:a16="http://schemas.microsoft.com/office/drawing/2014/main" xmlns="" id="{5FD3C092-C2A9-4F97-A2DD-B70765F06A2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3" name="正方形/長方形 252">
          <a:extLst>
            <a:ext uri="{FF2B5EF4-FFF2-40B4-BE49-F238E27FC236}">
              <a16:creationId xmlns:a16="http://schemas.microsoft.com/office/drawing/2014/main" xmlns="" id="{A52D19E8-A90B-4AB7-92D7-8EAF9955816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4" name="正方形/長方形 253">
          <a:extLst>
            <a:ext uri="{FF2B5EF4-FFF2-40B4-BE49-F238E27FC236}">
              <a16:creationId xmlns:a16="http://schemas.microsoft.com/office/drawing/2014/main" xmlns="" id="{7422E3D6-EFAD-4B97-89C7-EB12DAF0F0B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5" name="正方形/長方形 254">
          <a:extLst>
            <a:ext uri="{FF2B5EF4-FFF2-40B4-BE49-F238E27FC236}">
              <a16:creationId xmlns:a16="http://schemas.microsoft.com/office/drawing/2014/main" xmlns="" id="{AB74FB5D-0EB3-4B4B-887D-62118B11F23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6" name="正方形/長方形 255">
          <a:extLst>
            <a:ext uri="{FF2B5EF4-FFF2-40B4-BE49-F238E27FC236}">
              <a16:creationId xmlns:a16="http://schemas.microsoft.com/office/drawing/2014/main" xmlns="" id="{3AAA92B6-953D-4845-8F92-8CB26440208D}"/>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57" name="正方形/長方形 256">
          <a:extLst>
            <a:ext uri="{FF2B5EF4-FFF2-40B4-BE49-F238E27FC236}">
              <a16:creationId xmlns:a16="http://schemas.microsoft.com/office/drawing/2014/main" xmlns="" id="{F92E23C3-F93E-4A6D-AFCC-1B7ADBD1883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8" name="正方形/長方形 257">
          <a:extLst>
            <a:ext uri="{FF2B5EF4-FFF2-40B4-BE49-F238E27FC236}">
              <a16:creationId xmlns:a16="http://schemas.microsoft.com/office/drawing/2014/main" xmlns="" id="{6D979AD3-6113-4F43-AF19-083C607B4F0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9" name="正方形/長方形 258">
          <a:extLst>
            <a:ext uri="{FF2B5EF4-FFF2-40B4-BE49-F238E27FC236}">
              <a16:creationId xmlns:a16="http://schemas.microsoft.com/office/drawing/2014/main" xmlns="" id="{883441B1-7015-4627-B3FC-1056CFEECC0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0" name="正方形/長方形 259">
          <a:extLst>
            <a:ext uri="{FF2B5EF4-FFF2-40B4-BE49-F238E27FC236}">
              <a16:creationId xmlns:a16="http://schemas.microsoft.com/office/drawing/2014/main" xmlns="" id="{18724E59-0C73-474E-987B-A5CA5F86EE3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1" name="正方形/長方形 260">
          <a:extLst>
            <a:ext uri="{FF2B5EF4-FFF2-40B4-BE49-F238E27FC236}">
              <a16:creationId xmlns:a16="http://schemas.microsoft.com/office/drawing/2014/main" xmlns="" id="{2AF4EE72-F112-4EC3-8F9B-D616252BC69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2" name="正方形/長方形 261">
          <a:extLst>
            <a:ext uri="{FF2B5EF4-FFF2-40B4-BE49-F238E27FC236}">
              <a16:creationId xmlns:a16="http://schemas.microsoft.com/office/drawing/2014/main" xmlns="" id="{1A073221-7D25-4FDE-B19E-21E200979FB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3" name="正方形/長方形 262">
          <a:extLst>
            <a:ext uri="{FF2B5EF4-FFF2-40B4-BE49-F238E27FC236}">
              <a16:creationId xmlns:a16="http://schemas.microsoft.com/office/drawing/2014/main" xmlns="" id="{CF0BC715-BFC9-4B37-925B-515F1762E32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4" name="正方形/長方形 263">
          <a:extLst>
            <a:ext uri="{FF2B5EF4-FFF2-40B4-BE49-F238E27FC236}">
              <a16:creationId xmlns:a16="http://schemas.microsoft.com/office/drawing/2014/main" xmlns="" id="{51EA806C-81A3-4CC4-94AB-90AB5F6C998D}"/>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65" name="正方形/長方形 264">
          <a:extLst>
            <a:ext uri="{FF2B5EF4-FFF2-40B4-BE49-F238E27FC236}">
              <a16:creationId xmlns:a16="http://schemas.microsoft.com/office/drawing/2014/main" xmlns="" id="{CC2A6828-2970-458D-B8E0-9E19224A9DE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6" name="正方形/長方形 265">
          <a:extLst>
            <a:ext uri="{FF2B5EF4-FFF2-40B4-BE49-F238E27FC236}">
              <a16:creationId xmlns:a16="http://schemas.microsoft.com/office/drawing/2014/main" xmlns="" id="{784AE984-F79B-406B-B34D-09D0A3C98BF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67" name="正方形/長方形 266">
          <a:extLst>
            <a:ext uri="{FF2B5EF4-FFF2-40B4-BE49-F238E27FC236}">
              <a16:creationId xmlns:a16="http://schemas.microsoft.com/office/drawing/2014/main" xmlns="" id="{959529C3-5E3D-43B9-BD7F-3AEF0E87C3A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8" name="正方形/長方形 267">
          <a:extLst>
            <a:ext uri="{FF2B5EF4-FFF2-40B4-BE49-F238E27FC236}">
              <a16:creationId xmlns:a16="http://schemas.microsoft.com/office/drawing/2014/main" xmlns="" id="{E3A44182-78DD-4AEF-96EC-16D85DF3E3C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69" name="正方形/長方形 268">
          <a:extLst>
            <a:ext uri="{FF2B5EF4-FFF2-40B4-BE49-F238E27FC236}">
              <a16:creationId xmlns:a16="http://schemas.microsoft.com/office/drawing/2014/main" xmlns="" id="{6C50AF45-812E-400B-BF0B-1D53531486C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0" name="正方形/長方形 269">
          <a:extLst>
            <a:ext uri="{FF2B5EF4-FFF2-40B4-BE49-F238E27FC236}">
              <a16:creationId xmlns:a16="http://schemas.microsoft.com/office/drawing/2014/main" xmlns="" id="{DD188511-0744-49D8-B60F-FF4FF6EBA3E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1" name="正方形/長方形 270">
          <a:extLst>
            <a:ext uri="{FF2B5EF4-FFF2-40B4-BE49-F238E27FC236}">
              <a16:creationId xmlns:a16="http://schemas.microsoft.com/office/drawing/2014/main" xmlns="" id="{7962FE82-D8DB-4AC0-8A13-58B54F67D80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2" name="正方形/長方形 271">
          <a:extLst>
            <a:ext uri="{FF2B5EF4-FFF2-40B4-BE49-F238E27FC236}">
              <a16:creationId xmlns:a16="http://schemas.microsoft.com/office/drawing/2014/main" xmlns="" id="{2A16B83A-ACC7-401D-9844-097E4ED33F4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73" name="正方形/長方形 272">
          <a:extLst>
            <a:ext uri="{FF2B5EF4-FFF2-40B4-BE49-F238E27FC236}">
              <a16:creationId xmlns:a16="http://schemas.microsoft.com/office/drawing/2014/main" xmlns="" id="{9CA050D3-0ED2-451F-9DE4-8BBDA9EC3A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74" name="正方形/長方形 273">
          <a:extLst>
            <a:ext uri="{FF2B5EF4-FFF2-40B4-BE49-F238E27FC236}">
              <a16:creationId xmlns:a16="http://schemas.microsoft.com/office/drawing/2014/main" xmlns="" id="{8656E1EE-65F0-4A4F-9225-B7708A40A95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75" name="正方形/長方形 274">
          <a:extLst>
            <a:ext uri="{FF2B5EF4-FFF2-40B4-BE49-F238E27FC236}">
              <a16:creationId xmlns:a16="http://schemas.microsoft.com/office/drawing/2014/main" xmlns="" id="{8F4060D4-B54B-4E34-A0C1-AC7EFCE16C2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76" name="正方形/長方形 275">
          <a:extLst>
            <a:ext uri="{FF2B5EF4-FFF2-40B4-BE49-F238E27FC236}">
              <a16:creationId xmlns:a16="http://schemas.microsoft.com/office/drawing/2014/main" xmlns="" id="{483A591C-7BEA-4BD1-A541-1806B256B4F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77" name="正方形/長方形 276">
          <a:extLst>
            <a:ext uri="{FF2B5EF4-FFF2-40B4-BE49-F238E27FC236}">
              <a16:creationId xmlns:a16="http://schemas.microsoft.com/office/drawing/2014/main" xmlns="" id="{BA3F5A61-3EE5-45A2-BCE8-3C6A0189B88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78" name="正方形/長方形 277">
          <a:extLst>
            <a:ext uri="{FF2B5EF4-FFF2-40B4-BE49-F238E27FC236}">
              <a16:creationId xmlns:a16="http://schemas.microsoft.com/office/drawing/2014/main" xmlns="" id="{39FAC31D-6C88-4DA5-86B1-45C29B67FE9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79" name="正方形/長方形 278">
          <a:extLst>
            <a:ext uri="{FF2B5EF4-FFF2-40B4-BE49-F238E27FC236}">
              <a16:creationId xmlns:a16="http://schemas.microsoft.com/office/drawing/2014/main" xmlns="" id="{A3B0A262-A694-44C4-A9C2-E680087CF28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0" name="正方形/長方形 279">
          <a:extLst>
            <a:ext uri="{FF2B5EF4-FFF2-40B4-BE49-F238E27FC236}">
              <a16:creationId xmlns:a16="http://schemas.microsoft.com/office/drawing/2014/main" xmlns="" id="{348AF9FA-A177-4A9A-968F-10EF53FB620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1" name="正方形/長方形 280">
          <a:extLst>
            <a:ext uri="{FF2B5EF4-FFF2-40B4-BE49-F238E27FC236}">
              <a16:creationId xmlns:a16="http://schemas.microsoft.com/office/drawing/2014/main" xmlns="" id="{8E2908A9-E6A6-48F1-BE53-EE7A1646EF3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2" name="正方形/長方形 281">
          <a:extLst>
            <a:ext uri="{FF2B5EF4-FFF2-40B4-BE49-F238E27FC236}">
              <a16:creationId xmlns:a16="http://schemas.microsoft.com/office/drawing/2014/main" xmlns="" id="{802D5685-9105-4A35-BB52-2D96BEA693F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83" name="正方形/長方形 282">
          <a:extLst>
            <a:ext uri="{FF2B5EF4-FFF2-40B4-BE49-F238E27FC236}">
              <a16:creationId xmlns:a16="http://schemas.microsoft.com/office/drawing/2014/main" xmlns="" id="{DFDD6737-33D6-4EA4-9BF6-F4BFDD3E49D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84" name="正方形/長方形 283">
          <a:extLst>
            <a:ext uri="{FF2B5EF4-FFF2-40B4-BE49-F238E27FC236}">
              <a16:creationId xmlns:a16="http://schemas.microsoft.com/office/drawing/2014/main" xmlns="" id="{055A0ECE-4B6D-4A36-A102-16C3E7689AD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85" name="正方形/長方形 284">
          <a:extLst>
            <a:ext uri="{FF2B5EF4-FFF2-40B4-BE49-F238E27FC236}">
              <a16:creationId xmlns:a16="http://schemas.microsoft.com/office/drawing/2014/main" xmlns="" id="{7AC828C6-FF2C-423D-852B-06DC53B0A4F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86" name="正方形/長方形 285">
          <a:extLst>
            <a:ext uri="{FF2B5EF4-FFF2-40B4-BE49-F238E27FC236}">
              <a16:creationId xmlns:a16="http://schemas.microsoft.com/office/drawing/2014/main" xmlns="" id="{03B52BA6-112A-43C1-97C4-8D1D055DE8C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87" name="正方形/長方形 286">
          <a:extLst>
            <a:ext uri="{FF2B5EF4-FFF2-40B4-BE49-F238E27FC236}">
              <a16:creationId xmlns:a16="http://schemas.microsoft.com/office/drawing/2014/main" xmlns="" id="{AA0C52E0-51EF-4243-98AB-84D56F90FEE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88" name="正方形/長方形 287">
          <a:extLst>
            <a:ext uri="{FF2B5EF4-FFF2-40B4-BE49-F238E27FC236}">
              <a16:creationId xmlns:a16="http://schemas.microsoft.com/office/drawing/2014/main" xmlns="" id="{273CD6D6-4263-42EB-8F30-400D4827BEA2}"/>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89" name="正方形/長方形 288">
          <a:extLst>
            <a:ext uri="{FF2B5EF4-FFF2-40B4-BE49-F238E27FC236}">
              <a16:creationId xmlns:a16="http://schemas.microsoft.com/office/drawing/2014/main" xmlns="" id="{D03D9F42-4F0D-46E0-8A02-ED90607BDFE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90" name="正方形/長方形 289">
          <a:extLst>
            <a:ext uri="{FF2B5EF4-FFF2-40B4-BE49-F238E27FC236}">
              <a16:creationId xmlns:a16="http://schemas.microsoft.com/office/drawing/2014/main" xmlns="" id="{AE893C35-1D36-41AA-B11D-29B2577093E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91" name="正方形/長方形 290">
          <a:extLst>
            <a:ext uri="{FF2B5EF4-FFF2-40B4-BE49-F238E27FC236}">
              <a16:creationId xmlns:a16="http://schemas.microsoft.com/office/drawing/2014/main" xmlns="" id="{4356104C-D540-430B-93E0-A0427BEBCD5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92" name="正方形/長方形 291">
          <a:extLst>
            <a:ext uri="{FF2B5EF4-FFF2-40B4-BE49-F238E27FC236}">
              <a16:creationId xmlns:a16="http://schemas.microsoft.com/office/drawing/2014/main" xmlns="" id="{CF2A0CAC-CDB0-453E-B376-349775A9E33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93" name="正方形/長方形 292">
          <a:extLst>
            <a:ext uri="{FF2B5EF4-FFF2-40B4-BE49-F238E27FC236}">
              <a16:creationId xmlns:a16="http://schemas.microsoft.com/office/drawing/2014/main" xmlns="" id="{05DFE15D-12A6-4286-83C2-721D3C4FEF7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94" name="正方形/長方形 293">
          <a:extLst>
            <a:ext uri="{FF2B5EF4-FFF2-40B4-BE49-F238E27FC236}">
              <a16:creationId xmlns:a16="http://schemas.microsoft.com/office/drawing/2014/main" xmlns="" id="{7091D5FB-54F9-492F-96AF-AC8706999C9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95" name="正方形/長方形 294">
          <a:extLst>
            <a:ext uri="{FF2B5EF4-FFF2-40B4-BE49-F238E27FC236}">
              <a16:creationId xmlns:a16="http://schemas.microsoft.com/office/drawing/2014/main" xmlns="" id="{38EAE9B8-4180-4CBD-809C-86460041BB4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96" name="正方形/長方形 295">
          <a:extLst>
            <a:ext uri="{FF2B5EF4-FFF2-40B4-BE49-F238E27FC236}">
              <a16:creationId xmlns:a16="http://schemas.microsoft.com/office/drawing/2014/main" xmlns="" id="{5D647F3F-FDA5-4624-8647-7506B53EF56E}"/>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97" name="正方形/長方形 296">
          <a:extLst>
            <a:ext uri="{FF2B5EF4-FFF2-40B4-BE49-F238E27FC236}">
              <a16:creationId xmlns:a16="http://schemas.microsoft.com/office/drawing/2014/main" xmlns="" id="{76FF2864-BFC9-4462-81FD-D407E198CB8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98" name="正方形/長方形 297">
          <a:extLst>
            <a:ext uri="{FF2B5EF4-FFF2-40B4-BE49-F238E27FC236}">
              <a16:creationId xmlns:a16="http://schemas.microsoft.com/office/drawing/2014/main" xmlns="" id="{6EDAD4B1-295C-4694-A1E2-AE68300F428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99" name="正方形/長方形 298">
          <a:extLst>
            <a:ext uri="{FF2B5EF4-FFF2-40B4-BE49-F238E27FC236}">
              <a16:creationId xmlns:a16="http://schemas.microsoft.com/office/drawing/2014/main" xmlns="" id="{C8FA4461-D7EA-4BF3-9621-7C3CC5C996E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00" name="正方形/長方形 299">
          <a:extLst>
            <a:ext uri="{FF2B5EF4-FFF2-40B4-BE49-F238E27FC236}">
              <a16:creationId xmlns:a16="http://schemas.microsoft.com/office/drawing/2014/main" xmlns="" id="{90253192-461E-4CAA-B661-9878B0A167F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01" name="正方形/長方形 300">
          <a:extLst>
            <a:ext uri="{FF2B5EF4-FFF2-40B4-BE49-F238E27FC236}">
              <a16:creationId xmlns:a16="http://schemas.microsoft.com/office/drawing/2014/main" xmlns="" id="{AC5DCD34-E833-401A-9D75-414FEE2D8DF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02" name="正方形/長方形 301">
          <a:extLst>
            <a:ext uri="{FF2B5EF4-FFF2-40B4-BE49-F238E27FC236}">
              <a16:creationId xmlns:a16="http://schemas.microsoft.com/office/drawing/2014/main" xmlns="" id="{A8AAFE4A-3674-4D48-990C-4E930EF01FB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03" name="正方形/長方形 302">
          <a:extLst>
            <a:ext uri="{FF2B5EF4-FFF2-40B4-BE49-F238E27FC236}">
              <a16:creationId xmlns:a16="http://schemas.microsoft.com/office/drawing/2014/main" xmlns="" id="{7019D6E8-F646-46A6-90DA-A47E98B49C2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04" name="正方形/長方形 303">
          <a:extLst>
            <a:ext uri="{FF2B5EF4-FFF2-40B4-BE49-F238E27FC236}">
              <a16:creationId xmlns:a16="http://schemas.microsoft.com/office/drawing/2014/main" xmlns="" id="{DDEFA8DD-9C65-483C-8B8D-83C23654641B}"/>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05" name="正方形/長方形 304">
          <a:extLst>
            <a:ext uri="{FF2B5EF4-FFF2-40B4-BE49-F238E27FC236}">
              <a16:creationId xmlns:a16="http://schemas.microsoft.com/office/drawing/2014/main" xmlns="" id="{CCFCA6DC-9CE3-40DB-9575-AFE56AF35B3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06" name="正方形/長方形 305">
          <a:extLst>
            <a:ext uri="{FF2B5EF4-FFF2-40B4-BE49-F238E27FC236}">
              <a16:creationId xmlns:a16="http://schemas.microsoft.com/office/drawing/2014/main" xmlns="" id="{86745F6E-B424-45A5-B195-0655A379892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07" name="正方形/長方形 306">
          <a:extLst>
            <a:ext uri="{FF2B5EF4-FFF2-40B4-BE49-F238E27FC236}">
              <a16:creationId xmlns:a16="http://schemas.microsoft.com/office/drawing/2014/main" xmlns="" id="{2443B3AB-827B-4A4B-AF71-0510B7E3AA4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08" name="正方形/長方形 307">
          <a:extLst>
            <a:ext uri="{FF2B5EF4-FFF2-40B4-BE49-F238E27FC236}">
              <a16:creationId xmlns:a16="http://schemas.microsoft.com/office/drawing/2014/main" xmlns="" id="{150B7887-2A7B-4A27-A8A5-4FCA27CE594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09" name="正方形/長方形 308">
          <a:extLst>
            <a:ext uri="{FF2B5EF4-FFF2-40B4-BE49-F238E27FC236}">
              <a16:creationId xmlns:a16="http://schemas.microsoft.com/office/drawing/2014/main" xmlns="" id="{0437B24E-6819-447B-A966-3B9E9E55A68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10" name="正方形/長方形 309">
          <a:extLst>
            <a:ext uri="{FF2B5EF4-FFF2-40B4-BE49-F238E27FC236}">
              <a16:creationId xmlns:a16="http://schemas.microsoft.com/office/drawing/2014/main" xmlns="" id="{56E350CE-ABAC-4BC3-96D9-18606DA51A7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11" name="正方形/長方形 310">
          <a:extLst>
            <a:ext uri="{FF2B5EF4-FFF2-40B4-BE49-F238E27FC236}">
              <a16:creationId xmlns:a16="http://schemas.microsoft.com/office/drawing/2014/main" xmlns="" id="{7013197E-A4E5-45BC-A3D6-ED1E58A90E1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12" name="正方形/長方形 311">
          <a:extLst>
            <a:ext uri="{FF2B5EF4-FFF2-40B4-BE49-F238E27FC236}">
              <a16:creationId xmlns:a16="http://schemas.microsoft.com/office/drawing/2014/main" xmlns="" id="{399738B6-141C-4D3E-9725-1654C6BAEE8E}"/>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13" name="正方形/長方形 312">
          <a:extLst>
            <a:ext uri="{FF2B5EF4-FFF2-40B4-BE49-F238E27FC236}">
              <a16:creationId xmlns:a16="http://schemas.microsoft.com/office/drawing/2014/main" xmlns="" id="{EA928DB4-5608-4080-97A3-062F44BE869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14" name="正方形/長方形 313">
          <a:extLst>
            <a:ext uri="{FF2B5EF4-FFF2-40B4-BE49-F238E27FC236}">
              <a16:creationId xmlns:a16="http://schemas.microsoft.com/office/drawing/2014/main" xmlns="" id="{EA3302A9-3FB0-43F0-95A6-D5A490E5139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15" name="正方形/長方形 314">
          <a:extLst>
            <a:ext uri="{FF2B5EF4-FFF2-40B4-BE49-F238E27FC236}">
              <a16:creationId xmlns:a16="http://schemas.microsoft.com/office/drawing/2014/main" xmlns="" id="{2563BE33-2452-44AE-8F86-205CC339702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16" name="正方形/長方形 315">
          <a:extLst>
            <a:ext uri="{FF2B5EF4-FFF2-40B4-BE49-F238E27FC236}">
              <a16:creationId xmlns:a16="http://schemas.microsoft.com/office/drawing/2014/main" xmlns="" id="{423C6FFB-78FB-4E5D-9417-FB85A189EDA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17" name="正方形/長方形 316">
          <a:extLst>
            <a:ext uri="{FF2B5EF4-FFF2-40B4-BE49-F238E27FC236}">
              <a16:creationId xmlns:a16="http://schemas.microsoft.com/office/drawing/2014/main" xmlns="" id="{F590BFBE-542B-4893-8B2C-8356A80518E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18" name="正方形/長方形 317">
          <a:extLst>
            <a:ext uri="{FF2B5EF4-FFF2-40B4-BE49-F238E27FC236}">
              <a16:creationId xmlns:a16="http://schemas.microsoft.com/office/drawing/2014/main" xmlns="" id="{0AEA12A3-83E8-4F32-9F32-8A31C409980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19" name="正方形/長方形 318">
          <a:extLst>
            <a:ext uri="{FF2B5EF4-FFF2-40B4-BE49-F238E27FC236}">
              <a16:creationId xmlns:a16="http://schemas.microsoft.com/office/drawing/2014/main" xmlns="" id="{FFD0A10B-4A06-4E6A-866B-53D7C9C55C4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20" name="正方形/長方形 319">
          <a:extLst>
            <a:ext uri="{FF2B5EF4-FFF2-40B4-BE49-F238E27FC236}">
              <a16:creationId xmlns:a16="http://schemas.microsoft.com/office/drawing/2014/main" xmlns="" id="{819D5135-0EF8-4D0B-A514-622D3450B8A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21" name="テキスト ボックス 320">
          <a:extLst>
            <a:ext uri="{FF2B5EF4-FFF2-40B4-BE49-F238E27FC236}">
              <a16:creationId xmlns:a16="http://schemas.microsoft.com/office/drawing/2014/main" xmlns="" id="{3D0D8CFB-5665-4DCE-ABAA-972C532E4C8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22" name="直線コネクタ 321">
          <a:extLst>
            <a:ext uri="{FF2B5EF4-FFF2-40B4-BE49-F238E27FC236}">
              <a16:creationId xmlns:a16="http://schemas.microsoft.com/office/drawing/2014/main" xmlns="" id="{EF2A1CD7-40F0-449C-ADAB-8376BF3357E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23" name="テキスト ボックス 322">
          <a:extLst>
            <a:ext uri="{FF2B5EF4-FFF2-40B4-BE49-F238E27FC236}">
              <a16:creationId xmlns:a16="http://schemas.microsoft.com/office/drawing/2014/main" xmlns="" id="{103D59D1-D548-431D-B92C-98BD86076D1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324" name="直線コネクタ 323">
          <a:extLst>
            <a:ext uri="{FF2B5EF4-FFF2-40B4-BE49-F238E27FC236}">
              <a16:creationId xmlns:a16="http://schemas.microsoft.com/office/drawing/2014/main" xmlns="" id="{B27225BD-83BD-458C-9530-4154CF1C2BB7}"/>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325" name="テキスト ボックス 324">
          <a:extLst>
            <a:ext uri="{FF2B5EF4-FFF2-40B4-BE49-F238E27FC236}">
              <a16:creationId xmlns:a16="http://schemas.microsoft.com/office/drawing/2014/main" xmlns="" id="{B2AEA6FE-FCF4-417F-A80B-84C4EDCAF7E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26" name="直線コネクタ 325">
          <a:extLst>
            <a:ext uri="{FF2B5EF4-FFF2-40B4-BE49-F238E27FC236}">
              <a16:creationId xmlns:a16="http://schemas.microsoft.com/office/drawing/2014/main" xmlns="" id="{386B1F75-A62B-4726-AD45-96C813685F13}"/>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27" name="テキスト ボックス 326">
          <a:extLst>
            <a:ext uri="{FF2B5EF4-FFF2-40B4-BE49-F238E27FC236}">
              <a16:creationId xmlns:a16="http://schemas.microsoft.com/office/drawing/2014/main" xmlns="" id="{3D88AD87-FF0B-4BDC-A8D5-9D4F45FA6533}"/>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28" name="直線コネクタ 327">
          <a:extLst>
            <a:ext uri="{FF2B5EF4-FFF2-40B4-BE49-F238E27FC236}">
              <a16:creationId xmlns:a16="http://schemas.microsoft.com/office/drawing/2014/main" xmlns="" id="{702D5D7E-188A-4EB1-9D94-1753143AB1E1}"/>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29" name="テキスト ボックス 328">
          <a:extLst>
            <a:ext uri="{FF2B5EF4-FFF2-40B4-BE49-F238E27FC236}">
              <a16:creationId xmlns:a16="http://schemas.microsoft.com/office/drawing/2014/main" xmlns="" id="{240FC945-5D49-4834-B003-39FE9B31515C}"/>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30" name="直線コネクタ 329">
          <a:extLst>
            <a:ext uri="{FF2B5EF4-FFF2-40B4-BE49-F238E27FC236}">
              <a16:creationId xmlns:a16="http://schemas.microsoft.com/office/drawing/2014/main" xmlns="" id="{CC2B7889-F1FF-446E-90BB-44DDC5751744}"/>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31" name="テキスト ボックス 330">
          <a:extLst>
            <a:ext uri="{FF2B5EF4-FFF2-40B4-BE49-F238E27FC236}">
              <a16:creationId xmlns:a16="http://schemas.microsoft.com/office/drawing/2014/main" xmlns="" id="{8F03C534-73C0-4C87-B3B2-A9B96EA5957B}"/>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32" name="直線コネクタ 331">
          <a:extLst>
            <a:ext uri="{FF2B5EF4-FFF2-40B4-BE49-F238E27FC236}">
              <a16:creationId xmlns:a16="http://schemas.microsoft.com/office/drawing/2014/main" xmlns="" id="{5ABBF177-4C30-420D-A726-6A119EA332C1}"/>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33" name="テキスト ボックス 332">
          <a:extLst>
            <a:ext uri="{FF2B5EF4-FFF2-40B4-BE49-F238E27FC236}">
              <a16:creationId xmlns:a16="http://schemas.microsoft.com/office/drawing/2014/main" xmlns="" id="{4974E983-DB8C-4543-95A7-1B57890C7A2E}"/>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34" name="直線コネクタ 333">
          <a:extLst>
            <a:ext uri="{FF2B5EF4-FFF2-40B4-BE49-F238E27FC236}">
              <a16:creationId xmlns:a16="http://schemas.microsoft.com/office/drawing/2014/main" xmlns="" id="{013DAD9B-5587-4FC0-B3B3-076701829F64}"/>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335" name="テキスト ボックス 334">
          <a:extLst>
            <a:ext uri="{FF2B5EF4-FFF2-40B4-BE49-F238E27FC236}">
              <a16:creationId xmlns:a16="http://schemas.microsoft.com/office/drawing/2014/main" xmlns="" id="{0D99D91C-AFED-45F5-8A40-AE5ECC765887}"/>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36" name="直線コネクタ 335">
          <a:extLst>
            <a:ext uri="{FF2B5EF4-FFF2-40B4-BE49-F238E27FC236}">
              <a16:creationId xmlns:a16="http://schemas.microsoft.com/office/drawing/2014/main" xmlns="" id="{FA6DB581-9C14-43E8-9D4D-02AAE14323B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7" name="【消防施設】&#10;有形固定資産減価償却率グラフ枠">
          <a:extLst>
            <a:ext uri="{FF2B5EF4-FFF2-40B4-BE49-F238E27FC236}">
              <a16:creationId xmlns:a16="http://schemas.microsoft.com/office/drawing/2014/main" xmlns="" id="{4B62615A-A952-4915-8995-11E438A8918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124642</xdr:rowOff>
    </xdr:from>
    <xdr:to>
      <xdr:col>85</xdr:col>
      <xdr:colOff>126364</xdr:colOff>
      <xdr:row>86</xdr:row>
      <xdr:rowOff>123008</xdr:rowOff>
    </xdr:to>
    <xdr:cxnSp macro="">
      <xdr:nvCxnSpPr>
        <xdr:cNvPr id="338" name="直線コネクタ 337">
          <a:extLst>
            <a:ext uri="{FF2B5EF4-FFF2-40B4-BE49-F238E27FC236}">
              <a16:creationId xmlns:a16="http://schemas.microsoft.com/office/drawing/2014/main" xmlns="" id="{A789006A-154A-4FFD-B726-B901F6831425}"/>
            </a:ext>
          </a:extLst>
        </xdr:cNvPr>
        <xdr:cNvCxnSpPr/>
      </xdr:nvCxnSpPr>
      <xdr:spPr>
        <a:xfrm flipV="1">
          <a:off x="16318864" y="13497742"/>
          <a:ext cx="0" cy="1369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339" name="【消防施設】&#10;有形固定資産減価償却率最小値テキスト">
          <a:extLst>
            <a:ext uri="{FF2B5EF4-FFF2-40B4-BE49-F238E27FC236}">
              <a16:creationId xmlns:a16="http://schemas.microsoft.com/office/drawing/2014/main" xmlns="" id="{E71D2A99-AC4B-4204-BA3D-17E78A4B5491}"/>
            </a:ext>
          </a:extLst>
        </xdr:cNvPr>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340" name="直線コネクタ 339">
          <a:extLst>
            <a:ext uri="{FF2B5EF4-FFF2-40B4-BE49-F238E27FC236}">
              <a16:creationId xmlns:a16="http://schemas.microsoft.com/office/drawing/2014/main" xmlns="" id="{7E3EB2F5-DF6F-4771-B19D-F99694662370}"/>
            </a:ext>
          </a:extLst>
        </xdr:cNvPr>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71319</xdr:rowOff>
    </xdr:from>
    <xdr:ext cx="405111" cy="259045"/>
    <xdr:sp macro="" textlink="">
      <xdr:nvSpPr>
        <xdr:cNvPr id="341" name="【消防施設】&#10;有形固定資産減価償却率最大値テキスト">
          <a:extLst>
            <a:ext uri="{FF2B5EF4-FFF2-40B4-BE49-F238E27FC236}">
              <a16:creationId xmlns:a16="http://schemas.microsoft.com/office/drawing/2014/main" xmlns="" id="{4E5FF91F-B6FF-4323-B3A4-B4F6F0002D93}"/>
            </a:ext>
          </a:extLst>
        </xdr:cNvPr>
        <xdr:cNvSpPr txBox="1"/>
      </xdr:nvSpPr>
      <xdr:spPr>
        <a:xfrm>
          <a:off x="16357600" y="13272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124642</xdr:rowOff>
    </xdr:from>
    <xdr:to>
      <xdr:col>86</xdr:col>
      <xdr:colOff>25400</xdr:colOff>
      <xdr:row>78</xdr:row>
      <xdr:rowOff>124642</xdr:rowOff>
    </xdr:to>
    <xdr:cxnSp macro="">
      <xdr:nvCxnSpPr>
        <xdr:cNvPr id="342" name="直線コネクタ 341">
          <a:extLst>
            <a:ext uri="{FF2B5EF4-FFF2-40B4-BE49-F238E27FC236}">
              <a16:creationId xmlns:a16="http://schemas.microsoft.com/office/drawing/2014/main" xmlns="" id="{47181A78-71EE-4E39-9E64-157EB8C3FDE8}"/>
            </a:ext>
          </a:extLst>
        </xdr:cNvPr>
        <xdr:cNvCxnSpPr/>
      </xdr:nvCxnSpPr>
      <xdr:spPr>
        <a:xfrm>
          <a:off x="16230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36303</xdr:rowOff>
    </xdr:from>
    <xdr:ext cx="405111" cy="259045"/>
    <xdr:sp macro="" textlink="">
      <xdr:nvSpPr>
        <xdr:cNvPr id="343" name="【消防施設】&#10;有形固定資産減価償却率平均値テキスト">
          <a:extLst>
            <a:ext uri="{FF2B5EF4-FFF2-40B4-BE49-F238E27FC236}">
              <a16:creationId xmlns:a16="http://schemas.microsoft.com/office/drawing/2014/main" xmlns="" id="{4F7D72C5-0D32-418B-9028-A85A853F13C7}"/>
            </a:ext>
          </a:extLst>
        </xdr:cNvPr>
        <xdr:cNvSpPr txBox="1"/>
      </xdr:nvSpPr>
      <xdr:spPr>
        <a:xfrm>
          <a:off x="16357600" y="140952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13426</xdr:rowOff>
    </xdr:from>
    <xdr:to>
      <xdr:col>85</xdr:col>
      <xdr:colOff>177800</xdr:colOff>
      <xdr:row>83</xdr:row>
      <xdr:rowOff>115026</xdr:rowOff>
    </xdr:to>
    <xdr:sp macro="" textlink="">
      <xdr:nvSpPr>
        <xdr:cNvPr id="344" name="フローチャート: 判断 343">
          <a:extLst>
            <a:ext uri="{FF2B5EF4-FFF2-40B4-BE49-F238E27FC236}">
              <a16:creationId xmlns:a16="http://schemas.microsoft.com/office/drawing/2014/main" xmlns="" id="{B9A3FE41-E291-4A2C-AD34-DE7284CE33C2}"/>
            </a:ext>
          </a:extLst>
        </xdr:cNvPr>
        <xdr:cNvSpPr/>
      </xdr:nvSpPr>
      <xdr:spPr>
        <a:xfrm>
          <a:off x="16268700" y="1424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127726</xdr:rowOff>
    </xdr:from>
    <xdr:to>
      <xdr:col>81</xdr:col>
      <xdr:colOff>101600</xdr:colOff>
      <xdr:row>83</xdr:row>
      <xdr:rowOff>57876</xdr:rowOff>
    </xdr:to>
    <xdr:sp macro="" textlink="">
      <xdr:nvSpPr>
        <xdr:cNvPr id="345" name="フローチャート: 判断 344">
          <a:extLst>
            <a:ext uri="{FF2B5EF4-FFF2-40B4-BE49-F238E27FC236}">
              <a16:creationId xmlns:a16="http://schemas.microsoft.com/office/drawing/2014/main" xmlns="" id="{5A62AA07-9A2C-4A11-8EC8-DD6AD229FC26}"/>
            </a:ext>
          </a:extLst>
        </xdr:cNvPr>
        <xdr:cNvSpPr/>
      </xdr:nvSpPr>
      <xdr:spPr>
        <a:xfrm>
          <a:off x="15430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74403</xdr:rowOff>
    </xdr:from>
    <xdr:ext cx="405111" cy="259045"/>
    <xdr:sp macro="" textlink="">
      <xdr:nvSpPr>
        <xdr:cNvPr id="346" name="n_1aveValue【消防施設】&#10;有形固定資産減価償却率">
          <a:extLst>
            <a:ext uri="{FF2B5EF4-FFF2-40B4-BE49-F238E27FC236}">
              <a16:creationId xmlns:a16="http://schemas.microsoft.com/office/drawing/2014/main" xmlns="" id="{8C65D4C3-7B48-4F85-98B6-D73B05646E2C}"/>
            </a:ext>
          </a:extLst>
        </xdr:cNvPr>
        <xdr:cNvSpPr txBox="1"/>
      </xdr:nvSpPr>
      <xdr:spPr>
        <a:xfrm>
          <a:off x="152660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82</xdr:row>
      <xdr:rowOff>155484</xdr:rowOff>
    </xdr:from>
    <xdr:to>
      <xdr:col>76</xdr:col>
      <xdr:colOff>165100</xdr:colOff>
      <xdr:row>83</xdr:row>
      <xdr:rowOff>85634</xdr:rowOff>
    </xdr:to>
    <xdr:sp macro="" textlink="">
      <xdr:nvSpPr>
        <xdr:cNvPr id="347" name="フローチャート: 判断 346">
          <a:extLst>
            <a:ext uri="{FF2B5EF4-FFF2-40B4-BE49-F238E27FC236}">
              <a16:creationId xmlns:a16="http://schemas.microsoft.com/office/drawing/2014/main" xmlns="" id="{1D4BB098-FB2A-4BF3-B7ED-B6C5D4A0573C}"/>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81</xdr:row>
      <xdr:rowOff>102161</xdr:rowOff>
    </xdr:from>
    <xdr:ext cx="405111" cy="259045"/>
    <xdr:sp macro="" textlink="">
      <xdr:nvSpPr>
        <xdr:cNvPr id="348" name="n_2aveValue【消防施設】&#10;有形固定資産減価償却率">
          <a:extLst>
            <a:ext uri="{FF2B5EF4-FFF2-40B4-BE49-F238E27FC236}">
              <a16:creationId xmlns:a16="http://schemas.microsoft.com/office/drawing/2014/main" xmlns="" id="{E85541F7-0BC4-4995-9D62-2A59928BE8E0}"/>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82</xdr:row>
      <xdr:rowOff>52614</xdr:rowOff>
    </xdr:from>
    <xdr:to>
      <xdr:col>72</xdr:col>
      <xdr:colOff>38100</xdr:colOff>
      <xdr:row>82</xdr:row>
      <xdr:rowOff>154214</xdr:rowOff>
    </xdr:to>
    <xdr:sp macro="" textlink="">
      <xdr:nvSpPr>
        <xdr:cNvPr id="349" name="フローチャート: 判断 348">
          <a:extLst>
            <a:ext uri="{FF2B5EF4-FFF2-40B4-BE49-F238E27FC236}">
              <a16:creationId xmlns:a16="http://schemas.microsoft.com/office/drawing/2014/main" xmlns="" id="{78FDC8F0-D83A-48AF-B517-D87C7003604D}"/>
            </a:ext>
          </a:extLst>
        </xdr:cNvPr>
        <xdr:cNvSpPr/>
      </xdr:nvSpPr>
      <xdr:spPr>
        <a:xfrm>
          <a:off x="13652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80</xdr:row>
      <xdr:rowOff>170741</xdr:rowOff>
    </xdr:from>
    <xdr:ext cx="405111" cy="259045"/>
    <xdr:sp macro="" textlink="">
      <xdr:nvSpPr>
        <xdr:cNvPr id="350" name="n_3aveValue【消防施設】&#10;有形固定資産減価償却率">
          <a:extLst>
            <a:ext uri="{FF2B5EF4-FFF2-40B4-BE49-F238E27FC236}">
              <a16:creationId xmlns:a16="http://schemas.microsoft.com/office/drawing/2014/main" xmlns="" id="{102D40A5-9D69-4A47-A0FE-F4ACE62229F6}"/>
            </a:ext>
          </a:extLst>
        </xdr:cNvPr>
        <xdr:cNvSpPr txBox="1"/>
      </xdr:nvSpPr>
      <xdr:spPr>
        <a:xfrm>
          <a:off x="13500744" y="1388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82</xdr:row>
      <xdr:rowOff>96701</xdr:rowOff>
    </xdr:from>
    <xdr:to>
      <xdr:col>67</xdr:col>
      <xdr:colOff>101600</xdr:colOff>
      <xdr:row>83</xdr:row>
      <xdr:rowOff>26851</xdr:rowOff>
    </xdr:to>
    <xdr:sp macro="" textlink="">
      <xdr:nvSpPr>
        <xdr:cNvPr id="351" name="フローチャート: 判断 350">
          <a:extLst>
            <a:ext uri="{FF2B5EF4-FFF2-40B4-BE49-F238E27FC236}">
              <a16:creationId xmlns:a16="http://schemas.microsoft.com/office/drawing/2014/main" xmlns="" id="{12A5E8F4-75D0-4ACF-B2E2-AC5ECEB482D6}"/>
            </a:ext>
          </a:extLst>
        </xdr:cNvPr>
        <xdr:cNvSpPr/>
      </xdr:nvSpPr>
      <xdr:spPr>
        <a:xfrm>
          <a:off x="12763500" y="1415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81</xdr:row>
      <xdr:rowOff>43378</xdr:rowOff>
    </xdr:from>
    <xdr:ext cx="405111" cy="259045"/>
    <xdr:sp macro="" textlink="">
      <xdr:nvSpPr>
        <xdr:cNvPr id="352" name="n_4aveValue【消防施設】&#10;有形固定資産減価償却率">
          <a:extLst>
            <a:ext uri="{FF2B5EF4-FFF2-40B4-BE49-F238E27FC236}">
              <a16:creationId xmlns:a16="http://schemas.microsoft.com/office/drawing/2014/main" xmlns="" id="{D7C6194A-F2D4-4D09-AC81-206D850C07B5}"/>
            </a:ext>
          </a:extLst>
        </xdr:cNvPr>
        <xdr:cNvSpPr txBox="1"/>
      </xdr:nvSpPr>
      <xdr:spPr>
        <a:xfrm>
          <a:off x="12611744" y="1393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xmlns="" id="{2B6A2EE7-8CA1-498E-8F28-65E82157D45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xmlns="" id="{283E6CC6-3634-492A-94B6-9F97CFAD94C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xmlns="" id="{34ACAA38-070D-43FB-9179-EA98F01D84D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xmlns="" id="{94854F99-87D7-49E1-A204-D2C24F31988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xmlns="" id="{CCB985C0-1E3B-4E02-BD69-5D7A3848FE9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62412</xdr:rowOff>
    </xdr:from>
    <xdr:to>
      <xdr:col>85</xdr:col>
      <xdr:colOff>177800</xdr:colOff>
      <xdr:row>84</xdr:row>
      <xdr:rowOff>164012</xdr:rowOff>
    </xdr:to>
    <xdr:sp macro="" textlink="">
      <xdr:nvSpPr>
        <xdr:cNvPr id="358" name="楕円 357">
          <a:extLst>
            <a:ext uri="{FF2B5EF4-FFF2-40B4-BE49-F238E27FC236}">
              <a16:creationId xmlns:a16="http://schemas.microsoft.com/office/drawing/2014/main" xmlns="" id="{F1F4E697-54FD-4D2E-BE18-C2B31BB57470}"/>
            </a:ext>
          </a:extLst>
        </xdr:cNvPr>
        <xdr:cNvSpPr/>
      </xdr:nvSpPr>
      <xdr:spPr>
        <a:xfrm>
          <a:off x="16268700" y="1446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40839</xdr:rowOff>
    </xdr:from>
    <xdr:ext cx="405111" cy="259045"/>
    <xdr:sp macro="" textlink="">
      <xdr:nvSpPr>
        <xdr:cNvPr id="359" name="【消防施設】&#10;有形固定資産減価償却率該当値テキスト">
          <a:extLst>
            <a:ext uri="{FF2B5EF4-FFF2-40B4-BE49-F238E27FC236}">
              <a16:creationId xmlns:a16="http://schemas.microsoft.com/office/drawing/2014/main" xmlns="" id="{29A7ED67-3641-480B-9ACE-A780B1C3D91B}"/>
            </a:ext>
          </a:extLst>
        </xdr:cNvPr>
        <xdr:cNvSpPr txBox="1"/>
      </xdr:nvSpPr>
      <xdr:spPr>
        <a:xfrm>
          <a:off x="16357600" y="1444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37919</xdr:rowOff>
    </xdr:from>
    <xdr:to>
      <xdr:col>81</xdr:col>
      <xdr:colOff>101600</xdr:colOff>
      <xdr:row>84</xdr:row>
      <xdr:rowOff>139519</xdr:rowOff>
    </xdr:to>
    <xdr:sp macro="" textlink="">
      <xdr:nvSpPr>
        <xdr:cNvPr id="360" name="楕円 359">
          <a:extLst>
            <a:ext uri="{FF2B5EF4-FFF2-40B4-BE49-F238E27FC236}">
              <a16:creationId xmlns:a16="http://schemas.microsoft.com/office/drawing/2014/main" xmlns="" id="{16C27F9E-0AEC-42C3-A847-8D6E5B7732E8}"/>
            </a:ext>
          </a:extLst>
        </xdr:cNvPr>
        <xdr:cNvSpPr/>
      </xdr:nvSpPr>
      <xdr:spPr>
        <a:xfrm>
          <a:off x="15430500" y="1443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88719</xdr:rowOff>
    </xdr:from>
    <xdr:to>
      <xdr:col>85</xdr:col>
      <xdr:colOff>127000</xdr:colOff>
      <xdr:row>84</xdr:row>
      <xdr:rowOff>113212</xdr:rowOff>
    </xdr:to>
    <xdr:cxnSp macro="">
      <xdr:nvCxnSpPr>
        <xdr:cNvPr id="361" name="直線コネクタ 360">
          <a:extLst>
            <a:ext uri="{FF2B5EF4-FFF2-40B4-BE49-F238E27FC236}">
              <a16:creationId xmlns:a16="http://schemas.microsoft.com/office/drawing/2014/main" xmlns="" id="{8536D7D5-278C-4A65-9525-65B5D1AB9DC1}"/>
            </a:ext>
          </a:extLst>
        </xdr:cNvPr>
        <xdr:cNvCxnSpPr/>
      </xdr:nvCxnSpPr>
      <xdr:spPr>
        <a:xfrm>
          <a:off x="15481300" y="14490519"/>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16692</xdr:rowOff>
    </xdr:from>
    <xdr:to>
      <xdr:col>76</xdr:col>
      <xdr:colOff>165100</xdr:colOff>
      <xdr:row>84</xdr:row>
      <xdr:rowOff>118292</xdr:rowOff>
    </xdr:to>
    <xdr:sp macro="" textlink="">
      <xdr:nvSpPr>
        <xdr:cNvPr id="362" name="楕円 361">
          <a:extLst>
            <a:ext uri="{FF2B5EF4-FFF2-40B4-BE49-F238E27FC236}">
              <a16:creationId xmlns:a16="http://schemas.microsoft.com/office/drawing/2014/main" xmlns="" id="{807BB93A-829E-4CF6-906E-2D9C76346500}"/>
            </a:ext>
          </a:extLst>
        </xdr:cNvPr>
        <xdr:cNvSpPr/>
      </xdr:nvSpPr>
      <xdr:spPr>
        <a:xfrm>
          <a:off x="14541500" y="1441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67492</xdr:rowOff>
    </xdr:from>
    <xdr:to>
      <xdr:col>81</xdr:col>
      <xdr:colOff>50800</xdr:colOff>
      <xdr:row>84</xdr:row>
      <xdr:rowOff>88719</xdr:rowOff>
    </xdr:to>
    <xdr:cxnSp macro="">
      <xdr:nvCxnSpPr>
        <xdr:cNvPr id="363" name="直線コネクタ 362">
          <a:extLst>
            <a:ext uri="{FF2B5EF4-FFF2-40B4-BE49-F238E27FC236}">
              <a16:creationId xmlns:a16="http://schemas.microsoft.com/office/drawing/2014/main" xmlns="" id="{30E9C169-E787-44CD-8522-901B30427F68}"/>
            </a:ext>
          </a:extLst>
        </xdr:cNvPr>
        <xdr:cNvCxnSpPr/>
      </xdr:nvCxnSpPr>
      <xdr:spPr>
        <a:xfrm>
          <a:off x="14592300" y="14469292"/>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130646</xdr:rowOff>
    </xdr:from>
    <xdr:ext cx="405111" cy="259045"/>
    <xdr:sp macro="" textlink="">
      <xdr:nvSpPr>
        <xdr:cNvPr id="364" name="n_1mainValue【消防施設】&#10;有形固定資産減価償却率">
          <a:extLst>
            <a:ext uri="{FF2B5EF4-FFF2-40B4-BE49-F238E27FC236}">
              <a16:creationId xmlns:a16="http://schemas.microsoft.com/office/drawing/2014/main" xmlns="" id="{4AE09E2C-67C1-4BDD-8601-C833D15B4BE3}"/>
            </a:ext>
          </a:extLst>
        </xdr:cNvPr>
        <xdr:cNvSpPr txBox="1"/>
      </xdr:nvSpPr>
      <xdr:spPr>
        <a:xfrm>
          <a:off x="15266044" y="1453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109419</xdr:rowOff>
    </xdr:from>
    <xdr:ext cx="405111" cy="259045"/>
    <xdr:sp macro="" textlink="">
      <xdr:nvSpPr>
        <xdr:cNvPr id="365" name="n_2mainValue【消防施設】&#10;有形固定資産減価償却率">
          <a:extLst>
            <a:ext uri="{FF2B5EF4-FFF2-40B4-BE49-F238E27FC236}">
              <a16:creationId xmlns:a16="http://schemas.microsoft.com/office/drawing/2014/main" xmlns="" id="{168687F6-BC51-4385-8F21-38DDA0778A36}"/>
            </a:ext>
          </a:extLst>
        </xdr:cNvPr>
        <xdr:cNvSpPr txBox="1"/>
      </xdr:nvSpPr>
      <xdr:spPr>
        <a:xfrm>
          <a:off x="14389744" y="1451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66" name="正方形/長方形 365">
          <a:extLst>
            <a:ext uri="{FF2B5EF4-FFF2-40B4-BE49-F238E27FC236}">
              <a16:creationId xmlns:a16="http://schemas.microsoft.com/office/drawing/2014/main" xmlns="" id="{97F1A6ED-9A78-4434-9EA5-18BE753F25E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67" name="正方形/長方形 366">
          <a:extLst>
            <a:ext uri="{FF2B5EF4-FFF2-40B4-BE49-F238E27FC236}">
              <a16:creationId xmlns:a16="http://schemas.microsoft.com/office/drawing/2014/main" xmlns="" id="{7B07C955-2701-4EB6-A144-AE26F553C96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68" name="正方形/長方形 367">
          <a:extLst>
            <a:ext uri="{FF2B5EF4-FFF2-40B4-BE49-F238E27FC236}">
              <a16:creationId xmlns:a16="http://schemas.microsoft.com/office/drawing/2014/main" xmlns="" id="{1676A658-41F9-4793-B68E-58853D1CFAB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69" name="正方形/長方形 368">
          <a:extLst>
            <a:ext uri="{FF2B5EF4-FFF2-40B4-BE49-F238E27FC236}">
              <a16:creationId xmlns:a16="http://schemas.microsoft.com/office/drawing/2014/main" xmlns="" id="{4C371C49-E374-4BEF-85E8-9A3DC63FD97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70" name="正方形/長方形 369">
          <a:extLst>
            <a:ext uri="{FF2B5EF4-FFF2-40B4-BE49-F238E27FC236}">
              <a16:creationId xmlns:a16="http://schemas.microsoft.com/office/drawing/2014/main" xmlns="" id="{0E4E3FF6-DBEF-44B9-BA7B-1F901FA8967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71" name="正方形/長方形 370">
          <a:extLst>
            <a:ext uri="{FF2B5EF4-FFF2-40B4-BE49-F238E27FC236}">
              <a16:creationId xmlns:a16="http://schemas.microsoft.com/office/drawing/2014/main" xmlns="" id="{B047253D-265E-4A82-9AAF-641D193EF51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72" name="正方形/長方形 371">
          <a:extLst>
            <a:ext uri="{FF2B5EF4-FFF2-40B4-BE49-F238E27FC236}">
              <a16:creationId xmlns:a16="http://schemas.microsoft.com/office/drawing/2014/main" xmlns="" id="{1DCF636D-9805-4B6E-A80E-C7BA4F66719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73" name="正方形/長方形 372">
          <a:extLst>
            <a:ext uri="{FF2B5EF4-FFF2-40B4-BE49-F238E27FC236}">
              <a16:creationId xmlns:a16="http://schemas.microsoft.com/office/drawing/2014/main" xmlns="" id="{4DF414BE-8AF5-400C-B6F1-43DA9EC0C74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74" name="テキスト ボックス 373">
          <a:extLst>
            <a:ext uri="{FF2B5EF4-FFF2-40B4-BE49-F238E27FC236}">
              <a16:creationId xmlns:a16="http://schemas.microsoft.com/office/drawing/2014/main" xmlns="" id="{5537D84D-4CAB-45A4-AF95-17775A3A1DE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75" name="直線コネクタ 374">
          <a:extLst>
            <a:ext uri="{FF2B5EF4-FFF2-40B4-BE49-F238E27FC236}">
              <a16:creationId xmlns:a16="http://schemas.microsoft.com/office/drawing/2014/main" xmlns="" id="{DAC8037E-6CF5-4301-8C2D-9A67661874E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76" name="直線コネクタ 375">
          <a:extLst>
            <a:ext uri="{FF2B5EF4-FFF2-40B4-BE49-F238E27FC236}">
              <a16:creationId xmlns:a16="http://schemas.microsoft.com/office/drawing/2014/main" xmlns="" id="{AF8E97CC-07E5-4500-9B61-0873003FB48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77" name="テキスト ボックス 376">
          <a:extLst>
            <a:ext uri="{FF2B5EF4-FFF2-40B4-BE49-F238E27FC236}">
              <a16:creationId xmlns:a16="http://schemas.microsoft.com/office/drawing/2014/main" xmlns="" id="{3902BE96-0048-4B45-8C41-DBC5109D1528}"/>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78" name="直線コネクタ 377">
          <a:extLst>
            <a:ext uri="{FF2B5EF4-FFF2-40B4-BE49-F238E27FC236}">
              <a16:creationId xmlns:a16="http://schemas.microsoft.com/office/drawing/2014/main" xmlns="" id="{43183C0E-9D6B-4834-93CE-634E7359242A}"/>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379" name="テキスト ボックス 378">
          <a:extLst>
            <a:ext uri="{FF2B5EF4-FFF2-40B4-BE49-F238E27FC236}">
              <a16:creationId xmlns:a16="http://schemas.microsoft.com/office/drawing/2014/main" xmlns="" id="{9951780B-9EB1-4137-87A1-052E41A4108F}"/>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80" name="直線コネクタ 379">
          <a:extLst>
            <a:ext uri="{FF2B5EF4-FFF2-40B4-BE49-F238E27FC236}">
              <a16:creationId xmlns:a16="http://schemas.microsoft.com/office/drawing/2014/main" xmlns="" id="{D268B250-9367-4F0B-B476-D81909C7B7A6}"/>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81" name="テキスト ボックス 380">
          <a:extLst>
            <a:ext uri="{FF2B5EF4-FFF2-40B4-BE49-F238E27FC236}">
              <a16:creationId xmlns:a16="http://schemas.microsoft.com/office/drawing/2014/main" xmlns="" id="{865982F6-56B9-4DDC-A560-BF0D36AA0DC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82" name="直線コネクタ 381">
          <a:extLst>
            <a:ext uri="{FF2B5EF4-FFF2-40B4-BE49-F238E27FC236}">
              <a16:creationId xmlns:a16="http://schemas.microsoft.com/office/drawing/2014/main" xmlns="" id="{90F660EA-3CEB-4E66-9D34-A3090152F2F4}"/>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383" name="テキスト ボックス 382">
          <a:extLst>
            <a:ext uri="{FF2B5EF4-FFF2-40B4-BE49-F238E27FC236}">
              <a16:creationId xmlns:a16="http://schemas.microsoft.com/office/drawing/2014/main" xmlns="" id="{67E274FD-3547-4EEB-B35F-BCEE5A1542A1}"/>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384" name="直線コネクタ 383">
          <a:extLst>
            <a:ext uri="{FF2B5EF4-FFF2-40B4-BE49-F238E27FC236}">
              <a16:creationId xmlns:a16="http://schemas.microsoft.com/office/drawing/2014/main" xmlns="" id="{4E56C96A-F9A5-4B25-B3DE-C824B3B169BC}"/>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385" name="テキスト ボックス 384">
          <a:extLst>
            <a:ext uri="{FF2B5EF4-FFF2-40B4-BE49-F238E27FC236}">
              <a16:creationId xmlns:a16="http://schemas.microsoft.com/office/drawing/2014/main" xmlns="" id="{A26B4851-F957-4FFB-BB1F-19156019B58E}"/>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386" name="直線コネクタ 385">
          <a:extLst>
            <a:ext uri="{FF2B5EF4-FFF2-40B4-BE49-F238E27FC236}">
              <a16:creationId xmlns:a16="http://schemas.microsoft.com/office/drawing/2014/main" xmlns="" id="{6852F9C8-0DBD-4A16-9D82-F1A6BC5B9557}"/>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387" name="テキスト ボックス 386">
          <a:extLst>
            <a:ext uri="{FF2B5EF4-FFF2-40B4-BE49-F238E27FC236}">
              <a16:creationId xmlns:a16="http://schemas.microsoft.com/office/drawing/2014/main" xmlns="" id="{CAD464DD-73BC-4C15-8E3C-2316C6C084D5}"/>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88" name="直線コネクタ 387">
          <a:extLst>
            <a:ext uri="{FF2B5EF4-FFF2-40B4-BE49-F238E27FC236}">
              <a16:creationId xmlns:a16="http://schemas.microsoft.com/office/drawing/2014/main" xmlns="" id="{DA922C5C-C210-4B05-9D8D-15AA111809F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89" name="テキスト ボックス 388">
          <a:extLst>
            <a:ext uri="{FF2B5EF4-FFF2-40B4-BE49-F238E27FC236}">
              <a16:creationId xmlns:a16="http://schemas.microsoft.com/office/drawing/2014/main" xmlns="" id="{911DDBC1-FB34-485F-AA55-1C749338F40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90" name="【消防施設】&#10;一人当たり面積グラフ枠">
          <a:extLst>
            <a:ext uri="{FF2B5EF4-FFF2-40B4-BE49-F238E27FC236}">
              <a16:creationId xmlns:a16="http://schemas.microsoft.com/office/drawing/2014/main" xmlns="" id="{D143FD8F-F2A0-4652-9FBD-346B4CB9AF4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123008</xdr:rowOff>
    </xdr:from>
    <xdr:to>
      <xdr:col>116</xdr:col>
      <xdr:colOff>62864</xdr:colOff>
      <xdr:row>86</xdr:row>
      <xdr:rowOff>168075</xdr:rowOff>
    </xdr:to>
    <xdr:cxnSp macro="">
      <xdr:nvCxnSpPr>
        <xdr:cNvPr id="391" name="直線コネクタ 390">
          <a:extLst>
            <a:ext uri="{FF2B5EF4-FFF2-40B4-BE49-F238E27FC236}">
              <a16:creationId xmlns:a16="http://schemas.microsoft.com/office/drawing/2014/main" xmlns="" id="{42ABBA04-D7F2-427E-8DD2-042B90665B4E}"/>
            </a:ext>
          </a:extLst>
        </xdr:cNvPr>
        <xdr:cNvCxnSpPr/>
      </xdr:nvCxnSpPr>
      <xdr:spPr>
        <a:xfrm flipV="1">
          <a:off x="22160864" y="13496108"/>
          <a:ext cx="0" cy="1416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452</xdr:rowOff>
    </xdr:from>
    <xdr:ext cx="469744" cy="259045"/>
    <xdr:sp macro="" textlink="">
      <xdr:nvSpPr>
        <xdr:cNvPr id="392" name="【消防施設】&#10;一人当たり面積最小値テキスト">
          <a:extLst>
            <a:ext uri="{FF2B5EF4-FFF2-40B4-BE49-F238E27FC236}">
              <a16:creationId xmlns:a16="http://schemas.microsoft.com/office/drawing/2014/main" xmlns="" id="{ED0BF525-80DA-430F-87F6-81058722247D}"/>
            </a:ext>
          </a:extLst>
        </xdr:cNvPr>
        <xdr:cNvSpPr txBox="1"/>
      </xdr:nvSpPr>
      <xdr:spPr>
        <a:xfrm>
          <a:off x="22199600" y="1491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168075</xdr:rowOff>
    </xdr:from>
    <xdr:to>
      <xdr:col>116</xdr:col>
      <xdr:colOff>152400</xdr:colOff>
      <xdr:row>86</xdr:row>
      <xdr:rowOff>168075</xdr:rowOff>
    </xdr:to>
    <xdr:cxnSp macro="">
      <xdr:nvCxnSpPr>
        <xdr:cNvPr id="393" name="直線コネクタ 392">
          <a:extLst>
            <a:ext uri="{FF2B5EF4-FFF2-40B4-BE49-F238E27FC236}">
              <a16:creationId xmlns:a16="http://schemas.microsoft.com/office/drawing/2014/main" xmlns="" id="{FAD7A4BC-B849-4A62-B4AF-C49123470E43}"/>
            </a:ext>
          </a:extLst>
        </xdr:cNvPr>
        <xdr:cNvCxnSpPr/>
      </xdr:nvCxnSpPr>
      <xdr:spPr>
        <a:xfrm>
          <a:off x="22072600" y="14912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69685</xdr:rowOff>
    </xdr:from>
    <xdr:ext cx="469744" cy="259045"/>
    <xdr:sp macro="" textlink="">
      <xdr:nvSpPr>
        <xdr:cNvPr id="394" name="【消防施設】&#10;一人当たり面積最大値テキスト">
          <a:extLst>
            <a:ext uri="{FF2B5EF4-FFF2-40B4-BE49-F238E27FC236}">
              <a16:creationId xmlns:a16="http://schemas.microsoft.com/office/drawing/2014/main" xmlns="" id="{DBD1FD81-4ABF-4C10-A0CC-05BF8B730F2A}"/>
            </a:ext>
          </a:extLst>
        </xdr:cNvPr>
        <xdr:cNvSpPr txBox="1"/>
      </xdr:nvSpPr>
      <xdr:spPr>
        <a:xfrm>
          <a:off x="22199600" y="13271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123008</xdr:rowOff>
    </xdr:from>
    <xdr:to>
      <xdr:col>116</xdr:col>
      <xdr:colOff>152400</xdr:colOff>
      <xdr:row>78</xdr:row>
      <xdr:rowOff>123008</xdr:rowOff>
    </xdr:to>
    <xdr:cxnSp macro="">
      <xdr:nvCxnSpPr>
        <xdr:cNvPr id="395" name="直線コネクタ 394">
          <a:extLst>
            <a:ext uri="{FF2B5EF4-FFF2-40B4-BE49-F238E27FC236}">
              <a16:creationId xmlns:a16="http://schemas.microsoft.com/office/drawing/2014/main" xmlns="" id="{9C2FBC64-E00E-4B98-84D5-912B24D5CFEA}"/>
            </a:ext>
          </a:extLst>
        </xdr:cNvPr>
        <xdr:cNvCxnSpPr/>
      </xdr:nvCxnSpPr>
      <xdr:spPr>
        <a:xfrm>
          <a:off x="22072600" y="13496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61775</xdr:rowOff>
    </xdr:from>
    <xdr:ext cx="469744" cy="259045"/>
    <xdr:sp macro="" textlink="">
      <xdr:nvSpPr>
        <xdr:cNvPr id="396" name="【消防施設】&#10;一人当たり面積平均値テキスト">
          <a:extLst>
            <a:ext uri="{FF2B5EF4-FFF2-40B4-BE49-F238E27FC236}">
              <a16:creationId xmlns:a16="http://schemas.microsoft.com/office/drawing/2014/main" xmlns="" id="{19C0E35C-5A1A-4B6A-A87E-B245240F326C}"/>
            </a:ext>
          </a:extLst>
        </xdr:cNvPr>
        <xdr:cNvSpPr txBox="1"/>
      </xdr:nvSpPr>
      <xdr:spPr>
        <a:xfrm>
          <a:off x="22199600" y="146350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38898</xdr:rowOff>
    </xdr:from>
    <xdr:to>
      <xdr:col>116</xdr:col>
      <xdr:colOff>114300</xdr:colOff>
      <xdr:row>86</xdr:row>
      <xdr:rowOff>140498</xdr:rowOff>
    </xdr:to>
    <xdr:sp macro="" textlink="">
      <xdr:nvSpPr>
        <xdr:cNvPr id="397" name="フローチャート: 判断 396">
          <a:extLst>
            <a:ext uri="{FF2B5EF4-FFF2-40B4-BE49-F238E27FC236}">
              <a16:creationId xmlns:a16="http://schemas.microsoft.com/office/drawing/2014/main" xmlns="" id="{48530EC1-C66B-4C8C-82A5-4C4F72585BC6}"/>
            </a:ext>
          </a:extLst>
        </xdr:cNvPr>
        <xdr:cNvSpPr/>
      </xdr:nvSpPr>
      <xdr:spPr>
        <a:xfrm>
          <a:off x="22110700" y="14783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74822</xdr:rowOff>
    </xdr:from>
    <xdr:to>
      <xdr:col>112</xdr:col>
      <xdr:colOff>38100</xdr:colOff>
      <xdr:row>87</xdr:row>
      <xdr:rowOff>4972</xdr:rowOff>
    </xdr:to>
    <xdr:sp macro="" textlink="">
      <xdr:nvSpPr>
        <xdr:cNvPr id="398" name="フローチャート: 判断 397">
          <a:extLst>
            <a:ext uri="{FF2B5EF4-FFF2-40B4-BE49-F238E27FC236}">
              <a16:creationId xmlns:a16="http://schemas.microsoft.com/office/drawing/2014/main" xmlns="" id="{1E0462B4-1F31-4084-8986-A2296234CA42}"/>
            </a:ext>
          </a:extLst>
        </xdr:cNvPr>
        <xdr:cNvSpPr/>
      </xdr:nvSpPr>
      <xdr:spPr>
        <a:xfrm>
          <a:off x="21272500" y="14819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86</xdr:row>
      <xdr:rowOff>167549</xdr:rowOff>
    </xdr:from>
    <xdr:ext cx="469744" cy="259045"/>
    <xdr:sp macro="" textlink="">
      <xdr:nvSpPr>
        <xdr:cNvPr id="399" name="n_1aveValue【消防施設】&#10;一人当たり面積">
          <a:extLst>
            <a:ext uri="{FF2B5EF4-FFF2-40B4-BE49-F238E27FC236}">
              <a16:creationId xmlns:a16="http://schemas.microsoft.com/office/drawing/2014/main" xmlns="" id="{41300F10-ECEC-4DED-A29E-3A06BE93C00F}"/>
            </a:ext>
          </a:extLst>
        </xdr:cNvPr>
        <xdr:cNvSpPr txBox="1"/>
      </xdr:nvSpPr>
      <xdr:spPr>
        <a:xfrm>
          <a:off x="21075727" y="14912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86</xdr:row>
      <xdr:rowOff>75802</xdr:rowOff>
    </xdr:from>
    <xdr:to>
      <xdr:col>107</xdr:col>
      <xdr:colOff>101600</xdr:colOff>
      <xdr:row>87</xdr:row>
      <xdr:rowOff>5952</xdr:rowOff>
    </xdr:to>
    <xdr:sp macro="" textlink="">
      <xdr:nvSpPr>
        <xdr:cNvPr id="400" name="フローチャート: 判断 399">
          <a:extLst>
            <a:ext uri="{FF2B5EF4-FFF2-40B4-BE49-F238E27FC236}">
              <a16:creationId xmlns:a16="http://schemas.microsoft.com/office/drawing/2014/main" xmlns="" id="{2A7A6E51-4976-439E-B7DC-EBDA2184348F}"/>
            </a:ext>
          </a:extLst>
        </xdr:cNvPr>
        <xdr:cNvSpPr/>
      </xdr:nvSpPr>
      <xdr:spPr>
        <a:xfrm>
          <a:off x="20383500" y="14820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86</xdr:row>
      <xdr:rowOff>168529</xdr:rowOff>
    </xdr:from>
    <xdr:ext cx="469744" cy="259045"/>
    <xdr:sp macro="" textlink="">
      <xdr:nvSpPr>
        <xdr:cNvPr id="401" name="n_2aveValue【消防施設】&#10;一人当たり面積">
          <a:extLst>
            <a:ext uri="{FF2B5EF4-FFF2-40B4-BE49-F238E27FC236}">
              <a16:creationId xmlns:a16="http://schemas.microsoft.com/office/drawing/2014/main" xmlns="" id="{0099B7A8-BB0E-47DE-A003-46EAAD6CD147}"/>
            </a:ext>
          </a:extLst>
        </xdr:cNvPr>
        <xdr:cNvSpPr txBox="1"/>
      </xdr:nvSpPr>
      <xdr:spPr>
        <a:xfrm>
          <a:off x="20199427" y="14913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86</xdr:row>
      <xdr:rowOff>75474</xdr:rowOff>
    </xdr:from>
    <xdr:to>
      <xdr:col>102</xdr:col>
      <xdr:colOff>165100</xdr:colOff>
      <xdr:row>87</xdr:row>
      <xdr:rowOff>5624</xdr:rowOff>
    </xdr:to>
    <xdr:sp macro="" textlink="">
      <xdr:nvSpPr>
        <xdr:cNvPr id="402" name="フローチャート: 判断 401">
          <a:extLst>
            <a:ext uri="{FF2B5EF4-FFF2-40B4-BE49-F238E27FC236}">
              <a16:creationId xmlns:a16="http://schemas.microsoft.com/office/drawing/2014/main" xmlns="" id="{A449064D-19DF-4762-B86B-3FA1DB92EDE9}"/>
            </a:ext>
          </a:extLst>
        </xdr:cNvPr>
        <xdr:cNvSpPr/>
      </xdr:nvSpPr>
      <xdr:spPr>
        <a:xfrm>
          <a:off x="19494500" y="14820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85</xdr:row>
      <xdr:rowOff>22151</xdr:rowOff>
    </xdr:from>
    <xdr:ext cx="469744" cy="259045"/>
    <xdr:sp macro="" textlink="">
      <xdr:nvSpPr>
        <xdr:cNvPr id="403" name="n_3aveValue【消防施設】&#10;一人当たり面積">
          <a:extLst>
            <a:ext uri="{FF2B5EF4-FFF2-40B4-BE49-F238E27FC236}">
              <a16:creationId xmlns:a16="http://schemas.microsoft.com/office/drawing/2014/main" xmlns="" id="{1A734AD1-E4AC-453F-9AF8-21754F3EFA3D}"/>
            </a:ext>
          </a:extLst>
        </xdr:cNvPr>
        <xdr:cNvSpPr txBox="1"/>
      </xdr:nvSpPr>
      <xdr:spPr>
        <a:xfrm>
          <a:off x="19310427" y="14595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86</xdr:row>
      <xdr:rowOff>75474</xdr:rowOff>
    </xdr:from>
    <xdr:to>
      <xdr:col>98</xdr:col>
      <xdr:colOff>38100</xdr:colOff>
      <xdr:row>87</xdr:row>
      <xdr:rowOff>5624</xdr:rowOff>
    </xdr:to>
    <xdr:sp macro="" textlink="">
      <xdr:nvSpPr>
        <xdr:cNvPr id="404" name="フローチャート: 判断 403">
          <a:extLst>
            <a:ext uri="{FF2B5EF4-FFF2-40B4-BE49-F238E27FC236}">
              <a16:creationId xmlns:a16="http://schemas.microsoft.com/office/drawing/2014/main" xmlns="" id="{A3A64E38-3A38-4E42-9D97-6E55AB40224B}"/>
            </a:ext>
          </a:extLst>
        </xdr:cNvPr>
        <xdr:cNvSpPr/>
      </xdr:nvSpPr>
      <xdr:spPr>
        <a:xfrm>
          <a:off x="18605500" y="14820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85</xdr:row>
      <xdr:rowOff>22151</xdr:rowOff>
    </xdr:from>
    <xdr:ext cx="469744" cy="259045"/>
    <xdr:sp macro="" textlink="">
      <xdr:nvSpPr>
        <xdr:cNvPr id="405" name="n_4aveValue【消防施設】&#10;一人当たり面積">
          <a:extLst>
            <a:ext uri="{FF2B5EF4-FFF2-40B4-BE49-F238E27FC236}">
              <a16:creationId xmlns:a16="http://schemas.microsoft.com/office/drawing/2014/main" xmlns="" id="{5A0AE917-6CF2-4546-B9A5-973BC8E3318B}"/>
            </a:ext>
          </a:extLst>
        </xdr:cNvPr>
        <xdr:cNvSpPr txBox="1"/>
      </xdr:nvSpPr>
      <xdr:spPr>
        <a:xfrm>
          <a:off x="18421427" y="14595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406" name="テキスト ボックス 405">
          <a:extLst>
            <a:ext uri="{FF2B5EF4-FFF2-40B4-BE49-F238E27FC236}">
              <a16:creationId xmlns:a16="http://schemas.microsoft.com/office/drawing/2014/main" xmlns="" id="{DE5BA717-AA24-4BA2-8F44-05C6AF8B109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07" name="テキスト ボックス 406">
          <a:extLst>
            <a:ext uri="{FF2B5EF4-FFF2-40B4-BE49-F238E27FC236}">
              <a16:creationId xmlns:a16="http://schemas.microsoft.com/office/drawing/2014/main" xmlns="" id="{4ED85AE9-28F8-46F1-A2E1-521571864C1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08" name="テキスト ボックス 407">
          <a:extLst>
            <a:ext uri="{FF2B5EF4-FFF2-40B4-BE49-F238E27FC236}">
              <a16:creationId xmlns:a16="http://schemas.microsoft.com/office/drawing/2014/main" xmlns="" id="{66B22D5C-EE4F-4A73-A493-FC96068C90D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09" name="テキスト ボックス 408">
          <a:extLst>
            <a:ext uri="{FF2B5EF4-FFF2-40B4-BE49-F238E27FC236}">
              <a16:creationId xmlns:a16="http://schemas.microsoft.com/office/drawing/2014/main" xmlns="" id="{54E27455-4884-4BBD-ACF3-F42E19AFFF1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10" name="テキスト ボックス 409">
          <a:extLst>
            <a:ext uri="{FF2B5EF4-FFF2-40B4-BE49-F238E27FC236}">
              <a16:creationId xmlns:a16="http://schemas.microsoft.com/office/drawing/2014/main" xmlns="" id="{B3BC7653-FF57-4C9B-83D2-931E7AB47F4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73515</xdr:rowOff>
    </xdr:from>
    <xdr:to>
      <xdr:col>116</xdr:col>
      <xdr:colOff>114300</xdr:colOff>
      <xdr:row>87</xdr:row>
      <xdr:rowOff>3665</xdr:rowOff>
    </xdr:to>
    <xdr:sp macro="" textlink="">
      <xdr:nvSpPr>
        <xdr:cNvPr id="411" name="楕円 410">
          <a:extLst>
            <a:ext uri="{FF2B5EF4-FFF2-40B4-BE49-F238E27FC236}">
              <a16:creationId xmlns:a16="http://schemas.microsoft.com/office/drawing/2014/main" xmlns="" id="{6D97F5AA-B426-44E9-90DE-782A5E0516A0}"/>
            </a:ext>
          </a:extLst>
        </xdr:cNvPr>
        <xdr:cNvSpPr/>
      </xdr:nvSpPr>
      <xdr:spPr>
        <a:xfrm>
          <a:off x="22110700" y="148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17325</xdr:rowOff>
    </xdr:from>
    <xdr:ext cx="469744" cy="259045"/>
    <xdr:sp macro="" textlink="">
      <xdr:nvSpPr>
        <xdr:cNvPr id="412" name="【消防施設】&#10;一人当たり面積該当値テキスト">
          <a:extLst>
            <a:ext uri="{FF2B5EF4-FFF2-40B4-BE49-F238E27FC236}">
              <a16:creationId xmlns:a16="http://schemas.microsoft.com/office/drawing/2014/main" xmlns="" id="{751BE0EB-76B6-42B3-8C93-F0BE8A4823E6}"/>
            </a:ext>
          </a:extLst>
        </xdr:cNvPr>
        <xdr:cNvSpPr txBox="1"/>
      </xdr:nvSpPr>
      <xdr:spPr>
        <a:xfrm>
          <a:off x="22199600" y="14762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74495</xdr:rowOff>
    </xdr:from>
    <xdr:to>
      <xdr:col>112</xdr:col>
      <xdr:colOff>38100</xdr:colOff>
      <xdr:row>87</xdr:row>
      <xdr:rowOff>4645</xdr:rowOff>
    </xdr:to>
    <xdr:sp macro="" textlink="">
      <xdr:nvSpPr>
        <xdr:cNvPr id="413" name="楕円 412">
          <a:extLst>
            <a:ext uri="{FF2B5EF4-FFF2-40B4-BE49-F238E27FC236}">
              <a16:creationId xmlns:a16="http://schemas.microsoft.com/office/drawing/2014/main" xmlns="" id="{97D7F013-3E03-4629-875D-FAD51296A6F9}"/>
            </a:ext>
          </a:extLst>
        </xdr:cNvPr>
        <xdr:cNvSpPr/>
      </xdr:nvSpPr>
      <xdr:spPr>
        <a:xfrm>
          <a:off x="21272500" y="1481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124315</xdr:rowOff>
    </xdr:from>
    <xdr:to>
      <xdr:col>116</xdr:col>
      <xdr:colOff>63500</xdr:colOff>
      <xdr:row>86</xdr:row>
      <xdr:rowOff>125295</xdr:rowOff>
    </xdr:to>
    <xdr:cxnSp macro="">
      <xdr:nvCxnSpPr>
        <xdr:cNvPr id="414" name="直線コネクタ 413">
          <a:extLst>
            <a:ext uri="{FF2B5EF4-FFF2-40B4-BE49-F238E27FC236}">
              <a16:creationId xmlns:a16="http://schemas.microsoft.com/office/drawing/2014/main" xmlns="" id="{BE7A93CC-4A85-4597-99F4-D68C308C9CBD}"/>
            </a:ext>
          </a:extLst>
        </xdr:cNvPr>
        <xdr:cNvCxnSpPr/>
      </xdr:nvCxnSpPr>
      <xdr:spPr>
        <a:xfrm flipV="1">
          <a:off x="21323300" y="14869015"/>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75147</xdr:rowOff>
    </xdr:from>
    <xdr:to>
      <xdr:col>107</xdr:col>
      <xdr:colOff>101600</xdr:colOff>
      <xdr:row>87</xdr:row>
      <xdr:rowOff>5297</xdr:rowOff>
    </xdr:to>
    <xdr:sp macro="" textlink="">
      <xdr:nvSpPr>
        <xdr:cNvPr id="415" name="楕円 414">
          <a:extLst>
            <a:ext uri="{FF2B5EF4-FFF2-40B4-BE49-F238E27FC236}">
              <a16:creationId xmlns:a16="http://schemas.microsoft.com/office/drawing/2014/main" xmlns="" id="{1710214C-EBA0-4C10-B8AC-DA21D255C9B5}"/>
            </a:ext>
          </a:extLst>
        </xdr:cNvPr>
        <xdr:cNvSpPr/>
      </xdr:nvSpPr>
      <xdr:spPr>
        <a:xfrm>
          <a:off x="20383500" y="1481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125295</xdr:rowOff>
    </xdr:from>
    <xdr:to>
      <xdr:col>111</xdr:col>
      <xdr:colOff>177800</xdr:colOff>
      <xdr:row>86</xdr:row>
      <xdr:rowOff>125947</xdr:rowOff>
    </xdr:to>
    <xdr:cxnSp macro="">
      <xdr:nvCxnSpPr>
        <xdr:cNvPr id="416" name="直線コネクタ 415">
          <a:extLst>
            <a:ext uri="{FF2B5EF4-FFF2-40B4-BE49-F238E27FC236}">
              <a16:creationId xmlns:a16="http://schemas.microsoft.com/office/drawing/2014/main" xmlns="" id="{5F722DCF-42D7-4312-B659-F1E2E8F0C319}"/>
            </a:ext>
          </a:extLst>
        </xdr:cNvPr>
        <xdr:cNvCxnSpPr/>
      </xdr:nvCxnSpPr>
      <xdr:spPr>
        <a:xfrm flipV="1">
          <a:off x="20434300" y="14869995"/>
          <a:ext cx="8890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21172</xdr:rowOff>
    </xdr:from>
    <xdr:ext cx="469744" cy="259045"/>
    <xdr:sp macro="" textlink="">
      <xdr:nvSpPr>
        <xdr:cNvPr id="417" name="n_1mainValue【消防施設】&#10;一人当たり面積">
          <a:extLst>
            <a:ext uri="{FF2B5EF4-FFF2-40B4-BE49-F238E27FC236}">
              <a16:creationId xmlns:a16="http://schemas.microsoft.com/office/drawing/2014/main" xmlns="" id="{5784F8F3-4CB3-4226-BAAB-162AA897F84E}"/>
            </a:ext>
          </a:extLst>
        </xdr:cNvPr>
        <xdr:cNvSpPr txBox="1"/>
      </xdr:nvSpPr>
      <xdr:spPr>
        <a:xfrm>
          <a:off x="21075727" y="14594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21824</xdr:rowOff>
    </xdr:from>
    <xdr:ext cx="469744" cy="259045"/>
    <xdr:sp macro="" textlink="">
      <xdr:nvSpPr>
        <xdr:cNvPr id="418" name="n_2mainValue【消防施設】&#10;一人当たり面積">
          <a:extLst>
            <a:ext uri="{FF2B5EF4-FFF2-40B4-BE49-F238E27FC236}">
              <a16:creationId xmlns:a16="http://schemas.microsoft.com/office/drawing/2014/main" xmlns="" id="{513C8EC8-54DC-4430-88A0-CC0C64D2DB26}"/>
            </a:ext>
          </a:extLst>
        </xdr:cNvPr>
        <xdr:cNvSpPr txBox="1"/>
      </xdr:nvSpPr>
      <xdr:spPr>
        <a:xfrm>
          <a:off x="20199427" y="14595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19" name="正方形/長方形 418">
          <a:extLst>
            <a:ext uri="{FF2B5EF4-FFF2-40B4-BE49-F238E27FC236}">
              <a16:creationId xmlns:a16="http://schemas.microsoft.com/office/drawing/2014/main" xmlns="" id="{5C20C00C-044B-4876-8AA3-29278EEE398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20" name="正方形/長方形 419">
          <a:extLst>
            <a:ext uri="{FF2B5EF4-FFF2-40B4-BE49-F238E27FC236}">
              <a16:creationId xmlns:a16="http://schemas.microsoft.com/office/drawing/2014/main" xmlns="" id="{605BA9B8-67B6-430A-B4E9-17B012C9B15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21" name="正方形/長方形 420">
          <a:extLst>
            <a:ext uri="{FF2B5EF4-FFF2-40B4-BE49-F238E27FC236}">
              <a16:creationId xmlns:a16="http://schemas.microsoft.com/office/drawing/2014/main" xmlns="" id="{0EE7A54F-EACC-4A44-BCAE-2AFC985A1E9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22" name="正方形/長方形 421">
          <a:extLst>
            <a:ext uri="{FF2B5EF4-FFF2-40B4-BE49-F238E27FC236}">
              <a16:creationId xmlns:a16="http://schemas.microsoft.com/office/drawing/2014/main" xmlns="" id="{A014F406-70D3-4FCE-89B0-1A984298B79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23" name="正方形/長方形 422">
          <a:extLst>
            <a:ext uri="{FF2B5EF4-FFF2-40B4-BE49-F238E27FC236}">
              <a16:creationId xmlns:a16="http://schemas.microsoft.com/office/drawing/2014/main" xmlns="" id="{131B6768-8678-4C7B-8EBB-67F98AE1738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24" name="正方形/長方形 423">
          <a:extLst>
            <a:ext uri="{FF2B5EF4-FFF2-40B4-BE49-F238E27FC236}">
              <a16:creationId xmlns:a16="http://schemas.microsoft.com/office/drawing/2014/main" xmlns="" id="{EEC2D1E4-54A0-435B-924A-083B8529CCE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25" name="正方形/長方形 424">
          <a:extLst>
            <a:ext uri="{FF2B5EF4-FFF2-40B4-BE49-F238E27FC236}">
              <a16:creationId xmlns:a16="http://schemas.microsoft.com/office/drawing/2014/main" xmlns="" id="{09053873-425A-4096-9E3F-39C289A1ADD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26" name="正方形/長方形 425">
          <a:extLst>
            <a:ext uri="{FF2B5EF4-FFF2-40B4-BE49-F238E27FC236}">
              <a16:creationId xmlns:a16="http://schemas.microsoft.com/office/drawing/2014/main" xmlns="" id="{E13DE4DF-812F-4AC5-8D48-A2D4F45CD93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27" name="テキスト ボックス 426">
          <a:extLst>
            <a:ext uri="{FF2B5EF4-FFF2-40B4-BE49-F238E27FC236}">
              <a16:creationId xmlns:a16="http://schemas.microsoft.com/office/drawing/2014/main" xmlns="" id="{70911EED-5D0E-4704-9A78-AD15A5E6645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28" name="直線コネクタ 427">
          <a:extLst>
            <a:ext uri="{FF2B5EF4-FFF2-40B4-BE49-F238E27FC236}">
              <a16:creationId xmlns:a16="http://schemas.microsoft.com/office/drawing/2014/main" xmlns="" id="{CA03710F-E54C-4EE1-8C41-1E60E88F1B9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29" name="テキスト ボックス 428">
          <a:extLst>
            <a:ext uri="{FF2B5EF4-FFF2-40B4-BE49-F238E27FC236}">
              <a16:creationId xmlns:a16="http://schemas.microsoft.com/office/drawing/2014/main" xmlns="" id="{F762C523-CFF5-4F6D-A32D-7C34FDD3DC0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430" name="直線コネクタ 429">
          <a:extLst>
            <a:ext uri="{FF2B5EF4-FFF2-40B4-BE49-F238E27FC236}">
              <a16:creationId xmlns:a16="http://schemas.microsoft.com/office/drawing/2014/main" xmlns="" id="{03F3845F-E834-41D8-A0CE-9363BF9FA9F8}"/>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431" name="テキスト ボックス 430">
          <a:extLst>
            <a:ext uri="{FF2B5EF4-FFF2-40B4-BE49-F238E27FC236}">
              <a16:creationId xmlns:a16="http://schemas.microsoft.com/office/drawing/2014/main" xmlns="" id="{B1C498CE-38B5-4A8E-929C-932BC666E319}"/>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432" name="直線コネクタ 431">
          <a:extLst>
            <a:ext uri="{FF2B5EF4-FFF2-40B4-BE49-F238E27FC236}">
              <a16:creationId xmlns:a16="http://schemas.microsoft.com/office/drawing/2014/main" xmlns="" id="{5C71B3D9-212C-4527-8B5A-4B23F2D99A39}"/>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433" name="テキスト ボックス 432">
          <a:extLst>
            <a:ext uri="{FF2B5EF4-FFF2-40B4-BE49-F238E27FC236}">
              <a16:creationId xmlns:a16="http://schemas.microsoft.com/office/drawing/2014/main" xmlns="" id="{A457DDD0-7604-4B06-979E-0DDC4019D111}"/>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434" name="直線コネクタ 433">
          <a:extLst>
            <a:ext uri="{FF2B5EF4-FFF2-40B4-BE49-F238E27FC236}">
              <a16:creationId xmlns:a16="http://schemas.microsoft.com/office/drawing/2014/main" xmlns="" id="{97F398B5-93FF-41A4-A529-1BCC38B051D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435" name="テキスト ボックス 434">
          <a:extLst>
            <a:ext uri="{FF2B5EF4-FFF2-40B4-BE49-F238E27FC236}">
              <a16:creationId xmlns:a16="http://schemas.microsoft.com/office/drawing/2014/main" xmlns="" id="{46CFFDF8-4AFF-44CF-A0DB-FE968BE483A1}"/>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436" name="直線コネクタ 435">
          <a:extLst>
            <a:ext uri="{FF2B5EF4-FFF2-40B4-BE49-F238E27FC236}">
              <a16:creationId xmlns:a16="http://schemas.microsoft.com/office/drawing/2014/main" xmlns="" id="{1C7DB6B2-C505-4ADD-B141-C4739A4F3FC7}"/>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437" name="テキスト ボックス 436">
          <a:extLst>
            <a:ext uri="{FF2B5EF4-FFF2-40B4-BE49-F238E27FC236}">
              <a16:creationId xmlns:a16="http://schemas.microsoft.com/office/drawing/2014/main" xmlns="" id="{7A44A31E-5B2D-4100-B29F-D97E89744C88}"/>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438" name="直線コネクタ 437">
          <a:extLst>
            <a:ext uri="{FF2B5EF4-FFF2-40B4-BE49-F238E27FC236}">
              <a16:creationId xmlns:a16="http://schemas.microsoft.com/office/drawing/2014/main" xmlns="" id="{AD8F26FC-DCC1-40D0-A8EB-B0869C01AD99}"/>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439" name="テキスト ボックス 438">
          <a:extLst>
            <a:ext uri="{FF2B5EF4-FFF2-40B4-BE49-F238E27FC236}">
              <a16:creationId xmlns:a16="http://schemas.microsoft.com/office/drawing/2014/main" xmlns="" id="{7906D730-0AC1-443F-88ED-2152D6CDC283}"/>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40" name="直線コネクタ 439">
          <a:extLst>
            <a:ext uri="{FF2B5EF4-FFF2-40B4-BE49-F238E27FC236}">
              <a16:creationId xmlns:a16="http://schemas.microsoft.com/office/drawing/2014/main" xmlns="" id="{BD8CF9F1-BD9C-4AF0-ACD8-17A21EFF667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1" name="【庁舎】&#10;有形固定資産減価償却率グラフ枠">
          <a:extLst>
            <a:ext uri="{FF2B5EF4-FFF2-40B4-BE49-F238E27FC236}">
              <a16:creationId xmlns:a16="http://schemas.microsoft.com/office/drawing/2014/main" xmlns="" id="{82B88C09-CE99-4854-8ABD-5A26908A429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53339</xdr:rowOff>
    </xdr:from>
    <xdr:to>
      <xdr:col>85</xdr:col>
      <xdr:colOff>126364</xdr:colOff>
      <xdr:row>107</xdr:row>
      <xdr:rowOff>69850</xdr:rowOff>
    </xdr:to>
    <xdr:cxnSp macro="">
      <xdr:nvCxnSpPr>
        <xdr:cNvPr id="442" name="直線コネクタ 441">
          <a:extLst>
            <a:ext uri="{FF2B5EF4-FFF2-40B4-BE49-F238E27FC236}">
              <a16:creationId xmlns:a16="http://schemas.microsoft.com/office/drawing/2014/main" xmlns="" id="{75C69C6B-89A9-42B9-A5A9-37ADF14507F0}"/>
            </a:ext>
          </a:extLst>
        </xdr:cNvPr>
        <xdr:cNvCxnSpPr/>
      </xdr:nvCxnSpPr>
      <xdr:spPr>
        <a:xfrm flipV="1">
          <a:off x="16318864" y="17198339"/>
          <a:ext cx="0" cy="1216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443" name="【庁舎】&#10;有形固定資産減価償却率最小値テキスト">
          <a:extLst>
            <a:ext uri="{FF2B5EF4-FFF2-40B4-BE49-F238E27FC236}">
              <a16:creationId xmlns:a16="http://schemas.microsoft.com/office/drawing/2014/main" xmlns="" id="{2F91EA67-E505-4D79-B3B9-D78FEE829D25}"/>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444" name="直線コネクタ 443">
          <a:extLst>
            <a:ext uri="{FF2B5EF4-FFF2-40B4-BE49-F238E27FC236}">
              <a16:creationId xmlns:a16="http://schemas.microsoft.com/office/drawing/2014/main" xmlns="" id="{E113B4B7-A588-40C6-AAEE-AF456D47E2FC}"/>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xdr:rowOff>
    </xdr:from>
    <xdr:ext cx="340478" cy="259045"/>
    <xdr:sp macro="" textlink="">
      <xdr:nvSpPr>
        <xdr:cNvPr id="445" name="【庁舎】&#10;有形固定資産減価償却率最大値テキスト">
          <a:extLst>
            <a:ext uri="{FF2B5EF4-FFF2-40B4-BE49-F238E27FC236}">
              <a16:creationId xmlns:a16="http://schemas.microsoft.com/office/drawing/2014/main" xmlns="" id="{E792B418-BA5E-4431-A044-8477CCD90C4F}"/>
            </a:ext>
          </a:extLst>
        </xdr:cNvPr>
        <xdr:cNvSpPr txBox="1"/>
      </xdr:nvSpPr>
      <xdr:spPr>
        <a:xfrm>
          <a:off x="16357600" y="1697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53339</xdr:rowOff>
    </xdr:from>
    <xdr:to>
      <xdr:col>86</xdr:col>
      <xdr:colOff>25400</xdr:colOff>
      <xdr:row>100</xdr:row>
      <xdr:rowOff>53339</xdr:rowOff>
    </xdr:to>
    <xdr:cxnSp macro="">
      <xdr:nvCxnSpPr>
        <xdr:cNvPr id="446" name="直線コネクタ 445">
          <a:extLst>
            <a:ext uri="{FF2B5EF4-FFF2-40B4-BE49-F238E27FC236}">
              <a16:creationId xmlns:a16="http://schemas.microsoft.com/office/drawing/2014/main" xmlns="" id="{5FD05D6F-D0EC-47B3-A4DA-BE52882B331F}"/>
            </a:ext>
          </a:extLst>
        </xdr:cNvPr>
        <xdr:cNvCxnSpPr/>
      </xdr:nvCxnSpPr>
      <xdr:spPr>
        <a:xfrm>
          <a:off x="16230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100347</xdr:rowOff>
    </xdr:from>
    <xdr:ext cx="405111" cy="259045"/>
    <xdr:sp macro="" textlink="">
      <xdr:nvSpPr>
        <xdr:cNvPr id="447" name="【庁舎】&#10;有形固定資産減価償却率平均値テキスト">
          <a:extLst>
            <a:ext uri="{FF2B5EF4-FFF2-40B4-BE49-F238E27FC236}">
              <a16:creationId xmlns:a16="http://schemas.microsoft.com/office/drawing/2014/main" xmlns="" id="{67349860-B05E-45FF-A82A-D24B0F6C572D}"/>
            </a:ext>
          </a:extLst>
        </xdr:cNvPr>
        <xdr:cNvSpPr txBox="1"/>
      </xdr:nvSpPr>
      <xdr:spPr>
        <a:xfrm>
          <a:off x="16357600" y="17759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121920</xdr:rowOff>
    </xdr:from>
    <xdr:to>
      <xdr:col>85</xdr:col>
      <xdr:colOff>177800</xdr:colOff>
      <xdr:row>104</xdr:row>
      <xdr:rowOff>52070</xdr:rowOff>
    </xdr:to>
    <xdr:sp macro="" textlink="">
      <xdr:nvSpPr>
        <xdr:cNvPr id="448" name="フローチャート: 判断 447">
          <a:extLst>
            <a:ext uri="{FF2B5EF4-FFF2-40B4-BE49-F238E27FC236}">
              <a16:creationId xmlns:a16="http://schemas.microsoft.com/office/drawing/2014/main" xmlns="" id="{B438F664-06A8-48CD-B024-C72D500A7247}"/>
            </a:ext>
          </a:extLst>
        </xdr:cNvPr>
        <xdr:cNvSpPr/>
      </xdr:nvSpPr>
      <xdr:spPr>
        <a:xfrm>
          <a:off x="162687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20320</xdr:rowOff>
    </xdr:from>
    <xdr:to>
      <xdr:col>81</xdr:col>
      <xdr:colOff>101600</xdr:colOff>
      <xdr:row>104</xdr:row>
      <xdr:rowOff>121920</xdr:rowOff>
    </xdr:to>
    <xdr:sp macro="" textlink="">
      <xdr:nvSpPr>
        <xdr:cNvPr id="449" name="フローチャート: 判断 448">
          <a:extLst>
            <a:ext uri="{FF2B5EF4-FFF2-40B4-BE49-F238E27FC236}">
              <a16:creationId xmlns:a16="http://schemas.microsoft.com/office/drawing/2014/main" xmlns="" id="{46C1CBEB-2D9B-4E08-8E19-AC18B6B3B633}"/>
            </a:ext>
          </a:extLst>
        </xdr:cNvPr>
        <xdr:cNvSpPr/>
      </xdr:nvSpPr>
      <xdr:spPr>
        <a:xfrm>
          <a:off x="15430500" y="1785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113047</xdr:rowOff>
    </xdr:from>
    <xdr:ext cx="405111" cy="259045"/>
    <xdr:sp macro="" textlink="">
      <xdr:nvSpPr>
        <xdr:cNvPr id="450" name="n_1aveValue【庁舎】&#10;有形固定資産減価償却率">
          <a:extLst>
            <a:ext uri="{FF2B5EF4-FFF2-40B4-BE49-F238E27FC236}">
              <a16:creationId xmlns:a16="http://schemas.microsoft.com/office/drawing/2014/main" xmlns="" id="{964BD37C-62E2-4360-996C-831595CD84BD}"/>
            </a:ext>
          </a:extLst>
        </xdr:cNvPr>
        <xdr:cNvSpPr txBox="1"/>
      </xdr:nvSpPr>
      <xdr:spPr>
        <a:xfrm>
          <a:off x="15266044" y="17943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17780</xdr:rowOff>
    </xdr:from>
    <xdr:to>
      <xdr:col>76</xdr:col>
      <xdr:colOff>165100</xdr:colOff>
      <xdr:row>104</xdr:row>
      <xdr:rowOff>119380</xdr:rowOff>
    </xdr:to>
    <xdr:sp macro="" textlink="">
      <xdr:nvSpPr>
        <xdr:cNvPr id="451" name="フローチャート: 判断 450">
          <a:extLst>
            <a:ext uri="{FF2B5EF4-FFF2-40B4-BE49-F238E27FC236}">
              <a16:creationId xmlns:a16="http://schemas.microsoft.com/office/drawing/2014/main" xmlns="" id="{3B1FB56B-BEBC-400E-B6ED-8D6E8A490E66}"/>
            </a:ext>
          </a:extLst>
        </xdr:cNvPr>
        <xdr:cNvSpPr/>
      </xdr:nvSpPr>
      <xdr:spPr>
        <a:xfrm>
          <a:off x="14541500" y="1784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102</xdr:row>
      <xdr:rowOff>135907</xdr:rowOff>
    </xdr:from>
    <xdr:ext cx="405111" cy="259045"/>
    <xdr:sp macro="" textlink="">
      <xdr:nvSpPr>
        <xdr:cNvPr id="452" name="n_2aveValue【庁舎】&#10;有形固定資産減価償却率">
          <a:extLst>
            <a:ext uri="{FF2B5EF4-FFF2-40B4-BE49-F238E27FC236}">
              <a16:creationId xmlns:a16="http://schemas.microsoft.com/office/drawing/2014/main" xmlns="" id="{07084F05-BD35-4A88-93D7-AE8CB8E940CB}"/>
            </a:ext>
          </a:extLst>
        </xdr:cNvPr>
        <xdr:cNvSpPr txBox="1"/>
      </xdr:nvSpPr>
      <xdr:spPr>
        <a:xfrm>
          <a:off x="14389744" y="1762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104</xdr:row>
      <xdr:rowOff>44450</xdr:rowOff>
    </xdr:from>
    <xdr:to>
      <xdr:col>72</xdr:col>
      <xdr:colOff>38100</xdr:colOff>
      <xdr:row>104</xdr:row>
      <xdr:rowOff>146050</xdr:rowOff>
    </xdr:to>
    <xdr:sp macro="" textlink="">
      <xdr:nvSpPr>
        <xdr:cNvPr id="453" name="フローチャート: 判断 452">
          <a:extLst>
            <a:ext uri="{FF2B5EF4-FFF2-40B4-BE49-F238E27FC236}">
              <a16:creationId xmlns:a16="http://schemas.microsoft.com/office/drawing/2014/main" xmlns="" id="{8BB03FCF-463F-4FF3-848C-38FD9D055770}"/>
            </a:ext>
          </a:extLst>
        </xdr:cNvPr>
        <xdr:cNvSpPr/>
      </xdr:nvSpPr>
      <xdr:spPr>
        <a:xfrm>
          <a:off x="13652500" y="1787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102</xdr:row>
      <xdr:rowOff>162577</xdr:rowOff>
    </xdr:from>
    <xdr:ext cx="405111" cy="259045"/>
    <xdr:sp macro="" textlink="">
      <xdr:nvSpPr>
        <xdr:cNvPr id="454" name="n_3aveValue【庁舎】&#10;有形固定資産減価償却率">
          <a:extLst>
            <a:ext uri="{FF2B5EF4-FFF2-40B4-BE49-F238E27FC236}">
              <a16:creationId xmlns:a16="http://schemas.microsoft.com/office/drawing/2014/main" xmlns="" id="{ADE4C713-0BAC-400C-BF1B-041D8B227F20}"/>
            </a:ext>
          </a:extLst>
        </xdr:cNvPr>
        <xdr:cNvSpPr txBox="1"/>
      </xdr:nvSpPr>
      <xdr:spPr>
        <a:xfrm>
          <a:off x="13500744" y="1765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104</xdr:row>
      <xdr:rowOff>11430</xdr:rowOff>
    </xdr:from>
    <xdr:to>
      <xdr:col>67</xdr:col>
      <xdr:colOff>101600</xdr:colOff>
      <xdr:row>104</xdr:row>
      <xdr:rowOff>113030</xdr:rowOff>
    </xdr:to>
    <xdr:sp macro="" textlink="">
      <xdr:nvSpPr>
        <xdr:cNvPr id="455" name="フローチャート: 判断 454">
          <a:extLst>
            <a:ext uri="{FF2B5EF4-FFF2-40B4-BE49-F238E27FC236}">
              <a16:creationId xmlns:a16="http://schemas.microsoft.com/office/drawing/2014/main" xmlns="" id="{A6E5AF3B-57E4-4DA8-BA81-67C6BB1CE4BA}"/>
            </a:ext>
          </a:extLst>
        </xdr:cNvPr>
        <xdr:cNvSpPr/>
      </xdr:nvSpPr>
      <xdr:spPr>
        <a:xfrm>
          <a:off x="12763500" y="1784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102</xdr:row>
      <xdr:rowOff>129557</xdr:rowOff>
    </xdr:from>
    <xdr:ext cx="405111" cy="259045"/>
    <xdr:sp macro="" textlink="">
      <xdr:nvSpPr>
        <xdr:cNvPr id="456" name="n_4aveValue【庁舎】&#10;有形固定資産減価償却率">
          <a:extLst>
            <a:ext uri="{FF2B5EF4-FFF2-40B4-BE49-F238E27FC236}">
              <a16:creationId xmlns:a16="http://schemas.microsoft.com/office/drawing/2014/main" xmlns="" id="{9101300A-ADE4-45FE-B81E-EFFCEAF05AEB}"/>
            </a:ext>
          </a:extLst>
        </xdr:cNvPr>
        <xdr:cNvSpPr txBox="1"/>
      </xdr:nvSpPr>
      <xdr:spPr>
        <a:xfrm>
          <a:off x="12611744" y="1761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457" name="テキスト ボックス 456">
          <a:extLst>
            <a:ext uri="{FF2B5EF4-FFF2-40B4-BE49-F238E27FC236}">
              <a16:creationId xmlns:a16="http://schemas.microsoft.com/office/drawing/2014/main" xmlns="" id="{99B6EF99-A702-4485-A09E-498A869B52B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58" name="テキスト ボックス 457">
          <a:extLst>
            <a:ext uri="{FF2B5EF4-FFF2-40B4-BE49-F238E27FC236}">
              <a16:creationId xmlns:a16="http://schemas.microsoft.com/office/drawing/2014/main" xmlns="" id="{6FC9AFD1-55BF-4E68-A776-1EFB253B39F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59" name="テキスト ボックス 458">
          <a:extLst>
            <a:ext uri="{FF2B5EF4-FFF2-40B4-BE49-F238E27FC236}">
              <a16:creationId xmlns:a16="http://schemas.microsoft.com/office/drawing/2014/main" xmlns="" id="{EFA2C1F7-2EC8-4B69-8297-397F31225AE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60" name="テキスト ボックス 459">
          <a:extLst>
            <a:ext uri="{FF2B5EF4-FFF2-40B4-BE49-F238E27FC236}">
              <a16:creationId xmlns:a16="http://schemas.microsoft.com/office/drawing/2014/main" xmlns="" id="{9F88CA64-5E3B-40C7-B6BE-72ADBA08B05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61" name="テキスト ボックス 460">
          <a:extLst>
            <a:ext uri="{FF2B5EF4-FFF2-40B4-BE49-F238E27FC236}">
              <a16:creationId xmlns:a16="http://schemas.microsoft.com/office/drawing/2014/main" xmlns="" id="{F978DB14-948A-4EDD-A767-00AEB2B4EF8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2539</xdr:rowOff>
    </xdr:from>
    <xdr:to>
      <xdr:col>85</xdr:col>
      <xdr:colOff>177800</xdr:colOff>
      <xdr:row>100</xdr:row>
      <xdr:rowOff>104139</xdr:rowOff>
    </xdr:to>
    <xdr:sp macro="" textlink="">
      <xdr:nvSpPr>
        <xdr:cNvPr id="462" name="楕円 461">
          <a:extLst>
            <a:ext uri="{FF2B5EF4-FFF2-40B4-BE49-F238E27FC236}">
              <a16:creationId xmlns:a16="http://schemas.microsoft.com/office/drawing/2014/main" xmlns="" id="{DC34D9FC-C2B5-437C-BE98-8DFED0417C3A}"/>
            </a:ext>
          </a:extLst>
        </xdr:cNvPr>
        <xdr:cNvSpPr/>
      </xdr:nvSpPr>
      <xdr:spPr>
        <a:xfrm>
          <a:off x="16268700" y="1714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127016</xdr:rowOff>
    </xdr:from>
    <xdr:ext cx="340478" cy="259045"/>
    <xdr:sp macro="" textlink="">
      <xdr:nvSpPr>
        <xdr:cNvPr id="463" name="【庁舎】&#10;有形固定資産減価償却率該当値テキスト">
          <a:extLst>
            <a:ext uri="{FF2B5EF4-FFF2-40B4-BE49-F238E27FC236}">
              <a16:creationId xmlns:a16="http://schemas.microsoft.com/office/drawing/2014/main" xmlns="" id="{F55DF636-EC90-42F1-BD80-AACE74890790}"/>
            </a:ext>
          </a:extLst>
        </xdr:cNvPr>
        <xdr:cNvSpPr txBox="1"/>
      </xdr:nvSpPr>
      <xdr:spPr>
        <a:xfrm>
          <a:off x="16357600" y="17100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120650</xdr:rowOff>
    </xdr:from>
    <xdr:to>
      <xdr:col>81</xdr:col>
      <xdr:colOff>101600</xdr:colOff>
      <xdr:row>100</xdr:row>
      <xdr:rowOff>50800</xdr:rowOff>
    </xdr:to>
    <xdr:sp macro="" textlink="">
      <xdr:nvSpPr>
        <xdr:cNvPr id="464" name="楕円 463">
          <a:extLst>
            <a:ext uri="{FF2B5EF4-FFF2-40B4-BE49-F238E27FC236}">
              <a16:creationId xmlns:a16="http://schemas.microsoft.com/office/drawing/2014/main" xmlns="" id="{53A56B90-507F-4C28-8C8E-09D92330A39F}"/>
            </a:ext>
          </a:extLst>
        </xdr:cNvPr>
        <xdr:cNvSpPr/>
      </xdr:nvSpPr>
      <xdr:spPr>
        <a:xfrm>
          <a:off x="15430500" y="170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0</xdr:rowOff>
    </xdr:from>
    <xdr:to>
      <xdr:col>85</xdr:col>
      <xdr:colOff>127000</xdr:colOff>
      <xdr:row>100</xdr:row>
      <xdr:rowOff>53339</xdr:rowOff>
    </xdr:to>
    <xdr:cxnSp macro="">
      <xdr:nvCxnSpPr>
        <xdr:cNvPr id="465" name="直線コネクタ 464">
          <a:extLst>
            <a:ext uri="{FF2B5EF4-FFF2-40B4-BE49-F238E27FC236}">
              <a16:creationId xmlns:a16="http://schemas.microsoft.com/office/drawing/2014/main" xmlns="" id="{D48E9A21-8475-4AA3-9F55-BC457E9D7371}"/>
            </a:ext>
          </a:extLst>
        </xdr:cNvPr>
        <xdr:cNvCxnSpPr/>
      </xdr:nvCxnSpPr>
      <xdr:spPr>
        <a:xfrm>
          <a:off x="15481300" y="17145000"/>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19050</xdr:rowOff>
    </xdr:from>
    <xdr:to>
      <xdr:col>76</xdr:col>
      <xdr:colOff>165100</xdr:colOff>
      <xdr:row>107</xdr:row>
      <xdr:rowOff>120650</xdr:rowOff>
    </xdr:to>
    <xdr:sp macro="" textlink="">
      <xdr:nvSpPr>
        <xdr:cNvPr id="466" name="楕円 465">
          <a:extLst>
            <a:ext uri="{FF2B5EF4-FFF2-40B4-BE49-F238E27FC236}">
              <a16:creationId xmlns:a16="http://schemas.microsoft.com/office/drawing/2014/main" xmlns="" id="{9048D92D-1988-4D3D-92AE-2BDB62349198}"/>
            </a:ext>
          </a:extLst>
        </xdr:cNvPr>
        <xdr:cNvSpPr/>
      </xdr:nvSpPr>
      <xdr:spPr>
        <a:xfrm>
          <a:off x="14541500" y="183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0</xdr:rowOff>
    </xdr:from>
    <xdr:to>
      <xdr:col>81</xdr:col>
      <xdr:colOff>50800</xdr:colOff>
      <xdr:row>107</xdr:row>
      <xdr:rowOff>69850</xdr:rowOff>
    </xdr:to>
    <xdr:cxnSp macro="">
      <xdr:nvCxnSpPr>
        <xdr:cNvPr id="467" name="直線コネクタ 466">
          <a:extLst>
            <a:ext uri="{FF2B5EF4-FFF2-40B4-BE49-F238E27FC236}">
              <a16:creationId xmlns:a16="http://schemas.microsoft.com/office/drawing/2014/main" xmlns="" id="{3E943F3A-E05A-43A0-8EE4-1FAABE21483A}"/>
            </a:ext>
          </a:extLst>
        </xdr:cNvPr>
        <xdr:cNvCxnSpPr/>
      </xdr:nvCxnSpPr>
      <xdr:spPr>
        <a:xfrm flipV="1">
          <a:off x="14592300" y="17145000"/>
          <a:ext cx="889000" cy="1270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19050</xdr:rowOff>
    </xdr:from>
    <xdr:to>
      <xdr:col>72</xdr:col>
      <xdr:colOff>38100</xdr:colOff>
      <xdr:row>107</xdr:row>
      <xdr:rowOff>120650</xdr:rowOff>
    </xdr:to>
    <xdr:sp macro="" textlink="">
      <xdr:nvSpPr>
        <xdr:cNvPr id="468" name="楕円 467">
          <a:extLst>
            <a:ext uri="{FF2B5EF4-FFF2-40B4-BE49-F238E27FC236}">
              <a16:creationId xmlns:a16="http://schemas.microsoft.com/office/drawing/2014/main" xmlns="" id="{373848A8-CD6C-4B19-8E13-CE4965BC9D38}"/>
            </a:ext>
          </a:extLst>
        </xdr:cNvPr>
        <xdr:cNvSpPr/>
      </xdr:nvSpPr>
      <xdr:spPr>
        <a:xfrm>
          <a:off x="13652500" y="183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69850</xdr:rowOff>
    </xdr:from>
    <xdr:to>
      <xdr:col>76</xdr:col>
      <xdr:colOff>114300</xdr:colOff>
      <xdr:row>107</xdr:row>
      <xdr:rowOff>69850</xdr:rowOff>
    </xdr:to>
    <xdr:cxnSp macro="">
      <xdr:nvCxnSpPr>
        <xdr:cNvPr id="469" name="直線コネクタ 468">
          <a:extLst>
            <a:ext uri="{FF2B5EF4-FFF2-40B4-BE49-F238E27FC236}">
              <a16:creationId xmlns:a16="http://schemas.microsoft.com/office/drawing/2014/main" xmlns="" id="{E82823DA-70D3-4831-B97F-A470E269BB53}"/>
            </a:ext>
          </a:extLst>
        </xdr:cNvPr>
        <xdr:cNvCxnSpPr/>
      </xdr:nvCxnSpPr>
      <xdr:spPr>
        <a:xfrm>
          <a:off x="13703300" y="1841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90170</xdr:rowOff>
    </xdr:from>
    <xdr:to>
      <xdr:col>67</xdr:col>
      <xdr:colOff>101600</xdr:colOff>
      <xdr:row>107</xdr:row>
      <xdr:rowOff>20320</xdr:rowOff>
    </xdr:to>
    <xdr:sp macro="" textlink="">
      <xdr:nvSpPr>
        <xdr:cNvPr id="470" name="楕円 469">
          <a:extLst>
            <a:ext uri="{FF2B5EF4-FFF2-40B4-BE49-F238E27FC236}">
              <a16:creationId xmlns:a16="http://schemas.microsoft.com/office/drawing/2014/main" xmlns="" id="{AF63C234-105D-4F47-B294-7D4EBFEB0908}"/>
            </a:ext>
          </a:extLst>
        </xdr:cNvPr>
        <xdr:cNvSpPr/>
      </xdr:nvSpPr>
      <xdr:spPr>
        <a:xfrm>
          <a:off x="12763500" y="1826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140970</xdr:rowOff>
    </xdr:from>
    <xdr:to>
      <xdr:col>71</xdr:col>
      <xdr:colOff>177800</xdr:colOff>
      <xdr:row>107</xdr:row>
      <xdr:rowOff>69850</xdr:rowOff>
    </xdr:to>
    <xdr:cxnSp macro="">
      <xdr:nvCxnSpPr>
        <xdr:cNvPr id="471" name="直線コネクタ 470">
          <a:extLst>
            <a:ext uri="{FF2B5EF4-FFF2-40B4-BE49-F238E27FC236}">
              <a16:creationId xmlns:a16="http://schemas.microsoft.com/office/drawing/2014/main" xmlns="" id="{5A3048ED-2055-4DB7-B7B8-1898EFB03BC1}"/>
            </a:ext>
          </a:extLst>
        </xdr:cNvPr>
        <xdr:cNvCxnSpPr/>
      </xdr:nvCxnSpPr>
      <xdr:spPr>
        <a:xfrm>
          <a:off x="12814300" y="18314670"/>
          <a:ext cx="889000" cy="100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58361</xdr:colOff>
      <xdr:row>98</xdr:row>
      <xdr:rowOff>67327</xdr:rowOff>
    </xdr:from>
    <xdr:ext cx="340478" cy="259045"/>
    <xdr:sp macro="" textlink="">
      <xdr:nvSpPr>
        <xdr:cNvPr id="472" name="n_1mainValue【庁舎】&#10;有形固定資産減価償却率">
          <a:extLst>
            <a:ext uri="{FF2B5EF4-FFF2-40B4-BE49-F238E27FC236}">
              <a16:creationId xmlns:a16="http://schemas.microsoft.com/office/drawing/2014/main" xmlns="" id="{3EF45C3E-41B5-4E94-AB70-08E71DC74502}"/>
            </a:ext>
          </a:extLst>
        </xdr:cNvPr>
        <xdr:cNvSpPr txBox="1"/>
      </xdr:nvSpPr>
      <xdr:spPr>
        <a:xfrm>
          <a:off x="15298361" y="1686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107</xdr:row>
      <xdr:rowOff>111777</xdr:rowOff>
    </xdr:from>
    <xdr:ext cx="469744" cy="259045"/>
    <xdr:sp macro="" textlink="">
      <xdr:nvSpPr>
        <xdr:cNvPr id="473" name="n_2mainValue【庁舎】&#10;有形固定資産減価償却率">
          <a:extLst>
            <a:ext uri="{FF2B5EF4-FFF2-40B4-BE49-F238E27FC236}">
              <a16:creationId xmlns:a16="http://schemas.microsoft.com/office/drawing/2014/main" xmlns="" id="{228EF5F5-FDA5-48EC-BB80-79E8DDE8E2DA}"/>
            </a:ext>
          </a:extLst>
        </xdr:cNvPr>
        <xdr:cNvSpPr txBox="1"/>
      </xdr:nvSpPr>
      <xdr:spPr>
        <a:xfrm>
          <a:off x="14357427" y="1845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107</xdr:row>
      <xdr:rowOff>111777</xdr:rowOff>
    </xdr:from>
    <xdr:ext cx="469744" cy="259045"/>
    <xdr:sp macro="" textlink="">
      <xdr:nvSpPr>
        <xdr:cNvPr id="474" name="n_3mainValue【庁舎】&#10;有形固定資産減価償却率">
          <a:extLst>
            <a:ext uri="{FF2B5EF4-FFF2-40B4-BE49-F238E27FC236}">
              <a16:creationId xmlns:a16="http://schemas.microsoft.com/office/drawing/2014/main" xmlns="" id="{B7842E0C-37DA-47E2-B133-60C3A62CBFD4}"/>
            </a:ext>
          </a:extLst>
        </xdr:cNvPr>
        <xdr:cNvSpPr txBox="1"/>
      </xdr:nvSpPr>
      <xdr:spPr>
        <a:xfrm>
          <a:off x="13468427" y="1845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11447</xdr:rowOff>
    </xdr:from>
    <xdr:ext cx="405111" cy="259045"/>
    <xdr:sp macro="" textlink="">
      <xdr:nvSpPr>
        <xdr:cNvPr id="475" name="n_4mainValue【庁舎】&#10;有形固定資産減価償却率">
          <a:extLst>
            <a:ext uri="{FF2B5EF4-FFF2-40B4-BE49-F238E27FC236}">
              <a16:creationId xmlns:a16="http://schemas.microsoft.com/office/drawing/2014/main" xmlns="" id="{03FF4E68-42F5-4A3E-90D4-43924E8792B3}"/>
            </a:ext>
          </a:extLst>
        </xdr:cNvPr>
        <xdr:cNvSpPr txBox="1"/>
      </xdr:nvSpPr>
      <xdr:spPr>
        <a:xfrm>
          <a:off x="12611744" y="1835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76" name="正方形/長方形 475">
          <a:extLst>
            <a:ext uri="{FF2B5EF4-FFF2-40B4-BE49-F238E27FC236}">
              <a16:creationId xmlns:a16="http://schemas.microsoft.com/office/drawing/2014/main" xmlns="" id="{DC9EE5B0-4998-400B-A0AD-4BFFF21FFE3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77" name="正方形/長方形 476">
          <a:extLst>
            <a:ext uri="{FF2B5EF4-FFF2-40B4-BE49-F238E27FC236}">
              <a16:creationId xmlns:a16="http://schemas.microsoft.com/office/drawing/2014/main" xmlns="" id="{950D768D-2646-47CA-8EAC-893899780FA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78" name="正方形/長方形 477">
          <a:extLst>
            <a:ext uri="{FF2B5EF4-FFF2-40B4-BE49-F238E27FC236}">
              <a16:creationId xmlns:a16="http://schemas.microsoft.com/office/drawing/2014/main" xmlns="" id="{AA2B64F2-EEE8-4983-AA69-BF7975A6084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79" name="正方形/長方形 478">
          <a:extLst>
            <a:ext uri="{FF2B5EF4-FFF2-40B4-BE49-F238E27FC236}">
              <a16:creationId xmlns:a16="http://schemas.microsoft.com/office/drawing/2014/main" xmlns="" id="{513A8B40-69D2-44C1-9651-D445E9AB3C1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80" name="正方形/長方形 479">
          <a:extLst>
            <a:ext uri="{FF2B5EF4-FFF2-40B4-BE49-F238E27FC236}">
              <a16:creationId xmlns:a16="http://schemas.microsoft.com/office/drawing/2014/main" xmlns="" id="{CDB30183-F54F-4EAB-AEB4-06F1B70854B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81" name="正方形/長方形 480">
          <a:extLst>
            <a:ext uri="{FF2B5EF4-FFF2-40B4-BE49-F238E27FC236}">
              <a16:creationId xmlns:a16="http://schemas.microsoft.com/office/drawing/2014/main" xmlns="" id="{15F445F2-61B7-4E28-9631-FD26C090184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82" name="正方形/長方形 481">
          <a:extLst>
            <a:ext uri="{FF2B5EF4-FFF2-40B4-BE49-F238E27FC236}">
              <a16:creationId xmlns:a16="http://schemas.microsoft.com/office/drawing/2014/main" xmlns="" id="{124028F3-0005-4844-BAFC-4AC8EEB6C92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83" name="正方形/長方形 482">
          <a:extLst>
            <a:ext uri="{FF2B5EF4-FFF2-40B4-BE49-F238E27FC236}">
              <a16:creationId xmlns:a16="http://schemas.microsoft.com/office/drawing/2014/main" xmlns="" id="{2260170E-3D20-4AE3-8262-6D820CBEA85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84" name="テキスト ボックス 483">
          <a:extLst>
            <a:ext uri="{FF2B5EF4-FFF2-40B4-BE49-F238E27FC236}">
              <a16:creationId xmlns:a16="http://schemas.microsoft.com/office/drawing/2014/main" xmlns="" id="{A5184762-9053-440C-8B5B-81FF9BEF3FD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85" name="直線コネクタ 484">
          <a:extLst>
            <a:ext uri="{FF2B5EF4-FFF2-40B4-BE49-F238E27FC236}">
              <a16:creationId xmlns:a16="http://schemas.microsoft.com/office/drawing/2014/main" xmlns="" id="{32EC2186-E859-4D4B-9129-F6002BB97D3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486" name="直線コネクタ 485">
          <a:extLst>
            <a:ext uri="{FF2B5EF4-FFF2-40B4-BE49-F238E27FC236}">
              <a16:creationId xmlns:a16="http://schemas.microsoft.com/office/drawing/2014/main" xmlns="" id="{6DB0CBE4-EA76-4D85-8D6C-25C4E6BB3C96}"/>
            </a:ext>
          </a:extLst>
        </xdr:cNvPr>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487" name="テキスト ボックス 486">
          <a:extLst>
            <a:ext uri="{FF2B5EF4-FFF2-40B4-BE49-F238E27FC236}">
              <a16:creationId xmlns:a16="http://schemas.microsoft.com/office/drawing/2014/main" xmlns="" id="{B2C7E725-1C04-47C9-8DDD-DA93B885A5E2}"/>
            </a:ext>
          </a:extLst>
        </xdr:cNvPr>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488" name="直線コネクタ 487">
          <a:extLst>
            <a:ext uri="{FF2B5EF4-FFF2-40B4-BE49-F238E27FC236}">
              <a16:creationId xmlns:a16="http://schemas.microsoft.com/office/drawing/2014/main" xmlns="" id="{8902EEC5-8164-4DD4-ABF8-4C4AF8C88B64}"/>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489" name="テキスト ボックス 488">
          <a:extLst>
            <a:ext uri="{FF2B5EF4-FFF2-40B4-BE49-F238E27FC236}">
              <a16:creationId xmlns:a16="http://schemas.microsoft.com/office/drawing/2014/main" xmlns="" id="{DE49BBB6-3CB0-4539-A539-E356BCC84CB7}"/>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490" name="直線コネクタ 489">
          <a:extLst>
            <a:ext uri="{FF2B5EF4-FFF2-40B4-BE49-F238E27FC236}">
              <a16:creationId xmlns:a16="http://schemas.microsoft.com/office/drawing/2014/main" xmlns="" id="{352BC30F-7E97-47F3-B1DE-1F35A9BDA657}"/>
            </a:ext>
          </a:extLst>
        </xdr:cNvPr>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491" name="テキスト ボックス 490">
          <a:extLst>
            <a:ext uri="{FF2B5EF4-FFF2-40B4-BE49-F238E27FC236}">
              <a16:creationId xmlns:a16="http://schemas.microsoft.com/office/drawing/2014/main" xmlns="" id="{69AB393F-E77D-409D-A66C-5DE85A604176}"/>
            </a:ext>
          </a:extLst>
        </xdr:cNvPr>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492" name="直線コネクタ 491">
          <a:extLst>
            <a:ext uri="{FF2B5EF4-FFF2-40B4-BE49-F238E27FC236}">
              <a16:creationId xmlns:a16="http://schemas.microsoft.com/office/drawing/2014/main" xmlns="" id="{CFA7FDCD-89A4-406B-9EF7-FF77A295ADD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493" name="テキスト ボックス 492">
          <a:extLst>
            <a:ext uri="{FF2B5EF4-FFF2-40B4-BE49-F238E27FC236}">
              <a16:creationId xmlns:a16="http://schemas.microsoft.com/office/drawing/2014/main" xmlns="" id="{5A444C81-F2C5-438C-865F-D038566FF9A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494" name="直線コネクタ 493">
          <a:extLst>
            <a:ext uri="{FF2B5EF4-FFF2-40B4-BE49-F238E27FC236}">
              <a16:creationId xmlns:a16="http://schemas.microsoft.com/office/drawing/2014/main" xmlns="" id="{086D9625-6837-4744-9B16-C11698563706}"/>
            </a:ext>
          </a:extLst>
        </xdr:cNvPr>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495" name="テキスト ボックス 494">
          <a:extLst>
            <a:ext uri="{FF2B5EF4-FFF2-40B4-BE49-F238E27FC236}">
              <a16:creationId xmlns:a16="http://schemas.microsoft.com/office/drawing/2014/main" xmlns="" id="{1A33ECE2-F70D-490A-B8E0-C038315EB1FA}"/>
            </a:ext>
          </a:extLst>
        </xdr:cNvPr>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496" name="直線コネクタ 495">
          <a:extLst>
            <a:ext uri="{FF2B5EF4-FFF2-40B4-BE49-F238E27FC236}">
              <a16:creationId xmlns:a16="http://schemas.microsoft.com/office/drawing/2014/main" xmlns="" id="{57036253-1436-4676-A980-C3E75C0CB6D4}"/>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497" name="テキスト ボックス 496">
          <a:extLst>
            <a:ext uri="{FF2B5EF4-FFF2-40B4-BE49-F238E27FC236}">
              <a16:creationId xmlns:a16="http://schemas.microsoft.com/office/drawing/2014/main" xmlns="" id="{F3181C2F-7585-4BBB-B55B-796D4F255579}"/>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498" name="直線コネクタ 497">
          <a:extLst>
            <a:ext uri="{FF2B5EF4-FFF2-40B4-BE49-F238E27FC236}">
              <a16:creationId xmlns:a16="http://schemas.microsoft.com/office/drawing/2014/main" xmlns="" id="{D71DCC7E-27A0-4647-88F1-F5C1FFB321AA}"/>
            </a:ext>
          </a:extLst>
        </xdr:cNvPr>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499" name="テキスト ボックス 498">
          <a:extLst>
            <a:ext uri="{FF2B5EF4-FFF2-40B4-BE49-F238E27FC236}">
              <a16:creationId xmlns:a16="http://schemas.microsoft.com/office/drawing/2014/main" xmlns="" id="{DAE1D82B-5A5B-4D13-9B32-850F38D08498}"/>
            </a:ext>
          </a:extLst>
        </xdr:cNvPr>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00" name="直線コネクタ 499">
          <a:extLst>
            <a:ext uri="{FF2B5EF4-FFF2-40B4-BE49-F238E27FC236}">
              <a16:creationId xmlns:a16="http://schemas.microsoft.com/office/drawing/2014/main" xmlns="" id="{F8F9598F-5159-4FC4-A1BD-E7205A14CF5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01" name="テキスト ボックス 500">
          <a:extLst>
            <a:ext uri="{FF2B5EF4-FFF2-40B4-BE49-F238E27FC236}">
              <a16:creationId xmlns:a16="http://schemas.microsoft.com/office/drawing/2014/main" xmlns="" id="{EF8BF5AD-1B26-47A5-A618-006CC40EA2B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02" name="【庁舎】&#10;一人当たり面積グラフ枠">
          <a:extLst>
            <a:ext uri="{FF2B5EF4-FFF2-40B4-BE49-F238E27FC236}">
              <a16:creationId xmlns:a16="http://schemas.microsoft.com/office/drawing/2014/main" xmlns="" id="{F3293B87-D926-40EE-A99E-FFC30843CF0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77152</xdr:rowOff>
    </xdr:from>
    <xdr:to>
      <xdr:col>116</xdr:col>
      <xdr:colOff>62864</xdr:colOff>
      <xdr:row>108</xdr:row>
      <xdr:rowOff>115252</xdr:rowOff>
    </xdr:to>
    <xdr:cxnSp macro="">
      <xdr:nvCxnSpPr>
        <xdr:cNvPr id="503" name="直線コネクタ 502">
          <a:extLst>
            <a:ext uri="{FF2B5EF4-FFF2-40B4-BE49-F238E27FC236}">
              <a16:creationId xmlns:a16="http://schemas.microsoft.com/office/drawing/2014/main" xmlns="" id="{05603EE9-BA45-413E-BBDF-C2E6256C9F2F}"/>
            </a:ext>
          </a:extLst>
        </xdr:cNvPr>
        <xdr:cNvCxnSpPr/>
      </xdr:nvCxnSpPr>
      <xdr:spPr>
        <a:xfrm flipV="1">
          <a:off x="22160864" y="17222152"/>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119079</xdr:rowOff>
    </xdr:from>
    <xdr:ext cx="469744" cy="259045"/>
    <xdr:sp macro="" textlink="">
      <xdr:nvSpPr>
        <xdr:cNvPr id="504" name="【庁舎】&#10;一人当たり面積最小値テキスト">
          <a:extLst>
            <a:ext uri="{FF2B5EF4-FFF2-40B4-BE49-F238E27FC236}">
              <a16:creationId xmlns:a16="http://schemas.microsoft.com/office/drawing/2014/main" xmlns="" id="{B73AAD49-E72E-4DF6-810D-3E0AAB2341F1}"/>
            </a:ext>
          </a:extLst>
        </xdr:cNvPr>
        <xdr:cNvSpPr txBox="1"/>
      </xdr:nvSpPr>
      <xdr:spPr>
        <a:xfrm>
          <a:off x="22199600" y="18635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115252</xdr:rowOff>
    </xdr:from>
    <xdr:to>
      <xdr:col>116</xdr:col>
      <xdr:colOff>152400</xdr:colOff>
      <xdr:row>108</xdr:row>
      <xdr:rowOff>115252</xdr:rowOff>
    </xdr:to>
    <xdr:cxnSp macro="">
      <xdr:nvCxnSpPr>
        <xdr:cNvPr id="505" name="直線コネクタ 504">
          <a:extLst>
            <a:ext uri="{FF2B5EF4-FFF2-40B4-BE49-F238E27FC236}">
              <a16:creationId xmlns:a16="http://schemas.microsoft.com/office/drawing/2014/main" xmlns="" id="{891A35EB-03A9-4F01-AEE3-60D0087F0E8B}"/>
            </a:ext>
          </a:extLst>
        </xdr:cNvPr>
        <xdr:cNvCxnSpPr/>
      </xdr:nvCxnSpPr>
      <xdr:spPr>
        <a:xfrm>
          <a:off x="22072600" y="1863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23829</xdr:rowOff>
    </xdr:from>
    <xdr:ext cx="469744" cy="259045"/>
    <xdr:sp macro="" textlink="">
      <xdr:nvSpPr>
        <xdr:cNvPr id="506" name="【庁舎】&#10;一人当たり面積最大値テキスト">
          <a:extLst>
            <a:ext uri="{FF2B5EF4-FFF2-40B4-BE49-F238E27FC236}">
              <a16:creationId xmlns:a16="http://schemas.microsoft.com/office/drawing/2014/main" xmlns="" id="{6F1F5CE3-E811-464F-A9CF-80059F1DE787}"/>
            </a:ext>
          </a:extLst>
        </xdr:cNvPr>
        <xdr:cNvSpPr txBox="1"/>
      </xdr:nvSpPr>
      <xdr:spPr>
        <a:xfrm>
          <a:off x="22199600" y="1699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77152</xdr:rowOff>
    </xdr:from>
    <xdr:to>
      <xdr:col>116</xdr:col>
      <xdr:colOff>152400</xdr:colOff>
      <xdr:row>100</xdr:row>
      <xdr:rowOff>77152</xdr:rowOff>
    </xdr:to>
    <xdr:cxnSp macro="">
      <xdr:nvCxnSpPr>
        <xdr:cNvPr id="507" name="直線コネクタ 506">
          <a:extLst>
            <a:ext uri="{FF2B5EF4-FFF2-40B4-BE49-F238E27FC236}">
              <a16:creationId xmlns:a16="http://schemas.microsoft.com/office/drawing/2014/main" xmlns="" id="{EFA7BB03-A772-43AE-A6BC-0CA696EEFD42}"/>
            </a:ext>
          </a:extLst>
        </xdr:cNvPr>
        <xdr:cNvCxnSpPr/>
      </xdr:nvCxnSpPr>
      <xdr:spPr>
        <a:xfrm>
          <a:off x="22072600" y="17222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150195</xdr:rowOff>
    </xdr:from>
    <xdr:ext cx="469744" cy="259045"/>
    <xdr:sp macro="" textlink="">
      <xdr:nvSpPr>
        <xdr:cNvPr id="508" name="【庁舎】&#10;一人当たり面積平均値テキスト">
          <a:extLst>
            <a:ext uri="{FF2B5EF4-FFF2-40B4-BE49-F238E27FC236}">
              <a16:creationId xmlns:a16="http://schemas.microsoft.com/office/drawing/2014/main" xmlns="" id="{47D97EDE-9A30-439B-9375-7E33F8E8CE16}"/>
            </a:ext>
          </a:extLst>
        </xdr:cNvPr>
        <xdr:cNvSpPr txBox="1"/>
      </xdr:nvSpPr>
      <xdr:spPr>
        <a:xfrm>
          <a:off x="22199600" y="181524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127318</xdr:rowOff>
    </xdr:from>
    <xdr:to>
      <xdr:col>116</xdr:col>
      <xdr:colOff>114300</xdr:colOff>
      <xdr:row>107</xdr:row>
      <xdr:rowOff>57468</xdr:rowOff>
    </xdr:to>
    <xdr:sp macro="" textlink="">
      <xdr:nvSpPr>
        <xdr:cNvPr id="509" name="フローチャート: 判断 508">
          <a:extLst>
            <a:ext uri="{FF2B5EF4-FFF2-40B4-BE49-F238E27FC236}">
              <a16:creationId xmlns:a16="http://schemas.microsoft.com/office/drawing/2014/main" xmlns="" id="{17099A96-BCB8-42EF-854E-386DADF86CA0}"/>
            </a:ext>
          </a:extLst>
        </xdr:cNvPr>
        <xdr:cNvSpPr/>
      </xdr:nvSpPr>
      <xdr:spPr>
        <a:xfrm>
          <a:off x="22110700" y="18301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155893</xdr:rowOff>
    </xdr:from>
    <xdr:to>
      <xdr:col>112</xdr:col>
      <xdr:colOff>38100</xdr:colOff>
      <xdr:row>107</xdr:row>
      <xdr:rowOff>86043</xdr:rowOff>
    </xdr:to>
    <xdr:sp macro="" textlink="">
      <xdr:nvSpPr>
        <xdr:cNvPr id="510" name="フローチャート: 判断 509">
          <a:extLst>
            <a:ext uri="{FF2B5EF4-FFF2-40B4-BE49-F238E27FC236}">
              <a16:creationId xmlns:a16="http://schemas.microsoft.com/office/drawing/2014/main" xmlns="" id="{F9B778F6-4B48-4BE4-8E21-E92A5736B7AD}"/>
            </a:ext>
          </a:extLst>
        </xdr:cNvPr>
        <xdr:cNvSpPr/>
      </xdr:nvSpPr>
      <xdr:spPr>
        <a:xfrm>
          <a:off x="21272500" y="1832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102570</xdr:rowOff>
    </xdr:from>
    <xdr:ext cx="469744" cy="259045"/>
    <xdr:sp macro="" textlink="">
      <xdr:nvSpPr>
        <xdr:cNvPr id="511" name="n_1aveValue【庁舎】&#10;一人当たり面積">
          <a:extLst>
            <a:ext uri="{FF2B5EF4-FFF2-40B4-BE49-F238E27FC236}">
              <a16:creationId xmlns:a16="http://schemas.microsoft.com/office/drawing/2014/main" xmlns="" id="{D841A8C9-08CB-4E19-A232-2D39BD959ED4}"/>
            </a:ext>
          </a:extLst>
        </xdr:cNvPr>
        <xdr:cNvSpPr txBox="1"/>
      </xdr:nvSpPr>
      <xdr:spPr>
        <a:xfrm>
          <a:off x="21075727" y="18104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106</xdr:row>
      <xdr:rowOff>156845</xdr:rowOff>
    </xdr:from>
    <xdr:to>
      <xdr:col>107</xdr:col>
      <xdr:colOff>101600</xdr:colOff>
      <xdr:row>107</xdr:row>
      <xdr:rowOff>86995</xdr:rowOff>
    </xdr:to>
    <xdr:sp macro="" textlink="">
      <xdr:nvSpPr>
        <xdr:cNvPr id="512" name="フローチャート: 判断 511">
          <a:extLst>
            <a:ext uri="{FF2B5EF4-FFF2-40B4-BE49-F238E27FC236}">
              <a16:creationId xmlns:a16="http://schemas.microsoft.com/office/drawing/2014/main" xmlns="" id="{04DA9ADD-B0FF-47F1-A8AF-92F2328560F4}"/>
            </a:ext>
          </a:extLst>
        </xdr:cNvPr>
        <xdr:cNvSpPr/>
      </xdr:nvSpPr>
      <xdr:spPr>
        <a:xfrm>
          <a:off x="20383500" y="1833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105</xdr:row>
      <xdr:rowOff>103522</xdr:rowOff>
    </xdr:from>
    <xdr:ext cx="469744" cy="259045"/>
    <xdr:sp macro="" textlink="">
      <xdr:nvSpPr>
        <xdr:cNvPr id="513" name="n_2aveValue【庁舎】&#10;一人当たり面積">
          <a:extLst>
            <a:ext uri="{FF2B5EF4-FFF2-40B4-BE49-F238E27FC236}">
              <a16:creationId xmlns:a16="http://schemas.microsoft.com/office/drawing/2014/main" xmlns="" id="{E785F261-2A32-4996-8EB8-34C0131FEB6C}"/>
            </a:ext>
          </a:extLst>
        </xdr:cNvPr>
        <xdr:cNvSpPr txBox="1"/>
      </xdr:nvSpPr>
      <xdr:spPr>
        <a:xfrm>
          <a:off x="20199427" y="1810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107</xdr:row>
      <xdr:rowOff>12064</xdr:rowOff>
    </xdr:from>
    <xdr:to>
      <xdr:col>102</xdr:col>
      <xdr:colOff>165100</xdr:colOff>
      <xdr:row>107</xdr:row>
      <xdr:rowOff>113664</xdr:rowOff>
    </xdr:to>
    <xdr:sp macro="" textlink="">
      <xdr:nvSpPr>
        <xdr:cNvPr id="514" name="フローチャート: 判断 513">
          <a:extLst>
            <a:ext uri="{FF2B5EF4-FFF2-40B4-BE49-F238E27FC236}">
              <a16:creationId xmlns:a16="http://schemas.microsoft.com/office/drawing/2014/main" xmlns="" id="{67AB5EA9-791B-4115-9619-1523BE55A7E9}"/>
            </a:ext>
          </a:extLst>
        </xdr:cNvPr>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105</xdr:row>
      <xdr:rowOff>130191</xdr:rowOff>
    </xdr:from>
    <xdr:ext cx="469744" cy="259045"/>
    <xdr:sp macro="" textlink="">
      <xdr:nvSpPr>
        <xdr:cNvPr id="515" name="n_3aveValue【庁舎】&#10;一人当たり面積">
          <a:extLst>
            <a:ext uri="{FF2B5EF4-FFF2-40B4-BE49-F238E27FC236}">
              <a16:creationId xmlns:a16="http://schemas.microsoft.com/office/drawing/2014/main" xmlns="" id="{303B3416-E1A9-4BC7-8850-42D3ADEB4A42}"/>
            </a:ext>
          </a:extLst>
        </xdr:cNvPr>
        <xdr:cNvSpPr txBox="1"/>
      </xdr:nvSpPr>
      <xdr:spPr>
        <a:xfrm>
          <a:off x="19310427" y="1813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106</xdr:row>
      <xdr:rowOff>163513</xdr:rowOff>
    </xdr:from>
    <xdr:to>
      <xdr:col>98</xdr:col>
      <xdr:colOff>38100</xdr:colOff>
      <xdr:row>107</xdr:row>
      <xdr:rowOff>93663</xdr:rowOff>
    </xdr:to>
    <xdr:sp macro="" textlink="">
      <xdr:nvSpPr>
        <xdr:cNvPr id="516" name="フローチャート: 判断 515">
          <a:extLst>
            <a:ext uri="{FF2B5EF4-FFF2-40B4-BE49-F238E27FC236}">
              <a16:creationId xmlns:a16="http://schemas.microsoft.com/office/drawing/2014/main" xmlns="" id="{5E877586-89BC-4D15-9228-28CBFF0283FF}"/>
            </a:ext>
          </a:extLst>
        </xdr:cNvPr>
        <xdr:cNvSpPr/>
      </xdr:nvSpPr>
      <xdr:spPr>
        <a:xfrm>
          <a:off x="18605500" y="18337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105</xdr:row>
      <xdr:rowOff>110190</xdr:rowOff>
    </xdr:from>
    <xdr:ext cx="469744" cy="259045"/>
    <xdr:sp macro="" textlink="">
      <xdr:nvSpPr>
        <xdr:cNvPr id="517" name="n_4aveValue【庁舎】&#10;一人当たり面積">
          <a:extLst>
            <a:ext uri="{FF2B5EF4-FFF2-40B4-BE49-F238E27FC236}">
              <a16:creationId xmlns:a16="http://schemas.microsoft.com/office/drawing/2014/main" xmlns="" id="{2A29535E-7B02-4417-A4BD-6D16C4E61A42}"/>
            </a:ext>
          </a:extLst>
        </xdr:cNvPr>
        <xdr:cNvSpPr txBox="1"/>
      </xdr:nvSpPr>
      <xdr:spPr>
        <a:xfrm>
          <a:off x="18421427" y="1811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518" name="テキスト ボックス 517">
          <a:extLst>
            <a:ext uri="{FF2B5EF4-FFF2-40B4-BE49-F238E27FC236}">
              <a16:creationId xmlns:a16="http://schemas.microsoft.com/office/drawing/2014/main" xmlns="" id="{EE76F116-9E6C-4737-9ED5-A4EBCCE1BD0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19" name="テキスト ボックス 518">
          <a:extLst>
            <a:ext uri="{FF2B5EF4-FFF2-40B4-BE49-F238E27FC236}">
              <a16:creationId xmlns:a16="http://schemas.microsoft.com/office/drawing/2014/main" xmlns="" id="{1F56DD40-4E4E-4AA0-B68B-5168062C98B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20" name="テキスト ボックス 519">
          <a:extLst>
            <a:ext uri="{FF2B5EF4-FFF2-40B4-BE49-F238E27FC236}">
              <a16:creationId xmlns:a16="http://schemas.microsoft.com/office/drawing/2014/main" xmlns="" id="{1343D2C9-7E7B-4608-978A-98010A890C6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21" name="テキスト ボックス 520">
          <a:extLst>
            <a:ext uri="{FF2B5EF4-FFF2-40B4-BE49-F238E27FC236}">
              <a16:creationId xmlns:a16="http://schemas.microsoft.com/office/drawing/2014/main" xmlns="" id="{98640D71-45DB-4328-813A-6328FF6A172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22" name="テキスト ボックス 521">
          <a:extLst>
            <a:ext uri="{FF2B5EF4-FFF2-40B4-BE49-F238E27FC236}">
              <a16:creationId xmlns:a16="http://schemas.microsoft.com/office/drawing/2014/main" xmlns="" id="{2FD697D5-F907-44BB-AC43-E7D60B58B73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46355</xdr:rowOff>
    </xdr:from>
    <xdr:to>
      <xdr:col>116</xdr:col>
      <xdr:colOff>114300</xdr:colOff>
      <xdr:row>108</xdr:row>
      <xdr:rowOff>147955</xdr:rowOff>
    </xdr:to>
    <xdr:sp macro="" textlink="">
      <xdr:nvSpPr>
        <xdr:cNvPr id="523" name="楕円 522">
          <a:extLst>
            <a:ext uri="{FF2B5EF4-FFF2-40B4-BE49-F238E27FC236}">
              <a16:creationId xmlns:a16="http://schemas.microsoft.com/office/drawing/2014/main" xmlns="" id="{958BD3B7-4191-496D-9B7D-F39750FCFB54}"/>
            </a:ext>
          </a:extLst>
        </xdr:cNvPr>
        <xdr:cNvSpPr/>
      </xdr:nvSpPr>
      <xdr:spPr>
        <a:xfrm>
          <a:off x="22110700" y="1856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132732</xdr:rowOff>
    </xdr:from>
    <xdr:ext cx="469744" cy="259045"/>
    <xdr:sp macro="" textlink="">
      <xdr:nvSpPr>
        <xdr:cNvPr id="524" name="【庁舎】&#10;一人当たり面積該当値テキスト">
          <a:extLst>
            <a:ext uri="{FF2B5EF4-FFF2-40B4-BE49-F238E27FC236}">
              <a16:creationId xmlns:a16="http://schemas.microsoft.com/office/drawing/2014/main" xmlns="" id="{308F424D-172E-4250-8A2C-0235B4A70D25}"/>
            </a:ext>
          </a:extLst>
        </xdr:cNvPr>
        <xdr:cNvSpPr txBox="1"/>
      </xdr:nvSpPr>
      <xdr:spPr>
        <a:xfrm>
          <a:off x="22199600" y="18477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49213</xdr:rowOff>
    </xdr:from>
    <xdr:to>
      <xdr:col>112</xdr:col>
      <xdr:colOff>38100</xdr:colOff>
      <xdr:row>108</xdr:row>
      <xdr:rowOff>150813</xdr:rowOff>
    </xdr:to>
    <xdr:sp macro="" textlink="">
      <xdr:nvSpPr>
        <xdr:cNvPr id="525" name="楕円 524">
          <a:extLst>
            <a:ext uri="{FF2B5EF4-FFF2-40B4-BE49-F238E27FC236}">
              <a16:creationId xmlns:a16="http://schemas.microsoft.com/office/drawing/2014/main" xmlns="" id="{3ED55970-771D-48E2-9B67-C24621342FFE}"/>
            </a:ext>
          </a:extLst>
        </xdr:cNvPr>
        <xdr:cNvSpPr/>
      </xdr:nvSpPr>
      <xdr:spPr>
        <a:xfrm>
          <a:off x="21272500" y="18565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97155</xdr:rowOff>
    </xdr:from>
    <xdr:to>
      <xdr:col>116</xdr:col>
      <xdr:colOff>63500</xdr:colOff>
      <xdr:row>108</xdr:row>
      <xdr:rowOff>100013</xdr:rowOff>
    </xdr:to>
    <xdr:cxnSp macro="">
      <xdr:nvCxnSpPr>
        <xdr:cNvPr id="526" name="直線コネクタ 525">
          <a:extLst>
            <a:ext uri="{FF2B5EF4-FFF2-40B4-BE49-F238E27FC236}">
              <a16:creationId xmlns:a16="http://schemas.microsoft.com/office/drawing/2014/main" xmlns="" id="{2CAAF755-BAEA-4592-A330-844C1B51FDFC}"/>
            </a:ext>
          </a:extLst>
        </xdr:cNvPr>
        <xdr:cNvCxnSpPr/>
      </xdr:nvCxnSpPr>
      <xdr:spPr>
        <a:xfrm flipV="1">
          <a:off x="21323300" y="18613755"/>
          <a:ext cx="8382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62548</xdr:rowOff>
    </xdr:from>
    <xdr:to>
      <xdr:col>107</xdr:col>
      <xdr:colOff>101600</xdr:colOff>
      <xdr:row>108</xdr:row>
      <xdr:rowOff>164148</xdr:rowOff>
    </xdr:to>
    <xdr:sp macro="" textlink="">
      <xdr:nvSpPr>
        <xdr:cNvPr id="527" name="楕円 526">
          <a:extLst>
            <a:ext uri="{FF2B5EF4-FFF2-40B4-BE49-F238E27FC236}">
              <a16:creationId xmlns:a16="http://schemas.microsoft.com/office/drawing/2014/main" xmlns="" id="{625B7FCC-108D-4D9A-9098-03F37473EB99}"/>
            </a:ext>
          </a:extLst>
        </xdr:cNvPr>
        <xdr:cNvSpPr/>
      </xdr:nvSpPr>
      <xdr:spPr>
        <a:xfrm>
          <a:off x="20383500" y="1857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100013</xdr:rowOff>
    </xdr:from>
    <xdr:to>
      <xdr:col>111</xdr:col>
      <xdr:colOff>177800</xdr:colOff>
      <xdr:row>108</xdr:row>
      <xdr:rowOff>113348</xdr:rowOff>
    </xdr:to>
    <xdr:cxnSp macro="">
      <xdr:nvCxnSpPr>
        <xdr:cNvPr id="528" name="直線コネクタ 527">
          <a:extLst>
            <a:ext uri="{FF2B5EF4-FFF2-40B4-BE49-F238E27FC236}">
              <a16:creationId xmlns:a16="http://schemas.microsoft.com/office/drawing/2014/main" xmlns="" id="{1C015C3B-09EB-441D-8257-309E6346A98E}"/>
            </a:ext>
          </a:extLst>
        </xdr:cNvPr>
        <xdr:cNvCxnSpPr/>
      </xdr:nvCxnSpPr>
      <xdr:spPr>
        <a:xfrm flipV="1">
          <a:off x="20434300" y="18616613"/>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65405</xdr:rowOff>
    </xdr:from>
    <xdr:to>
      <xdr:col>102</xdr:col>
      <xdr:colOff>165100</xdr:colOff>
      <xdr:row>108</xdr:row>
      <xdr:rowOff>167005</xdr:rowOff>
    </xdr:to>
    <xdr:sp macro="" textlink="">
      <xdr:nvSpPr>
        <xdr:cNvPr id="529" name="楕円 528">
          <a:extLst>
            <a:ext uri="{FF2B5EF4-FFF2-40B4-BE49-F238E27FC236}">
              <a16:creationId xmlns:a16="http://schemas.microsoft.com/office/drawing/2014/main" xmlns="" id="{FE293EBA-B638-41DF-ACBE-D7A4229BE998}"/>
            </a:ext>
          </a:extLst>
        </xdr:cNvPr>
        <xdr:cNvSpPr/>
      </xdr:nvSpPr>
      <xdr:spPr>
        <a:xfrm>
          <a:off x="19494500" y="1858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113348</xdr:rowOff>
    </xdr:from>
    <xdr:to>
      <xdr:col>107</xdr:col>
      <xdr:colOff>50800</xdr:colOff>
      <xdr:row>108</xdr:row>
      <xdr:rowOff>116205</xdr:rowOff>
    </xdr:to>
    <xdr:cxnSp macro="">
      <xdr:nvCxnSpPr>
        <xdr:cNvPr id="530" name="直線コネクタ 529">
          <a:extLst>
            <a:ext uri="{FF2B5EF4-FFF2-40B4-BE49-F238E27FC236}">
              <a16:creationId xmlns:a16="http://schemas.microsoft.com/office/drawing/2014/main" xmlns="" id="{742005BB-8E89-4DEB-9098-51ECC6B7C5E1}"/>
            </a:ext>
          </a:extLst>
        </xdr:cNvPr>
        <xdr:cNvCxnSpPr/>
      </xdr:nvCxnSpPr>
      <xdr:spPr>
        <a:xfrm flipV="1">
          <a:off x="19545300" y="18629948"/>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57786</xdr:rowOff>
    </xdr:from>
    <xdr:to>
      <xdr:col>98</xdr:col>
      <xdr:colOff>38100</xdr:colOff>
      <xdr:row>108</xdr:row>
      <xdr:rowOff>159386</xdr:rowOff>
    </xdr:to>
    <xdr:sp macro="" textlink="">
      <xdr:nvSpPr>
        <xdr:cNvPr id="531" name="楕円 530">
          <a:extLst>
            <a:ext uri="{FF2B5EF4-FFF2-40B4-BE49-F238E27FC236}">
              <a16:creationId xmlns:a16="http://schemas.microsoft.com/office/drawing/2014/main" xmlns="" id="{9145D02D-6C9E-4980-B12A-78198F976863}"/>
            </a:ext>
          </a:extLst>
        </xdr:cNvPr>
        <xdr:cNvSpPr/>
      </xdr:nvSpPr>
      <xdr:spPr>
        <a:xfrm>
          <a:off x="18605500" y="1857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108586</xdr:rowOff>
    </xdr:from>
    <xdr:to>
      <xdr:col>102</xdr:col>
      <xdr:colOff>114300</xdr:colOff>
      <xdr:row>108</xdr:row>
      <xdr:rowOff>116205</xdr:rowOff>
    </xdr:to>
    <xdr:cxnSp macro="">
      <xdr:nvCxnSpPr>
        <xdr:cNvPr id="532" name="直線コネクタ 531">
          <a:extLst>
            <a:ext uri="{FF2B5EF4-FFF2-40B4-BE49-F238E27FC236}">
              <a16:creationId xmlns:a16="http://schemas.microsoft.com/office/drawing/2014/main" xmlns="" id="{E2E0FB65-13E4-4186-8529-AB225EE987FC}"/>
            </a:ext>
          </a:extLst>
        </xdr:cNvPr>
        <xdr:cNvCxnSpPr/>
      </xdr:nvCxnSpPr>
      <xdr:spPr>
        <a:xfrm>
          <a:off x="18656300" y="18625186"/>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141940</xdr:rowOff>
    </xdr:from>
    <xdr:ext cx="469744" cy="259045"/>
    <xdr:sp macro="" textlink="">
      <xdr:nvSpPr>
        <xdr:cNvPr id="533" name="n_1mainValue【庁舎】&#10;一人当たり面積">
          <a:extLst>
            <a:ext uri="{FF2B5EF4-FFF2-40B4-BE49-F238E27FC236}">
              <a16:creationId xmlns:a16="http://schemas.microsoft.com/office/drawing/2014/main" xmlns="" id="{9D77521F-C28B-4816-BF22-9F06BEC7ADAD}"/>
            </a:ext>
          </a:extLst>
        </xdr:cNvPr>
        <xdr:cNvSpPr txBox="1"/>
      </xdr:nvSpPr>
      <xdr:spPr>
        <a:xfrm>
          <a:off x="21075727" y="18658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155275</xdr:rowOff>
    </xdr:from>
    <xdr:ext cx="469744" cy="259045"/>
    <xdr:sp macro="" textlink="">
      <xdr:nvSpPr>
        <xdr:cNvPr id="534" name="n_2mainValue【庁舎】&#10;一人当たり面積">
          <a:extLst>
            <a:ext uri="{FF2B5EF4-FFF2-40B4-BE49-F238E27FC236}">
              <a16:creationId xmlns:a16="http://schemas.microsoft.com/office/drawing/2014/main" xmlns="" id="{ECE0FCF6-537F-41AA-A90A-9C53FA45E193}"/>
            </a:ext>
          </a:extLst>
        </xdr:cNvPr>
        <xdr:cNvSpPr txBox="1"/>
      </xdr:nvSpPr>
      <xdr:spPr>
        <a:xfrm>
          <a:off x="20199427" y="1867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158132</xdr:rowOff>
    </xdr:from>
    <xdr:ext cx="469744" cy="259045"/>
    <xdr:sp macro="" textlink="">
      <xdr:nvSpPr>
        <xdr:cNvPr id="535" name="n_3mainValue【庁舎】&#10;一人当たり面積">
          <a:extLst>
            <a:ext uri="{FF2B5EF4-FFF2-40B4-BE49-F238E27FC236}">
              <a16:creationId xmlns:a16="http://schemas.microsoft.com/office/drawing/2014/main" xmlns="" id="{A5CD09E9-DAB4-4931-8841-8090AAABD9EC}"/>
            </a:ext>
          </a:extLst>
        </xdr:cNvPr>
        <xdr:cNvSpPr txBox="1"/>
      </xdr:nvSpPr>
      <xdr:spPr>
        <a:xfrm>
          <a:off x="19310427"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150513</xdr:rowOff>
    </xdr:from>
    <xdr:ext cx="469744" cy="259045"/>
    <xdr:sp macro="" textlink="">
      <xdr:nvSpPr>
        <xdr:cNvPr id="536" name="n_4mainValue【庁舎】&#10;一人当たり面積">
          <a:extLst>
            <a:ext uri="{FF2B5EF4-FFF2-40B4-BE49-F238E27FC236}">
              <a16:creationId xmlns:a16="http://schemas.microsoft.com/office/drawing/2014/main" xmlns="" id="{55CE0164-A4F2-48FB-B89C-F2ED92D2C25B}"/>
            </a:ext>
          </a:extLst>
        </xdr:cNvPr>
        <xdr:cNvSpPr txBox="1"/>
      </xdr:nvSpPr>
      <xdr:spPr>
        <a:xfrm>
          <a:off x="18421427" y="1866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37" name="正方形/長方形 536">
          <a:extLst>
            <a:ext uri="{FF2B5EF4-FFF2-40B4-BE49-F238E27FC236}">
              <a16:creationId xmlns:a16="http://schemas.microsoft.com/office/drawing/2014/main" xmlns="" id="{55BA1898-C6DF-4E4E-A8AC-E66C455FBB0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38" name="正方形/長方形 537">
          <a:extLst>
            <a:ext uri="{FF2B5EF4-FFF2-40B4-BE49-F238E27FC236}">
              <a16:creationId xmlns:a16="http://schemas.microsoft.com/office/drawing/2014/main" xmlns="" id="{7D472F65-D865-4912-8110-26ED1AFC2EE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39" name="テキスト ボックス 538">
          <a:extLst>
            <a:ext uri="{FF2B5EF4-FFF2-40B4-BE49-F238E27FC236}">
              <a16:creationId xmlns:a16="http://schemas.microsoft.com/office/drawing/2014/main" xmlns="" id="{8D6169C6-9B9B-4E19-B14B-805EEEBF901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mn-ea"/>
              <a:ea typeface="+mn-ea"/>
            </a:rPr>
            <a:t>図書館及び庁舎については建替えを行ったことから低い数値となっている。一方で消防施設については類似団体平均を上回る数値となっていることから、適正な管理を行っていく必要がある。</a:t>
          </a:r>
          <a:endParaRPr kumimoji="1" lang="en-US" altLang="ja-JP" sz="1300">
            <a:latin typeface="+mn-ea"/>
            <a:ea typeface="+mn-ea"/>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c r="A1" s="186"/>
      <c r="B1" s="650" t="s">
        <v>80</v>
      </c>
      <c r="C1" s="650"/>
      <c r="D1" s="650"/>
      <c r="E1" s="650"/>
      <c r="F1" s="650"/>
      <c r="G1" s="650"/>
      <c r="H1" s="650"/>
      <c r="I1" s="650"/>
      <c r="J1" s="650"/>
      <c r="K1" s="650"/>
      <c r="L1" s="650"/>
      <c r="M1" s="650"/>
      <c r="N1" s="650"/>
      <c r="O1" s="650"/>
      <c r="P1" s="650"/>
      <c r="Q1" s="650"/>
      <c r="R1" s="650"/>
      <c r="S1" s="650"/>
      <c r="T1" s="650"/>
      <c r="U1" s="650"/>
      <c r="V1" s="650"/>
      <c r="W1" s="650"/>
      <c r="X1" s="650"/>
      <c r="Y1" s="650"/>
      <c r="Z1" s="650"/>
      <c r="AA1" s="650"/>
      <c r="AB1" s="650"/>
      <c r="AC1" s="650"/>
      <c r="AD1" s="650"/>
      <c r="AE1" s="650"/>
      <c r="AF1" s="650"/>
      <c r="AG1" s="650"/>
      <c r="AH1" s="650"/>
      <c r="AI1" s="650"/>
      <c r="AJ1" s="650"/>
      <c r="AK1" s="650"/>
      <c r="AL1" s="650"/>
      <c r="AM1" s="650"/>
      <c r="AN1" s="650"/>
      <c r="AO1" s="650"/>
      <c r="AP1" s="650"/>
      <c r="AQ1" s="650"/>
      <c r="AR1" s="650"/>
      <c r="AS1" s="650"/>
      <c r="AT1" s="650"/>
      <c r="AU1" s="650"/>
      <c r="AV1" s="650"/>
      <c r="AW1" s="650"/>
      <c r="AX1" s="650"/>
      <c r="AY1" s="650"/>
      <c r="AZ1" s="650"/>
      <c r="BA1" s="650"/>
      <c r="BB1" s="650"/>
      <c r="BC1" s="650"/>
      <c r="BD1" s="650"/>
      <c r="BE1" s="650"/>
      <c r="BF1" s="650"/>
      <c r="BG1" s="650"/>
      <c r="BH1" s="650"/>
      <c r="BI1" s="650"/>
      <c r="BJ1" s="650"/>
      <c r="BK1" s="650"/>
      <c r="BL1" s="650"/>
      <c r="BM1" s="650"/>
      <c r="BN1" s="650"/>
      <c r="BO1" s="650"/>
      <c r="BP1" s="650"/>
      <c r="BQ1" s="650"/>
      <c r="BR1" s="650"/>
      <c r="BS1" s="650"/>
      <c r="BT1" s="650"/>
      <c r="BU1" s="650"/>
      <c r="BV1" s="650"/>
      <c r="BW1" s="650"/>
      <c r="BX1" s="650"/>
      <c r="BY1" s="650"/>
      <c r="BZ1" s="650"/>
      <c r="CA1" s="650"/>
      <c r="CB1" s="650"/>
      <c r="CC1" s="650"/>
      <c r="CD1" s="650"/>
      <c r="CE1" s="650"/>
      <c r="CF1" s="650"/>
      <c r="CG1" s="650"/>
      <c r="CH1" s="650"/>
      <c r="CI1" s="650"/>
      <c r="CJ1" s="650"/>
      <c r="CK1" s="650"/>
      <c r="CL1" s="650"/>
      <c r="CM1" s="650"/>
      <c r="CN1" s="650"/>
      <c r="CO1" s="650"/>
      <c r="CP1" s="650"/>
      <c r="CQ1" s="650"/>
      <c r="CR1" s="650"/>
      <c r="CS1" s="650"/>
      <c r="CT1" s="650"/>
      <c r="CU1" s="650"/>
      <c r="CV1" s="650"/>
      <c r="CW1" s="650"/>
      <c r="CX1" s="650"/>
      <c r="CY1" s="650"/>
      <c r="CZ1" s="650"/>
      <c r="DA1" s="650"/>
      <c r="DB1" s="650"/>
      <c r="DC1" s="650"/>
      <c r="DD1" s="650"/>
      <c r="DE1" s="650"/>
      <c r="DF1" s="650"/>
      <c r="DG1" s="650"/>
      <c r="DH1" s="650"/>
      <c r="DI1" s="650"/>
      <c r="DJ1" s="187"/>
      <c r="DK1" s="187"/>
      <c r="DL1" s="187"/>
      <c r="DM1" s="187"/>
      <c r="DN1" s="187"/>
      <c r="DO1" s="187"/>
    </row>
    <row r="2" spans="1:119" ht="24.75" thickBot="1">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c r="A3" s="187"/>
      <c r="B3" s="651" t="s">
        <v>82</v>
      </c>
      <c r="C3" s="652"/>
      <c r="D3" s="652"/>
      <c r="E3" s="653"/>
      <c r="F3" s="653"/>
      <c r="G3" s="653"/>
      <c r="H3" s="653"/>
      <c r="I3" s="653"/>
      <c r="J3" s="653"/>
      <c r="K3" s="653"/>
      <c r="L3" s="653" t="s">
        <v>83</v>
      </c>
      <c r="M3" s="653"/>
      <c r="N3" s="653"/>
      <c r="O3" s="653"/>
      <c r="P3" s="653"/>
      <c r="Q3" s="653"/>
      <c r="R3" s="656"/>
      <c r="S3" s="656"/>
      <c r="T3" s="656"/>
      <c r="U3" s="656"/>
      <c r="V3" s="657"/>
      <c r="W3" s="547" t="s">
        <v>84</v>
      </c>
      <c r="X3" s="548"/>
      <c r="Y3" s="548"/>
      <c r="Z3" s="548"/>
      <c r="AA3" s="548"/>
      <c r="AB3" s="652"/>
      <c r="AC3" s="656" t="s">
        <v>85</v>
      </c>
      <c r="AD3" s="548"/>
      <c r="AE3" s="548"/>
      <c r="AF3" s="548"/>
      <c r="AG3" s="548"/>
      <c r="AH3" s="548"/>
      <c r="AI3" s="548"/>
      <c r="AJ3" s="548"/>
      <c r="AK3" s="548"/>
      <c r="AL3" s="618"/>
      <c r="AM3" s="547" t="s">
        <v>86</v>
      </c>
      <c r="AN3" s="548"/>
      <c r="AO3" s="548"/>
      <c r="AP3" s="548"/>
      <c r="AQ3" s="548"/>
      <c r="AR3" s="548"/>
      <c r="AS3" s="548"/>
      <c r="AT3" s="548"/>
      <c r="AU3" s="548"/>
      <c r="AV3" s="548"/>
      <c r="AW3" s="548"/>
      <c r="AX3" s="618"/>
      <c r="AY3" s="610" t="s">
        <v>1</v>
      </c>
      <c r="AZ3" s="611"/>
      <c r="BA3" s="611"/>
      <c r="BB3" s="611"/>
      <c r="BC3" s="611"/>
      <c r="BD3" s="611"/>
      <c r="BE3" s="611"/>
      <c r="BF3" s="611"/>
      <c r="BG3" s="611"/>
      <c r="BH3" s="611"/>
      <c r="BI3" s="611"/>
      <c r="BJ3" s="611"/>
      <c r="BK3" s="611"/>
      <c r="BL3" s="611"/>
      <c r="BM3" s="660"/>
      <c r="BN3" s="547" t="s">
        <v>87</v>
      </c>
      <c r="BO3" s="548"/>
      <c r="BP3" s="548"/>
      <c r="BQ3" s="548"/>
      <c r="BR3" s="548"/>
      <c r="BS3" s="548"/>
      <c r="BT3" s="548"/>
      <c r="BU3" s="618"/>
      <c r="BV3" s="547" t="s">
        <v>88</v>
      </c>
      <c r="BW3" s="548"/>
      <c r="BX3" s="548"/>
      <c r="BY3" s="548"/>
      <c r="BZ3" s="548"/>
      <c r="CA3" s="548"/>
      <c r="CB3" s="548"/>
      <c r="CC3" s="618"/>
      <c r="CD3" s="610" t="s">
        <v>1</v>
      </c>
      <c r="CE3" s="611"/>
      <c r="CF3" s="611"/>
      <c r="CG3" s="611"/>
      <c r="CH3" s="611"/>
      <c r="CI3" s="611"/>
      <c r="CJ3" s="611"/>
      <c r="CK3" s="611"/>
      <c r="CL3" s="611"/>
      <c r="CM3" s="611"/>
      <c r="CN3" s="611"/>
      <c r="CO3" s="611"/>
      <c r="CP3" s="611"/>
      <c r="CQ3" s="611"/>
      <c r="CR3" s="611"/>
      <c r="CS3" s="660"/>
      <c r="CT3" s="547" t="s">
        <v>89</v>
      </c>
      <c r="CU3" s="548"/>
      <c r="CV3" s="548"/>
      <c r="CW3" s="548"/>
      <c r="CX3" s="548"/>
      <c r="CY3" s="548"/>
      <c r="CZ3" s="548"/>
      <c r="DA3" s="618"/>
      <c r="DB3" s="547" t="s">
        <v>90</v>
      </c>
      <c r="DC3" s="548"/>
      <c r="DD3" s="548"/>
      <c r="DE3" s="548"/>
      <c r="DF3" s="548"/>
      <c r="DG3" s="548"/>
      <c r="DH3" s="548"/>
      <c r="DI3" s="618"/>
      <c r="DJ3" s="186"/>
      <c r="DK3" s="186"/>
      <c r="DL3" s="186"/>
      <c r="DM3" s="186"/>
      <c r="DN3" s="186"/>
      <c r="DO3" s="186"/>
    </row>
    <row r="4" spans="1:119" ht="18.75" customHeight="1">
      <c r="A4" s="187"/>
      <c r="B4" s="626"/>
      <c r="C4" s="627"/>
      <c r="D4" s="627"/>
      <c r="E4" s="628"/>
      <c r="F4" s="628"/>
      <c r="G4" s="628"/>
      <c r="H4" s="628"/>
      <c r="I4" s="628"/>
      <c r="J4" s="628"/>
      <c r="K4" s="628"/>
      <c r="L4" s="628"/>
      <c r="M4" s="628"/>
      <c r="N4" s="628"/>
      <c r="O4" s="628"/>
      <c r="P4" s="628"/>
      <c r="Q4" s="628"/>
      <c r="R4" s="632"/>
      <c r="S4" s="632"/>
      <c r="T4" s="632"/>
      <c r="U4" s="632"/>
      <c r="V4" s="633"/>
      <c r="W4" s="619"/>
      <c r="X4" s="430"/>
      <c r="Y4" s="430"/>
      <c r="Z4" s="430"/>
      <c r="AA4" s="430"/>
      <c r="AB4" s="627"/>
      <c r="AC4" s="632"/>
      <c r="AD4" s="430"/>
      <c r="AE4" s="430"/>
      <c r="AF4" s="430"/>
      <c r="AG4" s="430"/>
      <c r="AH4" s="430"/>
      <c r="AI4" s="430"/>
      <c r="AJ4" s="430"/>
      <c r="AK4" s="430"/>
      <c r="AL4" s="620"/>
      <c r="AM4" s="574"/>
      <c r="AN4" s="484"/>
      <c r="AO4" s="484"/>
      <c r="AP4" s="484"/>
      <c r="AQ4" s="484"/>
      <c r="AR4" s="484"/>
      <c r="AS4" s="484"/>
      <c r="AT4" s="484"/>
      <c r="AU4" s="484"/>
      <c r="AV4" s="484"/>
      <c r="AW4" s="484"/>
      <c r="AX4" s="659"/>
      <c r="AY4" s="460" t="s">
        <v>91</v>
      </c>
      <c r="AZ4" s="461"/>
      <c r="BA4" s="461"/>
      <c r="BB4" s="461"/>
      <c r="BC4" s="461"/>
      <c r="BD4" s="461"/>
      <c r="BE4" s="461"/>
      <c r="BF4" s="461"/>
      <c r="BG4" s="461"/>
      <c r="BH4" s="461"/>
      <c r="BI4" s="461"/>
      <c r="BJ4" s="461"/>
      <c r="BK4" s="461"/>
      <c r="BL4" s="461"/>
      <c r="BM4" s="462"/>
      <c r="BN4" s="463">
        <v>10963785</v>
      </c>
      <c r="BO4" s="464"/>
      <c r="BP4" s="464"/>
      <c r="BQ4" s="464"/>
      <c r="BR4" s="464"/>
      <c r="BS4" s="464"/>
      <c r="BT4" s="464"/>
      <c r="BU4" s="465"/>
      <c r="BV4" s="463">
        <v>10295947</v>
      </c>
      <c r="BW4" s="464"/>
      <c r="BX4" s="464"/>
      <c r="BY4" s="464"/>
      <c r="BZ4" s="464"/>
      <c r="CA4" s="464"/>
      <c r="CB4" s="464"/>
      <c r="CC4" s="465"/>
      <c r="CD4" s="644" t="s">
        <v>92</v>
      </c>
      <c r="CE4" s="645"/>
      <c r="CF4" s="645"/>
      <c r="CG4" s="645"/>
      <c r="CH4" s="645"/>
      <c r="CI4" s="645"/>
      <c r="CJ4" s="645"/>
      <c r="CK4" s="645"/>
      <c r="CL4" s="645"/>
      <c r="CM4" s="645"/>
      <c r="CN4" s="645"/>
      <c r="CO4" s="645"/>
      <c r="CP4" s="645"/>
      <c r="CQ4" s="645"/>
      <c r="CR4" s="645"/>
      <c r="CS4" s="646"/>
      <c r="CT4" s="647">
        <v>13.3</v>
      </c>
      <c r="CU4" s="648"/>
      <c r="CV4" s="648"/>
      <c r="CW4" s="648"/>
      <c r="CX4" s="648"/>
      <c r="CY4" s="648"/>
      <c r="CZ4" s="648"/>
      <c r="DA4" s="649"/>
      <c r="DB4" s="647">
        <v>14.6</v>
      </c>
      <c r="DC4" s="648"/>
      <c r="DD4" s="648"/>
      <c r="DE4" s="648"/>
      <c r="DF4" s="648"/>
      <c r="DG4" s="648"/>
      <c r="DH4" s="648"/>
      <c r="DI4" s="649"/>
      <c r="DJ4" s="186"/>
      <c r="DK4" s="186"/>
      <c r="DL4" s="186"/>
      <c r="DM4" s="186"/>
      <c r="DN4" s="186"/>
      <c r="DO4" s="186"/>
    </row>
    <row r="5" spans="1:119" ht="18.75" customHeight="1">
      <c r="A5" s="187"/>
      <c r="B5" s="654"/>
      <c r="C5" s="485"/>
      <c r="D5" s="485"/>
      <c r="E5" s="655"/>
      <c r="F5" s="655"/>
      <c r="G5" s="655"/>
      <c r="H5" s="655"/>
      <c r="I5" s="655"/>
      <c r="J5" s="655"/>
      <c r="K5" s="655"/>
      <c r="L5" s="655"/>
      <c r="M5" s="655"/>
      <c r="N5" s="655"/>
      <c r="O5" s="655"/>
      <c r="P5" s="655"/>
      <c r="Q5" s="655"/>
      <c r="R5" s="483"/>
      <c r="S5" s="483"/>
      <c r="T5" s="483"/>
      <c r="U5" s="483"/>
      <c r="V5" s="658"/>
      <c r="W5" s="574"/>
      <c r="X5" s="484"/>
      <c r="Y5" s="484"/>
      <c r="Z5" s="484"/>
      <c r="AA5" s="484"/>
      <c r="AB5" s="485"/>
      <c r="AC5" s="483"/>
      <c r="AD5" s="484"/>
      <c r="AE5" s="484"/>
      <c r="AF5" s="484"/>
      <c r="AG5" s="484"/>
      <c r="AH5" s="484"/>
      <c r="AI5" s="484"/>
      <c r="AJ5" s="484"/>
      <c r="AK5" s="484"/>
      <c r="AL5" s="659"/>
      <c r="AM5" s="537" t="s">
        <v>93</v>
      </c>
      <c r="AN5" s="442"/>
      <c r="AO5" s="442"/>
      <c r="AP5" s="442"/>
      <c r="AQ5" s="442"/>
      <c r="AR5" s="442"/>
      <c r="AS5" s="442"/>
      <c r="AT5" s="443"/>
      <c r="AU5" s="525" t="s">
        <v>94</v>
      </c>
      <c r="AV5" s="526"/>
      <c r="AW5" s="526"/>
      <c r="AX5" s="526"/>
      <c r="AY5" s="448" t="s">
        <v>95</v>
      </c>
      <c r="AZ5" s="449"/>
      <c r="BA5" s="449"/>
      <c r="BB5" s="449"/>
      <c r="BC5" s="449"/>
      <c r="BD5" s="449"/>
      <c r="BE5" s="449"/>
      <c r="BF5" s="449"/>
      <c r="BG5" s="449"/>
      <c r="BH5" s="449"/>
      <c r="BI5" s="449"/>
      <c r="BJ5" s="449"/>
      <c r="BK5" s="449"/>
      <c r="BL5" s="449"/>
      <c r="BM5" s="450"/>
      <c r="BN5" s="468">
        <v>10108121</v>
      </c>
      <c r="BO5" s="469"/>
      <c r="BP5" s="469"/>
      <c r="BQ5" s="469"/>
      <c r="BR5" s="469"/>
      <c r="BS5" s="469"/>
      <c r="BT5" s="469"/>
      <c r="BU5" s="470"/>
      <c r="BV5" s="468">
        <v>9581515</v>
      </c>
      <c r="BW5" s="469"/>
      <c r="BX5" s="469"/>
      <c r="BY5" s="469"/>
      <c r="BZ5" s="469"/>
      <c r="CA5" s="469"/>
      <c r="CB5" s="469"/>
      <c r="CC5" s="470"/>
      <c r="CD5" s="477" t="s">
        <v>96</v>
      </c>
      <c r="CE5" s="478"/>
      <c r="CF5" s="478"/>
      <c r="CG5" s="478"/>
      <c r="CH5" s="478"/>
      <c r="CI5" s="478"/>
      <c r="CJ5" s="478"/>
      <c r="CK5" s="478"/>
      <c r="CL5" s="478"/>
      <c r="CM5" s="478"/>
      <c r="CN5" s="478"/>
      <c r="CO5" s="478"/>
      <c r="CP5" s="478"/>
      <c r="CQ5" s="478"/>
      <c r="CR5" s="478"/>
      <c r="CS5" s="479"/>
      <c r="CT5" s="438">
        <v>89.2</v>
      </c>
      <c r="CU5" s="439"/>
      <c r="CV5" s="439"/>
      <c r="CW5" s="439"/>
      <c r="CX5" s="439"/>
      <c r="CY5" s="439"/>
      <c r="CZ5" s="439"/>
      <c r="DA5" s="440"/>
      <c r="DB5" s="438">
        <v>88.9</v>
      </c>
      <c r="DC5" s="439"/>
      <c r="DD5" s="439"/>
      <c r="DE5" s="439"/>
      <c r="DF5" s="439"/>
      <c r="DG5" s="439"/>
      <c r="DH5" s="439"/>
      <c r="DI5" s="440"/>
      <c r="DJ5" s="186"/>
      <c r="DK5" s="186"/>
      <c r="DL5" s="186"/>
      <c r="DM5" s="186"/>
      <c r="DN5" s="186"/>
      <c r="DO5" s="186"/>
    </row>
    <row r="6" spans="1:119" ht="18.75" customHeight="1">
      <c r="A6" s="187"/>
      <c r="B6" s="624" t="s">
        <v>97</v>
      </c>
      <c r="C6" s="482"/>
      <c r="D6" s="482"/>
      <c r="E6" s="625"/>
      <c r="F6" s="625"/>
      <c r="G6" s="625"/>
      <c r="H6" s="625"/>
      <c r="I6" s="625"/>
      <c r="J6" s="625"/>
      <c r="K6" s="625"/>
      <c r="L6" s="625" t="s">
        <v>98</v>
      </c>
      <c r="M6" s="625"/>
      <c r="N6" s="625"/>
      <c r="O6" s="625"/>
      <c r="P6" s="625"/>
      <c r="Q6" s="625"/>
      <c r="R6" s="506"/>
      <c r="S6" s="506"/>
      <c r="T6" s="506"/>
      <c r="U6" s="506"/>
      <c r="V6" s="631"/>
      <c r="W6" s="559" t="s">
        <v>99</v>
      </c>
      <c r="X6" s="481"/>
      <c r="Y6" s="481"/>
      <c r="Z6" s="481"/>
      <c r="AA6" s="481"/>
      <c r="AB6" s="482"/>
      <c r="AC6" s="636" t="s">
        <v>100</v>
      </c>
      <c r="AD6" s="637"/>
      <c r="AE6" s="637"/>
      <c r="AF6" s="637"/>
      <c r="AG6" s="637"/>
      <c r="AH6" s="637"/>
      <c r="AI6" s="637"/>
      <c r="AJ6" s="637"/>
      <c r="AK6" s="637"/>
      <c r="AL6" s="638"/>
      <c r="AM6" s="537" t="s">
        <v>101</v>
      </c>
      <c r="AN6" s="442"/>
      <c r="AO6" s="442"/>
      <c r="AP6" s="442"/>
      <c r="AQ6" s="442"/>
      <c r="AR6" s="442"/>
      <c r="AS6" s="442"/>
      <c r="AT6" s="443"/>
      <c r="AU6" s="525" t="s">
        <v>94</v>
      </c>
      <c r="AV6" s="526"/>
      <c r="AW6" s="526"/>
      <c r="AX6" s="526"/>
      <c r="AY6" s="448" t="s">
        <v>102</v>
      </c>
      <c r="AZ6" s="449"/>
      <c r="BA6" s="449"/>
      <c r="BB6" s="449"/>
      <c r="BC6" s="449"/>
      <c r="BD6" s="449"/>
      <c r="BE6" s="449"/>
      <c r="BF6" s="449"/>
      <c r="BG6" s="449"/>
      <c r="BH6" s="449"/>
      <c r="BI6" s="449"/>
      <c r="BJ6" s="449"/>
      <c r="BK6" s="449"/>
      <c r="BL6" s="449"/>
      <c r="BM6" s="450"/>
      <c r="BN6" s="468">
        <v>855664</v>
      </c>
      <c r="BO6" s="469"/>
      <c r="BP6" s="469"/>
      <c r="BQ6" s="469"/>
      <c r="BR6" s="469"/>
      <c r="BS6" s="469"/>
      <c r="BT6" s="469"/>
      <c r="BU6" s="470"/>
      <c r="BV6" s="468">
        <v>714432</v>
      </c>
      <c r="BW6" s="469"/>
      <c r="BX6" s="469"/>
      <c r="BY6" s="469"/>
      <c r="BZ6" s="469"/>
      <c r="CA6" s="469"/>
      <c r="CB6" s="469"/>
      <c r="CC6" s="470"/>
      <c r="CD6" s="477" t="s">
        <v>103</v>
      </c>
      <c r="CE6" s="478"/>
      <c r="CF6" s="478"/>
      <c r="CG6" s="478"/>
      <c r="CH6" s="478"/>
      <c r="CI6" s="478"/>
      <c r="CJ6" s="478"/>
      <c r="CK6" s="478"/>
      <c r="CL6" s="478"/>
      <c r="CM6" s="478"/>
      <c r="CN6" s="478"/>
      <c r="CO6" s="478"/>
      <c r="CP6" s="478"/>
      <c r="CQ6" s="478"/>
      <c r="CR6" s="478"/>
      <c r="CS6" s="479"/>
      <c r="CT6" s="621">
        <v>92</v>
      </c>
      <c r="CU6" s="622"/>
      <c r="CV6" s="622"/>
      <c r="CW6" s="622"/>
      <c r="CX6" s="622"/>
      <c r="CY6" s="622"/>
      <c r="CZ6" s="622"/>
      <c r="DA6" s="623"/>
      <c r="DB6" s="621">
        <v>91.9</v>
      </c>
      <c r="DC6" s="622"/>
      <c r="DD6" s="622"/>
      <c r="DE6" s="622"/>
      <c r="DF6" s="622"/>
      <c r="DG6" s="622"/>
      <c r="DH6" s="622"/>
      <c r="DI6" s="623"/>
      <c r="DJ6" s="186"/>
      <c r="DK6" s="186"/>
      <c r="DL6" s="186"/>
      <c r="DM6" s="186"/>
      <c r="DN6" s="186"/>
      <c r="DO6" s="186"/>
    </row>
    <row r="7" spans="1:119" ht="18.75" customHeight="1">
      <c r="A7" s="187"/>
      <c r="B7" s="626"/>
      <c r="C7" s="627"/>
      <c r="D7" s="627"/>
      <c r="E7" s="628"/>
      <c r="F7" s="628"/>
      <c r="G7" s="628"/>
      <c r="H7" s="628"/>
      <c r="I7" s="628"/>
      <c r="J7" s="628"/>
      <c r="K7" s="628"/>
      <c r="L7" s="628"/>
      <c r="M7" s="628"/>
      <c r="N7" s="628"/>
      <c r="O7" s="628"/>
      <c r="P7" s="628"/>
      <c r="Q7" s="628"/>
      <c r="R7" s="632"/>
      <c r="S7" s="632"/>
      <c r="T7" s="632"/>
      <c r="U7" s="632"/>
      <c r="V7" s="633"/>
      <c r="W7" s="619"/>
      <c r="X7" s="430"/>
      <c r="Y7" s="430"/>
      <c r="Z7" s="430"/>
      <c r="AA7" s="430"/>
      <c r="AB7" s="627"/>
      <c r="AC7" s="639"/>
      <c r="AD7" s="431"/>
      <c r="AE7" s="431"/>
      <c r="AF7" s="431"/>
      <c r="AG7" s="431"/>
      <c r="AH7" s="431"/>
      <c r="AI7" s="431"/>
      <c r="AJ7" s="431"/>
      <c r="AK7" s="431"/>
      <c r="AL7" s="640"/>
      <c r="AM7" s="537" t="s">
        <v>104</v>
      </c>
      <c r="AN7" s="442"/>
      <c r="AO7" s="442"/>
      <c r="AP7" s="442"/>
      <c r="AQ7" s="442"/>
      <c r="AR7" s="442"/>
      <c r="AS7" s="442"/>
      <c r="AT7" s="443"/>
      <c r="AU7" s="525" t="s">
        <v>94</v>
      </c>
      <c r="AV7" s="526"/>
      <c r="AW7" s="526"/>
      <c r="AX7" s="526"/>
      <c r="AY7" s="448" t="s">
        <v>105</v>
      </c>
      <c r="AZ7" s="449"/>
      <c r="BA7" s="449"/>
      <c r="BB7" s="449"/>
      <c r="BC7" s="449"/>
      <c r="BD7" s="449"/>
      <c r="BE7" s="449"/>
      <c r="BF7" s="449"/>
      <c r="BG7" s="449"/>
      <c r="BH7" s="449"/>
      <c r="BI7" s="449"/>
      <c r="BJ7" s="449"/>
      <c r="BK7" s="449"/>
      <c r="BL7" s="449"/>
      <c r="BM7" s="450"/>
      <c r="BN7" s="468">
        <v>198972</v>
      </c>
      <c r="BO7" s="469"/>
      <c r="BP7" s="469"/>
      <c r="BQ7" s="469"/>
      <c r="BR7" s="469"/>
      <c r="BS7" s="469"/>
      <c r="BT7" s="469"/>
      <c r="BU7" s="470"/>
      <c r="BV7" s="468">
        <v>20640</v>
      </c>
      <c r="BW7" s="469"/>
      <c r="BX7" s="469"/>
      <c r="BY7" s="469"/>
      <c r="BZ7" s="469"/>
      <c r="CA7" s="469"/>
      <c r="CB7" s="469"/>
      <c r="CC7" s="470"/>
      <c r="CD7" s="477" t="s">
        <v>106</v>
      </c>
      <c r="CE7" s="478"/>
      <c r="CF7" s="478"/>
      <c r="CG7" s="478"/>
      <c r="CH7" s="478"/>
      <c r="CI7" s="478"/>
      <c r="CJ7" s="478"/>
      <c r="CK7" s="478"/>
      <c r="CL7" s="478"/>
      <c r="CM7" s="478"/>
      <c r="CN7" s="478"/>
      <c r="CO7" s="478"/>
      <c r="CP7" s="478"/>
      <c r="CQ7" s="478"/>
      <c r="CR7" s="478"/>
      <c r="CS7" s="479"/>
      <c r="CT7" s="468">
        <v>4952821</v>
      </c>
      <c r="CU7" s="469"/>
      <c r="CV7" s="469"/>
      <c r="CW7" s="469"/>
      <c r="CX7" s="469"/>
      <c r="CY7" s="469"/>
      <c r="CZ7" s="469"/>
      <c r="DA7" s="470"/>
      <c r="DB7" s="468">
        <v>4735884</v>
      </c>
      <c r="DC7" s="469"/>
      <c r="DD7" s="469"/>
      <c r="DE7" s="469"/>
      <c r="DF7" s="469"/>
      <c r="DG7" s="469"/>
      <c r="DH7" s="469"/>
      <c r="DI7" s="470"/>
      <c r="DJ7" s="186"/>
      <c r="DK7" s="186"/>
      <c r="DL7" s="186"/>
      <c r="DM7" s="186"/>
      <c r="DN7" s="186"/>
      <c r="DO7" s="186"/>
    </row>
    <row r="8" spans="1:119" ht="18.75" customHeight="1" thickBot="1">
      <c r="A8" s="187"/>
      <c r="B8" s="629"/>
      <c r="C8" s="560"/>
      <c r="D8" s="560"/>
      <c r="E8" s="630"/>
      <c r="F8" s="630"/>
      <c r="G8" s="630"/>
      <c r="H8" s="630"/>
      <c r="I8" s="630"/>
      <c r="J8" s="630"/>
      <c r="K8" s="630"/>
      <c r="L8" s="630"/>
      <c r="M8" s="630"/>
      <c r="N8" s="630"/>
      <c r="O8" s="630"/>
      <c r="P8" s="630"/>
      <c r="Q8" s="630"/>
      <c r="R8" s="634"/>
      <c r="S8" s="634"/>
      <c r="T8" s="634"/>
      <c r="U8" s="634"/>
      <c r="V8" s="635"/>
      <c r="W8" s="549"/>
      <c r="X8" s="550"/>
      <c r="Y8" s="550"/>
      <c r="Z8" s="550"/>
      <c r="AA8" s="550"/>
      <c r="AB8" s="560"/>
      <c r="AC8" s="641"/>
      <c r="AD8" s="642"/>
      <c r="AE8" s="642"/>
      <c r="AF8" s="642"/>
      <c r="AG8" s="642"/>
      <c r="AH8" s="642"/>
      <c r="AI8" s="642"/>
      <c r="AJ8" s="642"/>
      <c r="AK8" s="642"/>
      <c r="AL8" s="643"/>
      <c r="AM8" s="537" t="s">
        <v>107</v>
      </c>
      <c r="AN8" s="442"/>
      <c r="AO8" s="442"/>
      <c r="AP8" s="442"/>
      <c r="AQ8" s="442"/>
      <c r="AR8" s="442"/>
      <c r="AS8" s="442"/>
      <c r="AT8" s="443"/>
      <c r="AU8" s="525" t="s">
        <v>108</v>
      </c>
      <c r="AV8" s="526"/>
      <c r="AW8" s="526"/>
      <c r="AX8" s="526"/>
      <c r="AY8" s="448" t="s">
        <v>109</v>
      </c>
      <c r="AZ8" s="449"/>
      <c r="BA8" s="449"/>
      <c r="BB8" s="449"/>
      <c r="BC8" s="449"/>
      <c r="BD8" s="449"/>
      <c r="BE8" s="449"/>
      <c r="BF8" s="449"/>
      <c r="BG8" s="449"/>
      <c r="BH8" s="449"/>
      <c r="BI8" s="449"/>
      <c r="BJ8" s="449"/>
      <c r="BK8" s="449"/>
      <c r="BL8" s="449"/>
      <c r="BM8" s="450"/>
      <c r="BN8" s="468">
        <v>656692</v>
      </c>
      <c r="BO8" s="469"/>
      <c r="BP8" s="469"/>
      <c r="BQ8" s="469"/>
      <c r="BR8" s="469"/>
      <c r="BS8" s="469"/>
      <c r="BT8" s="469"/>
      <c r="BU8" s="470"/>
      <c r="BV8" s="468">
        <v>693792</v>
      </c>
      <c r="BW8" s="469"/>
      <c r="BX8" s="469"/>
      <c r="BY8" s="469"/>
      <c r="BZ8" s="469"/>
      <c r="CA8" s="469"/>
      <c r="CB8" s="469"/>
      <c r="CC8" s="470"/>
      <c r="CD8" s="477" t="s">
        <v>110</v>
      </c>
      <c r="CE8" s="478"/>
      <c r="CF8" s="478"/>
      <c r="CG8" s="478"/>
      <c r="CH8" s="478"/>
      <c r="CI8" s="478"/>
      <c r="CJ8" s="478"/>
      <c r="CK8" s="478"/>
      <c r="CL8" s="478"/>
      <c r="CM8" s="478"/>
      <c r="CN8" s="478"/>
      <c r="CO8" s="478"/>
      <c r="CP8" s="478"/>
      <c r="CQ8" s="478"/>
      <c r="CR8" s="478"/>
      <c r="CS8" s="479"/>
      <c r="CT8" s="581">
        <v>0.28999999999999998</v>
      </c>
      <c r="CU8" s="582"/>
      <c r="CV8" s="582"/>
      <c r="CW8" s="582"/>
      <c r="CX8" s="582"/>
      <c r="CY8" s="582"/>
      <c r="CZ8" s="582"/>
      <c r="DA8" s="583"/>
      <c r="DB8" s="581">
        <v>0.28999999999999998</v>
      </c>
      <c r="DC8" s="582"/>
      <c r="DD8" s="582"/>
      <c r="DE8" s="582"/>
      <c r="DF8" s="582"/>
      <c r="DG8" s="582"/>
      <c r="DH8" s="582"/>
      <c r="DI8" s="583"/>
      <c r="DJ8" s="186"/>
      <c r="DK8" s="186"/>
      <c r="DL8" s="186"/>
      <c r="DM8" s="186"/>
      <c r="DN8" s="186"/>
      <c r="DO8" s="186"/>
    </row>
    <row r="9" spans="1:119" ht="18.75" customHeight="1" thickBot="1">
      <c r="A9" s="187"/>
      <c r="B9" s="610" t="s">
        <v>111</v>
      </c>
      <c r="C9" s="611"/>
      <c r="D9" s="611"/>
      <c r="E9" s="611"/>
      <c r="F9" s="611"/>
      <c r="G9" s="611"/>
      <c r="H9" s="611"/>
      <c r="I9" s="611"/>
      <c r="J9" s="611"/>
      <c r="K9" s="531"/>
      <c r="L9" s="612" t="s">
        <v>112</v>
      </c>
      <c r="M9" s="613"/>
      <c r="N9" s="613"/>
      <c r="O9" s="613"/>
      <c r="P9" s="613"/>
      <c r="Q9" s="614"/>
      <c r="R9" s="615">
        <v>12890</v>
      </c>
      <c r="S9" s="616"/>
      <c r="T9" s="616"/>
      <c r="U9" s="616"/>
      <c r="V9" s="617"/>
      <c r="W9" s="547" t="s">
        <v>113</v>
      </c>
      <c r="X9" s="548"/>
      <c r="Y9" s="548"/>
      <c r="Z9" s="548"/>
      <c r="AA9" s="548"/>
      <c r="AB9" s="548"/>
      <c r="AC9" s="548"/>
      <c r="AD9" s="548"/>
      <c r="AE9" s="548"/>
      <c r="AF9" s="548"/>
      <c r="AG9" s="548"/>
      <c r="AH9" s="548"/>
      <c r="AI9" s="548"/>
      <c r="AJ9" s="548"/>
      <c r="AK9" s="548"/>
      <c r="AL9" s="618"/>
      <c r="AM9" s="537" t="s">
        <v>114</v>
      </c>
      <c r="AN9" s="442"/>
      <c r="AO9" s="442"/>
      <c r="AP9" s="442"/>
      <c r="AQ9" s="442"/>
      <c r="AR9" s="442"/>
      <c r="AS9" s="442"/>
      <c r="AT9" s="443"/>
      <c r="AU9" s="525" t="s">
        <v>94</v>
      </c>
      <c r="AV9" s="526"/>
      <c r="AW9" s="526"/>
      <c r="AX9" s="526"/>
      <c r="AY9" s="448" t="s">
        <v>115</v>
      </c>
      <c r="AZ9" s="449"/>
      <c r="BA9" s="449"/>
      <c r="BB9" s="449"/>
      <c r="BC9" s="449"/>
      <c r="BD9" s="449"/>
      <c r="BE9" s="449"/>
      <c r="BF9" s="449"/>
      <c r="BG9" s="449"/>
      <c r="BH9" s="449"/>
      <c r="BI9" s="449"/>
      <c r="BJ9" s="449"/>
      <c r="BK9" s="449"/>
      <c r="BL9" s="449"/>
      <c r="BM9" s="450"/>
      <c r="BN9" s="468">
        <v>-37100</v>
      </c>
      <c r="BO9" s="469"/>
      <c r="BP9" s="469"/>
      <c r="BQ9" s="469"/>
      <c r="BR9" s="469"/>
      <c r="BS9" s="469"/>
      <c r="BT9" s="469"/>
      <c r="BU9" s="470"/>
      <c r="BV9" s="468">
        <v>-5097</v>
      </c>
      <c r="BW9" s="469"/>
      <c r="BX9" s="469"/>
      <c r="BY9" s="469"/>
      <c r="BZ9" s="469"/>
      <c r="CA9" s="469"/>
      <c r="CB9" s="469"/>
      <c r="CC9" s="470"/>
      <c r="CD9" s="477" t="s">
        <v>116</v>
      </c>
      <c r="CE9" s="478"/>
      <c r="CF9" s="478"/>
      <c r="CG9" s="478"/>
      <c r="CH9" s="478"/>
      <c r="CI9" s="478"/>
      <c r="CJ9" s="478"/>
      <c r="CK9" s="478"/>
      <c r="CL9" s="478"/>
      <c r="CM9" s="478"/>
      <c r="CN9" s="478"/>
      <c r="CO9" s="478"/>
      <c r="CP9" s="478"/>
      <c r="CQ9" s="478"/>
      <c r="CR9" s="478"/>
      <c r="CS9" s="479"/>
      <c r="CT9" s="438">
        <v>13.7</v>
      </c>
      <c r="CU9" s="439"/>
      <c r="CV9" s="439"/>
      <c r="CW9" s="439"/>
      <c r="CX9" s="439"/>
      <c r="CY9" s="439"/>
      <c r="CZ9" s="439"/>
      <c r="DA9" s="440"/>
      <c r="DB9" s="438">
        <v>14.9</v>
      </c>
      <c r="DC9" s="439"/>
      <c r="DD9" s="439"/>
      <c r="DE9" s="439"/>
      <c r="DF9" s="439"/>
      <c r="DG9" s="439"/>
      <c r="DH9" s="439"/>
      <c r="DI9" s="440"/>
      <c r="DJ9" s="186"/>
      <c r="DK9" s="186"/>
      <c r="DL9" s="186"/>
      <c r="DM9" s="186"/>
      <c r="DN9" s="186"/>
      <c r="DO9" s="186"/>
    </row>
    <row r="10" spans="1:119" ht="18.75" customHeight="1" thickBot="1">
      <c r="A10" s="187"/>
      <c r="B10" s="610"/>
      <c r="C10" s="611"/>
      <c r="D10" s="611"/>
      <c r="E10" s="611"/>
      <c r="F10" s="611"/>
      <c r="G10" s="611"/>
      <c r="H10" s="611"/>
      <c r="I10" s="611"/>
      <c r="J10" s="611"/>
      <c r="K10" s="531"/>
      <c r="L10" s="441" t="s">
        <v>117</v>
      </c>
      <c r="M10" s="442"/>
      <c r="N10" s="442"/>
      <c r="O10" s="442"/>
      <c r="P10" s="442"/>
      <c r="Q10" s="443"/>
      <c r="R10" s="444">
        <v>14175</v>
      </c>
      <c r="S10" s="445"/>
      <c r="T10" s="445"/>
      <c r="U10" s="445"/>
      <c r="V10" s="447"/>
      <c r="W10" s="619"/>
      <c r="X10" s="430"/>
      <c r="Y10" s="430"/>
      <c r="Z10" s="430"/>
      <c r="AA10" s="430"/>
      <c r="AB10" s="430"/>
      <c r="AC10" s="430"/>
      <c r="AD10" s="430"/>
      <c r="AE10" s="430"/>
      <c r="AF10" s="430"/>
      <c r="AG10" s="430"/>
      <c r="AH10" s="430"/>
      <c r="AI10" s="430"/>
      <c r="AJ10" s="430"/>
      <c r="AK10" s="430"/>
      <c r="AL10" s="620"/>
      <c r="AM10" s="537" t="s">
        <v>118</v>
      </c>
      <c r="AN10" s="442"/>
      <c r="AO10" s="442"/>
      <c r="AP10" s="442"/>
      <c r="AQ10" s="442"/>
      <c r="AR10" s="442"/>
      <c r="AS10" s="442"/>
      <c r="AT10" s="443"/>
      <c r="AU10" s="525" t="s">
        <v>119</v>
      </c>
      <c r="AV10" s="526"/>
      <c r="AW10" s="526"/>
      <c r="AX10" s="526"/>
      <c r="AY10" s="448" t="s">
        <v>120</v>
      </c>
      <c r="AZ10" s="449"/>
      <c r="BA10" s="449"/>
      <c r="BB10" s="449"/>
      <c r="BC10" s="449"/>
      <c r="BD10" s="449"/>
      <c r="BE10" s="449"/>
      <c r="BF10" s="449"/>
      <c r="BG10" s="449"/>
      <c r="BH10" s="449"/>
      <c r="BI10" s="449"/>
      <c r="BJ10" s="449"/>
      <c r="BK10" s="449"/>
      <c r="BL10" s="449"/>
      <c r="BM10" s="450"/>
      <c r="BN10" s="468">
        <v>210525</v>
      </c>
      <c r="BO10" s="469"/>
      <c r="BP10" s="469"/>
      <c r="BQ10" s="469"/>
      <c r="BR10" s="469"/>
      <c r="BS10" s="469"/>
      <c r="BT10" s="469"/>
      <c r="BU10" s="470"/>
      <c r="BV10" s="468">
        <v>159322</v>
      </c>
      <c r="BW10" s="469"/>
      <c r="BX10" s="469"/>
      <c r="BY10" s="469"/>
      <c r="BZ10" s="469"/>
      <c r="CA10" s="469"/>
      <c r="CB10" s="469"/>
      <c r="CC10" s="470"/>
      <c r="CD10" s="191" t="s">
        <v>121</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c r="A11" s="187"/>
      <c r="B11" s="610"/>
      <c r="C11" s="611"/>
      <c r="D11" s="611"/>
      <c r="E11" s="611"/>
      <c r="F11" s="611"/>
      <c r="G11" s="611"/>
      <c r="H11" s="611"/>
      <c r="I11" s="611"/>
      <c r="J11" s="611"/>
      <c r="K11" s="531"/>
      <c r="L11" s="514" t="s">
        <v>122</v>
      </c>
      <c r="M11" s="515"/>
      <c r="N11" s="515"/>
      <c r="O11" s="515"/>
      <c r="P11" s="515"/>
      <c r="Q11" s="516"/>
      <c r="R11" s="607" t="s">
        <v>123</v>
      </c>
      <c r="S11" s="608"/>
      <c r="T11" s="608"/>
      <c r="U11" s="608"/>
      <c r="V11" s="609"/>
      <c r="W11" s="619"/>
      <c r="X11" s="430"/>
      <c r="Y11" s="430"/>
      <c r="Z11" s="430"/>
      <c r="AA11" s="430"/>
      <c r="AB11" s="430"/>
      <c r="AC11" s="430"/>
      <c r="AD11" s="430"/>
      <c r="AE11" s="430"/>
      <c r="AF11" s="430"/>
      <c r="AG11" s="430"/>
      <c r="AH11" s="430"/>
      <c r="AI11" s="430"/>
      <c r="AJ11" s="430"/>
      <c r="AK11" s="430"/>
      <c r="AL11" s="620"/>
      <c r="AM11" s="537" t="s">
        <v>124</v>
      </c>
      <c r="AN11" s="442"/>
      <c r="AO11" s="442"/>
      <c r="AP11" s="442"/>
      <c r="AQ11" s="442"/>
      <c r="AR11" s="442"/>
      <c r="AS11" s="442"/>
      <c r="AT11" s="443"/>
      <c r="AU11" s="525" t="s">
        <v>119</v>
      </c>
      <c r="AV11" s="526"/>
      <c r="AW11" s="526"/>
      <c r="AX11" s="526"/>
      <c r="AY11" s="448" t="s">
        <v>125</v>
      </c>
      <c r="AZ11" s="449"/>
      <c r="BA11" s="449"/>
      <c r="BB11" s="449"/>
      <c r="BC11" s="449"/>
      <c r="BD11" s="449"/>
      <c r="BE11" s="449"/>
      <c r="BF11" s="449"/>
      <c r="BG11" s="449"/>
      <c r="BH11" s="449"/>
      <c r="BI11" s="449"/>
      <c r="BJ11" s="449"/>
      <c r="BK11" s="449"/>
      <c r="BL11" s="449"/>
      <c r="BM11" s="450"/>
      <c r="BN11" s="468">
        <v>0</v>
      </c>
      <c r="BO11" s="469"/>
      <c r="BP11" s="469"/>
      <c r="BQ11" s="469"/>
      <c r="BR11" s="469"/>
      <c r="BS11" s="469"/>
      <c r="BT11" s="469"/>
      <c r="BU11" s="470"/>
      <c r="BV11" s="468">
        <v>0</v>
      </c>
      <c r="BW11" s="469"/>
      <c r="BX11" s="469"/>
      <c r="BY11" s="469"/>
      <c r="BZ11" s="469"/>
      <c r="CA11" s="469"/>
      <c r="CB11" s="469"/>
      <c r="CC11" s="470"/>
      <c r="CD11" s="477" t="s">
        <v>126</v>
      </c>
      <c r="CE11" s="478"/>
      <c r="CF11" s="478"/>
      <c r="CG11" s="478"/>
      <c r="CH11" s="478"/>
      <c r="CI11" s="478"/>
      <c r="CJ11" s="478"/>
      <c r="CK11" s="478"/>
      <c r="CL11" s="478"/>
      <c r="CM11" s="478"/>
      <c r="CN11" s="478"/>
      <c r="CO11" s="478"/>
      <c r="CP11" s="478"/>
      <c r="CQ11" s="478"/>
      <c r="CR11" s="478"/>
      <c r="CS11" s="479"/>
      <c r="CT11" s="581" t="s">
        <v>127</v>
      </c>
      <c r="CU11" s="582"/>
      <c r="CV11" s="582"/>
      <c r="CW11" s="582"/>
      <c r="CX11" s="582"/>
      <c r="CY11" s="582"/>
      <c r="CZ11" s="582"/>
      <c r="DA11" s="583"/>
      <c r="DB11" s="581" t="s">
        <v>127</v>
      </c>
      <c r="DC11" s="582"/>
      <c r="DD11" s="582"/>
      <c r="DE11" s="582"/>
      <c r="DF11" s="582"/>
      <c r="DG11" s="582"/>
      <c r="DH11" s="582"/>
      <c r="DI11" s="583"/>
      <c r="DJ11" s="186"/>
      <c r="DK11" s="186"/>
      <c r="DL11" s="186"/>
      <c r="DM11" s="186"/>
      <c r="DN11" s="186"/>
      <c r="DO11" s="186"/>
    </row>
    <row r="12" spans="1:119" ht="18.75" customHeight="1">
      <c r="A12" s="187"/>
      <c r="B12" s="584" t="s">
        <v>128</v>
      </c>
      <c r="C12" s="585"/>
      <c r="D12" s="585"/>
      <c r="E12" s="585"/>
      <c r="F12" s="585"/>
      <c r="G12" s="585"/>
      <c r="H12" s="585"/>
      <c r="I12" s="585"/>
      <c r="J12" s="585"/>
      <c r="K12" s="586"/>
      <c r="L12" s="593" t="s">
        <v>129</v>
      </c>
      <c r="M12" s="594"/>
      <c r="N12" s="594"/>
      <c r="O12" s="594"/>
      <c r="P12" s="594"/>
      <c r="Q12" s="595"/>
      <c r="R12" s="596">
        <v>13256</v>
      </c>
      <c r="S12" s="597"/>
      <c r="T12" s="597"/>
      <c r="U12" s="597"/>
      <c r="V12" s="598"/>
      <c r="W12" s="599" t="s">
        <v>1</v>
      </c>
      <c r="X12" s="526"/>
      <c r="Y12" s="526"/>
      <c r="Z12" s="526"/>
      <c r="AA12" s="526"/>
      <c r="AB12" s="600"/>
      <c r="AC12" s="601" t="s">
        <v>130</v>
      </c>
      <c r="AD12" s="602"/>
      <c r="AE12" s="602"/>
      <c r="AF12" s="602"/>
      <c r="AG12" s="603"/>
      <c r="AH12" s="601" t="s">
        <v>131</v>
      </c>
      <c r="AI12" s="602"/>
      <c r="AJ12" s="602"/>
      <c r="AK12" s="602"/>
      <c r="AL12" s="604"/>
      <c r="AM12" s="537" t="s">
        <v>132</v>
      </c>
      <c r="AN12" s="442"/>
      <c r="AO12" s="442"/>
      <c r="AP12" s="442"/>
      <c r="AQ12" s="442"/>
      <c r="AR12" s="442"/>
      <c r="AS12" s="442"/>
      <c r="AT12" s="443"/>
      <c r="AU12" s="525" t="s">
        <v>94</v>
      </c>
      <c r="AV12" s="526"/>
      <c r="AW12" s="526"/>
      <c r="AX12" s="526"/>
      <c r="AY12" s="448" t="s">
        <v>133</v>
      </c>
      <c r="AZ12" s="449"/>
      <c r="BA12" s="449"/>
      <c r="BB12" s="449"/>
      <c r="BC12" s="449"/>
      <c r="BD12" s="449"/>
      <c r="BE12" s="449"/>
      <c r="BF12" s="449"/>
      <c r="BG12" s="449"/>
      <c r="BH12" s="449"/>
      <c r="BI12" s="449"/>
      <c r="BJ12" s="449"/>
      <c r="BK12" s="449"/>
      <c r="BL12" s="449"/>
      <c r="BM12" s="450"/>
      <c r="BN12" s="468">
        <v>210000</v>
      </c>
      <c r="BO12" s="469"/>
      <c r="BP12" s="469"/>
      <c r="BQ12" s="469"/>
      <c r="BR12" s="469"/>
      <c r="BS12" s="469"/>
      <c r="BT12" s="469"/>
      <c r="BU12" s="470"/>
      <c r="BV12" s="468">
        <v>110000</v>
      </c>
      <c r="BW12" s="469"/>
      <c r="BX12" s="469"/>
      <c r="BY12" s="469"/>
      <c r="BZ12" s="469"/>
      <c r="CA12" s="469"/>
      <c r="CB12" s="469"/>
      <c r="CC12" s="470"/>
      <c r="CD12" s="477" t="s">
        <v>134</v>
      </c>
      <c r="CE12" s="478"/>
      <c r="CF12" s="478"/>
      <c r="CG12" s="478"/>
      <c r="CH12" s="478"/>
      <c r="CI12" s="478"/>
      <c r="CJ12" s="478"/>
      <c r="CK12" s="478"/>
      <c r="CL12" s="478"/>
      <c r="CM12" s="478"/>
      <c r="CN12" s="478"/>
      <c r="CO12" s="478"/>
      <c r="CP12" s="478"/>
      <c r="CQ12" s="478"/>
      <c r="CR12" s="478"/>
      <c r="CS12" s="479"/>
      <c r="CT12" s="581" t="s">
        <v>135</v>
      </c>
      <c r="CU12" s="582"/>
      <c r="CV12" s="582"/>
      <c r="CW12" s="582"/>
      <c r="CX12" s="582"/>
      <c r="CY12" s="582"/>
      <c r="CZ12" s="582"/>
      <c r="DA12" s="583"/>
      <c r="DB12" s="581" t="s">
        <v>127</v>
      </c>
      <c r="DC12" s="582"/>
      <c r="DD12" s="582"/>
      <c r="DE12" s="582"/>
      <c r="DF12" s="582"/>
      <c r="DG12" s="582"/>
      <c r="DH12" s="582"/>
      <c r="DI12" s="583"/>
      <c r="DJ12" s="186"/>
      <c r="DK12" s="186"/>
      <c r="DL12" s="186"/>
      <c r="DM12" s="186"/>
      <c r="DN12" s="186"/>
      <c r="DO12" s="186"/>
    </row>
    <row r="13" spans="1:119" ht="18.75" customHeight="1">
      <c r="A13" s="187"/>
      <c r="B13" s="587"/>
      <c r="C13" s="588"/>
      <c r="D13" s="588"/>
      <c r="E13" s="588"/>
      <c r="F13" s="588"/>
      <c r="G13" s="588"/>
      <c r="H13" s="588"/>
      <c r="I13" s="588"/>
      <c r="J13" s="588"/>
      <c r="K13" s="589"/>
      <c r="L13" s="197"/>
      <c r="M13" s="568" t="s">
        <v>136</v>
      </c>
      <c r="N13" s="569"/>
      <c r="O13" s="569"/>
      <c r="P13" s="569"/>
      <c r="Q13" s="570"/>
      <c r="R13" s="571">
        <v>13126</v>
      </c>
      <c r="S13" s="572"/>
      <c r="T13" s="572"/>
      <c r="U13" s="572"/>
      <c r="V13" s="573"/>
      <c r="W13" s="559" t="s">
        <v>137</v>
      </c>
      <c r="X13" s="481"/>
      <c r="Y13" s="481"/>
      <c r="Z13" s="481"/>
      <c r="AA13" s="481"/>
      <c r="AB13" s="482"/>
      <c r="AC13" s="444">
        <v>734</v>
      </c>
      <c r="AD13" s="445"/>
      <c r="AE13" s="445"/>
      <c r="AF13" s="445"/>
      <c r="AG13" s="446"/>
      <c r="AH13" s="444">
        <v>767</v>
      </c>
      <c r="AI13" s="445"/>
      <c r="AJ13" s="445"/>
      <c r="AK13" s="445"/>
      <c r="AL13" s="447"/>
      <c r="AM13" s="537" t="s">
        <v>138</v>
      </c>
      <c r="AN13" s="442"/>
      <c r="AO13" s="442"/>
      <c r="AP13" s="442"/>
      <c r="AQ13" s="442"/>
      <c r="AR13" s="442"/>
      <c r="AS13" s="442"/>
      <c r="AT13" s="443"/>
      <c r="AU13" s="525" t="s">
        <v>139</v>
      </c>
      <c r="AV13" s="526"/>
      <c r="AW13" s="526"/>
      <c r="AX13" s="526"/>
      <c r="AY13" s="448" t="s">
        <v>140</v>
      </c>
      <c r="AZ13" s="449"/>
      <c r="BA13" s="449"/>
      <c r="BB13" s="449"/>
      <c r="BC13" s="449"/>
      <c r="BD13" s="449"/>
      <c r="BE13" s="449"/>
      <c r="BF13" s="449"/>
      <c r="BG13" s="449"/>
      <c r="BH13" s="449"/>
      <c r="BI13" s="449"/>
      <c r="BJ13" s="449"/>
      <c r="BK13" s="449"/>
      <c r="BL13" s="449"/>
      <c r="BM13" s="450"/>
      <c r="BN13" s="468">
        <v>-36575</v>
      </c>
      <c r="BO13" s="469"/>
      <c r="BP13" s="469"/>
      <c r="BQ13" s="469"/>
      <c r="BR13" s="469"/>
      <c r="BS13" s="469"/>
      <c r="BT13" s="469"/>
      <c r="BU13" s="470"/>
      <c r="BV13" s="468">
        <v>44225</v>
      </c>
      <c r="BW13" s="469"/>
      <c r="BX13" s="469"/>
      <c r="BY13" s="469"/>
      <c r="BZ13" s="469"/>
      <c r="CA13" s="469"/>
      <c r="CB13" s="469"/>
      <c r="CC13" s="470"/>
      <c r="CD13" s="477" t="s">
        <v>141</v>
      </c>
      <c r="CE13" s="478"/>
      <c r="CF13" s="478"/>
      <c r="CG13" s="478"/>
      <c r="CH13" s="478"/>
      <c r="CI13" s="478"/>
      <c r="CJ13" s="478"/>
      <c r="CK13" s="478"/>
      <c r="CL13" s="478"/>
      <c r="CM13" s="478"/>
      <c r="CN13" s="478"/>
      <c r="CO13" s="478"/>
      <c r="CP13" s="478"/>
      <c r="CQ13" s="478"/>
      <c r="CR13" s="478"/>
      <c r="CS13" s="479"/>
      <c r="CT13" s="438">
        <v>8.6999999999999993</v>
      </c>
      <c r="CU13" s="439"/>
      <c r="CV13" s="439"/>
      <c r="CW13" s="439"/>
      <c r="CX13" s="439"/>
      <c r="CY13" s="439"/>
      <c r="CZ13" s="439"/>
      <c r="DA13" s="440"/>
      <c r="DB13" s="438">
        <v>8.4</v>
      </c>
      <c r="DC13" s="439"/>
      <c r="DD13" s="439"/>
      <c r="DE13" s="439"/>
      <c r="DF13" s="439"/>
      <c r="DG13" s="439"/>
      <c r="DH13" s="439"/>
      <c r="DI13" s="440"/>
      <c r="DJ13" s="186"/>
      <c r="DK13" s="186"/>
      <c r="DL13" s="186"/>
      <c r="DM13" s="186"/>
      <c r="DN13" s="186"/>
      <c r="DO13" s="186"/>
    </row>
    <row r="14" spans="1:119" ht="18.75" customHeight="1" thickBot="1">
      <c r="A14" s="187"/>
      <c r="B14" s="587"/>
      <c r="C14" s="588"/>
      <c r="D14" s="588"/>
      <c r="E14" s="588"/>
      <c r="F14" s="588"/>
      <c r="G14" s="588"/>
      <c r="H14" s="588"/>
      <c r="I14" s="588"/>
      <c r="J14" s="588"/>
      <c r="K14" s="589"/>
      <c r="L14" s="561" t="s">
        <v>142</v>
      </c>
      <c r="M14" s="605"/>
      <c r="N14" s="605"/>
      <c r="O14" s="605"/>
      <c r="P14" s="605"/>
      <c r="Q14" s="606"/>
      <c r="R14" s="571">
        <v>13543</v>
      </c>
      <c r="S14" s="572"/>
      <c r="T14" s="572"/>
      <c r="U14" s="572"/>
      <c r="V14" s="573"/>
      <c r="W14" s="574"/>
      <c r="X14" s="484"/>
      <c r="Y14" s="484"/>
      <c r="Z14" s="484"/>
      <c r="AA14" s="484"/>
      <c r="AB14" s="485"/>
      <c r="AC14" s="564">
        <v>10.4</v>
      </c>
      <c r="AD14" s="565"/>
      <c r="AE14" s="565"/>
      <c r="AF14" s="565"/>
      <c r="AG14" s="566"/>
      <c r="AH14" s="564">
        <v>10.5</v>
      </c>
      <c r="AI14" s="565"/>
      <c r="AJ14" s="565"/>
      <c r="AK14" s="565"/>
      <c r="AL14" s="567"/>
      <c r="AM14" s="537"/>
      <c r="AN14" s="442"/>
      <c r="AO14" s="442"/>
      <c r="AP14" s="442"/>
      <c r="AQ14" s="442"/>
      <c r="AR14" s="442"/>
      <c r="AS14" s="442"/>
      <c r="AT14" s="443"/>
      <c r="AU14" s="525"/>
      <c r="AV14" s="526"/>
      <c r="AW14" s="526"/>
      <c r="AX14" s="526"/>
      <c r="AY14" s="448"/>
      <c r="AZ14" s="449"/>
      <c r="BA14" s="449"/>
      <c r="BB14" s="449"/>
      <c r="BC14" s="449"/>
      <c r="BD14" s="449"/>
      <c r="BE14" s="449"/>
      <c r="BF14" s="449"/>
      <c r="BG14" s="449"/>
      <c r="BH14" s="449"/>
      <c r="BI14" s="449"/>
      <c r="BJ14" s="449"/>
      <c r="BK14" s="449"/>
      <c r="BL14" s="449"/>
      <c r="BM14" s="450"/>
      <c r="BN14" s="468"/>
      <c r="BO14" s="469"/>
      <c r="BP14" s="469"/>
      <c r="BQ14" s="469"/>
      <c r="BR14" s="469"/>
      <c r="BS14" s="469"/>
      <c r="BT14" s="469"/>
      <c r="BU14" s="470"/>
      <c r="BV14" s="468"/>
      <c r="BW14" s="469"/>
      <c r="BX14" s="469"/>
      <c r="BY14" s="469"/>
      <c r="BZ14" s="469"/>
      <c r="CA14" s="469"/>
      <c r="CB14" s="469"/>
      <c r="CC14" s="470"/>
      <c r="CD14" s="474" t="s">
        <v>143</v>
      </c>
      <c r="CE14" s="475"/>
      <c r="CF14" s="475"/>
      <c r="CG14" s="475"/>
      <c r="CH14" s="475"/>
      <c r="CI14" s="475"/>
      <c r="CJ14" s="475"/>
      <c r="CK14" s="475"/>
      <c r="CL14" s="475"/>
      <c r="CM14" s="475"/>
      <c r="CN14" s="475"/>
      <c r="CO14" s="475"/>
      <c r="CP14" s="475"/>
      <c r="CQ14" s="475"/>
      <c r="CR14" s="475"/>
      <c r="CS14" s="476"/>
      <c r="CT14" s="575">
        <v>57.5</v>
      </c>
      <c r="CU14" s="576"/>
      <c r="CV14" s="576"/>
      <c r="CW14" s="576"/>
      <c r="CX14" s="576"/>
      <c r="CY14" s="576"/>
      <c r="CZ14" s="576"/>
      <c r="DA14" s="577"/>
      <c r="DB14" s="575">
        <v>64.5</v>
      </c>
      <c r="DC14" s="576"/>
      <c r="DD14" s="576"/>
      <c r="DE14" s="576"/>
      <c r="DF14" s="576"/>
      <c r="DG14" s="576"/>
      <c r="DH14" s="576"/>
      <c r="DI14" s="577"/>
      <c r="DJ14" s="186"/>
      <c r="DK14" s="186"/>
      <c r="DL14" s="186"/>
      <c r="DM14" s="186"/>
      <c r="DN14" s="186"/>
      <c r="DO14" s="186"/>
    </row>
    <row r="15" spans="1:119" ht="18.75" customHeight="1">
      <c r="A15" s="187"/>
      <c r="B15" s="587"/>
      <c r="C15" s="588"/>
      <c r="D15" s="588"/>
      <c r="E15" s="588"/>
      <c r="F15" s="588"/>
      <c r="G15" s="588"/>
      <c r="H15" s="588"/>
      <c r="I15" s="588"/>
      <c r="J15" s="588"/>
      <c r="K15" s="589"/>
      <c r="L15" s="197"/>
      <c r="M15" s="568" t="s">
        <v>144</v>
      </c>
      <c r="N15" s="569"/>
      <c r="O15" s="569"/>
      <c r="P15" s="569"/>
      <c r="Q15" s="570"/>
      <c r="R15" s="571">
        <v>13418</v>
      </c>
      <c r="S15" s="572"/>
      <c r="T15" s="572"/>
      <c r="U15" s="572"/>
      <c r="V15" s="573"/>
      <c r="W15" s="559" t="s">
        <v>145</v>
      </c>
      <c r="X15" s="481"/>
      <c r="Y15" s="481"/>
      <c r="Z15" s="481"/>
      <c r="AA15" s="481"/>
      <c r="AB15" s="482"/>
      <c r="AC15" s="444">
        <v>2752</v>
      </c>
      <c r="AD15" s="445"/>
      <c r="AE15" s="445"/>
      <c r="AF15" s="445"/>
      <c r="AG15" s="446"/>
      <c r="AH15" s="444">
        <v>2908</v>
      </c>
      <c r="AI15" s="445"/>
      <c r="AJ15" s="445"/>
      <c r="AK15" s="445"/>
      <c r="AL15" s="447"/>
      <c r="AM15" s="537"/>
      <c r="AN15" s="442"/>
      <c r="AO15" s="442"/>
      <c r="AP15" s="442"/>
      <c r="AQ15" s="442"/>
      <c r="AR15" s="442"/>
      <c r="AS15" s="442"/>
      <c r="AT15" s="443"/>
      <c r="AU15" s="525"/>
      <c r="AV15" s="526"/>
      <c r="AW15" s="526"/>
      <c r="AX15" s="526"/>
      <c r="AY15" s="460" t="s">
        <v>146</v>
      </c>
      <c r="AZ15" s="461"/>
      <c r="BA15" s="461"/>
      <c r="BB15" s="461"/>
      <c r="BC15" s="461"/>
      <c r="BD15" s="461"/>
      <c r="BE15" s="461"/>
      <c r="BF15" s="461"/>
      <c r="BG15" s="461"/>
      <c r="BH15" s="461"/>
      <c r="BI15" s="461"/>
      <c r="BJ15" s="461"/>
      <c r="BK15" s="461"/>
      <c r="BL15" s="461"/>
      <c r="BM15" s="462"/>
      <c r="BN15" s="463">
        <v>1303028</v>
      </c>
      <c r="BO15" s="464"/>
      <c r="BP15" s="464"/>
      <c r="BQ15" s="464"/>
      <c r="BR15" s="464"/>
      <c r="BS15" s="464"/>
      <c r="BT15" s="464"/>
      <c r="BU15" s="465"/>
      <c r="BV15" s="463">
        <v>1259098</v>
      </c>
      <c r="BW15" s="464"/>
      <c r="BX15" s="464"/>
      <c r="BY15" s="464"/>
      <c r="BZ15" s="464"/>
      <c r="CA15" s="464"/>
      <c r="CB15" s="464"/>
      <c r="CC15" s="465"/>
      <c r="CD15" s="578" t="s">
        <v>147</v>
      </c>
      <c r="CE15" s="579"/>
      <c r="CF15" s="579"/>
      <c r="CG15" s="579"/>
      <c r="CH15" s="579"/>
      <c r="CI15" s="579"/>
      <c r="CJ15" s="579"/>
      <c r="CK15" s="579"/>
      <c r="CL15" s="579"/>
      <c r="CM15" s="579"/>
      <c r="CN15" s="579"/>
      <c r="CO15" s="579"/>
      <c r="CP15" s="579"/>
      <c r="CQ15" s="579"/>
      <c r="CR15" s="579"/>
      <c r="CS15" s="58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c r="A16" s="187"/>
      <c r="B16" s="587"/>
      <c r="C16" s="588"/>
      <c r="D16" s="588"/>
      <c r="E16" s="588"/>
      <c r="F16" s="588"/>
      <c r="G16" s="588"/>
      <c r="H16" s="588"/>
      <c r="I16" s="588"/>
      <c r="J16" s="588"/>
      <c r="K16" s="589"/>
      <c r="L16" s="561" t="s">
        <v>148</v>
      </c>
      <c r="M16" s="562"/>
      <c r="N16" s="562"/>
      <c r="O16" s="562"/>
      <c r="P16" s="562"/>
      <c r="Q16" s="563"/>
      <c r="R16" s="556" t="s">
        <v>149</v>
      </c>
      <c r="S16" s="557"/>
      <c r="T16" s="557"/>
      <c r="U16" s="557"/>
      <c r="V16" s="558"/>
      <c r="W16" s="574"/>
      <c r="X16" s="484"/>
      <c r="Y16" s="484"/>
      <c r="Z16" s="484"/>
      <c r="AA16" s="484"/>
      <c r="AB16" s="485"/>
      <c r="AC16" s="564">
        <v>38.9</v>
      </c>
      <c r="AD16" s="565"/>
      <c r="AE16" s="565"/>
      <c r="AF16" s="565"/>
      <c r="AG16" s="566"/>
      <c r="AH16" s="564">
        <v>39.799999999999997</v>
      </c>
      <c r="AI16" s="565"/>
      <c r="AJ16" s="565"/>
      <c r="AK16" s="565"/>
      <c r="AL16" s="567"/>
      <c r="AM16" s="537"/>
      <c r="AN16" s="442"/>
      <c r="AO16" s="442"/>
      <c r="AP16" s="442"/>
      <c r="AQ16" s="442"/>
      <c r="AR16" s="442"/>
      <c r="AS16" s="442"/>
      <c r="AT16" s="443"/>
      <c r="AU16" s="525"/>
      <c r="AV16" s="526"/>
      <c r="AW16" s="526"/>
      <c r="AX16" s="526"/>
      <c r="AY16" s="448" t="s">
        <v>150</v>
      </c>
      <c r="AZ16" s="449"/>
      <c r="BA16" s="449"/>
      <c r="BB16" s="449"/>
      <c r="BC16" s="449"/>
      <c r="BD16" s="449"/>
      <c r="BE16" s="449"/>
      <c r="BF16" s="449"/>
      <c r="BG16" s="449"/>
      <c r="BH16" s="449"/>
      <c r="BI16" s="449"/>
      <c r="BJ16" s="449"/>
      <c r="BK16" s="449"/>
      <c r="BL16" s="449"/>
      <c r="BM16" s="450"/>
      <c r="BN16" s="468">
        <v>4501490</v>
      </c>
      <c r="BO16" s="469"/>
      <c r="BP16" s="469"/>
      <c r="BQ16" s="469"/>
      <c r="BR16" s="469"/>
      <c r="BS16" s="469"/>
      <c r="BT16" s="469"/>
      <c r="BU16" s="470"/>
      <c r="BV16" s="468">
        <v>4271495</v>
      </c>
      <c r="BW16" s="469"/>
      <c r="BX16" s="469"/>
      <c r="BY16" s="469"/>
      <c r="BZ16" s="469"/>
      <c r="CA16" s="469"/>
      <c r="CB16" s="469"/>
      <c r="CC16" s="470"/>
      <c r="CD16" s="201"/>
      <c r="CE16" s="466"/>
      <c r="CF16" s="466"/>
      <c r="CG16" s="466"/>
      <c r="CH16" s="466"/>
      <c r="CI16" s="466"/>
      <c r="CJ16" s="466"/>
      <c r="CK16" s="466"/>
      <c r="CL16" s="466"/>
      <c r="CM16" s="466"/>
      <c r="CN16" s="466"/>
      <c r="CO16" s="466"/>
      <c r="CP16" s="466"/>
      <c r="CQ16" s="466"/>
      <c r="CR16" s="466"/>
      <c r="CS16" s="467"/>
      <c r="CT16" s="438"/>
      <c r="CU16" s="439"/>
      <c r="CV16" s="439"/>
      <c r="CW16" s="439"/>
      <c r="CX16" s="439"/>
      <c r="CY16" s="439"/>
      <c r="CZ16" s="439"/>
      <c r="DA16" s="440"/>
      <c r="DB16" s="438"/>
      <c r="DC16" s="439"/>
      <c r="DD16" s="439"/>
      <c r="DE16" s="439"/>
      <c r="DF16" s="439"/>
      <c r="DG16" s="439"/>
      <c r="DH16" s="439"/>
      <c r="DI16" s="440"/>
      <c r="DJ16" s="186"/>
      <c r="DK16" s="186"/>
      <c r="DL16" s="186"/>
      <c r="DM16" s="186"/>
      <c r="DN16" s="186"/>
      <c r="DO16" s="186"/>
    </row>
    <row r="17" spans="1:119" ht="18.75" customHeight="1" thickBot="1">
      <c r="A17" s="187"/>
      <c r="B17" s="590"/>
      <c r="C17" s="591"/>
      <c r="D17" s="591"/>
      <c r="E17" s="591"/>
      <c r="F17" s="591"/>
      <c r="G17" s="591"/>
      <c r="H17" s="591"/>
      <c r="I17" s="591"/>
      <c r="J17" s="591"/>
      <c r="K17" s="592"/>
      <c r="L17" s="202"/>
      <c r="M17" s="553" t="s">
        <v>151</v>
      </c>
      <c r="N17" s="554"/>
      <c r="O17" s="554"/>
      <c r="P17" s="554"/>
      <c r="Q17" s="555"/>
      <c r="R17" s="556" t="s">
        <v>152</v>
      </c>
      <c r="S17" s="557"/>
      <c r="T17" s="557"/>
      <c r="U17" s="557"/>
      <c r="V17" s="558"/>
      <c r="W17" s="559" t="s">
        <v>153</v>
      </c>
      <c r="X17" s="481"/>
      <c r="Y17" s="481"/>
      <c r="Z17" s="481"/>
      <c r="AA17" s="481"/>
      <c r="AB17" s="482"/>
      <c r="AC17" s="444">
        <v>3596</v>
      </c>
      <c r="AD17" s="445"/>
      <c r="AE17" s="445"/>
      <c r="AF17" s="445"/>
      <c r="AG17" s="446"/>
      <c r="AH17" s="444">
        <v>3633</v>
      </c>
      <c r="AI17" s="445"/>
      <c r="AJ17" s="445"/>
      <c r="AK17" s="445"/>
      <c r="AL17" s="447"/>
      <c r="AM17" s="537"/>
      <c r="AN17" s="442"/>
      <c r="AO17" s="442"/>
      <c r="AP17" s="442"/>
      <c r="AQ17" s="442"/>
      <c r="AR17" s="442"/>
      <c r="AS17" s="442"/>
      <c r="AT17" s="443"/>
      <c r="AU17" s="525"/>
      <c r="AV17" s="526"/>
      <c r="AW17" s="526"/>
      <c r="AX17" s="526"/>
      <c r="AY17" s="448" t="s">
        <v>154</v>
      </c>
      <c r="AZ17" s="449"/>
      <c r="BA17" s="449"/>
      <c r="BB17" s="449"/>
      <c r="BC17" s="449"/>
      <c r="BD17" s="449"/>
      <c r="BE17" s="449"/>
      <c r="BF17" s="449"/>
      <c r="BG17" s="449"/>
      <c r="BH17" s="449"/>
      <c r="BI17" s="449"/>
      <c r="BJ17" s="449"/>
      <c r="BK17" s="449"/>
      <c r="BL17" s="449"/>
      <c r="BM17" s="450"/>
      <c r="BN17" s="468">
        <v>1601875</v>
      </c>
      <c r="BO17" s="469"/>
      <c r="BP17" s="469"/>
      <c r="BQ17" s="469"/>
      <c r="BR17" s="469"/>
      <c r="BS17" s="469"/>
      <c r="BT17" s="469"/>
      <c r="BU17" s="470"/>
      <c r="BV17" s="468">
        <v>1567683</v>
      </c>
      <c r="BW17" s="469"/>
      <c r="BX17" s="469"/>
      <c r="BY17" s="469"/>
      <c r="BZ17" s="469"/>
      <c r="CA17" s="469"/>
      <c r="CB17" s="469"/>
      <c r="CC17" s="470"/>
      <c r="CD17" s="201"/>
      <c r="CE17" s="466"/>
      <c r="CF17" s="466"/>
      <c r="CG17" s="466"/>
      <c r="CH17" s="466"/>
      <c r="CI17" s="466"/>
      <c r="CJ17" s="466"/>
      <c r="CK17" s="466"/>
      <c r="CL17" s="466"/>
      <c r="CM17" s="466"/>
      <c r="CN17" s="466"/>
      <c r="CO17" s="466"/>
      <c r="CP17" s="466"/>
      <c r="CQ17" s="466"/>
      <c r="CR17" s="466"/>
      <c r="CS17" s="467"/>
      <c r="CT17" s="438"/>
      <c r="CU17" s="439"/>
      <c r="CV17" s="439"/>
      <c r="CW17" s="439"/>
      <c r="CX17" s="439"/>
      <c r="CY17" s="439"/>
      <c r="CZ17" s="439"/>
      <c r="DA17" s="440"/>
      <c r="DB17" s="438"/>
      <c r="DC17" s="439"/>
      <c r="DD17" s="439"/>
      <c r="DE17" s="439"/>
      <c r="DF17" s="439"/>
      <c r="DG17" s="439"/>
      <c r="DH17" s="439"/>
      <c r="DI17" s="440"/>
      <c r="DJ17" s="186"/>
      <c r="DK17" s="186"/>
      <c r="DL17" s="186"/>
      <c r="DM17" s="186"/>
      <c r="DN17" s="186"/>
      <c r="DO17" s="186"/>
    </row>
    <row r="18" spans="1:119" ht="18.75" customHeight="1" thickBot="1">
      <c r="A18" s="187"/>
      <c r="B18" s="530" t="s">
        <v>155</v>
      </c>
      <c r="C18" s="531"/>
      <c r="D18" s="531"/>
      <c r="E18" s="532"/>
      <c r="F18" s="532"/>
      <c r="G18" s="532"/>
      <c r="H18" s="532"/>
      <c r="I18" s="532"/>
      <c r="J18" s="532"/>
      <c r="K18" s="532"/>
      <c r="L18" s="533">
        <v>157.71</v>
      </c>
      <c r="M18" s="533"/>
      <c r="N18" s="533"/>
      <c r="O18" s="533"/>
      <c r="P18" s="533"/>
      <c r="Q18" s="533"/>
      <c r="R18" s="534"/>
      <c r="S18" s="534"/>
      <c r="T18" s="534"/>
      <c r="U18" s="534"/>
      <c r="V18" s="535"/>
      <c r="W18" s="549"/>
      <c r="X18" s="550"/>
      <c r="Y18" s="550"/>
      <c r="Z18" s="550"/>
      <c r="AA18" s="550"/>
      <c r="AB18" s="560"/>
      <c r="AC18" s="432">
        <v>50.8</v>
      </c>
      <c r="AD18" s="433"/>
      <c r="AE18" s="433"/>
      <c r="AF18" s="433"/>
      <c r="AG18" s="536"/>
      <c r="AH18" s="432">
        <v>49.7</v>
      </c>
      <c r="AI18" s="433"/>
      <c r="AJ18" s="433"/>
      <c r="AK18" s="433"/>
      <c r="AL18" s="434"/>
      <c r="AM18" s="537"/>
      <c r="AN18" s="442"/>
      <c r="AO18" s="442"/>
      <c r="AP18" s="442"/>
      <c r="AQ18" s="442"/>
      <c r="AR18" s="442"/>
      <c r="AS18" s="442"/>
      <c r="AT18" s="443"/>
      <c r="AU18" s="525"/>
      <c r="AV18" s="526"/>
      <c r="AW18" s="526"/>
      <c r="AX18" s="526"/>
      <c r="AY18" s="448" t="s">
        <v>156</v>
      </c>
      <c r="AZ18" s="449"/>
      <c r="BA18" s="449"/>
      <c r="BB18" s="449"/>
      <c r="BC18" s="449"/>
      <c r="BD18" s="449"/>
      <c r="BE18" s="449"/>
      <c r="BF18" s="449"/>
      <c r="BG18" s="449"/>
      <c r="BH18" s="449"/>
      <c r="BI18" s="449"/>
      <c r="BJ18" s="449"/>
      <c r="BK18" s="449"/>
      <c r="BL18" s="449"/>
      <c r="BM18" s="450"/>
      <c r="BN18" s="468">
        <v>4422768</v>
      </c>
      <c r="BO18" s="469"/>
      <c r="BP18" s="469"/>
      <c r="BQ18" s="469"/>
      <c r="BR18" s="469"/>
      <c r="BS18" s="469"/>
      <c r="BT18" s="469"/>
      <c r="BU18" s="470"/>
      <c r="BV18" s="468">
        <v>4205440</v>
      </c>
      <c r="BW18" s="469"/>
      <c r="BX18" s="469"/>
      <c r="BY18" s="469"/>
      <c r="BZ18" s="469"/>
      <c r="CA18" s="469"/>
      <c r="CB18" s="469"/>
      <c r="CC18" s="470"/>
      <c r="CD18" s="201"/>
      <c r="CE18" s="466"/>
      <c r="CF18" s="466"/>
      <c r="CG18" s="466"/>
      <c r="CH18" s="466"/>
      <c r="CI18" s="466"/>
      <c r="CJ18" s="466"/>
      <c r="CK18" s="466"/>
      <c r="CL18" s="466"/>
      <c r="CM18" s="466"/>
      <c r="CN18" s="466"/>
      <c r="CO18" s="466"/>
      <c r="CP18" s="466"/>
      <c r="CQ18" s="466"/>
      <c r="CR18" s="466"/>
      <c r="CS18" s="467"/>
      <c r="CT18" s="438"/>
      <c r="CU18" s="439"/>
      <c r="CV18" s="439"/>
      <c r="CW18" s="439"/>
      <c r="CX18" s="439"/>
      <c r="CY18" s="439"/>
      <c r="CZ18" s="439"/>
      <c r="DA18" s="440"/>
      <c r="DB18" s="438"/>
      <c r="DC18" s="439"/>
      <c r="DD18" s="439"/>
      <c r="DE18" s="439"/>
      <c r="DF18" s="439"/>
      <c r="DG18" s="439"/>
      <c r="DH18" s="439"/>
      <c r="DI18" s="440"/>
      <c r="DJ18" s="186"/>
      <c r="DK18" s="186"/>
      <c r="DL18" s="186"/>
      <c r="DM18" s="186"/>
      <c r="DN18" s="186"/>
      <c r="DO18" s="186"/>
    </row>
    <row r="19" spans="1:119" ht="18.75" customHeight="1" thickBot="1">
      <c r="A19" s="187"/>
      <c r="B19" s="530" t="s">
        <v>157</v>
      </c>
      <c r="C19" s="531"/>
      <c r="D19" s="531"/>
      <c r="E19" s="532"/>
      <c r="F19" s="532"/>
      <c r="G19" s="532"/>
      <c r="H19" s="532"/>
      <c r="I19" s="532"/>
      <c r="J19" s="532"/>
      <c r="K19" s="532"/>
      <c r="L19" s="538">
        <v>82</v>
      </c>
      <c r="M19" s="538"/>
      <c r="N19" s="538"/>
      <c r="O19" s="538"/>
      <c r="P19" s="538"/>
      <c r="Q19" s="538"/>
      <c r="R19" s="539"/>
      <c r="S19" s="539"/>
      <c r="T19" s="539"/>
      <c r="U19" s="539"/>
      <c r="V19" s="540"/>
      <c r="W19" s="547"/>
      <c r="X19" s="548"/>
      <c r="Y19" s="548"/>
      <c r="Z19" s="548"/>
      <c r="AA19" s="548"/>
      <c r="AB19" s="548"/>
      <c r="AC19" s="551"/>
      <c r="AD19" s="551"/>
      <c r="AE19" s="551"/>
      <c r="AF19" s="551"/>
      <c r="AG19" s="551"/>
      <c r="AH19" s="551"/>
      <c r="AI19" s="551"/>
      <c r="AJ19" s="551"/>
      <c r="AK19" s="551"/>
      <c r="AL19" s="552"/>
      <c r="AM19" s="537"/>
      <c r="AN19" s="442"/>
      <c r="AO19" s="442"/>
      <c r="AP19" s="442"/>
      <c r="AQ19" s="442"/>
      <c r="AR19" s="442"/>
      <c r="AS19" s="442"/>
      <c r="AT19" s="443"/>
      <c r="AU19" s="525"/>
      <c r="AV19" s="526"/>
      <c r="AW19" s="526"/>
      <c r="AX19" s="526"/>
      <c r="AY19" s="448" t="s">
        <v>158</v>
      </c>
      <c r="AZ19" s="449"/>
      <c r="BA19" s="449"/>
      <c r="BB19" s="449"/>
      <c r="BC19" s="449"/>
      <c r="BD19" s="449"/>
      <c r="BE19" s="449"/>
      <c r="BF19" s="449"/>
      <c r="BG19" s="449"/>
      <c r="BH19" s="449"/>
      <c r="BI19" s="449"/>
      <c r="BJ19" s="449"/>
      <c r="BK19" s="449"/>
      <c r="BL19" s="449"/>
      <c r="BM19" s="450"/>
      <c r="BN19" s="468">
        <v>7152203</v>
      </c>
      <c r="BO19" s="469"/>
      <c r="BP19" s="469"/>
      <c r="BQ19" s="469"/>
      <c r="BR19" s="469"/>
      <c r="BS19" s="469"/>
      <c r="BT19" s="469"/>
      <c r="BU19" s="470"/>
      <c r="BV19" s="468">
        <v>6073965</v>
      </c>
      <c r="BW19" s="469"/>
      <c r="BX19" s="469"/>
      <c r="BY19" s="469"/>
      <c r="BZ19" s="469"/>
      <c r="CA19" s="469"/>
      <c r="CB19" s="469"/>
      <c r="CC19" s="470"/>
      <c r="CD19" s="201"/>
      <c r="CE19" s="466"/>
      <c r="CF19" s="466"/>
      <c r="CG19" s="466"/>
      <c r="CH19" s="466"/>
      <c r="CI19" s="466"/>
      <c r="CJ19" s="466"/>
      <c r="CK19" s="466"/>
      <c r="CL19" s="466"/>
      <c r="CM19" s="466"/>
      <c r="CN19" s="466"/>
      <c r="CO19" s="466"/>
      <c r="CP19" s="466"/>
      <c r="CQ19" s="466"/>
      <c r="CR19" s="466"/>
      <c r="CS19" s="467"/>
      <c r="CT19" s="438"/>
      <c r="CU19" s="439"/>
      <c r="CV19" s="439"/>
      <c r="CW19" s="439"/>
      <c r="CX19" s="439"/>
      <c r="CY19" s="439"/>
      <c r="CZ19" s="439"/>
      <c r="DA19" s="440"/>
      <c r="DB19" s="438"/>
      <c r="DC19" s="439"/>
      <c r="DD19" s="439"/>
      <c r="DE19" s="439"/>
      <c r="DF19" s="439"/>
      <c r="DG19" s="439"/>
      <c r="DH19" s="439"/>
      <c r="DI19" s="440"/>
      <c r="DJ19" s="186"/>
      <c r="DK19" s="186"/>
      <c r="DL19" s="186"/>
      <c r="DM19" s="186"/>
      <c r="DN19" s="186"/>
      <c r="DO19" s="186"/>
    </row>
    <row r="20" spans="1:119" ht="18.75" customHeight="1" thickBot="1">
      <c r="A20" s="187"/>
      <c r="B20" s="530" t="s">
        <v>159</v>
      </c>
      <c r="C20" s="531"/>
      <c r="D20" s="531"/>
      <c r="E20" s="532"/>
      <c r="F20" s="532"/>
      <c r="G20" s="532"/>
      <c r="H20" s="532"/>
      <c r="I20" s="532"/>
      <c r="J20" s="532"/>
      <c r="K20" s="532"/>
      <c r="L20" s="538">
        <v>4389</v>
      </c>
      <c r="M20" s="538"/>
      <c r="N20" s="538"/>
      <c r="O20" s="538"/>
      <c r="P20" s="538"/>
      <c r="Q20" s="538"/>
      <c r="R20" s="539"/>
      <c r="S20" s="539"/>
      <c r="T20" s="539"/>
      <c r="U20" s="539"/>
      <c r="V20" s="540"/>
      <c r="W20" s="549"/>
      <c r="X20" s="550"/>
      <c r="Y20" s="550"/>
      <c r="Z20" s="550"/>
      <c r="AA20" s="550"/>
      <c r="AB20" s="550"/>
      <c r="AC20" s="541"/>
      <c r="AD20" s="541"/>
      <c r="AE20" s="541"/>
      <c r="AF20" s="541"/>
      <c r="AG20" s="541"/>
      <c r="AH20" s="541"/>
      <c r="AI20" s="541"/>
      <c r="AJ20" s="541"/>
      <c r="AK20" s="541"/>
      <c r="AL20" s="542"/>
      <c r="AM20" s="543"/>
      <c r="AN20" s="515"/>
      <c r="AO20" s="515"/>
      <c r="AP20" s="515"/>
      <c r="AQ20" s="515"/>
      <c r="AR20" s="515"/>
      <c r="AS20" s="515"/>
      <c r="AT20" s="516"/>
      <c r="AU20" s="544"/>
      <c r="AV20" s="545"/>
      <c r="AW20" s="545"/>
      <c r="AX20" s="546"/>
      <c r="AY20" s="448"/>
      <c r="AZ20" s="449"/>
      <c r="BA20" s="449"/>
      <c r="BB20" s="449"/>
      <c r="BC20" s="449"/>
      <c r="BD20" s="449"/>
      <c r="BE20" s="449"/>
      <c r="BF20" s="449"/>
      <c r="BG20" s="449"/>
      <c r="BH20" s="449"/>
      <c r="BI20" s="449"/>
      <c r="BJ20" s="449"/>
      <c r="BK20" s="449"/>
      <c r="BL20" s="449"/>
      <c r="BM20" s="450"/>
      <c r="BN20" s="468"/>
      <c r="BO20" s="469"/>
      <c r="BP20" s="469"/>
      <c r="BQ20" s="469"/>
      <c r="BR20" s="469"/>
      <c r="BS20" s="469"/>
      <c r="BT20" s="469"/>
      <c r="BU20" s="470"/>
      <c r="BV20" s="468"/>
      <c r="BW20" s="469"/>
      <c r="BX20" s="469"/>
      <c r="BY20" s="469"/>
      <c r="BZ20" s="469"/>
      <c r="CA20" s="469"/>
      <c r="CB20" s="469"/>
      <c r="CC20" s="470"/>
      <c r="CD20" s="201"/>
      <c r="CE20" s="466"/>
      <c r="CF20" s="466"/>
      <c r="CG20" s="466"/>
      <c r="CH20" s="466"/>
      <c r="CI20" s="466"/>
      <c r="CJ20" s="466"/>
      <c r="CK20" s="466"/>
      <c r="CL20" s="466"/>
      <c r="CM20" s="466"/>
      <c r="CN20" s="466"/>
      <c r="CO20" s="466"/>
      <c r="CP20" s="466"/>
      <c r="CQ20" s="466"/>
      <c r="CR20" s="466"/>
      <c r="CS20" s="467"/>
      <c r="CT20" s="438"/>
      <c r="CU20" s="439"/>
      <c r="CV20" s="439"/>
      <c r="CW20" s="439"/>
      <c r="CX20" s="439"/>
      <c r="CY20" s="439"/>
      <c r="CZ20" s="439"/>
      <c r="DA20" s="440"/>
      <c r="DB20" s="438"/>
      <c r="DC20" s="439"/>
      <c r="DD20" s="439"/>
      <c r="DE20" s="439"/>
      <c r="DF20" s="439"/>
      <c r="DG20" s="439"/>
      <c r="DH20" s="439"/>
      <c r="DI20" s="440"/>
      <c r="DJ20" s="186"/>
      <c r="DK20" s="186"/>
      <c r="DL20" s="186"/>
      <c r="DM20" s="186"/>
      <c r="DN20" s="186"/>
      <c r="DO20" s="186"/>
    </row>
    <row r="21" spans="1:119" ht="18.75" customHeight="1">
      <c r="A21" s="187"/>
      <c r="B21" s="527" t="s">
        <v>160</v>
      </c>
      <c r="C21" s="528"/>
      <c r="D21" s="528"/>
      <c r="E21" s="528"/>
      <c r="F21" s="528"/>
      <c r="G21" s="528"/>
      <c r="H21" s="528"/>
      <c r="I21" s="528"/>
      <c r="J21" s="528"/>
      <c r="K21" s="528"/>
      <c r="L21" s="528"/>
      <c r="M21" s="528"/>
      <c r="N21" s="528"/>
      <c r="O21" s="528"/>
      <c r="P21" s="528"/>
      <c r="Q21" s="528"/>
      <c r="R21" s="528"/>
      <c r="S21" s="528"/>
      <c r="T21" s="528"/>
      <c r="U21" s="528"/>
      <c r="V21" s="528"/>
      <c r="W21" s="528"/>
      <c r="X21" s="528"/>
      <c r="Y21" s="528"/>
      <c r="Z21" s="528"/>
      <c r="AA21" s="528"/>
      <c r="AB21" s="528"/>
      <c r="AC21" s="528"/>
      <c r="AD21" s="528"/>
      <c r="AE21" s="528"/>
      <c r="AF21" s="528"/>
      <c r="AG21" s="528"/>
      <c r="AH21" s="528"/>
      <c r="AI21" s="528"/>
      <c r="AJ21" s="528"/>
      <c r="AK21" s="528"/>
      <c r="AL21" s="528"/>
      <c r="AM21" s="528"/>
      <c r="AN21" s="528"/>
      <c r="AO21" s="528"/>
      <c r="AP21" s="528"/>
      <c r="AQ21" s="528"/>
      <c r="AR21" s="528"/>
      <c r="AS21" s="528"/>
      <c r="AT21" s="528"/>
      <c r="AU21" s="528"/>
      <c r="AV21" s="528"/>
      <c r="AW21" s="528"/>
      <c r="AX21" s="529"/>
      <c r="AY21" s="448"/>
      <c r="AZ21" s="449"/>
      <c r="BA21" s="449"/>
      <c r="BB21" s="449"/>
      <c r="BC21" s="449"/>
      <c r="BD21" s="449"/>
      <c r="BE21" s="449"/>
      <c r="BF21" s="449"/>
      <c r="BG21" s="449"/>
      <c r="BH21" s="449"/>
      <c r="BI21" s="449"/>
      <c r="BJ21" s="449"/>
      <c r="BK21" s="449"/>
      <c r="BL21" s="449"/>
      <c r="BM21" s="450"/>
      <c r="BN21" s="468"/>
      <c r="BO21" s="469"/>
      <c r="BP21" s="469"/>
      <c r="BQ21" s="469"/>
      <c r="BR21" s="469"/>
      <c r="BS21" s="469"/>
      <c r="BT21" s="469"/>
      <c r="BU21" s="470"/>
      <c r="BV21" s="468"/>
      <c r="BW21" s="469"/>
      <c r="BX21" s="469"/>
      <c r="BY21" s="469"/>
      <c r="BZ21" s="469"/>
      <c r="CA21" s="469"/>
      <c r="CB21" s="469"/>
      <c r="CC21" s="470"/>
      <c r="CD21" s="201"/>
      <c r="CE21" s="466"/>
      <c r="CF21" s="466"/>
      <c r="CG21" s="466"/>
      <c r="CH21" s="466"/>
      <c r="CI21" s="466"/>
      <c r="CJ21" s="466"/>
      <c r="CK21" s="466"/>
      <c r="CL21" s="466"/>
      <c r="CM21" s="466"/>
      <c r="CN21" s="466"/>
      <c r="CO21" s="466"/>
      <c r="CP21" s="466"/>
      <c r="CQ21" s="466"/>
      <c r="CR21" s="466"/>
      <c r="CS21" s="467"/>
      <c r="CT21" s="438"/>
      <c r="CU21" s="439"/>
      <c r="CV21" s="439"/>
      <c r="CW21" s="439"/>
      <c r="CX21" s="439"/>
      <c r="CY21" s="439"/>
      <c r="CZ21" s="439"/>
      <c r="DA21" s="440"/>
      <c r="DB21" s="438"/>
      <c r="DC21" s="439"/>
      <c r="DD21" s="439"/>
      <c r="DE21" s="439"/>
      <c r="DF21" s="439"/>
      <c r="DG21" s="439"/>
      <c r="DH21" s="439"/>
      <c r="DI21" s="440"/>
      <c r="DJ21" s="186"/>
      <c r="DK21" s="186"/>
      <c r="DL21" s="186"/>
      <c r="DM21" s="186"/>
      <c r="DN21" s="186"/>
      <c r="DO21" s="186"/>
    </row>
    <row r="22" spans="1:119" ht="18.75" customHeight="1" thickBot="1">
      <c r="A22" s="187"/>
      <c r="B22" s="497" t="s">
        <v>161</v>
      </c>
      <c r="C22" s="498"/>
      <c r="D22" s="499"/>
      <c r="E22" s="506" t="s">
        <v>1</v>
      </c>
      <c r="F22" s="481"/>
      <c r="G22" s="481"/>
      <c r="H22" s="481"/>
      <c r="I22" s="481"/>
      <c r="J22" s="481"/>
      <c r="K22" s="482"/>
      <c r="L22" s="506" t="s">
        <v>162</v>
      </c>
      <c r="M22" s="481"/>
      <c r="N22" s="481"/>
      <c r="O22" s="481"/>
      <c r="P22" s="482"/>
      <c r="Q22" s="491" t="s">
        <v>163</v>
      </c>
      <c r="R22" s="492"/>
      <c r="S22" s="492"/>
      <c r="T22" s="492"/>
      <c r="U22" s="492"/>
      <c r="V22" s="507"/>
      <c r="W22" s="509" t="s">
        <v>164</v>
      </c>
      <c r="X22" s="498"/>
      <c r="Y22" s="499"/>
      <c r="Z22" s="506" t="s">
        <v>1</v>
      </c>
      <c r="AA22" s="481"/>
      <c r="AB22" s="481"/>
      <c r="AC22" s="481"/>
      <c r="AD22" s="481"/>
      <c r="AE22" s="481"/>
      <c r="AF22" s="481"/>
      <c r="AG22" s="482"/>
      <c r="AH22" s="480" t="s">
        <v>165</v>
      </c>
      <c r="AI22" s="481"/>
      <c r="AJ22" s="481"/>
      <c r="AK22" s="481"/>
      <c r="AL22" s="482"/>
      <c r="AM22" s="480" t="s">
        <v>166</v>
      </c>
      <c r="AN22" s="486"/>
      <c r="AO22" s="486"/>
      <c r="AP22" s="486"/>
      <c r="AQ22" s="486"/>
      <c r="AR22" s="487"/>
      <c r="AS22" s="491" t="s">
        <v>163</v>
      </c>
      <c r="AT22" s="492"/>
      <c r="AU22" s="492"/>
      <c r="AV22" s="492"/>
      <c r="AW22" s="492"/>
      <c r="AX22" s="493"/>
      <c r="AY22" s="435"/>
      <c r="AZ22" s="436"/>
      <c r="BA22" s="436"/>
      <c r="BB22" s="436"/>
      <c r="BC22" s="436"/>
      <c r="BD22" s="436"/>
      <c r="BE22" s="436"/>
      <c r="BF22" s="436"/>
      <c r="BG22" s="436"/>
      <c r="BH22" s="436"/>
      <c r="BI22" s="436"/>
      <c r="BJ22" s="436"/>
      <c r="BK22" s="436"/>
      <c r="BL22" s="436"/>
      <c r="BM22" s="437"/>
      <c r="BN22" s="471"/>
      <c r="BO22" s="472"/>
      <c r="BP22" s="472"/>
      <c r="BQ22" s="472"/>
      <c r="BR22" s="472"/>
      <c r="BS22" s="472"/>
      <c r="BT22" s="472"/>
      <c r="BU22" s="473"/>
      <c r="BV22" s="471"/>
      <c r="BW22" s="472"/>
      <c r="BX22" s="472"/>
      <c r="BY22" s="472"/>
      <c r="BZ22" s="472"/>
      <c r="CA22" s="472"/>
      <c r="CB22" s="472"/>
      <c r="CC22" s="473"/>
      <c r="CD22" s="201"/>
      <c r="CE22" s="466"/>
      <c r="CF22" s="466"/>
      <c r="CG22" s="466"/>
      <c r="CH22" s="466"/>
      <c r="CI22" s="466"/>
      <c r="CJ22" s="466"/>
      <c r="CK22" s="466"/>
      <c r="CL22" s="466"/>
      <c r="CM22" s="466"/>
      <c r="CN22" s="466"/>
      <c r="CO22" s="466"/>
      <c r="CP22" s="466"/>
      <c r="CQ22" s="466"/>
      <c r="CR22" s="466"/>
      <c r="CS22" s="467"/>
      <c r="CT22" s="438"/>
      <c r="CU22" s="439"/>
      <c r="CV22" s="439"/>
      <c r="CW22" s="439"/>
      <c r="CX22" s="439"/>
      <c r="CY22" s="439"/>
      <c r="CZ22" s="439"/>
      <c r="DA22" s="440"/>
      <c r="DB22" s="438"/>
      <c r="DC22" s="439"/>
      <c r="DD22" s="439"/>
      <c r="DE22" s="439"/>
      <c r="DF22" s="439"/>
      <c r="DG22" s="439"/>
      <c r="DH22" s="439"/>
      <c r="DI22" s="440"/>
      <c r="DJ22" s="186"/>
      <c r="DK22" s="186"/>
      <c r="DL22" s="186"/>
      <c r="DM22" s="186"/>
      <c r="DN22" s="186"/>
      <c r="DO22" s="186"/>
    </row>
    <row r="23" spans="1:119" ht="18.75" customHeight="1">
      <c r="A23" s="187"/>
      <c r="B23" s="500"/>
      <c r="C23" s="501"/>
      <c r="D23" s="502"/>
      <c r="E23" s="483"/>
      <c r="F23" s="484"/>
      <c r="G23" s="484"/>
      <c r="H23" s="484"/>
      <c r="I23" s="484"/>
      <c r="J23" s="484"/>
      <c r="K23" s="485"/>
      <c r="L23" s="483"/>
      <c r="M23" s="484"/>
      <c r="N23" s="484"/>
      <c r="O23" s="484"/>
      <c r="P23" s="485"/>
      <c r="Q23" s="494"/>
      <c r="R23" s="495"/>
      <c r="S23" s="495"/>
      <c r="T23" s="495"/>
      <c r="U23" s="495"/>
      <c r="V23" s="508"/>
      <c r="W23" s="510"/>
      <c r="X23" s="501"/>
      <c r="Y23" s="502"/>
      <c r="Z23" s="483"/>
      <c r="AA23" s="484"/>
      <c r="AB23" s="484"/>
      <c r="AC23" s="484"/>
      <c r="AD23" s="484"/>
      <c r="AE23" s="484"/>
      <c r="AF23" s="484"/>
      <c r="AG23" s="485"/>
      <c r="AH23" s="483"/>
      <c r="AI23" s="484"/>
      <c r="AJ23" s="484"/>
      <c r="AK23" s="484"/>
      <c r="AL23" s="485"/>
      <c r="AM23" s="488"/>
      <c r="AN23" s="489"/>
      <c r="AO23" s="489"/>
      <c r="AP23" s="489"/>
      <c r="AQ23" s="489"/>
      <c r="AR23" s="490"/>
      <c r="AS23" s="494"/>
      <c r="AT23" s="495"/>
      <c r="AU23" s="495"/>
      <c r="AV23" s="495"/>
      <c r="AW23" s="495"/>
      <c r="AX23" s="496"/>
      <c r="AY23" s="460" t="s">
        <v>167</v>
      </c>
      <c r="AZ23" s="461"/>
      <c r="BA23" s="461"/>
      <c r="BB23" s="461"/>
      <c r="BC23" s="461"/>
      <c r="BD23" s="461"/>
      <c r="BE23" s="461"/>
      <c r="BF23" s="461"/>
      <c r="BG23" s="461"/>
      <c r="BH23" s="461"/>
      <c r="BI23" s="461"/>
      <c r="BJ23" s="461"/>
      <c r="BK23" s="461"/>
      <c r="BL23" s="461"/>
      <c r="BM23" s="462"/>
      <c r="BN23" s="468">
        <v>11895101</v>
      </c>
      <c r="BO23" s="469"/>
      <c r="BP23" s="469"/>
      <c r="BQ23" s="469"/>
      <c r="BR23" s="469"/>
      <c r="BS23" s="469"/>
      <c r="BT23" s="469"/>
      <c r="BU23" s="470"/>
      <c r="BV23" s="468">
        <v>12077657</v>
      </c>
      <c r="BW23" s="469"/>
      <c r="BX23" s="469"/>
      <c r="BY23" s="469"/>
      <c r="BZ23" s="469"/>
      <c r="CA23" s="469"/>
      <c r="CB23" s="469"/>
      <c r="CC23" s="470"/>
      <c r="CD23" s="201"/>
      <c r="CE23" s="466"/>
      <c r="CF23" s="466"/>
      <c r="CG23" s="466"/>
      <c r="CH23" s="466"/>
      <c r="CI23" s="466"/>
      <c r="CJ23" s="466"/>
      <c r="CK23" s="466"/>
      <c r="CL23" s="466"/>
      <c r="CM23" s="466"/>
      <c r="CN23" s="466"/>
      <c r="CO23" s="466"/>
      <c r="CP23" s="466"/>
      <c r="CQ23" s="466"/>
      <c r="CR23" s="466"/>
      <c r="CS23" s="467"/>
      <c r="CT23" s="438"/>
      <c r="CU23" s="439"/>
      <c r="CV23" s="439"/>
      <c r="CW23" s="439"/>
      <c r="CX23" s="439"/>
      <c r="CY23" s="439"/>
      <c r="CZ23" s="439"/>
      <c r="DA23" s="440"/>
      <c r="DB23" s="438"/>
      <c r="DC23" s="439"/>
      <c r="DD23" s="439"/>
      <c r="DE23" s="439"/>
      <c r="DF23" s="439"/>
      <c r="DG23" s="439"/>
      <c r="DH23" s="439"/>
      <c r="DI23" s="440"/>
      <c r="DJ23" s="186"/>
      <c r="DK23" s="186"/>
      <c r="DL23" s="186"/>
      <c r="DM23" s="186"/>
      <c r="DN23" s="186"/>
      <c r="DO23" s="186"/>
    </row>
    <row r="24" spans="1:119" ht="18.75" customHeight="1" thickBot="1">
      <c r="A24" s="187"/>
      <c r="B24" s="500"/>
      <c r="C24" s="501"/>
      <c r="D24" s="502"/>
      <c r="E24" s="441" t="s">
        <v>168</v>
      </c>
      <c r="F24" s="442"/>
      <c r="G24" s="442"/>
      <c r="H24" s="442"/>
      <c r="I24" s="442"/>
      <c r="J24" s="442"/>
      <c r="K24" s="443"/>
      <c r="L24" s="444">
        <v>1</v>
      </c>
      <c r="M24" s="445"/>
      <c r="N24" s="445"/>
      <c r="O24" s="445"/>
      <c r="P24" s="446"/>
      <c r="Q24" s="444">
        <v>8100</v>
      </c>
      <c r="R24" s="445"/>
      <c r="S24" s="445"/>
      <c r="T24" s="445"/>
      <c r="U24" s="445"/>
      <c r="V24" s="446"/>
      <c r="W24" s="510"/>
      <c r="X24" s="501"/>
      <c r="Y24" s="502"/>
      <c r="Z24" s="441" t="s">
        <v>169</v>
      </c>
      <c r="AA24" s="442"/>
      <c r="AB24" s="442"/>
      <c r="AC24" s="442"/>
      <c r="AD24" s="442"/>
      <c r="AE24" s="442"/>
      <c r="AF24" s="442"/>
      <c r="AG24" s="443"/>
      <c r="AH24" s="444">
        <v>112</v>
      </c>
      <c r="AI24" s="445"/>
      <c r="AJ24" s="445"/>
      <c r="AK24" s="445"/>
      <c r="AL24" s="446"/>
      <c r="AM24" s="444">
        <v>353248</v>
      </c>
      <c r="AN24" s="445"/>
      <c r="AO24" s="445"/>
      <c r="AP24" s="445"/>
      <c r="AQ24" s="445"/>
      <c r="AR24" s="446"/>
      <c r="AS24" s="444">
        <v>3154</v>
      </c>
      <c r="AT24" s="445"/>
      <c r="AU24" s="445"/>
      <c r="AV24" s="445"/>
      <c r="AW24" s="445"/>
      <c r="AX24" s="447"/>
      <c r="AY24" s="435" t="s">
        <v>170</v>
      </c>
      <c r="AZ24" s="436"/>
      <c r="BA24" s="436"/>
      <c r="BB24" s="436"/>
      <c r="BC24" s="436"/>
      <c r="BD24" s="436"/>
      <c r="BE24" s="436"/>
      <c r="BF24" s="436"/>
      <c r="BG24" s="436"/>
      <c r="BH24" s="436"/>
      <c r="BI24" s="436"/>
      <c r="BJ24" s="436"/>
      <c r="BK24" s="436"/>
      <c r="BL24" s="436"/>
      <c r="BM24" s="437"/>
      <c r="BN24" s="468">
        <v>10509119</v>
      </c>
      <c r="BO24" s="469"/>
      <c r="BP24" s="469"/>
      <c r="BQ24" s="469"/>
      <c r="BR24" s="469"/>
      <c r="BS24" s="469"/>
      <c r="BT24" s="469"/>
      <c r="BU24" s="470"/>
      <c r="BV24" s="468">
        <v>10633811</v>
      </c>
      <c r="BW24" s="469"/>
      <c r="BX24" s="469"/>
      <c r="BY24" s="469"/>
      <c r="BZ24" s="469"/>
      <c r="CA24" s="469"/>
      <c r="CB24" s="469"/>
      <c r="CC24" s="470"/>
      <c r="CD24" s="201"/>
      <c r="CE24" s="466"/>
      <c r="CF24" s="466"/>
      <c r="CG24" s="466"/>
      <c r="CH24" s="466"/>
      <c r="CI24" s="466"/>
      <c r="CJ24" s="466"/>
      <c r="CK24" s="466"/>
      <c r="CL24" s="466"/>
      <c r="CM24" s="466"/>
      <c r="CN24" s="466"/>
      <c r="CO24" s="466"/>
      <c r="CP24" s="466"/>
      <c r="CQ24" s="466"/>
      <c r="CR24" s="466"/>
      <c r="CS24" s="467"/>
      <c r="CT24" s="438"/>
      <c r="CU24" s="439"/>
      <c r="CV24" s="439"/>
      <c r="CW24" s="439"/>
      <c r="CX24" s="439"/>
      <c r="CY24" s="439"/>
      <c r="CZ24" s="439"/>
      <c r="DA24" s="440"/>
      <c r="DB24" s="438"/>
      <c r="DC24" s="439"/>
      <c r="DD24" s="439"/>
      <c r="DE24" s="439"/>
      <c r="DF24" s="439"/>
      <c r="DG24" s="439"/>
      <c r="DH24" s="439"/>
      <c r="DI24" s="440"/>
      <c r="DJ24" s="186"/>
      <c r="DK24" s="186"/>
      <c r="DL24" s="186"/>
      <c r="DM24" s="186"/>
      <c r="DN24" s="186"/>
      <c r="DO24" s="186"/>
    </row>
    <row r="25" spans="1:119" s="186" customFormat="1" ht="18.75" customHeight="1">
      <c r="A25" s="187"/>
      <c r="B25" s="500"/>
      <c r="C25" s="501"/>
      <c r="D25" s="502"/>
      <c r="E25" s="441" t="s">
        <v>171</v>
      </c>
      <c r="F25" s="442"/>
      <c r="G25" s="442"/>
      <c r="H25" s="442"/>
      <c r="I25" s="442"/>
      <c r="J25" s="442"/>
      <c r="K25" s="443"/>
      <c r="L25" s="444">
        <v>1</v>
      </c>
      <c r="M25" s="445"/>
      <c r="N25" s="445"/>
      <c r="O25" s="445"/>
      <c r="P25" s="446"/>
      <c r="Q25" s="444">
        <v>6300</v>
      </c>
      <c r="R25" s="445"/>
      <c r="S25" s="445"/>
      <c r="T25" s="445"/>
      <c r="U25" s="445"/>
      <c r="V25" s="446"/>
      <c r="W25" s="510"/>
      <c r="X25" s="501"/>
      <c r="Y25" s="502"/>
      <c r="Z25" s="441" t="s">
        <v>172</v>
      </c>
      <c r="AA25" s="442"/>
      <c r="AB25" s="442"/>
      <c r="AC25" s="442"/>
      <c r="AD25" s="442"/>
      <c r="AE25" s="442"/>
      <c r="AF25" s="442"/>
      <c r="AG25" s="443"/>
      <c r="AH25" s="444" t="s">
        <v>173</v>
      </c>
      <c r="AI25" s="445"/>
      <c r="AJ25" s="445"/>
      <c r="AK25" s="445"/>
      <c r="AL25" s="446"/>
      <c r="AM25" s="444" t="s">
        <v>173</v>
      </c>
      <c r="AN25" s="445"/>
      <c r="AO25" s="445"/>
      <c r="AP25" s="445"/>
      <c r="AQ25" s="445"/>
      <c r="AR25" s="446"/>
      <c r="AS25" s="444" t="s">
        <v>173</v>
      </c>
      <c r="AT25" s="445"/>
      <c r="AU25" s="445"/>
      <c r="AV25" s="445"/>
      <c r="AW25" s="445"/>
      <c r="AX25" s="447"/>
      <c r="AY25" s="460" t="s">
        <v>174</v>
      </c>
      <c r="AZ25" s="461"/>
      <c r="BA25" s="461"/>
      <c r="BB25" s="461"/>
      <c r="BC25" s="461"/>
      <c r="BD25" s="461"/>
      <c r="BE25" s="461"/>
      <c r="BF25" s="461"/>
      <c r="BG25" s="461"/>
      <c r="BH25" s="461"/>
      <c r="BI25" s="461"/>
      <c r="BJ25" s="461"/>
      <c r="BK25" s="461"/>
      <c r="BL25" s="461"/>
      <c r="BM25" s="462"/>
      <c r="BN25" s="463">
        <v>992748</v>
      </c>
      <c r="BO25" s="464"/>
      <c r="BP25" s="464"/>
      <c r="BQ25" s="464"/>
      <c r="BR25" s="464"/>
      <c r="BS25" s="464"/>
      <c r="BT25" s="464"/>
      <c r="BU25" s="465"/>
      <c r="BV25" s="463">
        <v>317976</v>
      </c>
      <c r="BW25" s="464"/>
      <c r="BX25" s="464"/>
      <c r="BY25" s="464"/>
      <c r="BZ25" s="464"/>
      <c r="CA25" s="464"/>
      <c r="CB25" s="464"/>
      <c r="CC25" s="465"/>
      <c r="CD25" s="201"/>
      <c r="CE25" s="466"/>
      <c r="CF25" s="466"/>
      <c r="CG25" s="466"/>
      <c r="CH25" s="466"/>
      <c r="CI25" s="466"/>
      <c r="CJ25" s="466"/>
      <c r="CK25" s="466"/>
      <c r="CL25" s="466"/>
      <c r="CM25" s="466"/>
      <c r="CN25" s="466"/>
      <c r="CO25" s="466"/>
      <c r="CP25" s="466"/>
      <c r="CQ25" s="466"/>
      <c r="CR25" s="466"/>
      <c r="CS25" s="467"/>
      <c r="CT25" s="438"/>
      <c r="CU25" s="439"/>
      <c r="CV25" s="439"/>
      <c r="CW25" s="439"/>
      <c r="CX25" s="439"/>
      <c r="CY25" s="439"/>
      <c r="CZ25" s="439"/>
      <c r="DA25" s="440"/>
      <c r="DB25" s="438"/>
      <c r="DC25" s="439"/>
      <c r="DD25" s="439"/>
      <c r="DE25" s="439"/>
      <c r="DF25" s="439"/>
      <c r="DG25" s="439"/>
      <c r="DH25" s="439"/>
      <c r="DI25" s="440"/>
    </row>
    <row r="26" spans="1:119" s="186" customFormat="1" ht="18.75" customHeight="1">
      <c r="A26" s="187"/>
      <c r="B26" s="500"/>
      <c r="C26" s="501"/>
      <c r="D26" s="502"/>
      <c r="E26" s="441" t="s">
        <v>175</v>
      </c>
      <c r="F26" s="442"/>
      <c r="G26" s="442"/>
      <c r="H26" s="442"/>
      <c r="I26" s="442"/>
      <c r="J26" s="442"/>
      <c r="K26" s="443"/>
      <c r="L26" s="444">
        <v>1</v>
      </c>
      <c r="M26" s="445"/>
      <c r="N26" s="445"/>
      <c r="O26" s="445"/>
      <c r="P26" s="446"/>
      <c r="Q26" s="444">
        <v>5600</v>
      </c>
      <c r="R26" s="445"/>
      <c r="S26" s="445"/>
      <c r="T26" s="445"/>
      <c r="U26" s="445"/>
      <c r="V26" s="446"/>
      <c r="W26" s="510"/>
      <c r="X26" s="501"/>
      <c r="Y26" s="502"/>
      <c r="Z26" s="441" t="s">
        <v>176</v>
      </c>
      <c r="AA26" s="523"/>
      <c r="AB26" s="523"/>
      <c r="AC26" s="523"/>
      <c r="AD26" s="523"/>
      <c r="AE26" s="523"/>
      <c r="AF26" s="523"/>
      <c r="AG26" s="524"/>
      <c r="AH26" s="444">
        <v>2</v>
      </c>
      <c r="AI26" s="445"/>
      <c r="AJ26" s="445"/>
      <c r="AK26" s="445"/>
      <c r="AL26" s="446"/>
      <c r="AM26" s="444" t="s">
        <v>177</v>
      </c>
      <c r="AN26" s="445"/>
      <c r="AO26" s="445"/>
      <c r="AP26" s="445"/>
      <c r="AQ26" s="445"/>
      <c r="AR26" s="446"/>
      <c r="AS26" s="444" t="s">
        <v>177</v>
      </c>
      <c r="AT26" s="445"/>
      <c r="AU26" s="445"/>
      <c r="AV26" s="445"/>
      <c r="AW26" s="445"/>
      <c r="AX26" s="447"/>
      <c r="AY26" s="477" t="s">
        <v>178</v>
      </c>
      <c r="AZ26" s="478"/>
      <c r="BA26" s="478"/>
      <c r="BB26" s="478"/>
      <c r="BC26" s="478"/>
      <c r="BD26" s="478"/>
      <c r="BE26" s="478"/>
      <c r="BF26" s="478"/>
      <c r="BG26" s="478"/>
      <c r="BH26" s="478"/>
      <c r="BI26" s="478"/>
      <c r="BJ26" s="478"/>
      <c r="BK26" s="478"/>
      <c r="BL26" s="478"/>
      <c r="BM26" s="479"/>
      <c r="BN26" s="468" t="s">
        <v>173</v>
      </c>
      <c r="BO26" s="469"/>
      <c r="BP26" s="469"/>
      <c r="BQ26" s="469"/>
      <c r="BR26" s="469"/>
      <c r="BS26" s="469"/>
      <c r="BT26" s="469"/>
      <c r="BU26" s="470"/>
      <c r="BV26" s="468" t="s">
        <v>173</v>
      </c>
      <c r="BW26" s="469"/>
      <c r="BX26" s="469"/>
      <c r="BY26" s="469"/>
      <c r="BZ26" s="469"/>
      <c r="CA26" s="469"/>
      <c r="CB26" s="469"/>
      <c r="CC26" s="470"/>
      <c r="CD26" s="201"/>
      <c r="CE26" s="466"/>
      <c r="CF26" s="466"/>
      <c r="CG26" s="466"/>
      <c r="CH26" s="466"/>
      <c r="CI26" s="466"/>
      <c r="CJ26" s="466"/>
      <c r="CK26" s="466"/>
      <c r="CL26" s="466"/>
      <c r="CM26" s="466"/>
      <c r="CN26" s="466"/>
      <c r="CO26" s="466"/>
      <c r="CP26" s="466"/>
      <c r="CQ26" s="466"/>
      <c r="CR26" s="466"/>
      <c r="CS26" s="467"/>
      <c r="CT26" s="438"/>
      <c r="CU26" s="439"/>
      <c r="CV26" s="439"/>
      <c r="CW26" s="439"/>
      <c r="CX26" s="439"/>
      <c r="CY26" s="439"/>
      <c r="CZ26" s="439"/>
      <c r="DA26" s="440"/>
      <c r="DB26" s="438"/>
      <c r="DC26" s="439"/>
      <c r="DD26" s="439"/>
      <c r="DE26" s="439"/>
      <c r="DF26" s="439"/>
      <c r="DG26" s="439"/>
      <c r="DH26" s="439"/>
      <c r="DI26" s="440"/>
    </row>
    <row r="27" spans="1:119" ht="18.75" customHeight="1" thickBot="1">
      <c r="A27" s="187"/>
      <c r="B27" s="500"/>
      <c r="C27" s="501"/>
      <c r="D27" s="502"/>
      <c r="E27" s="441" t="s">
        <v>179</v>
      </c>
      <c r="F27" s="442"/>
      <c r="G27" s="442"/>
      <c r="H27" s="442"/>
      <c r="I27" s="442"/>
      <c r="J27" s="442"/>
      <c r="K27" s="443"/>
      <c r="L27" s="444">
        <v>1</v>
      </c>
      <c r="M27" s="445"/>
      <c r="N27" s="445"/>
      <c r="O27" s="445"/>
      <c r="P27" s="446"/>
      <c r="Q27" s="444">
        <v>3400</v>
      </c>
      <c r="R27" s="445"/>
      <c r="S27" s="445"/>
      <c r="T27" s="445"/>
      <c r="U27" s="445"/>
      <c r="V27" s="446"/>
      <c r="W27" s="510"/>
      <c r="X27" s="501"/>
      <c r="Y27" s="502"/>
      <c r="Z27" s="441" t="s">
        <v>180</v>
      </c>
      <c r="AA27" s="442"/>
      <c r="AB27" s="442"/>
      <c r="AC27" s="442"/>
      <c r="AD27" s="442"/>
      <c r="AE27" s="442"/>
      <c r="AF27" s="442"/>
      <c r="AG27" s="443"/>
      <c r="AH27" s="444">
        <v>2</v>
      </c>
      <c r="AI27" s="445"/>
      <c r="AJ27" s="445"/>
      <c r="AK27" s="445"/>
      <c r="AL27" s="446"/>
      <c r="AM27" s="444" t="s">
        <v>181</v>
      </c>
      <c r="AN27" s="445"/>
      <c r="AO27" s="445"/>
      <c r="AP27" s="445"/>
      <c r="AQ27" s="445"/>
      <c r="AR27" s="446"/>
      <c r="AS27" s="444" t="s">
        <v>177</v>
      </c>
      <c r="AT27" s="445"/>
      <c r="AU27" s="445"/>
      <c r="AV27" s="445"/>
      <c r="AW27" s="445"/>
      <c r="AX27" s="447"/>
      <c r="AY27" s="474" t="s">
        <v>182</v>
      </c>
      <c r="AZ27" s="475"/>
      <c r="BA27" s="475"/>
      <c r="BB27" s="475"/>
      <c r="BC27" s="475"/>
      <c r="BD27" s="475"/>
      <c r="BE27" s="475"/>
      <c r="BF27" s="475"/>
      <c r="BG27" s="475"/>
      <c r="BH27" s="475"/>
      <c r="BI27" s="475"/>
      <c r="BJ27" s="475"/>
      <c r="BK27" s="475"/>
      <c r="BL27" s="475"/>
      <c r="BM27" s="476"/>
      <c r="BN27" s="471">
        <v>281088</v>
      </c>
      <c r="BO27" s="472"/>
      <c r="BP27" s="472"/>
      <c r="BQ27" s="472"/>
      <c r="BR27" s="472"/>
      <c r="BS27" s="472"/>
      <c r="BT27" s="472"/>
      <c r="BU27" s="473"/>
      <c r="BV27" s="471">
        <v>280926</v>
      </c>
      <c r="BW27" s="472"/>
      <c r="BX27" s="472"/>
      <c r="BY27" s="472"/>
      <c r="BZ27" s="472"/>
      <c r="CA27" s="472"/>
      <c r="CB27" s="472"/>
      <c r="CC27" s="473"/>
      <c r="CD27" s="203"/>
      <c r="CE27" s="466"/>
      <c r="CF27" s="466"/>
      <c r="CG27" s="466"/>
      <c r="CH27" s="466"/>
      <c r="CI27" s="466"/>
      <c r="CJ27" s="466"/>
      <c r="CK27" s="466"/>
      <c r="CL27" s="466"/>
      <c r="CM27" s="466"/>
      <c r="CN27" s="466"/>
      <c r="CO27" s="466"/>
      <c r="CP27" s="466"/>
      <c r="CQ27" s="466"/>
      <c r="CR27" s="466"/>
      <c r="CS27" s="467"/>
      <c r="CT27" s="438"/>
      <c r="CU27" s="439"/>
      <c r="CV27" s="439"/>
      <c r="CW27" s="439"/>
      <c r="CX27" s="439"/>
      <c r="CY27" s="439"/>
      <c r="CZ27" s="439"/>
      <c r="DA27" s="440"/>
      <c r="DB27" s="438"/>
      <c r="DC27" s="439"/>
      <c r="DD27" s="439"/>
      <c r="DE27" s="439"/>
      <c r="DF27" s="439"/>
      <c r="DG27" s="439"/>
      <c r="DH27" s="439"/>
      <c r="DI27" s="440"/>
      <c r="DJ27" s="186"/>
      <c r="DK27" s="186"/>
      <c r="DL27" s="186"/>
      <c r="DM27" s="186"/>
      <c r="DN27" s="186"/>
      <c r="DO27" s="186"/>
    </row>
    <row r="28" spans="1:119" ht="18.75" customHeight="1">
      <c r="A28" s="187"/>
      <c r="B28" s="500"/>
      <c r="C28" s="501"/>
      <c r="D28" s="502"/>
      <c r="E28" s="441" t="s">
        <v>183</v>
      </c>
      <c r="F28" s="442"/>
      <c r="G28" s="442"/>
      <c r="H28" s="442"/>
      <c r="I28" s="442"/>
      <c r="J28" s="442"/>
      <c r="K28" s="443"/>
      <c r="L28" s="444">
        <v>1</v>
      </c>
      <c r="M28" s="445"/>
      <c r="N28" s="445"/>
      <c r="O28" s="445"/>
      <c r="P28" s="446"/>
      <c r="Q28" s="444">
        <v>2800</v>
      </c>
      <c r="R28" s="445"/>
      <c r="S28" s="445"/>
      <c r="T28" s="445"/>
      <c r="U28" s="445"/>
      <c r="V28" s="446"/>
      <c r="W28" s="510"/>
      <c r="X28" s="501"/>
      <c r="Y28" s="502"/>
      <c r="Z28" s="441" t="s">
        <v>184</v>
      </c>
      <c r="AA28" s="442"/>
      <c r="AB28" s="442"/>
      <c r="AC28" s="442"/>
      <c r="AD28" s="442"/>
      <c r="AE28" s="442"/>
      <c r="AF28" s="442"/>
      <c r="AG28" s="443"/>
      <c r="AH28" s="444" t="s">
        <v>173</v>
      </c>
      <c r="AI28" s="445"/>
      <c r="AJ28" s="445"/>
      <c r="AK28" s="445"/>
      <c r="AL28" s="446"/>
      <c r="AM28" s="444" t="s">
        <v>173</v>
      </c>
      <c r="AN28" s="445"/>
      <c r="AO28" s="445"/>
      <c r="AP28" s="445"/>
      <c r="AQ28" s="445"/>
      <c r="AR28" s="446"/>
      <c r="AS28" s="444" t="s">
        <v>173</v>
      </c>
      <c r="AT28" s="445"/>
      <c r="AU28" s="445"/>
      <c r="AV28" s="445"/>
      <c r="AW28" s="445"/>
      <c r="AX28" s="447"/>
      <c r="AY28" s="451" t="s">
        <v>185</v>
      </c>
      <c r="AZ28" s="452"/>
      <c r="BA28" s="452"/>
      <c r="BB28" s="453"/>
      <c r="BC28" s="460" t="s">
        <v>48</v>
      </c>
      <c r="BD28" s="461"/>
      <c r="BE28" s="461"/>
      <c r="BF28" s="461"/>
      <c r="BG28" s="461"/>
      <c r="BH28" s="461"/>
      <c r="BI28" s="461"/>
      <c r="BJ28" s="461"/>
      <c r="BK28" s="461"/>
      <c r="BL28" s="461"/>
      <c r="BM28" s="462"/>
      <c r="BN28" s="463">
        <v>955269</v>
      </c>
      <c r="BO28" s="464"/>
      <c r="BP28" s="464"/>
      <c r="BQ28" s="464"/>
      <c r="BR28" s="464"/>
      <c r="BS28" s="464"/>
      <c r="BT28" s="464"/>
      <c r="BU28" s="465"/>
      <c r="BV28" s="463">
        <v>954744</v>
      </c>
      <c r="BW28" s="464"/>
      <c r="BX28" s="464"/>
      <c r="BY28" s="464"/>
      <c r="BZ28" s="464"/>
      <c r="CA28" s="464"/>
      <c r="CB28" s="464"/>
      <c r="CC28" s="465"/>
      <c r="CD28" s="201"/>
      <c r="CE28" s="466"/>
      <c r="CF28" s="466"/>
      <c r="CG28" s="466"/>
      <c r="CH28" s="466"/>
      <c r="CI28" s="466"/>
      <c r="CJ28" s="466"/>
      <c r="CK28" s="466"/>
      <c r="CL28" s="466"/>
      <c r="CM28" s="466"/>
      <c r="CN28" s="466"/>
      <c r="CO28" s="466"/>
      <c r="CP28" s="466"/>
      <c r="CQ28" s="466"/>
      <c r="CR28" s="466"/>
      <c r="CS28" s="467"/>
      <c r="CT28" s="438"/>
      <c r="CU28" s="439"/>
      <c r="CV28" s="439"/>
      <c r="CW28" s="439"/>
      <c r="CX28" s="439"/>
      <c r="CY28" s="439"/>
      <c r="CZ28" s="439"/>
      <c r="DA28" s="440"/>
      <c r="DB28" s="438"/>
      <c r="DC28" s="439"/>
      <c r="DD28" s="439"/>
      <c r="DE28" s="439"/>
      <c r="DF28" s="439"/>
      <c r="DG28" s="439"/>
      <c r="DH28" s="439"/>
      <c r="DI28" s="440"/>
      <c r="DJ28" s="186"/>
      <c r="DK28" s="186"/>
      <c r="DL28" s="186"/>
      <c r="DM28" s="186"/>
      <c r="DN28" s="186"/>
      <c r="DO28" s="186"/>
    </row>
    <row r="29" spans="1:119" ht="18.75" customHeight="1">
      <c r="A29" s="187"/>
      <c r="B29" s="500"/>
      <c r="C29" s="501"/>
      <c r="D29" s="502"/>
      <c r="E29" s="441" t="s">
        <v>186</v>
      </c>
      <c r="F29" s="442"/>
      <c r="G29" s="442"/>
      <c r="H29" s="442"/>
      <c r="I29" s="442"/>
      <c r="J29" s="442"/>
      <c r="K29" s="443"/>
      <c r="L29" s="444">
        <v>10</v>
      </c>
      <c r="M29" s="445"/>
      <c r="N29" s="445"/>
      <c r="O29" s="445"/>
      <c r="P29" s="446"/>
      <c r="Q29" s="444">
        <v>2650</v>
      </c>
      <c r="R29" s="445"/>
      <c r="S29" s="445"/>
      <c r="T29" s="445"/>
      <c r="U29" s="445"/>
      <c r="V29" s="446"/>
      <c r="W29" s="511"/>
      <c r="X29" s="512"/>
      <c r="Y29" s="513"/>
      <c r="Z29" s="441" t="s">
        <v>187</v>
      </c>
      <c r="AA29" s="442"/>
      <c r="AB29" s="442"/>
      <c r="AC29" s="442"/>
      <c r="AD29" s="442"/>
      <c r="AE29" s="442"/>
      <c r="AF29" s="442"/>
      <c r="AG29" s="443"/>
      <c r="AH29" s="444">
        <v>114</v>
      </c>
      <c r="AI29" s="445"/>
      <c r="AJ29" s="445"/>
      <c r="AK29" s="445"/>
      <c r="AL29" s="446"/>
      <c r="AM29" s="444">
        <v>360650</v>
      </c>
      <c r="AN29" s="445"/>
      <c r="AO29" s="445"/>
      <c r="AP29" s="445"/>
      <c r="AQ29" s="445"/>
      <c r="AR29" s="446"/>
      <c r="AS29" s="444">
        <v>3164</v>
      </c>
      <c r="AT29" s="445"/>
      <c r="AU29" s="445"/>
      <c r="AV29" s="445"/>
      <c r="AW29" s="445"/>
      <c r="AX29" s="447"/>
      <c r="AY29" s="454"/>
      <c r="AZ29" s="455"/>
      <c r="BA29" s="455"/>
      <c r="BB29" s="456"/>
      <c r="BC29" s="448" t="s">
        <v>188</v>
      </c>
      <c r="BD29" s="449"/>
      <c r="BE29" s="449"/>
      <c r="BF29" s="449"/>
      <c r="BG29" s="449"/>
      <c r="BH29" s="449"/>
      <c r="BI29" s="449"/>
      <c r="BJ29" s="449"/>
      <c r="BK29" s="449"/>
      <c r="BL29" s="449"/>
      <c r="BM29" s="450"/>
      <c r="BN29" s="468">
        <v>607095</v>
      </c>
      <c r="BO29" s="469"/>
      <c r="BP29" s="469"/>
      <c r="BQ29" s="469"/>
      <c r="BR29" s="469"/>
      <c r="BS29" s="469"/>
      <c r="BT29" s="469"/>
      <c r="BU29" s="470"/>
      <c r="BV29" s="468">
        <v>556750</v>
      </c>
      <c r="BW29" s="469"/>
      <c r="BX29" s="469"/>
      <c r="BY29" s="469"/>
      <c r="BZ29" s="469"/>
      <c r="CA29" s="469"/>
      <c r="CB29" s="469"/>
      <c r="CC29" s="470"/>
      <c r="CD29" s="203"/>
      <c r="CE29" s="466"/>
      <c r="CF29" s="466"/>
      <c r="CG29" s="466"/>
      <c r="CH29" s="466"/>
      <c r="CI29" s="466"/>
      <c r="CJ29" s="466"/>
      <c r="CK29" s="466"/>
      <c r="CL29" s="466"/>
      <c r="CM29" s="466"/>
      <c r="CN29" s="466"/>
      <c r="CO29" s="466"/>
      <c r="CP29" s="466"/>
      <c r="CQ29" s="466"/>
      <c r="CR29" s="466"/>
      <c r="CS29" s="467"/>
      <c r="CT29" s="438"/>
      <c r="CU29" s="439"/>
      <c r="CV29" s="439"/>
      <c r="CW29" s="439"/>
      <c r="CX29" s="439"/>
      <c r="CY29" s="439"/>
      <c r="CZ29" s="439"/>
      <c r="DA29" s="440"/>
      <c r="DB29" s="438"/>
      <c r="DC29" s="439"/>
      <c r="DD29" s="439"/>
      <c r="DE29" s="439"/>
      <c r="DF29" s="439"/>
      <c r="DG29" s="439"/>
      <c r="DH29" s="439"/>
      <c r="DI29" s="440"/>
      <c r="DJ29" s="186"/>
      <c r="DK29" s="186"/>
      <c r="DL29" s="186"/>
      <c r="DM29" s="186"/>
      <c r="DN29" s="186"/>
      <c r="DO29" s="186"/>
    </row>
    <row r="30" spans="1:119" ht="18.75" customHeight="1" thickBot="1">
      <c r="A30" s="187"/>
      <c r="B30" s="503"/>
      <c r="C30" s="504"/>
      <c r="D30" s="505"/>
      <c r="E30" s="514"/>
      <c r="F30" s="515"/>
      <c r="G30" s="515"/>
      <c r="H30" s="515"/>
      <c r="I30" s="515"/>
      <c r="J30" s="515"/>
      <c r="K30" s="516"/>
      <c r="L30" s="517"/>
      <c r="M30" s="518"/>
      <c r="N30" s="518"/>
      <c r="O30" s="518"/>
      <c r="P30" s="519"/>
      <c r="Q30" s="517"/>
      <c r="R30" s="518"/>
      <c r="S30" s="518"/>
      <c r="T30" s="518"/>
      <c r="U30" s="518"/>
      <c r="V30" s="519"/>
      <c r="W30" s="520" t="s">
        <v>189</v>
      </c>
      <c r="X30" s="521"/>
      <c r="Y30" s="521"/>
      <c r="Z30" s="521"/>
      <c r="AA30" s="521"/>
      <c r="AB30" s="521"/>
      <c r="AC30" s="521"/>
      <c r="AD30" s="521"/>
      <c r="AE30" s="521"/>
      <c r="AF30" s="521"/>
      <c r="AG30" s="522"/>
      <c r="AH30" s="432">
        <v>97.7</v>
      </c>
      <c r="AI30" s="433"/>
      <c r="AJ30" s="433"/>
      <c r="AK30" s="433"/>
      <c r="AL30" s="433"/>
      <c r="AM30" s="433"/>
      <c r="AN30" s="433"/>
      <c r="AO30" s="433"/>
      <c r="AP30" s="433"/>
      <c r="AQ30" s="433"/>
      <c r="AR30" s="433"/>
      <c r="AS30" s="433"/>
      <c r="AT30" s="433"/>
      <c r="AU30" s="433"/>
      <c r="AV30" s="433"/>
      <c r="AW30" s="433"/>
      <c r="AX30" s="434"/>
      <c r="AY30" s="457"/>
      <c r="AZ30" s="458"/>
      <c r="BA30" s="458"/>
      <c r="BB30" s="459"/>
      <c r="BC30" s="435" t="s">
        <v>50</v>
      </c>
      <c r="BD30" s="436"/>
      <c r="BE30" s="436"/>
      <c r="BF30" s="436"/>
      <c r="BG30" s="436"/>
      <c r="BH30" s="436"/>
      <c r="BI30" s="436"/>
      <c r="BJ30" s="436"/>
      <c r="BK30" s="436"/>
      <c r="BL30" s="436"/>
      <c r="BM30" s="437"/>
      <c r="BN30" s="471">
        <v>1080619</v>
      </c>
      <c r="BO30" s="472"/>
      <c r="BP30" s="472"/>
      <c r="BQ30" s="472"/>
      <c r="BR30" s="472"/>
      <c r="BS30" s="472"/>
      <c r="BT30" s="472"/>
      <c r="BU30" s="473"/>
      <c r="BV30" s="471">
        <v>917704</v>
      </c>
      <c r="BW30" s="472"/>
      <c r="BX30" s="472"/>
      <c r="BY30" s="472"/>
      <c r="BZ30" s="472"/>
      <c r="CA30" s="472"/>
      <c r="CB30" s="472"/>
      <c r="CC30" s="473"/>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c r="A32" s="187"/>
      <c r="B32" s="213"/>
      <c r="C32" s="214" t="s">
        <v>190</v>
      </c>
      <c r="D32" s="214"/>
      <c r="E32" s="214"/>
      <c r="F32" s="211"/>
      <c r="G32" s="211"/>
      <c r="H32" s="211"/>
      <c r="I32" s="211"/>
      <c r="J32" s="211"/>
      <c r="K32" s="211"/>
      <c r="L32" s="211"/>
      <c r="M32" s="211"/>
      <c r="N32" s="211"/>
      <c r="O32" s="211"/>
      <c r="P32" s="211"/>
      <c r="Q32" s="211"/>
      <c r="R32" s="211"/>
      <c r="S32" s="211"/>
      <c r="T32" s="211"/>
      <c r="U32" s="211" t="s">
        <v>191</v>
      </c>
      <c r="V32" s="211"/>
      <c r="W32" s="211"/>
      <c r="X32" s="211"/>
      <c r="Y32" s="211"/>
      <c r="Z32" s="211"/>
      <c r="AA32" s="211"/>
      <c r="AB32" s="211"/>
      <c r="AC32" s="211"/>
      <c r="AD32" s="211"/>
      <c r="AE32" s="211"/>
      <c r="AF32" s="211"/>
      <c r="AG32" s="211"/>
      <c r="AH32" s="211"/>
      <c r="AI32" s="211"/>
      <c r="AJ32" s="211"/>
      <c r="AK32" s="211"/>
      <c r="AL32" s="211"/>
      <c r="AM32" s="215" t="s">
        <v>192</v>
      </c>
      <c r="AN32" s="211"/>
      <c r="AO32" s="211"/>
      <c r="AP32" s="211"/>
      <c r="AQ32" s="211"/>
      <c r="AR32" s="211"/>
      <c r="AS32" s="215"/>
      <c r="AT32" s="215"/>
      <c r="AU32" s="215"/>
      <c r="AV32" s="215"/>
      <c r="AW32" s="215"/>
      <c r="AX32" s="215"/>
      <c r="AY32" s="215"/>
      <c r="AZ32" s="215"/>
      <c r="BA32" s="215"/>
      <c r="BB32" s="211"/>
      <c r="BC32" s="215"/>
      <c r="BD32" s="211"/>
      <c r="BE32" s="215" t="s">
        <v>193</v>
      </c>
      <c r="BF32" s="211"/>
      <c r="BG32" s="211"/>
      <c r="BH32" s="211"/>
      <c r="BI32" s="211"/>
      <c r="BJ32" s="215"/>
      <c r="BK32" s="215"/>
      <c r="BL32" s="215"/>
      <c r="BM32" s="215"/>
      <c r="BN32" s="215"/>
      <c r="BO32" s="215"/>
      <c r="BP32" s="215"/>
      <c r="BQ32" s="215"/>
      <c r="BR32" s="211"/>
      <c r="BS32" s="211"/>
      <c r="BT32" s="211"/>
      <c r="BU32" s="211"/>
      <c r="BV32" s="211"/>
      <c r="BW32" s="211" t="s">
        <v>194</v>
      </c>
      <c r="BX32" s="211"/>
      <c r="BY32" s="211"/>
      <c r="BZ32" s="211"/>
      <c r="CA32" s="211"/>
      <c r="CB32" s="215"/>
      <c r="CC32" s="215"/>
      <c r="CD32" s="215"/>
      <c r="CE32" s="215"/>
      <c r="CF32" s="215"/>
      <c r="CG32" s="215"/>
      <c r="CH32" s="215"/>
      <c r="CI32" s="215"/>
      <c r="CJ32" s="215"/>
      <c r="CK32" s="215"/>
      <c r="CL32" s="215"/>
      <c r="CM32" s="215"/>
      <c r="CN32" s="215"/>
      <c r="CO32" s="215" t="s">
        <v>195</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c r="A33" s="187"/>
      <c r="B33" s="213"/>
      <c r="C33" s="431" t="s">
        <v>196</v>
      </c>
      <c r="D33" s="431"/>
      <c r="E33" s="430" t="s">
        <v>197</v>
      </c>
      <c r="F33" s="430"/>
      <c r="G33" s="430"/>
      <c r="H33" s="430"/>
      <c r="I33" s="430"/>
      <c r="J33" s="430"/>
      <c r="K33" s="430"/>
      <c r="L33" s="430"/>
      <c r="M33" s="430"/>
      <c r="N33" s="430"/>
      <c r="O33" s="430"/>
      <c r="P33" s="430"/>
      <c r="Q33" s="430"/>
      <c r="R33" s="430"/>
      <c r="S33" s="430"/>
      <c r="T33" s="216"/>
      <c r="U33" s="431" t="s">
        <v>198</v>
      </c>
      <c r="V33" s="431"/>
      <c r="W33" s="430" t="s">
        <v>199</v>
      </c>
      <c r="X33" s="430"/>
      <c r="Y33" s="430"/>
      <c r="Z33" s="430"/>
      <c r="AA33" s="430"/>
      <c r="AB33" s="430"/>
      <c r="AC33" s="430"/>
      <c r="AD33" s="430"/>
      <c r="AE33" s="430"/>
      <c r="AF33" s="430"/>
      <c r="AG33" s="430"/>
      <c r="AH33" s="430"/>
      <c r="AI33" s="430"/>
      <c r="AJ33" s="430"/>
      <c r="AK33" s="430"/>
      <c r="AL33" s="216"/>
      <c r="AM33" s="431" t="s">
        <v>196</v>
      </c>
      <c r="AN33" s="431"/>
      <c r="AO33" s="430" t="s">
        <v>197</v>
      </c>
      <c r="AP33" s="430"/>
      <c r="AQ33" s="430"/>
      <c r="AR33" s="430"/>
      <c r="AS33" s="430"/>
      <c r="AT33" s="430"/>
      <c r="AU33" s="430"/>
      <c r="AV33" s="430"/>
      <c r="AW33" s="430"/>
      <c r="AX33" s="430"/>
      <c r="AY33" s="430"/>
      <c r="AZ33" s="430"/>
      <c r="BA33" s="430"/>
      <c r="BB33" s="430"/>
      <c r="BC33" s="430"/>
      <c r="BD33" s="217"/>
      <c r="BE33" s="430" t="s">
        <v>200</v>
      </c>
      <c r="BF33" s="430"/>
      <c r="BG33" s="430" t="s">
        <v>201</v>
      </c>
      <c r="BH33" s="430"/>
      <c r="BI33" s="430"/>
      <c r="BJ33" s="430"/>
      <c r="BK33" s="430"/>
      <c r="BL33" s="430"/>
      <c r="BM33" s="430"/>
      <c r="BN33" s="430"/>
      <c r="BO33" s="430"/>
      <c r="BP33" s="430"/>
      <c r="BQ33" s="430"/>
      <c r="BR33" s="430"/>
      <c r="BS33" s="430"/>
      <c r="BT33" s="430"/>
      <c r="BU33" s="430"/>
      <c r="BV33" s="217"/>
      <c r="BW33" s="431" t="s">
        <v>200</v>
      </c>
      <c r="BX33" s="431"/>
      <c r="BY33" s="430" t="s">
        <v>202</v>
      </c>
      <c r="BZ33" s="430"/>
      <c r="CA33" s="430"/>
      <c r="CB33" s="430"/>
      <c r="CC33" s="430"/>
      <c r="CD33" s="430"/>
      <c r="CE33" s="430"/>
      <c r="CF33" s="430"/>
      <c r="CG33" s="430"/>
      <c r="CH33" s="430"/>
      <c r="CI33" s="430"/>
      <c r="CJ33" s="430"/>
      <c r="CK33" s="430"/>
      <c r="CL33" s="430"/>
      <c r="CM33" s="430"/>
      <c r="CN33" s="216"/>
      <c r="CO33" s="431" t="s">
        <v>196</v>
      </c>
      <c r="CP33" s="431"/>
      <c r="CQ33" s="430" t="s">
        <v>203</v>
      </c>
      <c r="CR33" s="430"/>
      <c r="CS33" s="430"/>
      <c r="CT33" s="430"/>
      <c r="CU33" s="430"/>
      <c r="CV33" s="430"/>
      <c r="CW33" s="430"/>
      <c r="CX33" s="430"/>
      <c r="CY33" s="430"/>
      <c r="CZ33" s="430"/>
      <c r="DA33" s="430"/>
      <c r="DB33" s="430"/>
      <c r="DC33" s="430"/>
      <c r="DD33" s="430"/>
      <c r="DE33" s="430"/>
      <c r="DF33" s="216"/>
      <c r="DG33" s="429" t="s">
        <v>204</v>
      </c>
      <c r="DH33" s="429"/>
      <c r="DI33" s="218"/>
      <c r="DJ33" s="186"/>
      <c r="DK33" s="186"/>
      <c r="DL33" s="186"/>
      <c r="DM33" s="186"/>
      <c r="DN33" s="186"/>
      <c r="DO33" s="186"/>
    </row>
    <row r="34" spans="1:119" ht="32.25" customHeight="1">
      <c r="A34" s="187"/>
      <c r="B34" s="213"/>
      <c r="C34" s="427">
        <f>IF(E34="","",1)</f>
        <v>1</v>
      </c>
      <c r="D34" s="427"/>
      <c r="E34" s="426" t="str">
        <f>IF('各会計、関係団体の財政状況及び健全化判断比率'!B7="","",'各会計、関係団体の財政状況及び健全化判断比率'!B7)</f>
        <v>一般会計</v>
      </c>
      <c r="F34" s="426"/>
      <c r="G34" s="426"/>
      <c r="H34" s="426"/>
      <c r="I34" s="426"/>
      <c r="J34" s="426"/>
      <c r="K34" s="426"/>
      <c r="L34" s="426"/>
      <c r="M34" s="426"/>
      <c r="N34" s="426"/>
      <c r="O34" s="426"/>
      <c r="P34" s="426"/>
      <c r="Q34" s="426"/>
      <c r="R34" s="426"/>
      <c r="S34" s="426"/>
      <c r="T34" s="214"/>
      <c r="U34" s="427">
        <f>IF(W34="","",MAX(C34:D43)+1)</f>
        <v>2</v>
      </c>
      <c r="V34" s="427"/>
      <c r="W34" s="426" t="str">
        <f>IF('各会計、関係団体の財政状況及び健全化判断比率'!B28="","",'各会計、関係団体の財政状況及び健全化判断比率'!B28)</f>
        <v>国民健康保険特別会計</v>
      </c>
      <c r="X34" s="426"/>
      <c r="Y34" s="426"/>
      <c r="Z34" s="426"/>
      <c r="AA34" s="426"/>
      <c r="AB34" s="426"/>
      <c r="AC34" s="426"/>
      <c r="AD34" s="426"/>
      <c r="AE34" s="426"/>
      <c r="AF34" s="426"/>
      <c r="AG34" s="426"/>
      <c r="AH34" s="426"/>
      <c r="AI34" s="426"/>
      <c r="AJ34" s="426"/>
      <c r="AK34" s="426"/>
      <c r="AL34" s="214"/>
      <c r="AM34" s="427">
        <f>IF(AO34="","",MAX(C34:D43,U34:V43)+1)</f>
        <v>5</v>
      </c>
      <c r="AN34" s="427"/>
      <c r="AO34" s="426" t="str">
        <f>IF('各会計、関係団体の財政状況及び健全化判断比率'!B31="","",'各会計、関係団体の財政状況及び健全化判断比率'!B31)</f>
        <v>水道事業会計</v>
      </c>
      <c r="AP34" s="426"/>
      <c r="AQ34" s="426"/>
      <c r="AR34" s="426"/>
      <c r="AS34" s="426"/>
      <c r="AT34" s="426"/>
      <c r="AU34" s="426"/>
      <c r="AV34" s="426"/>
      <c r="AW34" s="426"/>
      <c r="AX34" s="426"/>
      <c r="AY34" s="426"/>
      <c r="AZ34" s="426"/>
      <c r="BA34" s="426"/>
      <c r="BB34" s="426"/>
      <c r="BC34" s="426"/>
      <c r="BD34" s="214"/>
      <c r="BE34" s="427">
        <f>IF(BG34="","",MAX(C34:D43,U34:V43,AM34:AN43)+1)</f>
        <v>7</v>
      </c>
      <c r="BF34" s="427"/>
      <c r="BG34" s="426" t="str">
        <f>IF('各会計、関係団体の財政状況及び健全化判断比率'!B33="","",'各会計、関係団体の財政状況及び健全化判断比率'!B33)</f>
        <v>下水道特別会計</v>
      </c>
      <c r="BH34" s="426"/>
      <c r="BI34" s="426"/>
      <c r="BJ34" s="426"/>
      <c r="BK34" s="426"/>
      <c r="BL34" s="426"/>
      <c r="BM34" s="426"/>
      <c r="BN34" s="426"/>
      <c r="BO34" s="426"/>
      <c r="BP34" s="426"/>
      <c r="BQ34" s="426"/>
      <c r="BR34" s="426"/>
      <c r="BS34" s="426"/>
      <c r="BT34" s="426"/>
      <c r="BU34" s="426"/>
      <c r="BV34" s="214"/>
      <c r="BW34" s="427">
        <f>IF(BY34="","",MAX(C34:D43,U34:V43,AM34:AN43,BE34:BF43)+1)</f>
        <v>9</v>
      </c>
      <c r="BX34" s="427"/>
      <c r="BY34" s="426" t="str">
        <f>IF('各会計、関係団体の財政状況及び健全化判断比率'!B68="","",'各会計、関係団体の財政状況及び健全化判断比率'!B68)</f>
        <v>山形県消防補償等組合</v>
      </c>
      <c r="BZ34" s="426"/>
      <c r="CA34" s="426"/>
      <c r="CB34" s="426"/>
      <c r="CC34" s="426"/>
      <c r="CD34" s="426"/>
      <c r="CE34" s="426"/>
      <c r="CF34" s="426"/>
      <c r="CG34" s="426"/>
      <c r="CH34" s="426"/>
      <c r="CI34" s="426"/>
      <c r="CJ34" s="426"/>
      <c r="CK34" s="426"/>
      <c r="CL34" s="426"/>
      <c r="CM34" s="426"/>
      <c r="CN34" s="214"/>
      <c r="CO34" s="427">
        <f>IF(CQ34="","",MAX(C34:D43,U34:V43,AM34:AN43,BE34:BF43,BW34:BX43)+1)</f>
        <v>17</v>
      </c>
      <c r="CP34" s="427"/>
      <c r="CQ34" s="426" t="str">
        <f>IF('各会計、関係団体の財政状況及び健全化判断比率'!BS7="","",'各会計、関係団体の財政状況及び健全化判断比率'!BS7)</f>
        <v>白鷹町アルカディア財団</v>
      </c>
      <c r="CR34" s="426"/>
      <c r="CS34" s="426"/>
      <c r="CT34" s="426"/>
      <c r="CU34" s="426"/>
      <c r="CV34" s="426"/>
      <c r="CW34" s="426"/>
      <c r="CX34" s="426"/>
      <c r="CY34" s="426"/>
      <c r="CZ34" s="426"/>
      <c r="DA34" s="426"/>
      <c r="DB34" s="426"/>
      <c r="DC34" s="426"/>
      <c r="DD34" s="426"/>
      <c r="DE34" s="426"/>
      <c r="DF34" s="211"/>
      <c r="DG34" s="428" t="str">
        <f>IF('各会計、関係団体の財政状況及び健全化判断比率'!BR7="","",'各会計、関係団体の財政状況及び健全化判断比率'!BR7)</f>
        <v/>
      </c>
      <c r="DH34" s="428"/>
      <c r="DI34" s="218"/>
      <c r="DJ34" s="186"/>
      <c r="DK34" s="186"/>
      <c r="DL34" s="186"/>
      <c r="DM34" s="186"/>
      <c r="DN34" s="186"/>
      <c r="DO34" s="186"/>
    </row>
    <row r="35" spans="1:119" ht="32.25" customHeight="1">
      <c r="A35" s="187"/>
      <c r="B35" s="213"/>
      <c r="C35" s="427" t="str">
        <f>IF(E35="","",C34+1)</f>
        <v/>
      </c>
      <c r="D35" s="427"/>
      <c r="E35" s="426" t="str">
        <f>IF('各会計、関係団体の財政状況及び健全化判断比率'!B8="","",'各会計、関係団体の財政状況及び健全化判断比率'!B8)</f>
        <v/>
      </c>
      <c r="F35" s="426"/>
      <c r="G35" s="426"/>
      <c r="H35" s="426"/>
      <c r="I35" s="426"/>
      <c r="J35" s="426"/>
      <c r="K35" s="426"/>
      <c r="L35" s="426"/>
      <c r="M35" s="426"/>
      <c r="N35" s="426"/>
      <c r="O35" s="426"/>
      <c r="P35" s="426"/>
      <c r="Q35" s="426"/>
      <c r="R35" s="426"/>
      <c r="S35" s="426"/>
      <c r="T35" s="214"/>
      <c r="U35" s="427">
        <f>IF(W35="","",U34+1)</f>
        <v>3</v>
      </c>
      <c r="V35" s="427"/>
      <c r="W35" s="426" t="str">
        <f>IF('各会計、関係団体の財政状況及び健全化判断比率'!B29="","",'各会計、関係団体の財政状況及び健全化判断比率'!B29)</f>
        <v>介護保険特別会計</v>
      </c>
      <c r="X35" s="426"/>
      <c r="Y35" s="426"/>
      <c r="Z35" s="426"/>
      <c r="AA35" s="426"/>
      <c r="AB35" s="426"/>
      <c r="AC35" s="426"/>
      <c r="AD35" s="426"/>
      <c r="AE35" s="426"/>
      <c r="AF35" s="426"/>
      <c r="AG35" s="426"/>
      <c r="AH35" s="426"/>
      <c r="AI35" s="426"/>
      <c r="AJ35" s="426"/>
      <c r="AK35" s="426"/>
      <c r="AL35" s="214"/>
      <c r="AM35" s="427">
        <f t="shared" ref="AM35:AM43" si="0">IF(AO35="","",AM34+1)</f>
        <v>6</v>
      </c>
      <c r="AN35" s="427"/>
      <c r="AO35" s="426" t="str">
        <f>IF('各会計、関係団体の財政状況及び健全化判断比率'!B32="","",'各会計、関係団体の財政状況及び健全化判断比率'!B32)</f>
        <v>病院事業会計</v>
      </c>
      <c r="AP35" s="426"/>
      <c r="AQ35" s="426"/>
      <c r="AR35" s="426"/>
      <c r="AS35" s="426"/>
      <c r="AT35" s="426"/>
      <c r="AU35" s="426"/>
      <c r="AV35" s="426"/>
      <c r="AW35" s="426"/>
      <c r="AX35" s="426"/>
      <c r="AY35" s="426"/>
      <c r="AZ35" s="426"/>
      <c r="BA35" s="426"/>
      <c r="BB35" s="426"/>
      <c r="BC35" s="426"/>
      <c r="BD35" s="214"/>
      <c r="BE35" s="427">
        <f t="shared" ref="BE35:BE43" si="1">IF(BG35="","",BE34+1)</f>
        <v>8</v>
      </c>
      <c r="BF35" s="427"/>
      <c r="BG35" s="426" t="str">
        <f>IF('各会計、関係団体の財政状況及び健全化判断比率'!B34="","",'各会計、関係団体の財政状況及び健全化判断比率'!B34)</f>
        <v>農業集落排水特別会計</v>
      </c>
      <c r="BH35" s="426"/>
      <c r="BI35" s="426"/>
      <c r="BJ35" s="426"/>
      <c r="BK35" s="426"/>
      <c r="BL35" s="426"/>
      <c r="BM35" s="426"/>
      <c r="BN35" s="426"/>
      <c r="BO35" s="426"/>
      <c r="BP35" s="426"/>
      <c r="BQ35" s="426"/>
      <c r="BR35" s="426"/>
      <c r="BS35" s="426"/>
      <c r="BT35" s="426"/>
      <c r="BU35" s="426"/>
      <c r="BV35" s="214"/>
      <c r="BW35" s="427">
        <f t="shared" ref="BW35:BW43" si="2">IF(BY35="","",BW34+1)</f>
        <v>10</v>
      </c>
      <c r="BX35" s="427"/>
      <c r="BY35" s="426" t="str">
        <f>IF('各会計、関係団体の財政状況及び健全化判断比率'!B69="","",'各会計、関係団体の財政状況及び健全化判断比率'!B69)</f>
        <v>山形県自治会館管理組合</v>
      </c>
      <c r="BZ35" s="426"/>
      <c r="CA35" s="426"/>
      <c r="CB35" s="426"/>
      <c r="CC35" s="426"/>
      <c r="CD35" s="426"/>
      <c r="CE35" s="426"/>
      <c r="CF35" s="426"/>
      <c r="CG35" s="426"/>
      <c r="CH35" s="426"/>
      <c r="CI35" s="426"/>
      <c r="CJ35" s="426"/>
      <c r="CK35" s="426"/>
      <c r="CL35" s="426"/>
      <c r="CM35" s="426"/>
      <c r="CN35" s="214"/>
      <c r="CO35" s="427">
        <f t="shared" ref="CO35:CO43" si="3">IF(CQ35="","",CO34+1)</f>
        <v>18</v>
      </c>
      <c r="CP35" s="427"/>
      <c r="CQ35" s="426" t="str">
        <f>IF('各会計、関係団体の財政状況及び健全化判断比率'!BS8="","",'各会計、関係団体の財政状況及び健全化判断比率'!BS8)</f>
        <v>ケイエスしらたか</v>
      </c>
      <c r="CR35" s="426"/>
      <c r="CS35" s="426"/>
      <c r="CT35" s="426"/>
      <c r="CU35" s="426"/>
      <c r="CV35" s="426"/>
      <c r="CW35" s="426"/>
      <c r="CX35" s="426"/>
      <c r="CY35" s="426"/>
      <c r="CZ35" s="426"/>
      <c r="DA35" s="426"/>
      <c r="DB35" s="426"/>
      <c r="DC35" s="426"/>
      <c r="DD35" s="426"/>
      <c r="DE35" s="426"/>
      <c r="DF35" s="211"/>
      <c r="DG35" s="428" t="str">
        <f>IF('各会計、関係団体の財政状況及び健全化判断比率'!BR8="","",'各会計、関係団体の財政状況及び健全化判断比率'!BR8)</f>
        <v/>
      </c>
      <c r="DH35" s="428"/>
      <c r="DI35" s="218"/>
      <c r="DJ35" s="186"/>
      <c r="DK35" s="186"/>
      <c r="DL35" s="186"/>
      <c r="DM35" s="186"/>
      <c r="DN35" s="186"/>
      <c r="DO35" s="186"/>
    </row>
    <row r="36" spans="1:119" ht="32.25" customHeight="1">
      <c r="A36" s="187"/>
      <c r="B36" s="213"/>
      <c r="C36" s="427" t="str">
        <f>IF(E36="","",C35+1)</f>
        <v/>
      </c>
      <c r="D36" s="427"/>
      <c r="E36" s="426" t="str">
        <f>IF('各会計、関係団体の財政状況及び健全化判断比率'!B9="","",'各会計、関係団体の財政状況及び健全化判断比率'!B9)</f>
        <v/>
      </c>
      <c r="F36" s="426"/>
      <c r="G36" s="426"/>
      <c r="H36" s="426"/>
      <c r="I36" s="426"/>
      <c r="J36" s="426"/>
      <c r="K36" s="426"/>
      <c r="L36" s="426"/>
      <c r="M36" s="426"/>
      <c r="N36" s="426"/>
      <c r="O36" s="426"/>
      <c r="P36" s="426"/>
      <c r="Q36" s="426"/>
      <c r="R36" s="426"/>
      <c r="S36" s="426"/>
      <c r="T36" s="214"/>
      <c r="U36" s="427">
        <f t="shared" ref="U36:U43" si="4">IF(W36="","",U35+1)</f>
        <v>4</v>
      </c>
      <c r="V36" s="427"/>
      <c r="W36" s="426" t="str">
        <f>IF('各会計、関係団体の財政状況及び健全化判断比率'!B30="","",'各会計、関係団体の財政状況及び健全化判断比率'!B30)</f>
        <v>後期高齢者医療特別会計</v>
      </c>
      <c r="X36" s="426"/>
      <c r="Y36" s="426"/>
      <c r="Z36" s="426"/>
      <c r="AA36" s="426"/>
      <c r="AB36" s="426"/>
      <c r="AC36" s="426"/>
      <c r="AD36" s="426"/>
      <c r="AE36" s="426"/>
      <c r="AF36" s="426"/>
      <c r="AG36" s="426"/>
      <c r="AH36" s="426"/>
      <c r="AI36" s="426"/>
      <c r="AJ36" s="426"/>
      <c r="AK36" s="426"/>
      <c r="AL36" s="214"/>
      <c r="AM36" s="427" t="str">
        <f t="shared" si="0"/>
        <v/>
      </c>
      <c r="AN36" s="427"/>
      <c r="AO36" s="426"/>
      <c r="AP36" s="426"/>
      <c r="AQ36" s="426"/>
      <c r="AR36" s="426"/>
      <c r="AS36" s="426"/>
      <c r="AT36" s="426"/>
      <c r="AU36" s="426"/>
      <c r="AV36" s="426"/>
      <c r="AW36" s="426"/>
      <c r="AX36" s="426"/>
      <c r="AY36" s="426"/>
      <c r="AZ36" s="426"/>
      <c r="BA36" s="426"/>
      <c r="BB36" s="426"/>
      <c r="BC36" s="426"/>
      <c r="BD36" s="214"/>
      <c r="BE36" s="427" t="str">
        <f t="shared" si="1"/>
        <v/>
      </c>
      <c r="BF36" s="427"/>
      <c r="BG36" s="426"/>
      <c r="BH36" s="426"/>
      <c r="BI36" s="426"/>
      <c r="BJ36" s="426"/>
      <c r="BK36" s="426"/>
      <c r="BL36" s="426"/>
      <c r="BM36" s="426"/>
      <c r="BN36" s="426"/>
      <c r="BO36" s="426"/>
      <c r="BP36" s="426"/>
      <c r="BQ36" s="426"/>
      <c r="BR36" s="426"/>
      <c r="BS36" s="426"/>
      <c r="BT36" s="426"/>
      <c r="BU36" s="426"/>
      <c r="BV36" s="214"/>
      <c r="BW36" s="427">
        <f t="shared" si="2"/>
        <v>11</v>
      </c>
      <c r="BX36" s="427"/>
      <c r="BY36" s="426" t="str">
        <f>IF('各会計、関係団体の財政状況及び健全化判断比率'!B70="","",'各会計、関係団体の財政状況及び健全化判断比率'!B70)</f>
        <v>山形県市町村職員退職手当組合</v>
      </c>
      <c r="BZ36" s="426"/>
      <c r="CA36" s="426"/>
      <c r="CB36" s="426"/>
      <c r="CC36" s="426"/>
      <c r="CD36" s="426"/>
      <c r="CE36" s="426"/>
      <c r="CF36" s="426"/>
      <c r="CG36" s="426"/>
      <c r="CH36" s="426"/>
      <c r="CI36" s="426"/>
      <c r="CJ36" s="426"/>
      <c r="CK36" s="426"/>
      <c r="CL36" s="426"/>
      <c r="CM36" s="426"/>
      <c r="CN36" s="214"/>
      <c r="CO36" s="427">
        <f t="shared" si="3"/>
        <v>19</v>
      </c>
      <c r="CP36" s="427"/>
      <c r="CQ36" s="426" t="str">
        <f>IF('各会計、関係団体の財政状況及び健全化判断比率'!BS9="","",'各会計、関係団体の財政状況及び健全化判断比率'!BS9)</f>
        <v>山形鉄道</v>
      </c>
      <c r="CR36" s="426"/>
      <c r="CS36" s="426"/>
      <c r="CT36" s="426"/>
      <c r="CU36" s="426"/>
      <c r="CV36" s="426"/>
      <c r="CW36" s="426"/>
      <c r="CX36" s="426"/>
      <c r="CY36" s="426"/>
      <c r="CZ36" s="426"/>
      <c r="DA36" s="426"/>
      <c r="DB36" s="426"/>
      <c r="DC36" s="426"/>
      <c r="DD36" s="426"/>
      <c r="DE36" s="426"/>
      <c r="DF36" s="211"/>
      <c r="DG36" s="428" t="str">
        <f>IF('各会計、関係団体の財政状況及び健全化判断比率'!BR9="","",'各会計、関係団体の財政状況及び健全化判断比率'!BR9)</f>
        <v/>
      </c>
      <c r="DH36" s="428"/>
      <c r="DI36" s="218"/>
      <c r="DJ36" s="186"/>
      <c r="DK36" s="186"/>
      <c r="DL36" s="186"/>
      <c r="DM36" s="186"/>
      <c r="DN36" s="186"/>
      <c r="DO36" s="186"/>
    </row>
    <row r="37" spans="1:119" ht="32.25" customHeight="1">
      <c r="A37" s="187"/>
      <c r="B37" s="213"/>
      <c r="C37" s="427" t="str">
        <f>IF(E37="","",C36+1)</f>
        <v/>
      </c>
      <c r="D37" s="427"/>
      <c r="E37" s="426" t="str">
        <f>IF('各会計、関係団体の財政状況及び健全化判断比率'!B10="","",'各会計、関係団体の財政状況及び健全化判断比率'!B10)</f>
        <v/>
      </c>
      <c r="F37" s="426"/>
      <c r="G37" s="426"/>
      <c r="H37" s="426"/>
      <c r="I37" s="426"/>
      <c r="J37" s="426"/>
      <c r="K37" s="426"/>
      <c r="L37" s="426"/>
      <c r="M37" s="426"/>
      <c r="N37" s="426"/>
      <c r="O37" s="426"/>
      <c r="P37" s="426"/>
      <c r="Q37" s="426"/>
      <c r="R37" s="426"/>
      <c r="S37" s="426"/>
      <c r="T37" s="214"/>
      <c r="U37" s="427" t="str">
        <f t="shared" si="4"/>
        <v/>
      </c>
      <c r="V37" s="427"/>
      <c r="W37" s="426"/>
      <c r="X37" s="426"/>
      <c r="Y37" s="426"/>
      <c r="Z37" s="426"/>
      <c r="AA37" s="426"/>
      <c r="AB37" s="426"/>
      <c r="AC37" s="426"/>
      <c r="AD37" s="426"/>
      <c r="AE37" s="426"/>
      <c r="AF37" s="426"/>
      <c r="AG37" s="426"/>
      <c r="AH37" s="426"/>
      <c r="AI37" s="426"/>
      <c r="AJ37" s="426"/>
      <c r="AK37" s="426"/>
      <c r="AL37" s="214"/>
      <c r="AM37" s="427" t="str">
        <f t="shared" si="0"/>
        <v/>
      </c>
      <c r="AN37" s="427"/>
      <c r="AO37" s="426"/>
      <c r="AP37" s="426"/>
      <c r="AQ37" s="426"/>
      <c r="AR37" s="426"/>
      <c r="AS37" s="426"/>
      <c r="AT37" s="426"/>
      <c r="AU37" s="426"/>
      <c r="AV37" s="426"/>
      <c r="AW37" s="426"/>
      <c r="AX37" s="426"/>
      <c r="AY37" s="426"/>
      <c r="AZ37" s="426"/>
      <c r="BA37" s="426"/>
      <c r="BB37" s="426"/>
      <c r="BC37" s="426"/>
      <c r="BD37" s="214"/>
      <c r="BE37" s="427" t="str">
        <f t="shared" si="1"/>
        <v/>
      </c>
      <c r="BF37" s="427"/>
      <c r="BG37" s="426"/>
      <c r="BH37" s="426"/>
      <c r="BI37" s="426"/>
      <c r="BJ37" s="426"/>
      <c r="BK37" s="426"/>
      <c r="BL37" s="426"/>
      <c r="BM37" s="426"/>
      <c r="BN37" s="426"/>
      <c r="BO37" s="426"/>
      <c r="BP37" s="426"/>
      <c r="BQ37" s="426"/>
      <c r="BR37" s="426"/>
      <c r="BS37" s="426"/>
      <c r="BT37" s="426"/>
      <c r="BU37" s="426"/>
      <c r="BV37" s="214"/>
      <c r="BW37" s="427">
        <f t="shared" si="2"/>
        <v>12</v>
      </c>
      <c r="BX37" s="427"/>
      <c r="BY37" s="426" t="str">
        <f>IF('各会計、関係団体の財政状況及び健全化判断比率'!B71="","",'各会計、関係団体の財政状況及び健全化判断比率'!B71)</f>
        <v>山形県市町村交通災害共済組合</v>
      </c>
      <c r="BZ37" s="426"/>
      <c r="CA37" s="426"/>
      <c r="CB37" s="426"/>
      <c r="CC37" s="426"/>
      <c r="CD37" s="426"/>
      <c r="CE37" s="426"/>
      <c r="CF37" s="426"/>
      <c r="CG37" s="426"/>
      <c r="CH37" s="426"/>
      <c r="CI37" s="426"/>
      <c r="CJ37" s="426"/>
      <c r="CK37" s="426"/>
      <c r="CL37" s="426"/>
      <c r="CM37" s="426"/>
      <c r="CN37" s="214"/>
      <c r="CO37" s="427" t="str">
        <f t="shared" si="3"/>
        <v/>
      </c>
      <c r="CP37" s="427"/>
      <c r="CQ37" s="426" t="str">
        <f>IF('各会計、関係団体の財政状況及び健全化判断比率'!BS10="","",'各会計、関係団体の財政状況及び健全化判断比率'!BS10)</f>
        <v/>
      </c>
      <c r="CR37" s="426"/>
      <c r="CS37" s="426"/>
      <c r="CT37" s="426"/>
      <c r="CU37" s="426"/>
      <c r="CV37" s="426"/>
      <c r="CW37" s="426"/>
      <c r="CX37" s="426"/>
      <c r="CY37" s="426"/>
      <c r="CZ37" s="426"/>
      <c r="DA37" s="426"/>
      <c r="DB37" s="426"/>
      <c r="DC37" s="426"/>
      <c r="DD37" s="426"/>
      <c r="DE37" s="426"/>
      <c r="DF37" s="211"/>
      <c r="DG37" s="428" t="str">
        <f>IF('各会計、関係団体の財政状況及び健全化判断比率'!BR10="","",'各会計、関係団体の財政状況及び健全化判断比率'!BR10)</f>
        <v/>
      </c>
      <c r="DH37" s="428"/>
      <c r="DI37" s="218"/>
      <c r="DJ37" s="186"/>
      <c r="DK37" s="186"/>
      <c r="DL37" s="186"/>
      <c r="DM37" s="186"/>
      <c r="DN37" s="186"/>
      <c r="DO37" s="186"/>
    </row>
    <row r="38" spans="1:119" ht="32.25" customHeight="1">
      <c r="A38" s="187"/>
      <c r="B38" s="213"/>
      <c r="C38" s="427" t="str">
        <f t="shared" ref="C38:C43" si="5">IF(E38="","",C37+1)</f>
        <v/>
      </c>
      <c r="D38" s="427"/>
      <c r="E38" s="426" t="str">
        <f>IF('各会計、関係団体の財政状況及び健全化判断比率'!B11="","",'各会計、関係団体の財政状況及び健全化判断比率'!B11)</f>
        <v/>
      </c>
      <c r="F38" s="426"/>
      <c r="G38" s="426"/>
      <c r="H38" s="426"/>
      <c r="I38" s="426"/>
      <c r="J38" s="426"/>
      <c r="K38" s="426"/>
      <c r="L38" s="426"/>
      <c r="M38" s="426"/>
      <c r="N38" s="426"/>
      <c r="O38" s="426"/>
      <c r="P38" s="426"/>
      <c r="Q38" s="426"/>
      <c r="R38" s="426"/>
      <c r="S38" s="426"/>
      <c r="T38" s="214"/>
      <c r="U38" s="427" t="str">
        <f t="shared" si="4"/>
        <v/>
      </c>
      <c r="V38" s="427"/>
      <c r="W38" s="426"/>
      <c r="X38" s="426"/>
      <c r="Y38" s="426"/>
      <c r="Z38" s="426"/>
      <c r="AA38" s="426"/>
      <c r="AB38" s="426"/>
      <c r="AC38" s="426"/>
      <c r="AD38" s="426"/>
      <c r="AE38" s="426"/>
      <c r="AF38" s="426"/>
      <c r="AG38" s="426"/>
      <c r="AH38" s="426"/>
      <c r="AI38" s="426"/>
      <c r="AJ38" s="426"/>
      <c r="AK38" s="426"/>
      <c r="AL38" s="214"/>
      <c r="AM38" s="427" t="str">
        <f t="shared" si="0"/>
        <v/>
      </c>
      <c r="AN38" s="427"/>
      <c r="AO38" s="426"/>
      <c r="AP38" s="426"/>
      <c r="AQ38" s="426"/>
      <c r="AR38" s="426"/>
      <c r="AS38" s="426"/>
      <c r="AT38" s="426"/>
      <c r="AU38" s="426"/>
      <c r="AV38" s="426"/>
      <c r="AW38" s="426"/>
      <c r="AX38" s="426"/>
      <c r="AY38" s="426"/>
      <c r="AZ38" s="426"/>
      <c r="BA38" s="426"/>
      <c r="BB38" s="426"/>
      <c r="BC38" s="426"/>
      <c r="BD38" s="214"/>
      <c r="BE38" s="427" t="str">
        <f t="shared" si="1"/>
        <v/>
      </c>
      <c r="BF38" s="427"/>
      <c r="BG38" s="426"/>
      <c r="BH38" s="426"/>
      <c r="BI38" s="426"/>
      <c r="BJ38" s="426"/>
      <c r="BK38" s="426"/>
      <c r="BL38" s="426"/>
      <c r="BM38" s="426"/>
      <c r="BN38" s="426"/>
      <c r="BO38" s="426"/>
      <c r="BP38" s="426"/>
      <c r="BQ38" s="426"/>
      <c r="BR38" s="426"/>
      <c r="BS38" s="426"/>
      <c r="BT38" s="426"/>
      <c r="BU38" s="426"/>
      <c r="BV38" s="214"/>
      <c r="BW38" s="427">
        <f t="shared" si="2"/>
        <v>13</v>
      </c>
      <c r="BX38" s="427"/>
      <c r="BY38" s="426" t="str">
        <f>IF('各会計、関係団体の財政状況及び健全化判断比率'!B72="","",'各会計、関係団体の財政状況及び健全化判断比率'!B72)</f>
        <v>置賜広域行政事務組合</v>
      </c>
      <c r="BZ38" s="426"/>
      <c r="CA38" s="426"/>
      <c r="CB38" s="426"/>
      <c r="CC38" s="426"/>
      <c r="CD38" s="426"/>
      <c r="CE38" s="426"/>
      <c r="CF38" s="426"/>
      <c r="CG38" s="426"/>
      <c r="CH38" s="426"/>
      <c r="CI38" s="426"/>
      <c r="CJ38" s="426"/>
      <c r="CK38" s="426"/>
      <c r="CL38" s="426"/>
      <c r="CM38" s="426"/>
      <c r="CN38" s="214"/>
      <c r="CO38" s="427" t="str">
        <f t="shared" si="3"/>
        <v/>
      </c>
      <c r="CP38" s="427"/>
      <c r="CQ38" s="426" t="str">
        <f>IF('各会計、関係団体の財政状況及び健全化判断比率'!BS11="","",'各会計、関係団体の財政状況及び健全化判断比率'!BS11)</f>
        <v/>
      </c>
      <c r="CR38" s="426"/>
      <c r="CS38" s="426"/>
      <c r="CT38" s="426"/>
      <c r="CU38" s="426"/>
      <c r="CV38" s="426"/>
      <c r="CW38" s="426"/>
      <c r="CX38" s="426"/>
      <c r="CY38" s="426"/>
      <c r="CZ38" s="426"/>
      <c r="DA38" s="426"/>
      <c r="DB38" s="426"/>
      <c r="DC38" s="426"/>
      <c r="DD38" s="426"/>
      <c r="DE38" s="426"/>
      <c r="DF38" s="211"/>
      <c r="DG38" s="428" t="str">
        <f>IF('各会計、関係団体の財政状況及び健全化判断比率'!BR11="","",'各会計、関係団体の財政状況及び健全化判断比率'!BR11)</f>
        <v/>
      </c>
      <c r="DH38" s="428"/>
      <c r="DI38" s="218"/>
      <c r="DJ38" s="186"/>
      <c r="DK38" s="186"/>
      <c r="DL38" s="186"/>
      <c r="DM38" s="186"/>
      <c r="DN38" s="186"/>
      <c r="DO38" s="186"/>
    </row>
    <row r="39" spans="1:119" ht="32.25" customHeight="1">
      <c r="A39" s="187"/>
      <c r="B39" s="213"/>
      <c r="C39" s="427" t="str">
        <f t="shared" si="5"/>
        <v/>
      </c>
      <c r="D39" s="427"/>
      <c r="E39" s="426" t="str">
        <f>IF('各会計、関係団体の財政状況及び健全化判断比率'!B12="","",'各会計、関係団体の財政状況及び健全化判断比率'!B12)</f>
        <v/>
      </c>
      <c r="F39" s="426"/>
      <c r="G39" s="426"/>
      <c r="H39" s="426"/>
      <c r="I39" s="426"/>
      <c r="J39" s="426"/>
      <c r="K39" s="426"/>
      <c r="L39" s="426"/>
      <c r="M39" s="426"/>
      <c r="N39" s="426"/>
      <c r="O39" s="426"/>
      <c r="P39" s="426"/>
      <c r="Q39" s="426"/>
      <c r="R39" s="426"/>
      <c r="S39" s="426"/>
      <c r="T39" s="214"/>
      <c r="U39" s="427" t="str">
        <f t="shared" si="4"/>
        <v/>
      </c>
      <c r="V39" s="427"/>
      <c r="W39" s="426"/>
      <c r="X39" s="426"/>
      <c r="Y39" s="426"/>
      <c r="Z39" s="426"/>
      <c r="AA39" s="426"/>
      <c r="AB39" s="426"/>
      <c r="AC39" s="426"/>
      <c r="AD39" s="426"/>
      <c r="AE39" s="426"/>
      <c r="AF39" s="426"/>
      <c r="AG39" s="426"/>
      <c r="AH39" s="426"/>
      <c r="AI39" s="426"/>
      <c r="AJ39" s="426"/>
      <c r="AK39" s="426"/>
      <c r="AL39" s="214"/>
      <c r="AM39" s="427" t="str">
        <f t="shared" si="0"/>
        <v/>
      </c>
      <c r="AN39" s="427"/>
      <c r="AO39" s="426"/>
      <c r="AP39" s="426"/>
      <c r="AQ39" s="426"/>
      <c r="AR39" s="426"/>
      <c r="AS39" s="426"/>
      <c r="AT39" s="426"/>
      <c r="AU39" s="426"/>
      <c r="AV39" s="426"/>
      <c r="AW39" s="426"/>
      <c r="AX39" s="426"/>
      <c r="AY39" s="426"/>
      <c r="AZ39" s="426"/>
      <c r="BA39" s="426"/>
      <c r="BB39" s="426"/>
      <c r="BC39" s="426"/>
      <c r="BD39" s="214"/>
      <c r="BE39" s="427" t="str">
        <f t="shared" si="1"/>
        <v/>
      </c>
      <c r="BF39" s="427"/>
      <c r="BG39" s="426"/>
      <c r="BH39" s="426"/>
      <c r="BI39" s="426"/>
      <c r="BJ39" s="426"/>
      <c r="BK39" s="426"/>
      <c r="BL39" s="426"/>
      <c r="BM39" s="426"/>
      <c r="BN39" s="426"/>
      <c r="BO39" s="426"/>
      <c r="BP39" s="426"/>
      <c r="BQ39" s="426"/>
      <c r="BR39" s="426"/>
      <c r="BS39" s="426"/>
      <c r="BT39" s="426"/>
      <c r="BU39" s="426"/>
      <c r="BV39" s="214"/>
      <c r="BW39" s="427">
        <f t="shared" si="2"/>
        <v>14</v>
      </c>
      <c r="BX39" s="427"/>
      <c r="BY39" s="426" t="str">
        <f>IF('各会計、関係団体の財政状況及び健全化判断比率'!B73="","",'各会計、関係団体の財政状況及び健全化判断比率'!B73)</f>
        <v>西置賜行政組合</v>
      </c>
      <c r="BZ39" s="426"/>
      <c r="CA39" s="426"/>
      <c r="CB39" s="426"/>
      <c r="CC39" s="426"/>
      <c r="CD39" s="426"/>
      <c r="CE39" s="426"/>
      <c r="CF39" s="426"/>
      <c r="CG39" s="426"/>
      <c r="CH39" s="426"/>
      <c r="CI39" s="426"/>
      <c r="CJ39" s="426"/>
      <c r="CK39" s="426"/>
      <c r="CL39" s="426"/>
      <c r="CM39" s="426"/>
      <c r="CN39" s="214"/>
      <c r="CO39" s="427" t="str">
        <f t="shared" si="3"/>
        <v/>
      </c>
      <c r="CP39" s="427"/>
      <c r="CQ39" s="426" t="str">
        <f>IF('各会計、関係団体の財政状況及び健全化判断比率'!BS12="","",'各会計、関係団体の財政状況及び健全化判断比率'!BS12)</f>
        <v/>
      </c>
      <c r="CR39" s="426"/>
      <c r="CS39" s="426"/>
      <c r="CT39" s="426"/>
      <c r="CU39" s="426"/>
      <c r="CV39" s="426"/>
      <c r="CW39" s="426"/>
      <c r="CX39" s="426"/>
      <c r="CY39" s="426"/>
      <c r="CZ39" s="426"/>
      <c r="DA39" s="426"/>
      <c r="DB39" s="426"/>
      <c r="DC39" s="426"/>
      <c r="DD39" s="426"/>
      <c r="DE39" s="426"/>
      <c r="DF39" s="211"/>
      <c r="DG39" s="428" t="str">
        <f>IF('各会計、関係団体の財政状況及び健全化判断比率'!BR12="","",'各会計、関係団体の財政状況及び健全化判断比率'!BR12)</f>
        <v/>
      </c>
      <c r="DH39" s="428"/>
      <c r="DI39" s="218"/>
      <c r="DJ39" s="186"/>
      <c r="DK39" s="186"/>
      <c r="DL39" s="186"/>
      <c r="DM39" s="186"/>
      <c r="DN39" s="186"/>
      <c r="DO39" s="186"/>
    </row>
    <row r="40" spans="1:119" ht="32.25" customHeight="1">
      <c r="A40" s="187"/>
      <c r="B40" s="213"/>
      <c r="C40" s="427" t="str">
        <f t="shared" si="5"/>
        <v/>
      </c>
      <c r="D40" s="427"/>
      <c r="E40" s="426" t="str">
        <f>IF('各会計、関係団体の財政状況及び健全化判断比率'!B13="","",'各会計、関係団体の財政状況及び健全化判断比率'!B13)</f>
        <v/>
      </c>
      <c r="F40" s="426"/>
      <c r="G40" s="426"/>
      <c r="H40" s="426"/>
      <c r="I40" s="426"/>
      <c r="J40" s="426"/>
      <c r="K40" s="426"/>
      <c r="L40" s="426"/>
      <c r="M40" s="426"/>
      <c r="N40" s="426"/>
      <c r="O40" s="426"/>
      <c r="P40" s="426"/>
      <c r="Q40" s="426"/>
      <c r="R40" s="426"/>
      <c r="S40" s="426"/>
      <c r="T40" s="214"/>
      <c r="U40" s="427" t="str">
        <f t="shared" si="4"/>
        <v/>
      </c>
      <c r="V40" s="427"/>
      <c r="W40" s="426"/>
      <c r="X40" s="426"/>
      <c r="Y40" s="426"/>
      <c r="Z40" s="426"/>
      <c r="AA40" s="426"/>
      <c r="AB40" s="426"/>
      <c r="AC40" s="426"/>
      <c r="AD40" s="426"/>
      <c r="AE40" s="426"/>
      <c r="AF40" s="426"/>
      <c r="AG40" s="426"/>
      <c r="AH40" s="426"/>
      <c r="AI40" s="426"/>
      <c r="AJ40" s="426"/>
      <c r="AK40" s="426"/>
      <c r="AL40" s="214"/>
      <c r="AM40" s="427" t="str">
        <f t="shared" si="0"/>
        <v/>
      </c>
      <c r="AN40" s="427"/>
      <c r="AO40" s="426"/>
      <c r="AP40" s="426"/>
      <c r="AQ40" s="426"/>
      <c r="AR40" s="426"/>
      <c r="AS40" s="426"/>
      <c r="AT40" s="426"/>
      <c r="AU40" s="426"/>
      <c r="AV40" s="426"/>
      <c r="AW40" s="426"/>
      <c r="AX40" s="426"/>
      <c r="AY40" s="426"/>
      <c r="AZ40" s="426"/>
      <c r="BA40" s="426"/>
      <c r="BB40" s="426"/>
      <c r="BC40" s="426"/>
      <c r="BD40" s="214"/>
      <c r="BE40" s="427" t="str">
        <f t="shared" si="1"/>
        <v/>
      </c>
      <c r="BF40" s="427"/>
      <c r="BG40" s="426"/>
      <c r="BH40" s="426"/>
      <c r="BI40" s="426"/>
      <c r="BJ40" s="426"/>
      <c r="BK40" s="426"/>
      <c r="BL40" s="426"/>
      <c r="BM40" s="426"/>
      <c r="BN40" s="426"/>
      <c r="BO40" s="426"/>
      <c r="BP40" s="426"/>
      <c r="BQ40" s="426"/>
      <c r="BR40" s="426"/>
      <c r="BS40" s="426"/>
      <c r="BT40" s="426"/>
      <c r="BU40" s="426"/>
      <c r="BV40" s="214"/>
      <c r="BW40" s="427">
        <f t="shared" si="2"/>
        <v>15</v>
      </c>
      <c r="BX40" s="427"/>
      <c r="BY40" s="426" t="str">
        <f>IF('各会計、関係団体の財政状況及び健全化判断比率'!B74="","",'各会計、関係団体の財政状況及び健全化判断比率'!B74)</f>
        <v>山形県後期高齢者医療広域連合（普通会計分）</v>
      </c>
      <c r="BZ40" s="426"/>
      <c r="CA40" s="426"/>
      <c r="CB40" s="426"/>
      <c r="CC40" s="426"/>
      <c r="CD40" s="426"/>
      <c r="CE40" s="426"/>
      <c r="CF40" s="426"/>
      <c r="CG40" s="426"/>
      <c r="CH40" s="426"/>
      <c r="CI40" s="426"/>
      <c r="CJ40" s="426"/>
      <c r="CK40" s="426"/>
      <c r="CL40" s="426"/>
      <c r="CM40" s="426"/>
      <c r="CN40" s="214"/>
      <c r="CO40" s="427" t="str">
        <f t="shared" si="3"/>
        <v/>
      </c>
      <c r="CP40" s="427"/>
      <c r="CQ40" s="426" t="str">
        <f>IF('各会計、関係団体の財政状況及び健全化判断比率'!BS13="","",'各会計、関係団体の財政状況及び健全化判断比率'!BS13)</f>
        <v/>
      </c>
      <c r="CR40" s="426"/>
      <c r="CS40" s="426"/>
      <c r="CT40" s="426"/>
      <c r="CU40" s="426"/>
      <c r="CV40" s="426"/>
      <c r="CW40" s="426"/>
      <c r="CX40" s="426"/>
      <c r="CY40" s="426"/>
      <c r="CZ40" s="426"/>
      <c r="DA40" s="426"/>
      <c r="DB40" s="426"/>
      <c r="DC40" s="426"/>
      <c r="DD40" s="426"/>
      <c r="DE40" s="426"/>
      <c r="DF40" s="211"/>
      <c r="DG40" s="428" t="str">
        <f>IF('各会計、関係団体の財政状況及び健全化判断比率'!BR13="","",'各会計、関係団体の財政状況及び健全化判断比率'!BR13)</f>
        <v/>
      </c>
      <c r="DH40" s="428"/>
      <c r="DI40" s="218"/>
      <c r="DJ40" s="186"/>
      <c r="DK40" s="186"/>
      <c r="DL40" s="186"/>
      <c r="DM40" s="186"/>
      <c r="DN40" s="186"/>
      <c r="DO40" s="186"/>
    </row>
    <row r="41" spans="1:119" ht="32.25" customHeight="1">
      <c r="A41" s="187"/>
      <c r="B41" s="213"/>
      <c r="C41" s="427" t="str">
        <f t="shared" si="5"/>
        <v/>
      </c>
      <c r="D41" s="427"/>
      <c r="E41" s="426" t="str">
        <f>IF('各会計、関係団体の財政状況及び健全化判断比率'!B14="","",'各会計、関係団体の財政状況及び健全化判断比率'!B14)</f>
        <v/>
      </c>
      <c r="F41" s="426"/>
      <c r="G41" s="426"/>
      <c r="H41" s="426"/>
      <c r="I41" s="426"/>
      <c r="J41" s="426"/>
      <c r="K41" s="426"/>
      <c r="L41" s="426"/>
      <c r="M41" s="426"/>
      <c r="N41" s="426"/>
      <c r="O41" s="426"/>
      <c r="P41" s="426"/>
      <c r="Q41" s="426"/>
      <c r="R41" s="426"/>
      <c r="S41" s="426"/>
      <c r="T41" s="214"/>
      <c r="U41" s="427" t="str">
        <f t="shared" si="4"/>
        <v/>
      </c>
      <c r="V41" s="427"/>
      <c r="W41" s="426"/>
      <c r="X41" s="426"/>
      <c r="Y41" s="426"/>
      <c r="Z41" s="426"/>
      <c r="AA41" s="426"/>
      <c r="AB41" s="426"/>
      <c r="AC41" s="426"/>
      <c r="AD41" s="426"/>
      <c r="AE41" s="426"/>
      <c r="AF41" s="426"/>
      <c r="AG41" s="426"/>
      <c r="AH41" s="426"/>
      <c r="AI41" s="426"/>
      <c r="AJ41" s="426"/>
      <c r="AK41" s="426"/>
      <c r="AL41" s="214"/>
      <c r="AM41" s="427" t="str">
        <f t="shared" si="0"/>
        <v/>
      </c>
      <c r="AN41" s="427"/>
      <c r="AO41" s="426"/>
      <c r="AP41" s="426"/>
      <c r="AQ41" s="426"/>
      <c r="AR41" s="426"/>
      <c r="AS41" s="426"/>
      <c r="AT41" s="426"/>
      <c r="AU41" s="426"/>
      <c r="AV41" s="426"/>
      <c r="AW41" s="426"/>
      <c r="AX41" s="426"/>
      <c r="AY41" s="426"/>
      <c r="AZ41" s="426"/>
      <c r="BA41" s="426"/>
      <c r="BB41" s="426"/>
      <c r="BC41" s="426"/>
      <c r="BD41" s="214"/>
      <c r="BE41" s="427" t="str">
        <f t="shared" si="1"/>
        <v/>
      </c>
      <c r="BF41" s="427"/>
      <c r="BG41" s="426"/>
      <c r="BH41" s="426"/>
      <c r="BI41" s="426"/>
      <c r="BJ41" s="426"/>
      <c r="BK41" s="426"/>
      <c r="BL41" s="426"/>
      <c r="BM41" s="426"/>
      <c r="BN41" s="426"/>
      <c r="BO41" s="426"/>
      <c r="BP41" s="426"/>
      <c r="BQ41" s="426"/>
      <c r="BR41" s="426"/>
      <c r="BS41" s="426"/>
      <c r="BT41" s="426"/>
      <c r="BU41" s="426"/>
      <c r="BV41" s="214"/>
      <c r="BW41" s="427">
        <f t="shared" si="2"/>
        <v>16</v>
      </c>
      <c r="BX41" s="427"/>
      <c r="BY41" s="426" t="str">
        <f>IF('各会計、関係団体の財政状況及び健全化判断比率'!B75="","",'各会計、関係団体の財政状況及び健全化判断比率'!B75)</f>
        <v>山形県後期高齢者医療広域連合（事業会計分）</v>
      </c>
      <c r="BZ41" s="426"/>
      <c r="CA41" s="426"/>
      <c r="CB41" s="426"/>
      <c r="CC41" s="426"/>
      <c r="CD41" s="426"/>
      <c r="CE41" s="426"/>
      <c r="CF41" s="426"/>
      <c r="CG41" s="426"/>
      <c r="CH41" s="426"/>
      <c r="CI41" s="426"/>
      <c r="CJ41" s="426"/>
      <c r="CK41" s="426"/>
      <c r="CL41" s="426"/>
      <c r="CM41" s="426"/>
      <c r="CN41" s="214"/>
      <c r="CO41" s="427" t="str">
        <f t="shared" si="3"/>
        <v/>
      </c>
      <c r="CP41" s="427"/>
      <c r="CQ41" s="426" t="str">
        <f>IF('各会計、関係団体の財政状況及び健全化判断比率'!BS14="","",'各会計、関係団体の財政状況及び健全化判断比率'!BS14)</f>
        <v/>
      </c>
      <c r="CR41" s="426"/>
      <c r="CS41" s="426"/>
      <c r="CT41" s="426"/>
      <c r="CU41" s="426"/>
      <c r="CV41" s="426"/>
      <c r="CW41" s="426"/>
      <c r="CX41" s="426"/>
      <c r="CY41" s="426"/>
      <c r="CZ41" s="426"/>
      <c r="DA41" s="426"/>
      <c r="DB41" s="426"/>
      <c r="DC41" s="426"/>
      <c r="DD41" s="426"/>
      <c r="DE41" s="426"/>
      <c r="DF41" s="211"/>
      <c r="DG41" s="428" t="str">
        <f>IF('各会計、関係団体の財政状況及び健全化判断比率'!BR14="","",'各会計、関係団体の財政状況及び健全化判断比率'!BR14)</f>
        <v/>
      </c>
      <c r="DH41" s="428"/>
      <c r="DI41" s="218"/>
      <c r="DJ41" s="186"/>
      <c r="DK41" s="186"/>
      <c r="DL41" s="186"/>
      <c r="DM41" s="186"/>
      <c r="DN41" s="186"/>
      <c r="DO41" s="186"/>
    </row>
    <row r="42" spans="1:119" ht="32.25" customHeight="1">
      <c r="A42" s="186"/>
      <c r="B42" s="213"/>
      <c r="C42" s="427" t="str">
        <f t="shared" si="5"/>
        <v/>
      </c>
      <c r="D42" s="427"/>
      <c r="E42" s="426" t="str">
        <f>IF('各会計、関係団体の財政状況及び健全化判断比率'!B15="","",'各会計、関係団体の財政状況及び健全化判断比率'!B15)</f>
        <v/>
      </c>
      <c r="F42" s="426"/>
      <c r="G42" s="426"/>
      <c r="H42" s="426"/>
      <c r="I42" s="426"/>
      <c r="J42" s="426"/>
      <c r="K42" s="426"/>
      <c r="L42" s="426"/>
      <c r="M42" s="426"/>
      <c r="N42" s="426"/>
      <c r="O42" s="426"/>
      <c r="P42" s="426"/>
      <c r="Q42" s="426"/>
      <c r="R42" s="426"/>
      <c r="S42" s="426"/>
      <c r="T42" s="214"/>
      <c r="U42" s="427" t="str">
        <f t="shared" si="4"/>
        <v/>
      </c>
      <c r="V42" s="427"/>
      <c r="W42" s="426"/>
      <c r="X42" s="426"/>
      <c r="Y42" s="426"/>
      <c r="Z42" s="426"/>
      <c r="AA42" s="426"/>
      <c r="AB42" s="426"/>
      <c r="AC42" s="426"/>
      <c r="AD42" s="426"/>
      <c r="AE42" s="426"/>
      <c r="AF42" s="426"/>
      <c r="AG42" s="426"/>
      <c r="AH42" s="426"/>
      <c r="AI42" s="426"/>
      <c r="AJ42" s="426"/>
      <c r="AK42" s="426"/>
      <c r="AL42" s="214"/>
      <c r="AM42" s="427" t="str">
        <f t="shared" si="0"/>
        <v/>
      </c>
      <c r="AN42" s="427"/>
      <c r="AO42" s="426"/>
      <c r="AP42" s="426"/>
      <c r="AQ42" s="426"/>
      <c r="AR42" s="426"/>
      <c r="AS42" s="426"/>
      <c r="AT42" s="426"/>
      <c r="AU42" s="426"/>
      <c r="AV42" s="426"/>
      <c r="AW42" s="426"/>
      <c r="AX42" s="426"/>
      <c r="AY42" s="426"/>
      <c r="AZ42" s="426"/>
      <c r="BA42" s="426"/>
      <c r="BB42" s="426"/>
      <c r="BC42" s="426"/>
      <c r="BD42" s="214"/>
      <c r="BE42" s="427" t="str">
        <f t="shared" si="1"/>
        <v/>
      </c>
      <c r="BF42" s="427"/>
      <c r="BG42" s="426"/>
      <c r="BH42" s="426"/>
      <c r="BI42" s="426"/>
      <c r="BJ42" s="426"/>
      <c r="BK42" s="426"/>
      <c r="BL42" s="426"/>
      <c r="BM42" s="426"/>
      <c r="BN42" s="426"/>
      <c r="BO42" s="426"/>
      <c r="BP42" s="426"/>
      <c r="BQ42" s="426"/>
      <c r="BR42" s="426"/>
      <c r="BS42" s="426"/>
      <c r="BT42" s="426"/>
      <c r="BU42" s="426"/>
      <c r="BV42" s="214"/>
      <c r="BW42" s="427" t="str">
        <f t="shared" si="2"/>
        <v/>
      </c>
      <c r="BX42" s="427"/>
      <c r="BY42" s="426" t="str">
        <f>IF('各会計、関係団体の財政状況及び健全化判断比率'!B76="","",'各会計、関係団体の財政状況及び健全化判断比率'!B76)</f>
        <v/>
      </c>
      <c r="BZ42" s="426"/>
      <c r="CA42" s="426"/>
      <c r="CB42" s="426"/>
      <c r="CC42" s="426"/>
      <c r="CD42" s="426"/>
      <c r="CE42" s="426"/>
      <c r="CF42" s="426"/>
      <c r="CG42" s="426"/>
      <c r="CH42" s="426"/>
      <c r="CI42" s="426"/>
      <c r="CJ42" s="426"/>
      <c r="CK42" s="426"/>
      <c r="CL42" s="426"/>
      <c r="CM42" s="426"/>
      <c r="CN42" s="214"/>
      <c r="CO42" s="427" t="str">
        <f t="shared" si="3"/>
        <v/>
      </c>
      <c r="CP42" s="427"/>
      <c r="CQ42" s="426" t="str">
        <f>IF('各会計、関係団体の財政状況及び健全化判断比率'!BS15="","",'各会計、関係団体の財政状況及び健全化判断比率'!BS15)</f>
        <v/>
      </c>
      <c r="CR42" s="426"/>
      <c r="CS42" s="426"/>
      <c r="CT42" s="426"/>
      <c r="CU42" s="426"/>
      <c r="CV42" s="426"/>
      <c r="CW42" s="426"/>
      <c r="CX42" s="426"/>
      <c r="CY42" s="426"/>
      <c r="CZ42" s="426"/>
      <c r="DA42" s="426"/>
      <c r="DB42" s="426"/>
      <c r="DC42" s="426"/>
      <c r="DD42" s="426"/>
      <c r="DE42" s="426"/>
      <c r="DF42" s="211"/>
      <c r="DG42" s="428" t="str">
        <f>IF('各会計、関係団体の財政状況及び健全化判断比率'!BR15="","",'各会計、関係団体の財政状況及び健全化判断比率'!BR15)</f>
        <v/>
      </c>
      <c r="DH42" s="428"/>
      <c r="DI42" s="218"/>
      <c r="DJ42" s="186"/>
      <c r="DK42" s="186"/>
      <c r="DL42" s="186"/>
      <c r="DM42" s="186"/>
      <c r="DN42" s="186"/>
      <c r="DO42" s="186"/>
    </row>
    <row r="43" spans="1:119" ht="32.25" customHeight="1">
      <c r="A43" s="186"/>
      <c r="B43" s="213"/>
      <c r="C43" s="427" t="str">
        <f t="shared" si="5"/>
        <v/>
      </c>
      <c r="D43" s="427"/>
      <c r="E43" s="426" t="str">
        <f>IF('各会計、関係団体の財政状況及び健全化判断比率'!B16="","",'各会計、関係団体の財政状況及び健全化判断比率'!B16)</f>
        <v/>
      </c>
      <c r="F43" s="426"/>
      <c r="G43" s="426"/>
      <c r="H43" s="426"/>
      <c r="I43" s="426"/>
      <c r="J43" s="426"/>
      <c r="K43" s="426"/>
      <c r="L43" s="426"/>
      <c r="M43" s="426"/>
      <c r="N43" s="426"/>
      <c r="O43" s="426"/>
      <c r="P43" s="426"/>
      <c r="Q43" s="426"/>
      <c r="R43" s="426"/>
      <c r="S43" s="426"/>
      <c r="T43" s="214"/>
      <c r="U43" s="427" t="str">
        <f t="shared" si="4"/>
        <v/>
      </c>
      <c r="V43" s="427"/>
      <c r="W43" s="426"/>
      <c r="X43" s="426"/>
      <c r="Y43" s="426"/>
      <c r="Z43" s="426"/>
      <c r="AA43" s="426"/>
      <c r="AB43" s="426"/>
      <c r="AC43" s="426"/>
      <c r="AD43" s="426"/>
      <c r="AE43" s="426"/>
      <c r="AF43" s="426"/>
      <c r="AG43" s="426"/>
      <c r="AH43" s="426"/>
      <c r="AI43" s="426"/>
      <c r="AJ43" s="426"/>
      <c r="AK43" s="426"/>
      <c r="AL43" s="214"/>
      <c r="AM43" s="427" t="str">
        <f t="shared" si="0"/>
        <v/>
      </c>
      <c r="AN43" s="427"/>
      <c r="AO43" s="426"/>
      <c r="AP43" s="426"/>
      <c r="AQ43" s="426"/>
      <c r="AR43" s="426"/>
      <c r="AS43" s="426"/>
      <c r="AT43" s="426"/>
      <c r="AU43" s="426"/>
      <c r="AV43" s="426"/>
      <c r="AW43" s="426"/>
      <c r="AX43" s="426"/>
      <c r="AY43" s="426"/>
      <c r="AZ43" s="426"/>
      <c r="BA43" s="426"/>
      <c r="BB43" s="426"/>
      <c r="BC43" s="426"/>
      <c r="BD43" s="214"/>
      <c r="BE43" s="427" t="str">
        <f t="shared" si="1"/>
        <v/>
      </c>
      <c r="BF43" s="427"/>
      <c r="BG43" s="426"/>
      <c r="BH43" s="426"/>
      <c r="BI43" s="426"/>
      <c r="BJ43" s="426"/>
      <c r="BK43" s="426"/>
      <c r="BL43" s="426"/>
      <c r="BM43" s="426"/>
      <c r="BN43" s="426"/>
      <c r="BO43" s="426"/>
      <c r="BP43" s="426"/>
      <c r="BQ43" s="426"/>
      <c r="BR43" s="426"/>
      <c r="BS43" s="426"/>
      <c r="BT43" s="426"/>
      <c r="BU43" s="426"/>
      <c r="BV43" s="214"/>
      <c r="BW43" s="427" t="str">
        <f t="shared" si="2"/>
        <v/>
      </c>
      <c r="BX43" s="427"/>
      <c r="BY43" s="426" t="str">
        <f>IF('各会計、関係団体の財政状況及び健全化判断比率'!B77="","",'各会計、関係団体の財政状況及び健全化判断比率'!B77)</f>
        <v/>
      </c>
      <c r="BZ43" s="426"/>
      <c r="CA43" s="426"/>
      <c r="CB43" s="426"/>
      <c r="CC43" s="426"/>
      <c r="CD43" s="426"/>
      <c r="CE43" s="426"/>
      <c r="CF43" s="426"/>
      <c r="CG43" s="426"/>
      <c r="CH43" s="426"/>
      <c r="CI43" s="426"/>
      <c r="CJ43" s="426"/>
      <c r="CK43" s="426"/>
      <c r="CL43" s="426"/>
      <c r="CM43" s="426"/>
      <c r="CN43" s="214"/>
      <c r="CO43" s="427" t="str">
        <f t="shared" si="3"/>
        <v/>
      </c>
      <c r="CP43" s="427"/>
      <c r="CQ43" s="426" t="str">
        <f>IF('各会計、関係団体の財政状況及び健全化判断比率'!BS16="","",'各会計、関係団体の財政状況及び健全化判断比率'!BS16)</f>
        <v/>
      </c>
      <c r="CR43" s="426"/>
      <c r="CS43" s="426"/>
      <c r="CT43" s="426"/>
      <c r="CU43" s="426"/>
      <c r="CV43" s="426"/>
      <c r="CW43" s="426"/>
      <c r="CX43" s="426"/>
      <c r="CY43" s="426"/>
      <c r="CZ43" s="426"/>
      <c r="DA43" s="426"/>
      <c r="DB43" s="426"/>
      <c r="DC43" s="426"/>
      <c r="DD43" s="426"/>
      <c r="DE43" s="426"/>
      <c r="DF43" s="211"/>
      <c r="DG43" s="428" t="str">
        <f>IF('各会計、関係団体の財政状況及び健全化判断比率'!BR16="","",'各会計、関係団体の財政状況及び健全化判断比率'!BR16)</f>
        <v/>
      </c>
      <c r="DH43" s="428"/>
      <c r="DI43" s="218"/>
      <c r="DJ43" s="186"/>
      <c r="DK43" s="186"/>
      <c r="DL43" s="186"/>
      <c r="DM43" s="186"/>
      <c r="DN43" s="186"/>
      <c r="DO43" s="186"/>
    </row>
    <row r="44" spans="1:119" ht="13.5" customHeight="1" thickBot="1">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c r="B46" s="186" t="s">
        <v>205</v>
      </c>
      <c r="C46" s="186"/>
      <c r="D46" s="186"/>
      <c r="E46" s="186" t="s">
        <v>206</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c r="B47" s="186"/>
      <c r="C47" s="186"/>
      <c r="D47" s="186"/>
      <c r="E47" s="186" t="s">
        <v>207</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c r="B48" s="186"/>
      <c r="C48" s="186"/>
      <c r="D48" s="186"/>
      <c r="E48" s="186" t="s">
        <v>208</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c r="E49" s="222" t="s">
        <v>209</v>
      </c>
    </row>
    <row r="50" spans="5:5">
      <c r="E50" s="188" t="s">
        <v>210</v>
      </c>
    </row>
    <row r="51" spans="5:5">
      <c r="E51" s="188" t="s">
        <v>211</v>
      </c>
    </row>
    <row r="52" spans="5:5">
      <c r="E52" s="188" t="s">
        <v>212</v>
      </c>
    </row>
    <row r="53" spans="5:5"/>
    <row r="54" spans="5:5"/>
    <row r="55" spans="5:5"/>
    <row r="56" spans="5:5"/>
  </sheetData>
  <sheetProtection algorithmName="SHA-512" hashValue="Iqt2OwBGEe+uW3T6EV5FijU8ZdPiuH6JE3QDHfjAyxcAPcUoS2l6My7xiB3Mhov0Cc+6WmxpkOMXiZq7EmSMkA==" saltValue="IPGu6iI3hD1T4NlG1lb7a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cols>
    <col min="1" max="95" width="1.625" style="226" customWidth="1"/>
    <col min="96" max="133" width="1.625" style="243" customWidth="1"/>
    <col min="134" max="143" width="1.625" style="226" customWidth="1"/>
    <col min="144" max="16384" width="0" style="226" hidden="1"/>
  </cols>
  <sheetData>
    <row r="1" spans="2:143" ht="22.5" customHeight="1" thickBot="1">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9" t="s">
        <v>213</v>
      </c>
      <c r="DI1" s="800"/>
      <c r="DJ1" s="800"/>
      <c r="DK1" s="800"/>
      <c r="DL1" s="800"/>
      <c r="DM1" s="800"/>
      <c r="DN1" s="801"/>
      <c r="DO1" s="226"/>
      <c r="DP1" s="799" t="s">
        <v>214</v>
      </c>
      <c r="DQ1" s="800"/>
      <c r="DR1" s="800"/>
      <c r="DS1" s="800"/>
      <c r="DT1" s="800"/>
      <c r="DU1" s="800"/>
      <c r="DV1" s="800"/>
      <c r="DW1" s="800"/>
      <c r="DX1" s="800"/>
      <c r="DY1" s="800"/>
      <c r="DZ1" s="800"/>
      <c r="EA1" s="800"/>
      <c r="EB1" s="800"/>
      <c r="EC1" s="801"/>
      <c r="ED1" s="224"/>
      <c r="EE1" s="224"/>
      <c r="EF1" s="224"/>
      <c r="EG1" s="224"/>
      <c r="EH1" s="224"/>
      <c r="EI1" s="224"/>
      <c r="EJ1" s="224"/>
      <c r="EK1" s="224"/>
      <c r="EL1" s="224"/>
      <c r="EM1" s="224"/>
    </row>
    <row r="2" spans="2:143" ht="22.5" customHeight="1">
      <c r="B2" s="227" t="s">
        <v>215</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c r="B3" s="741" t="s">
        <v>216</v>
      </c>
      <c r="C3" s="742"/>
      <c r="D3" s="742"/>
      <c r="E3" s="742"/>
      <c r="F3" s="742"/>
      <c r="G3" s="742"/>
      <c r="H3" s="742"/>
      <c r="I3" s="742"/>
      <c r="J3" s="742"/>
      <c r="K3" s="742"/>
      <c r="L3" s="742"/>
      <c r="M3" s="742"/>
      <c r="N3" s="742"/>
      <c r="O3" s="742"/>
      <c r="P3" s="742"/>
      <c r="Q3" s="742"/>
      <c r="R3" s="742"/>
      <c r="S3" s="742"/>
      <c r="T3" s="742"/>
      <c r="U3" s="742"/>
      <c r="V3" s="742"/>
      <c r="W3" s="742"/>
      <c r="X3" s="742"/>
      <c r="Y3" s="742"/>
      <c r="Z3" s="742"/>
      <c r="AA3" s="742"/>
      <c r="AB3" s="742"/>
      <c r="AC3" s="742"/>
      <c r="AD3" s="742"/>
      <c r="AE3" s="742"/>
      <c r="AF3" s="742"/>
      <c r="AG3" s="742"/>
      <c r="AH3" s="742"/>
      <c r="AI3" s="742"/>
      <c r="AJ3" s="742"/>
      <c r="AK3" s="742"/>
      <c r="AL3" s="742"/>
      <c r="AM3" s="742"/>
      <c r="AN3" s="742"/>
      <c r="AO3" s="742"/>
      <c r="AP3" s="741" t="s">
        <v>217</v>
      </c>
      <c r="AQ3" s="742"/>
      <c r="AR3" s="742"/>
      <c r="AS3" s="742"/>
      <c r="AT3" s="742"/>
      <c r="AU3" s="742"/>
      <c r="AV3" s="742"/>
      <c r="AW3" s="742"/>
      <c r="AX3" s="742"/>
      <c r="AY3" s="742"/>
      <c r="AZ3" s="742"/>
      <c r="BA3" s="742"/>
      <c r="BB3" s="742"/>
      <c r="BC3" s="742"/>
      <c r="BD3" s="742"/>
      <c r="BE3" s="742"/>
      <c r="BF3" s="742"/>
      <c r="BG3" s="742"/>
      <c r="BH3" s="742"/>
      <c r="BI3" s="742"/>
      <c r="BJ3" s="742"/>
      <c r="BK3" s="742"/>
      <c r="BL3" s="742"/>
      <c r="BM3" s="742"/>
      <c r="BN3" s="742"/>
      <c r="BO3" s="742"/>
      <c r="BP3" s="742"/>
      <c r="BQ3" s="742"/>
      <c r="BR3" s="742"/>
      <c r="BS3" s="742"/>
      <c r="BT3" s="742"/>
      <c r="BU3" s="742"/>
      <c r="BV3" s="742"/>
      <c r="BW3" s="742"/>
      <c r="BX3" s="742"/>
      <c r="BY3" s="742"/>
      <c r="BZ3" s="742"/>
      <c r="CA3" s="742"/>
      <c r="CB3" s="743"/>
      <c r="CD3" s="784" t="s">
        <v>218</v>
      </c>
      <c r="CE3" s="785"/>
      <c r="CF3" s="785"/>
      <c r="CG3" s="785"/>
      <c r="CH3" s="785"/>
      <c r="CI3" s="785"/>
      <c r="CJ3" s="785"/>
      <c r="CK3" s="785"/>
      <c r="CL3" s="785"/>
      <c r="CM3" s="785"/>
      <c r="CN3" s="785"/>
      <c r="CO3" s="785"/>
      <c r="CP3" s="785"/>
      <c r="CQ3" s="785"/>
      <c r="CR3" s="785"/>
      <c r="CS3" s="785"/>
      <c r="CT3" s="785"/>
      <c r="CU3" s="785"/>
      <c r="CV3" s="785"/>
      <c r="CW3" s="785"/>
      <c r="CX3" s="785"/>
      <c r="CY3" s="785"/>
      <c r="CZ3" s="785"/>
      <c r="DA3" s="785"/>
      <c r="DB3" s="785"/>
      <c r="DC3" s="785"/>
      <c r="DD3" s="785"/>
      <c r="DE3" s="785"/>
      <c r="DF3" s="785"/>
      <c r="DG3" s="785"/>
      <c r="DH3" s="785"/>
      <c r="DI3" s="785"/>
      <c r="DJ3" s="785"/>
      <c r="DK3" s="785"/>
      <c r="DL3" s="785"/>
      <c r="DM3" s="785"/>
      <c r="DN3" s="785"/>
      <c r="DO3" s="785"/>
      <c r="DP3" s="785"/>
      <c r="DQ3" s="785"/>
      <c r="DR3" s="785"/>
      <c r="DS3" s="785"/>
      <c r="DT3" s="785"/>
      <c r="DU3" s="785"/>
      <c r="DV3" s="785"/>
      <c r="DW3" s="785"/>
      <c r="DX3" s="785"/>
      <c r="DY3" s="785"/>
      <c r="DZ3" s="785"/>
      <c r="EA3" s="785"/>
      <c r="EB3" s="785"/>
      <c r="EC3" s="786"/>
    </row>
    <row r="4" spans="2:143" ht="11.25" customHeight="1">
      <c r="B4" s="741" t="s">
        <v>1</v>
      </c>
      <c r="C4" s="742"/>
      <c r="D4" s="742"/>
      <c r="E4" s="742"/>
      <c r="F4" s="742"/>
      <c r="G4" s="742"/>
      <c r="H4" s="742"/>
      <c r="I4" s="742"/>
      <c r="J4" s="742"/>
      <c r="K4" s="742"/>
      <c r="L4" s="742"/>
      <c r="M4" s="742"/>
      <c r="N4" s="742"/>
      <c r="O4" s="742"/>
      <c r="P4" s="742"/>
      <c r="Q4" s="743"/>
      <c r="R4" s="741" t="s">
        <v>219</v>
      </c>
      <c r="S4" s="742"/>
      <c r="T4" s="742"/>
      <c r="U4" s="742"/>
      <c r="V4" s="742"/>
      <c r="W4" s="742"/>
      <c r="X4" s="742"/>
      <c r="Y4" s="743"/>
      <c r="Z4" s="741" t="s">
        <v>220</v>
      </c>
      <c r="AA4" s="742"/>
      <c r="AB4" s="742"/>
      <c r="AC4" s="743"/>
      <c r="AD4" s="741" t="s">
        <v>221</v>
      </c>
      <c r="AE4" s="742"/>
      <c r="AF4" s="742"/>
      <c r="AG4" s="742"/>
      <c r="AH4" s="742"/>
      <c r="AI4" s="742"/>
      <c r="AJ4" s="742"/>
      <c r="AK4" s="743"/>
      <c r="AL4" s="741" t="s">
        <v>220</v>
      </c>
      <c r="AM4" s="742"/>
      <c r="AN4" s="742"/>
      <c r="AO4" s="743"/>
      <c r="AP4" s="802" t="s">
        <v>222</v>
      </c>
      <c r="AQ4" s="802"/>
      <c r="AR4" s="802"/>
      <c r="AS4" s="802"/>
      <c r="AT4" s="802"/>
      <c r="AU4" s="802"/>
      <c r="AV4" s="802"/>
      <c r="AW4" s="802"/>
      <c r="AX4" s="802"/>
      <c r="AY4" s="802"/>
      <c r="AZ4" s="802"/>
      <c r="BA4" s="802"/>
      <c r="BB4" s="802"/>
      <c r="BC4" s="802"/>
      <c r="BD4" s="802"/>
      <c r="BE4" s="802"/>
      <c r="BF4" s="802"/>
      <c r="BG4" s="802" t="s">
        <v>223</v>
      </c>
      <c r="BH4" s="802"/>
      <c r="BI4" s="802"/>
      <c r="BJ4" s="802"/>
      <c r="BK4" s="802"/>
      <c r="BL4" s="802"/>
      <c r="BM4" s="802"/>
      <c r="BN4" s="802"/>
      <c r="BO4" s="802" t="s">
        <v>220</v>
      </c>
      <c r="BP4" s="802"/>
      <c r="BQ4" s="802"/>
      <c r="BR4" s="802"/>
      <c r="BS4" s="802" t="s">
        <v>224</v>
      </c>
      <c r="BT4" s="802"/>
      <c r="BU4" s="802"/>
      <c r="BV4" s="802"/>
      <c r="BW4" s="802"/>
      <c r="BX4" s="802"/>
      <c r="BY4" s="802"/>
      <c r="BZ4" s="802"/>
      <c r="CA4" s="802"/>
      <c r="CB4" s="802"/>
      <c r="CD4" s="784" t="s">
        <v>225</v>
      </c>
      <c r="CE4" s="785"/>
      <c r="CF4" s="785"/>
      <c r="CG4" s="785"/>
      <c r="CH4" s="785"/>
      <c r="CI4" s="785"/>
      <c r="CJ4" s="785"/>
      <c r="CK4" s="785"/>
      <c r="CL4" s="785"/>
      <c r="CM4" s="785"/>
      <c r="CN4" s="785"/>
      <c r="CO4" s="785"/>
      <c r="CP4" s="785"/>
      <c r="CQ4" s="785"/>
      <c r="CR4" s="785"/>
      <c r="CS4" s="785"/>
      <c r="CT4" s="785"/>
      <c r="CU4" s="785"/>
      <c r="CV4" s="785"/>
      <c r="CW4" s="785"/>
      <c r="CX4" s="785"/>
      <c r="CY4" s="785"/>
      <c r="CZ4" s="785"/>
      <c r="DA4" s="785"/>
      <c r="DB4" s="785"/>
      <c r="DC4" s="785"/>
      <c r="DD4" s="785"/>
      <c r="DE4" s="785"/>
      <c r="DF4" s="785"/>
      <c r="DG4" s="785"/>
      <c r="DH4" s="785"/>
      <c r="DI4" s="785"/>
      <c r="DJ4" s="785"/>
      <c r="DK4" s="785"/>
      <c r="DL4" s="785"/>
      <c r="DM4" s="785"/>
      <c r="DN4" s="785"/>
      <c r="DO4" s="785"/>
      <c r="DP4" s="785"/>
      <c r="DQ4" s="785"/>
      <c r="DR4" s="785"/>
      <c r="DS4" s="785"/>
      <c r="DT4" s="785"/>
      <c r="DU4" s="785"/>
      <c r="DV4" s="785"/>
      <c r="DW4" s="785"/>
      <c r="DX4" s="785"/>
      <c r="DY4" s="785"/>
      <c r="DZ4" s="785"/>
      <c r="EA4" s="785"/>
      <c r="EB4" s="785"/>
      <c r="EC4" s="786"/>
    </row>
    <row r="5" spans="2:143" s="230" customFormat="1" ht="11.25" customHeight="1">
      <c r="B5" s="748" t="s">
        <v>226</v>
      </c>
      <c r="C5" s="749"/>
      <c r="D5" s="749"/>
      <c r="E5" s="749"/>
      <c r="F5" s="749"/>
      <c r="G5" s="749"/>
      <c r="H5" s="749"/>
      <c r="I5" s="749"/>
      <c r="J5" s="749"/>
      <c r="K5" s="749"/>
      <c r="L5" s="749"/>
      <c r="M5" s="749"/>
      <c r="N5" s="749"/>
      <c r="O5" s="749"/>
      <c r="P5" s="749"/>
      <c r="Q5" s="750"/>
      <c r="R5" s="735">
        <v>1200290</v>
      </c>
      <c r="S5" s="736"/>
      <c r="T5" s="736"/>
      <c r="U5" s="736"/>
      <c r="V5" s="736"/>
      <c r="W5" s="736"/>
      <c r="X5" s="736"/>
      <c r="Y5" s="779"/>
      <c r="Z5" s="797">
        <v>10.9</v>
      </c>
      <c r="AA5" s="797"/>
      <c r="AB5" s="797"/>
      <c r="AC5" s="797"/>
      <c r="AD5" s="798">
        <v>1160991</v>
      </c>
      <c r="AE5" s="798"/>
      <c r="AF5" s="798"/>
      <c r="AG5" s="798"/>
      <c r="AH5" s="798"/>
      <c r="AI5" s="798"/>
      <c r="AJ5" s="798"/>
      <c r="AK5" s="798"/>
      <c r="AL5" s="780">
        <v>24.2</v>
      </c>
      <c r="AM5" s="753"/>
      <c r="AN5" s="753"/>
      <c r="AO5" s="781"/>
      <c r="AP5" s="748" t="s">
        <v>227</v>
      </c>
      <c r="AQ5" s="749"/>
      <c r="AR5" s="749"/>
      <c r="AS5" s="749"/>
      <c r="AT5" s="749"/>
      <c r="AU5" s="749"/>
      <c r="AV5" s="749"/>
      <c r="AW5" s="749"/>
      <c r="AX5" s="749"/>
      <c r="AY5" s="749"/>
      <c r="AZ5" s="749"/>
      <c r="BA5" s="749"/>
      <c r="BB5" s="749"/>
      <c r="BC5" s="749"/>
      <c r="BD5" s="749"/>
      <c r="BE5" s="749"/>
      <c r="BF5" s="750"/>
      <c r="BG5" s="680">
        <v>1158752</v>
      </c>
      <c r="BH5" s="681"/>
      <c r="BI5" s="681"/>
      <c r="BJ5" s="681"/>
      <c r="BK5" s="681"/>
      <c r="BL5" s="681"/>
      <c r="BM5" s="681"/>
      <c r="BN5" s="682"/>
      <c r="BO5" s="713">
        <v>96.5</v>
      </c>
      <c r="BP5" s="713"/>
      <c r="BQ5" s="713"/>
      <c r="BR5" s="713"/>
      <c r="BS5" s="714">
        <v>4418</v>
      </c>
      <c r="BT5" s="714"/>
      <c r="BU5" s="714"/>
      <c r="BV5" s="714"/>
      <c r="BW5" s="714"/>
      <c r="BX5" s="714"/>
      <c r="BY5" s="714"/>
      <c r="BZ5" s="714"/>
      <c r="CA5" s="714"/>
      <c r="CB5" s="768"/>
      <c r="CD5" s="784" t="s">
        <v>222</v>
      </c>
      <c r="CE5" s="785"/>
      <c r="CF5" s="785"/>
      <c r="CG5" s="785"/>
      <c r="CH5" s="785"/>
      <c r="CI5" s="785"/>
      <c r="CJ5" s="785"/>
      <c r="CK5" s="785"/>
      <c r="CL5" s="785"/>
      <c r="CM5" s="785"/>
      <c r="CN5" s="785"/>
      <c r="CO5" s="785"/>
      <c r="CP5" s="785"/>
      <c r="CQ5" s="786"/>
      <c r="CR5" s="784" t="s">
        <v>228</v>
      </c>
      <c r="CS5" s="785"/>
      <c r="CT5" s="785"/>
      <c r="CU5" s="785"/>
      <c r="CV5" s="785"/>
      <c r="CW5" s="785"/>
      <c r="CX5" s="785"/>
      <c r="CY5" s="786"/>
      <c r="CZ5" s="784" t="s">
        <v>220</v>
      </c>
      <c r="DA5" s="785"/>
      <c r="DB5" s="785"/>
      <c r="DC5" s="786"/>
      <c r="DD5" s="784" t="s">
        <v>229</v>
      </c>
      <c r="DE5" s="785"/>
      <c r="DF5" s="785"/>
      <c r="DG5" s="785"/>
      <c r="DH5" s="785"/>
      <c r="DI5" s="785"/>
      <c r="DJ5" s="785"/>
      <c r="DK5" s="785"/>
      <c r="DL5" s="785"/>
      <c r="DM5" s="785"/>
      <c r="DN5" s="785"/>
      <c r="DO5" s="785"/>
      <c r="DP5" s="786"/>
      <c r="DQ5" s="784" t="s">
        <v>230</v>
      </c>
      <c r="DR5" s="785"/>
      <c r="DS5" s="785"/>
      <c r="DT5" s="785"/>
      <c r="DU5" s="785"/>
      <c r="DV5" s="785"/>
      <c r="DW5" s="785"/>
      <c r="DX5" s="785"/>
      <c r="DY5" s="785"/>
      <c r="DZ5" s="785"/>
      <c r="EA5" s="785"/>
      <c r="EB5" s="785"/>
      <c r="EC5" s="786"/>
    </row>
    <row r="6" spans="2:143" ht="11.25" customHeight="1">
      <c r="B6" s="677" t="s">
        <v>231</v>
      </c>
      <c r="C6" s="678"/>
      <c r="D6" s="678"/>
      <c r="E6" s="678"/>
      <c r="F6" s="678"/>
      <c r="G6" s="678"/>
      <c r="H6" s="678"/>
      <c r="I6" s="678"/>
      <c r="J6" s="678"/>
      <c r="K6" s="678"/>
      <c r="L6" s="678"/>
      <c r="M6" s="678"/>
      <c r="N6" s="678"/>
      <c r="O6" s="678"/>
      <c r="P6" s="678"/>
      <c r="Q6" s="679"/>
      <c r="R6" s="680">
        <v>106451</v>
      </c>
      <c r="S6" s="681"/>
      <c r="T6" s="681"/>
      <c r="U6" s="681"/>
      <c r="V6" s="681"/>
      <c r="W6" s="681"/>
      <c r="X6" s="681"/>
      <c r="Y6" s="682"/>
      <c r="Z6" s="713">
        <v>1</v>
      </c>
      <c r="AA6" s="713"/>
      <c r="AB6" s="713"/>
      <c r="AC6" s="713"/>
      <c r="AD6" s="714">
        <v>106451</v>
      </c>
      <c r="AE6" s="714"/>
      <c r="AF6" s="714"/>
      <c r="AG6" s="714"/>
      <c r="AH6" s="714"/>
      <c r="AI6" s="714"/>
      <c r="AJ6" s="714"/>
      <c r="AK6" s="714"/>
      <c r="AL6" s="683">
        <v>2.2000000000000002</v>
      </c>
      <c r="AM6" s="684"/>
      <c r="AN6" s="684"/>
      <c r="AO6" s="715"/>
      <c r="AP6" s="677" t="s">
        <v>232</v>
      </c>
      <c r="AQ6" s="678"/>
      <c r="AR6" s="678"/>
      <c r="AS6" s="678"/>
      <c r="AT6" s="678"/>
      <c r="AU6" s="678"/>
      <c r="AV6" s="678"/>
      <c r="AW6" s="678"/>
      <c r="AX6" s="678"/>
      <c r="AY6" s="678"/>
      <c r="AZ6" s="678"/>
      <c r="BA6" s="678"/>
      <c r="BB6" s="678"/>
      <c r="BC6" s="678"/>
      <c r="BD6" s="678"/>
      <c r="BE6" s="678"/>
      <c r="BF6" s="679"/>
      <c r="BG6" s="680">
        <v>1158752</v>
      </c>
      <c r="BH6" s="681"/>
      <c r="BI6" s="681"/>
      <c r="BJ6" s="681"/>
      <c r="BK6" s="681"/>
      <c r="BL6" s="681"/>
      <c r="BM6" s="681"/>
      <c r="BN6" s="682"/>
      <c r="BO6" s="713">
        <v>96.5</v>
      </c>
      <c r="BP6" s="713"/>
      <c r="BQ6" s="713"/>
      <c r="BR6" s="713"/>
      <c r="BS6" s="714">
        <v>4418</v>
      </c>
      <c r="BT6" s="714"/>
      <c r="BU6" s="714"/>
      <c r="BV6" s="714"/>
      <c r="BW6" s="714"/>
      <c r="BX6" s="714"/>
      <c r="BY6" s="714"/>
      <c r="BZ6" s="714"/>
      <c r="CA6" s="714"/>
      <c r="CB6" s="768"/>
      <c r="CD6" s="738" t="s">
        <v>233</v>
      </c>
      <c r="CE6" s="739"/>
      <c r="CF6" s="739"/>
      <c r="CG6" s="739"/>
      <c r="CH6" s="739"/>
      <c r="CI6" s="739"/>
      <c r="CJ6" s="739"/>
      <c r="CK6" s="739"/>
      <c r="CL6" s="739"/>
      <c r="CM6" s="739"/>
      <c r="CN6" s="739"/>
      <c r="CO6" s="739"/>
      <c r="CP6" s="739"/>
      <c r="CQ6" s="740"/>
      <c r="CR6" s="680">
        <v>88422</v>
      </c>
      <c r="CS6" s="681"/>
      <c r="CT6" s="681"/>
      <c r="CU6" s="681"/>
      <c r="CV6" s="681"/>
      <c r="CW6" s="681"/>
      <c r="CX6" s="681"/>
      <c r="CY6" s="682"/>
      <c r="CZ6" s="780">
        <v>0.9</v>
      </c>
      <c r="DA6" s="753"/>
      <c r="DB6" s="753"/>
      <c r="DC6" s="783"/>
      <c r="DD6" s="686" t="s">
        <v>173</v>
      </c>
      <c r="DE6" s="681"/>
      <c r="DF6" s="681"/>
      <c r="DG6" s="681"/>
      <c r="DH6" s="681"/>
      <c r="DI6" s="681"/>
      <c r="DJ6" s="681"/>
      <c r="DK6" s="681"/>
      <c r="DL6" s="681"/>
      <c r="DM6" s="681"/>
      <c r="DN6" s="681"/>
      <c r="DO6" s="681"/>
      <c r="DP6" s="682"/>
      <c r="DQ6" s="686">
        <v>88422</v>
      </c>
      <c r="DR6" s="681"/>
      <c r="DS6" s="681"/>
      <c r="DT6" s="681"/>
      <c r="DU6" s="681"/>
      <c r="DV6" s="681"/>
      <c r="DW6" s="681"/>
      <c r="DX6" s="681"/>
      <c r="DY6" s="681"/>
      <c r="DZ6" s="681"/>
      <c r="EA6" s="681"/>
      <c r="EB6" s="681"/>
      <c r="EC6" s="726"/>
    </row>
    <row r="7" spans="2:143" ht="11.25" customHeight="1">
      <c r="B7" s="677" t="s">
        <v>234</v>
      </c>
      <c r="C7" s="678"/>
      <c r="D7" s="678"/>
      <c r="E7" s="678"/>
      <c r="F7" s="678"/>
      <c r="G7" s="678"/>
      <c r="H7" s="678"/>
      <c r="I7" s="678"/>
      <c r="J7" s="678"/>
      <c r="K7" s="678"/>
      <c r="L7" s="678"/>
      <c r="M7" s="678"/>
      <c r="N7" s="678"/>
      <c r="O7" s="678"/>
      <c r="P7" s="678"/>
      <c r="Q7" s="679"/>
      <c r="R7" s="680">
        <v>1168</v>
      </c>
      <c r="S7" s="681"/>
      <c r="T7" s="681"/>
      <c r="U7" s="681"/>
      <c r="V7" s="681"/>
      <c r="W7" s="681"/>
      <c r="X7" s="681"/>
      <c r="Y7" s="682"/>
      <c r="Z7" s="713">
        <v>0</v>
      </c>
      <c r="AA7" s="713"/>
      <c r="AB7" s="713"/>
      <c r="AC7" s="713"/>
      <c r="AD7" s="714">
        <v>1168</v>
      </c>
      <c r="AE7" s="714"/>
      <c r="AF7" s="714"/>
      <c r="AG7" s="714"/>
      <c r="AH7" s="714"/>
      <c r="AI7" s="714"/>
      <c r="AJ7" s="714"/>
      <c r="AK7" s="714"/>
      <c r="AL7" s="683">
        <v>0</v>
      </c>
      <c r="AM7" s="684"/>
      <c r="AN7" s="684"/>
      <c r="AO7" s="715"/>
      <c r="AP7" s="677" t="s">
        <v>235</v>
      </c>
      <c r="AQ7" s="678"/>
      <c r="AR7" s="678"/>
      <c r="AS7" s="678"/>
      <c r="AT7" s="678"/>
      <c r="AU7" s="678"/>
      <c r="AV7" s="678"/>
      <c r="AW7" s="678"/>
      <c r="AX7" s="678"/>
      <c r="AY7" s="678"/>
      <c r="AZ7" s="678"/>
      <c r="BA7" s="678"/>
      <c r="BB7" s="678"/>
      <c r="BC7" s="678"/>
      <c r="BD7" s="678"/>
      <c r="BE7" s="678"/>
      <c r="BF7" s="679"/>
      <c r="BG7" s="680">
        <v>532991</v>
      </c>
      <c r="BH7" s="681"/>
      <c r="BI7" s="681"/>
      <c r="BJ7" s="681"/>
      <c r="BK7" s="681"/>
      <c r="BL7" s="681"/>
      <c r="BM7" s="681"/>
      <c r="BN7" s="682"/>
      <c r="BO7" s="713">
        <v>44.4</v>
      </c>
      <c r="BP7" s="713"/>
      <c r="BQ7" s="713"/>
      <c r="BR7" s="713"/>
      <c r="BS7" s="714">
        <v>4418</v>
      </c>
      <c r="BT7" s="714"/>
      <c r="BU7" s="714"/>
      <c r="BV7" s="714"/>
      <c r="BW7" s="714"/>
      <c r="BX7" s="714"/>
      <c r="BY7" s="714"/>
      <c r="BZ7" s="714"/>
      <c r="CA7" s="714"/>
      <c r="CB7" s="768"/>
      <c r="CD7" s="727" t="s">
        <v>236</v>
      </c>
      <c r="CE7" s="724"/>
      <c r="CF7" s="724"/>
      <c r="CG7" s="724"/>
      <c r="CH7" s="724"/>
      <c r="CI7" s="724"/>
      <c r="CJ7" s="724"/>
      <c r="CK7" s="724"/>
      <c r="CL7" s="724"/>
      <c r="CM7" s="724"/>
      <c r="CN7" s="724"/>
      <c r="CO7" s="724"/>
      <c r="CP7" s="724"/>
      <c r="CQ7" s="725"/>
      <c r="CR7" s="680">
        <v>2635878</v>
      </c>
      <c r="CS7" s="681"/>
      <c r="CT7" s="681"/>
      <c r="CU7" s="681"/>
      <c r="CV7" s="681"/>
      <c r="CW7" s="681"/>
      <c r="CX7" s="681"/>
      <c r="CY7" s="682"/>
      <c r="CZ7" s="713">
        <v>26.1</v>
      </c>
      <c r="DA7" s="713"/>
      <c r="DB7" s="713"/>
      <c r="DC7" s="713"/>
      <c r="DD7" s="686">
        <v>99409</v>
      </c>
      <c r="DE7" s="681"/>
      <c r="DF7" s="681"/>
      <c r="DG7" s="681"/>
      <c r="DH7" s="681"/>
      <c r="DI7" s="681"/>
      <c r="DJ7" s="681"/>
      <c r="DK7" s="681"/>
      <c r="DL7" s="681"/>
      <c r="DM7" s="681"/>
      <c r="DN7" s="681"/>
      <c r="DO7" s="681"/>
      <c r="DP7" s="682"/>
      <c r="DQ7" s="686">
        <v>1093341</v>
      </c>
      <c r="DR7" s="681"/>
      <c r="DS7" s="681"/>
      <c r="DT7" s="681"/>
      <c r="DU7" s="681"/>
      <c r="DV7" s="681"/>
      <c r="DW7" s="681"/>
      <c r="DX7" s="681"/>
      <c r="DY7" s="681"/>
      <c r="DZ7" s="681"/>
      <c r="EA7" s="681"/>
      <c r="EB7" s="681"/>
      <c r="EC7" s="726"/>
    </row>
    <row r="8" spans="2:143" ht="11.25" customHeight="1">
      <c r="B8" s="677" t="s">
        <v>237</v>
      </c>
      <c r="C8" s="678"/>
      <c r="D8" s="678"/>
      <c r="E8" s="678"/>
      <c r="F8" s="678"/>
      <c r="G8" s="678"/>
      <c r="H8" s="678"/>
      <c r="I8" s="678"/>
      <c r="J8" s="678"/>
      <c r="K8" s="678"/>
      <c r="L8" s="678"/>
      <c r="M8" s="678"/>
      <c r="N8" s="678"/>
      <c r="O8" s="678"/>
      <c r="P8" s="678"/>
      <c r="Q8" s="679"/>
      <c r="R8" s="680">
        <v>2709</v>
      </c>
      <c r="S8" s="681"/>
      <c r="T8" s="681"/>
      <c r="U8" s="681"/>
      <c r="V8" s="681"/>
      <c r="W8" s="681"/>
      <c r="X8" s="681"/>
      <c r="Y8" s="682"/>
      <c r="Z8" s="713">
        <v>0</v>
      </c>
      <c r="AA8" s="713"/>
      <c r="AB8" s="713"/>
      <c r="AC8" s="713"/>
      <c r="AD8" s="714">
        <v>2709</v>
      </c>
      <c r="AE8" s="714"/>
      <c r="AF8" s="714"/>
      <c r="AG8" s="714"/>
      <c r="AH8" s="714"/>
      <c r="AI8" s="714"/>
      <c r="AJ8" s="714"/>
      <c r="AK8" s="714"/>
      <c r="AL8" s="683">
        <v>0.1</v>
      </c>
      <c r="AM8" s="684"/>
      <c r="AN8" s="684"/>
      <c r="AO8" s="715"/>
      <c r="AP8" s="677" t="s">
        <v>238</v>
      </c>
      <c r="AQ8" s="678"/>
      <c r="AR8" s="678"/>
      <c r="AS8" s="678"/>
      <c r="AT8" s="678"/>
      <c r="AU8" s="678"/>
      <c r="AV8" s="678"/>
      <c r="AW8" s="678"/>
      <c r="AX8" s="678"/>
      <c r="AY8" s="678"/>
      <c r="AZ8" s="678"/>
      <c r="BA8" s="678"/>
      <c r="BB8" s="678"/>
      <c r="BC8" s="678"/>
      <c r="BD8" s="678"/>
      <c r="BE8" s="678"/>
      <c r="BF8" s="679"/>
      <c r="BG8" s="680">
        <v>23942</v>
      </c>
      <c r="BH8" s="681"/>
      <c r="BI8" s="681"/>
      <c r="BJ8" s="681"/>
      <c r="BK8" s="681"/>
      <c r="BL8" s="681"/>
      <c r="BM8" s="681"/>
      <c r="BN8" s="682"/>
      <c r="BO8" s="713">
        <v>2</v>
      </c>
      <c r="BP8" s="713"/>
      <c r="BQ8" s="713"/>
      <c r="BR8" s="713"/>
      <c r="BS8" s="686" t="s">
        <v>127</v>
      </c>
      <c r="BT8" s="681"/>
      <c r="BU8" s="681"/>
      <c r="BV8" s="681"/>
      <c r="BW8" s="681"/>
      <c r="BX8" s="681"/>
      <c r="BY8" s="681"/>
      <c r="BZ8" s="681"/>
      <c r="CA8" s="681"/>
      <c r="CB8" s="726"/>
      <c r="CD8" s="727" t="s">
        <v>239</v>
      </c>
      <c r="CE8" s="724"/>
      <c r="CF8" s="724"/>
      <c r="CG8" s="724"/>
      <c r="CH8" s="724"/>
      <c r="CI8" s="724"/>
      <c r="CJ8" s="724"/>
      <c r="CK8" s="724"/>
      <c r="CL8" s="724"/>
      <c r="CM8" s="724"/>
      <c r="CN8" s="724"/>
      <c r="CO8" s="724"/>
      <c r="CP8" s="724"/>
      <c r="CQ8" s="725"/>
      <c r="CR8" s="680">
        <v>2081253</v>
      </c>
      <c r="CS8" s="681"/>
      <c r="CT8" s="681"/>
      <c r="CU8" s="681"/>
      <c r="CV8" s="681"/>
      <c r="CW8" s="681"/>
      <c r="CX8" s="681"/>
      <c r="CY8" s="682"/>
      <c r="CZ8" s="713">
        <v>20.6</v>
      </c>
      <c r="DA8" s="713"/>
      <c r="DB8" s="713"/>
      <c r="DC8" s="713"/>
      <c r="DD8" s="686">
        <v>17095</v>
      </c>
      <c r="DE8" s="681"/>
      <c r="DF8" s="681"/>
      <c r="DG8" s="681"/>
      <c r="DH8" s="681"/>
      <c r="DI8" s="681"/>
      <c r="DJ8" s="681"/>
      <c r="DK8" s="681"/>
      <c r="DL8" s="681"/>
      <c r="DM8" s="681"/>
      <c r="DN8" s="681"/>
      <c r="DO8" s="681"/>
      <c r="DP8" s="682"/>
      <c r="DQ8" s="686">
        <v>1082334</v>
      </c>
      <c r="DR8" s="681"/>
      <c r="DS8" s="681"/>
      <c r="DT8" s="681"/>
      <c r="DU8" s="681"/>
      <c r="DV8" s="681"/>
      <c r="DW8" s="681"/>
      <c r="DX8" s="681"/>
      <c r="DY8" s="681"/>
      <c r="DZ8" s="681"/>
      <c r="EA8" s="681"/>
      <c r="EB8" s="681"/>
      <c r="EC8" s="726"/>
    </row>
    <row r="9" spans="2:143" ht="11.25" customHeight="1">
      <c r="B9" s="677" t="s">
        <v>240</v>
      </c>
      <c r="C9" s="678"/>
      <c r="D9" s="678"/>
      <c r="E9" s="678"/>
      <c r="F9" s="678"/>
      <c r="G9" s="678"/>
      <c r="H9" s="678"/>
      <c r="I9" s="678"/>
      <c r="J9" s="678"/>
      <c r="K9" s="678"/>
      <c r="L9" s="678"/>
      <c r="M9" s="678"/>
      <c r="N9" s="678"/>
      <c r="O9" s="678"/>
      <c r="P9" s="678"/>
      <c r="Q9" s="679"/>
      <c r="R9" s="680">
        <v>4009</v>
      </c>
      <c r="S9" s="681"/>
      <c r="T9" s="681"/>
      <c r="U9" s="681"/>
      <c r="V9" s="681"/>
      <c r="W9" s="681"/>
      <c r="X9" s="681"/>
      <c r="Y9" s="682"/>
      <c r="Z9" s="713">
        <v>0</v>
      </c>
      <c r="AA9" s="713"/>
      <c r="AB9" s="713"/>
      <c r="AC9" s="713"/>
      <c r="AD9" s="714">
        <v>4009</v>
      </c>
      <c r="AE9" s="714"/>
      <c r="AF9" s="714"/>
      <c r="AG9" s="714"/>
      <c r="AH9" s="714"/>
      <c r="AI9" s="714"/>
      <c r="AJ9" s="714"/>
      <c r="AK9" s="714"/>
      <c r="AL9" s="683">
        <v>0.1</v>
      </c>
      <c r="AM9" s="684"/>
      <c r="AN9" s="684"/>
      <c r="AO9" s="715"/>
      <c r="AP9" s="677" t="s">
        <v>241</v>
      </c>
      <c r="AQ9" s="678"/>
      <c r="AR9" s="678"/>
      <c r="AS9" s="678"/>
      <c r="AT9" s="678"/>
      <c r="AU9" s="678"/>
      <c r="AV9" s="678"/>
      <c r="AW9" s="678"/>
      <c r="AX9" s="678"/>
      <c r="AY9" s="678"/>
      <c r="AZ9" s="678"/>
      <c r="BA9" s="678"/>
      <c r="BB9" s="678"/>
      <c r="BC9" s="678"/>
      <c r="BD9" s="678"/>
      <c r="BE9" s="678"/>
      <c r="BF9" s="679"/>
      <c r="BG9" s="680">
        <v>450852</v>
      </c>
      <c r="BH9" s="681"/>
      <c r="BI9" s="681"/>
      <c r="BJ9" s="681"/>
      <c r="BK9" s="681"/>
      <c r="BL9" s="681"/>
      <c r="BM9" s="681"/>
      <c r="BN9" s="682"/>
      <c r="BO9" s="713">
        <v>37.6</v>
      </c>
      <c r="BP9" s="713"/>
      <c r="BQ9" s="713"/>
      <c r="BR9" s="713"/>
      <c r="BS9" s="686" t="s">
        <v>242</v>
      </c>
      <c r="BT9" s="681"/>
      <c r="BU9" s="681"/>
      <c r="BV9" s="681"/>
      <c r="BW9" s="681"/>
      <c r="BX9" s="681"/>
      <c r="BY9" s="681"/>
      <c r="BZ9" s="681"/>
      <c r="CA9" s="681"/>
      <c r="CB9" s="726"/>
      <c r="CD9" s="727" t="s">
        <v>243</v>
      </c>
      <c r="CE9" s="724"/>
      <c r="CF9" s="724"/>
      <c r="CG9" s="724"/>
      <c r="CH9" s="724"/>
      <c r="CI9" s="724"/>
      <c r="CJ9" s="724"/>
      <c r="CK9" s="724"/>
      <c r="CL9" s="724"/>
      <c r="CM9" s="724"/>
      <c r="CN9" s="724"/>
      <c r="CO9" s="724"/>
      <c r="CP9" s="724"/>
      <c r="CQ9" s="725"/>
      <c r="CR9" s="680">
        <v>753272</v>
      </c>
      <c r="CS9" s="681"/>
      <c r="CT9" s="681"/>
      <c r="CU9" s="681"/>
      <c r="CV9" s="681"/>
      <c r="CW9" s="681"/>
      <c r="CX9" s="681"/>
      <c r="CY9" s="682"/>
      <c r="CZ9" s="713">
        <v>7.5</v>
      </c>
      <c r="DA9" s="713"/>
      <c r="DB9" s="713"/>
      <c r="DC9" s="713"/>
      <c r="DD9" s="686">
        <v>6468</v>
      </c>
      <c r="DE9" s="681"/>
      <c r="DF9" s="681"/>
      <c r="DG9" s="681"/>
      <c r="DH9" s="681"/>
      <c r="DI9" s="681"/>
      <c r="DJ9" s="681"/>
      <c r="DK9" s="681"/>
      <c r="DL9" s="681"/>
      <c r="DM9" s="681"/>
      <c r="DN9" s="681"/>
      <c r="DO9" s="681"/>
      <c r="DP9" s="682"/>
      <c r="DQ9" s="686">
        <v>736568</v>
      </c>
      <c r="DR9" s="681"/>
      <c r="DS9" s="681"/>
      <c r="DT9" s="681"/>
      <c r="DU9" s="681"/>
      <c r="DV9" s="681"/>
      <c r="DW9" s="681"/>
      <c r="DX9" s="681"/>
      <c r="DY9" s="681"/>
      <c r="DZ9" s="681"/>
      <c r="EA9" s="681"/>
      <c r="EB9" s="681"/>
      <c r="EC9" s="726"/>
    </row>
    <row r="10" spans="2:143" ht="11.25" customHeight="1">
      <c r="B10" s="677" t="s">
        <v>244</v>
      </c>
      <c r="C10" s="678"/>
      <c r="D10" s="678"/>
      <c r="E10" s="678"/>
      <c r="F10" s="678"/>
      <c r="G10" s="678"/>
      <c r="H10" s="678"/>
      <c r="I10" s="678"/>
      <c r="J10" s="678"/>
      <c r="K10" s="678"/>
      <c r="L10" s="678"/>
      <c r="M10" s="678"/>
      <c r="N10" s="678"/>
      <c r="O10" s="678"/>
      <c r="P10" s="678"/>
      <c r="Q10" s="679"/>
      <c r="R10" s="680" t="s">
        <v>242</v>
      </c>
      <c r="S10" s="681"/>
      <c r="T10" s="681"/>
      <c r="U10" s="681"/>
      <c r="V10" s="681"/>
      <c r="W10" s="681"/>
      <c r="X10" s="681"/>
      <c r="Y10" s="682"/>
      <c r="Z10" s="713" t="s">
        <v>242</v>
      </c>
      <c r="AA10" s="713"/>
      <c r="AB10" s="713"/>
      <c r="AC10" s="713"/>
      <c r="AD10" s="714" t="s">
        <v>127</v>
      </c>
      <c r="AE10" s="714"/>
      <c r="AF10" s="714"/>
      <c r="AG10" s="714"/>
      <c r="AH10" s="714"/>
      <c r="AI10" s="714"/>
      <c r="AJ10" s="714"/>
      <c r="AK10" s="714"/>
      <c r="AL10" s="683" t="s">
        <v>242</v>
      </c>
      <c r="AM10" s="684"/>
      <c r="AN10" s="684"/>
      <c r="AO10" s="715"/>
      <c r="AP10" s="677" t="s">
        <v>245</v>
      </c>
      <c r="AQ10" s="678"/>
      <c r="AR10" s="678"/>
      <c r="AS10" s="678"/>
      <c r="AT10" s="678"/>
      <c r="AU10" s="678"/>
      <c r="AV10" s="678"/>
      <c r="AW10" s="678"/>
      <c r="AX10" s="678"/>
      <c r="AY10" s="678"/>
      <c r="AZ10" s="678"/>
      <c r="BA10" s="678"/>
      <c r="BB10" s="678"/>
      <c r="BC10" s="678"/>
      <c r="BD10" s="678"/>
      <c r="BE10" s="678"/>
      <c r="BF10" s="679"/>
      <c r="BG10" s="680">
        <v>25670</v>
      </c>
      <c r="BH10" s="681"/>
      <c r="BI10" s="681"/>
      <c r="BJ10" s="681"/>
      <c r="BK10" s="681"/>
      <c r="BL10" s="681"/>
      <c r="BM10" s="681"/>
      <c r="BN10" s="682"/>
      <c r="BO10" s="713">
        <v>2.1</v>
      </c>
      <c r="BP10" s="713"/>
      <c r="BQ10" s="713"/>
      <c r="BR10" s="713"/>
      <c r="BS10" s="686" t="s">
        <v>242</v>
      </c>
      <c r="BT10" s="681"/>
      <c r="BU10" s="681"/>
      <c r="BV10" s="681"/>
      <c r="BW10" s="681"/>
      <c r="BX10" s="681"/>
      <c r="BY10" s="681"/>
      <c r="BZ10" s="681"/>
      <c r="CA10" s="681"/>
      <c r="CB10" s="726"/>
      <c r="CD10" s="727" t="s">
        <v>246</v>
      </c>
      <c r="CE10" s="724"/>
      <c r="CF10" s="724"/>
      <c r="CG10" s="724"/>
      <c r="CH10" s="724"/>
      <c r="CI10" s="724"/>
      <c r="CJ10" s="724"/>
      <c r="CK10" s="724"/>
      <c r="CL10" s="724"/>
      <c r="CM10" s="724"/>
      <c r="CN10" s="724"/>
      <c r="CO10" s="724"/>
      <c r="CP10" s="724"/>
      <c r="CQ10" s="725"/>
      <c r="CR10" s="680">
        <v>34596</v>
      </c>
      <c r="CS10" s="681"/>
      <c r="CT10" s="681"/>
      <c r="CU10" s="681"/>
      <c r="CV10" s="681"/>
      <c r="CW10" s="681"/>
      <c r="CX10" s="681"/>
      <c r="CY10" s="682"/>
      <c r="CZ10" s="713">
        <v>0.3</v>
      </c>
      <c r="DA10" s="713"/>
      <c r="DB10" s="713"/>
      <c r="DC10" s="713"/>
      <c r="DD10" s="686" t="s">
        <v>242</v>
      </c>
      <c r="DE10" s="681"/>
      <c r="DF10" s="681"/>
      <c r="DG10" s="681"/>
      <c r="DH10" s="681"/>
      <c r="DI10" s="681"/>
      <c r="DJ10" s="681"/>
      <c r="DK10" s="681"/>
      <c r="DL10" s="681"/>
      <c r="DM10" s="681"/>
      <c r="DN10" s="681"/>
      <c r="DO10" s="681"/>
      <c r="DP10" s="682"/>
      <c r="DQ10" s="686">
        <v>9592</v>
      </c>
      <c r="DR10" s="681"/>
      <c r="DS10" s="681"/>
      <c r="DT10" s="681"/>
      <c r="DU10" s="681"/>
      <c r="DV10" s="681"/>
      <c r="DW10" s="681"/>
      <c r="DX10" s="681"/>
      <c r="DY10" s="681"/>
      <c r="DZ10" s="681"/>
      <c r="EA10" s="681"/>
      <c r="EB10" s="681"/>
      <c r="EC10" s="726"/>
    </row>
    <row r="11" spans="2:143" ht="11.25" customHeight="1">
      <c r="B11" s="677" t="s">
        <v>247</v>
      </c>
      <c r="C11" s="678"/>
      <c r="D11" s="678"/>
      <c r="E11" s="678"/>
      <c r="F11" s="678"/>
      <c r="G11" s="678"/>
      <c r="H11" s="678"/>
      <c r="I11" s="678"/>
      <c r="J11" s="678"/>
      <c r="K11" s="678"/>
      <c r="L11" s="678"/>
      <c r="M11" s="678"/>
      <c r="N11" s="678"/>
      <c r="O11" s="678"/>
      <c r="P11" s="678"/>
      <c r="Q11" s="679"/>
      <c r="R11" s="680">
        <v>298904</v>
      </c>
      <c r="S11" s="681"/>
      <c r="T11" s="681"/>
      <c r="U11" s="681"/>
      <c r="V11" s="681"/>
      <c r="W11" s="681"/>
      <c r="X11" s="681"/>
      <c r="Y11" s="682"/>
      <c r="Z11" s="683">
        <v>2.7</v>
      </c>
      <c r="AA11" s="684"/>
      <c r="AB11" s="684"/>
      <c r="AC11" s="685"/>
      <c r="AD11" s="686">
        <v>298904</v>
      </c>
      <c r="AE11" s="681"/>
      <c r="AF11" s="681"/>
      <c r="AG11" s="681"/>
      <c r="AH11" s="681"/>
      <c r="AI11" s="681"/>
      <c r="AJ11" s="681"/>
      <c r="AK11" s="682"/>
      <c r="AL11" s="683">
        <v>6.2</v>
      </c>
      <c r="AM11" s="684"/>
      <c r="AN11" s="684"/>
      <c r="AO11" s="715"/>
      <c r="AP11" s="677" t="s">
        <v>248</v>
      </c>
      <c r="AQ11" s="678"/>
      <c r="AR11" s="678"/>
      <c r="AS11" s="678"/>
      <c r="AT11" s="678"/>
      <c r="AU11" s="678"/>
      <c r="AV11" s="678"/>
      <c r="AW11" s="678"/>
      <c r="AX11" s="678"/>
      <c r="AY11" s="678"/>
      <c r="AZ11" s="678"/>
      <c r="BA11" s="678"/>
      <c r="BB11" s="678"/>
      <c r="BC11" s="678"/>
      <c r="BD11" s="678"/>
      <c r="BE11" s="678"/>
      <c r="BF11" s="679"/>
      <c r="BG11" s="680">
        <v>32527</v>
      </c>
      <c r="BH11" s="681"/>
      <c r="BI11" s="681"/>
      <c r="BJ11" s="681"/>
      <c r="BK11" s="681"/>
      <c r="BL11" s="681"/>
      <c r="BM11" s="681"/>
      <c r="BN11" s="682"/>
      <c r="BO11" s="713">
        <v>2.7</v>
      </c>
      <c r="BP11" s="713"/>
      <c r="BQ11" s="713"/>
      <c r="BR11" s="713"/>
      <c r="BS11" s="686">
        <v>4418</v>
      </c>
      <c r="BT11" s="681"/>
      <c r="BU11" s="681"/>
      <c r="BV11" s="681"/>
      <c r="BW11" s="681"/>
      <c r="BX11" s="681"/>
      <c r="BY11" s="681"/>
      <c r="BZ11" s="681"/>
      <c r="CA11" s="681"/>
      <c r="CB11" s="726"/>
      <c r="CD11" s="727" t="s">
        <v>249</v>
      </c>
      <c r="CE11" s="724"/>
      <c r="CF11" s="724"/>
      <c r="CG11" s="724"/>
      <c r="CH11" s="724"/>
      <c r="CI11" s="724"/>
      <c r="CJ11" s="724"/>
      <c r="CK11" s="724"/>
      <c r="CL11" s="724"/>
      <c r="CM11" s="724"/>
      <c r="CN11" s="724"/>
      <c r="CO11" s="724"/>
      <c r="CP11" s="724"/>
      <c r="CQ11" s="725"/>
      <c r="CR11" s="680">
        <v>585038</v>
      </c>
      <c r="CS11" s="681"/>
      <c r="CT11" s="681"/>
      <c r="CU11" s="681"/>
      <c r="CV11" s="681"/>
      <c r="CW11" s="681"/>
      <c r="CX11" s="681"/>
      <c r="CY11" s="682"/>
      <c r="CZ11" s="713">
        <v>5.8</v>
      </c>
      <c r="DA11" s="713"/>
      <c r="DB11" s="713"/>
      <c r="DC11" s="713"/>
      <c r="DD11" s="686">
        <v>125089</v>
      </c>
      <c r="DE11" s="681"/>
      <c r="DF11" s="681"/>
      <c r="DG11" s="681"/>
      <c r="DH11" s="681"/>
      <c r="DI11" s="681"/>
      <c r="DJ11" s="681"/>
      <c r="DK11" s="681"/>
      <c r="DL11" s="681"/>
      <c r="DM11" s="681"/>
      <c r="DN11" s="681"/>
      <c r="DO11" s="681"/>
      <c r="DP11" s="682"/>
      <c r="DQ11" s="686">
        <v>287108</v>
      </c>
      <c r="DR11" s="681"/>
      <c r="DS11" s="681"/>
      <c r="DT11" s="681"/>
      <c r="DU11" s="681"/>
      <c r="DV11" s="681"/>
      <c r="DW11" s="681"/>
      <c r="DX11" s="681"/>
      <c r="DY11" s="681"/>
      <c r="DZ11" s="681"/>
      <c r="EA11" s="681"/>
      <c r="EB11" s="681"/>
      <c r="EC11" s="726"/>
    </row>
    <row r="12" spans="2:143" ht="11.25" customHeight="1">
      <c r="B12" s="677" t="s">
        <v>250</v>
      </c>
      <c r="C12" s="678"/>
      <c r="D12" s="678"/>
      <c r="E12" s="678"/>
      <c r="F12" s="678"/>
      <c r="G12" s="678"/>
      <c r="H12" s="678"/>
      <c r="I12" s="678"/>
      <c r="J12" s="678"/>
      <c r="K12" s="678"/>
      <c r="L12" s="678"/>
      <c r="M12" s="678"/>
      <c r="N12" s="678"/>
      <c r="O12" s="678"/>
      <c r="P12" s="678"/>
      <c r="Q12" s="679"/>
      <c r="R12" s="680" t="s">
        <v>242</v>
      </c>
      <c r="S12" s="681"/>
      <c r="T12" s="681"/>
      <c r="U12" s="681"/>
      <c r="V12" s="681"/>
      <c r="W12" s="681"/>
      <c r="X12" s="681"/>
      <c r="Y12" s="682"/>
      <c r="Z12" s="713" t="s">
        <v>242</v>
      </c>
      <c r="AA12" s="713"/>
      <c r="AB12" s="713"/>
      <c r="AC12" s="713"/>
      <c r="AD12" s="714" t="s">
        <v>127</v>
      </c>
      <c r="AE12" s="714"/>
      <c r="AF12" s="714"/>
      <c r="AG12" s="714"/>
      <c r="AH12" s="714"/>
      <c r="AI12" s="714"/>
      <c r="AJ12" s="714"/>
      <c r="AK12" s="714"/>
      <c r="AL12" s="683" t="s">
        <v>242</v>
      </c>
      <c r="AM12" s="684"/>
      <c r="AN12" s="684"/>
      <c r="AO12" s="715"/>
      <c r="AP12" s="677" t="s">
        <v>251</v>
      </c>
      <c r="AQ12" s="678"/>
      <c r="AR12" s="678"/>
      <c r="AS12" s="678"/>
      <c r="AT12" s="678"/>
      <c r="AU12" s="678"/>
      <c r="AV12" s="678"/>
      <c r="AW12" s="678"/>
      <c r="AX12" s="678"/>
      <c r="AY12" s="678"/>
      <c r="AZ12" s="678"/>
      <c r="BA12" s="678"/>
      <c r="BB12" s="678"/>
      <c r="BC12" s="678"/>
      <c r="BD12" s="678"/>
      <c r="BE12" s="678"/>
      <c r="BF12" s="679"/>
      <c r="BG12" s="680">
        <v>512539</v>
      </c>
      <c r="BH12" s="681"/>
      <c r="BI12" s="681"/>
      <c r="BJ12" s="681"/>
      <c r="BK12" s="681"/>
      <c r="BL12" s="681"/>
      <c r="BM12" s="681"/>
      <c r="BN12" s="682"/>
      <c r="BO12" s="713">
        <v>42.7</v>
      </c>
      <c r="BP12" s="713"/>
      <c r="BQ12" s="713"/>
      <c r="BR12" s="713"/>
      <c r="BS12" s="686" t="s">
        <v>242</v>
      </c>
      <c r="BT12" s="681"/>
      <c r="BU12" s="681"/>
      <c r="BV12" s="681"/>
      <c r="BW12" s="681"/>
      <c r="BX12" s="681"/>
      <c r="BY12" s="681"/>
      <c r="BZ12" s="681"/>
      <c r="CA12" s="681"/>
      <c r="CB12" s="726"/>
      <c r="CD12" s="727" t="s">
        <v>252</v>
      </c>
      <c r="CE12" s="724"/>
      <c r="CF12" s="724"/>
      <c r="CG12" s="724"/>
      <c r="CH12" s="724"/>
      <c r="CI12" s="724"/>
      <c r="CJ12" s="724"/>
      <c r="CK12" s="724"/>
      <c r="CL12" s="724"/>
      <c r="CM12" s="724"/>
      <c r="CN12" s="724"/>
      <c r="CO12" s="724"/>
      <c r="CP12" s="724"/>
      <c r="CQ12" s="725"/>
      <c r="CR12" s="680">
        <v>488277</v>
      </c>
      <c r="CS12" s="681"/>
      <c r="CT12" s="681"/>
      <c r="CU12" s="681"/>
      <c r="CV12" s="681"/>
      <c r="CW12" s="681"/>
      <c r="CX12" s="681"/>
      <c r="CY12" s="682"/>
      <c r="CZ12" s="713">
        <v>4.8</v>
      </c>
      <c r="DA12" s="713"/>
      <c r="DB12" s="713"/>
      <c r="DC12" s="713"/>
      <c r="DD12" s="686">
        <v>5638</v>
      </c>
      <c r="DE12" s="681"/>
      <c r="DF12" s="681"/>
      <c r="DG12" s="681"/>
      <c r="DH12" s="681"/>
      <c r="DI12" s="681"/>
      <c r="DJ12" s="681"/>
      <c r="DK12" s="681"/>
      <c r="DL12" s="681"/>
      <c r="DM12" s="681"/>
      <c r="DN12" s="681"/>
      <c r="DO12" s="681"/>
      <c r="DP12" s="682"/>
      <c r="DQ12" s="686">
        <v>413991</v>
      </c>
      <c r="DR12" s="681"/>
      <c r="DS12" s="681"/>
      <c r="DT12" s="681"/>
      <c r="DU12" s="681"/>
      <c r="DV12" s="681"/>
      <c r="DW12" s="681"/>
      <c r="DX12" s="681"/>
      <c r="DY12" s="681"/>
      <c r="DZ12" s="681"/>
      <c r="EA12" s="681"/>
      <c r="EB12" s="681"/>
      <c r="EC12" s="726"/>
    </row>
    <row r="13" spans="2:143" ht="11.25" customHeight="1">
      <c r="B13" s="677" t="s">
        <v>253</v>
      </c>
      <c r="C13" s="678"/>
      <c r="D13" s="678"/>
      <c r="E13" s="678"/>
      <c r="F13" s="678"/>
      <c r="G13" s="678"/>
      <c r="H13" s="678"/>
      <c r="I13" s="678"/>
      <c r="J13" s="678"/>
      <c r="K13" s="678"/>
      <c r="L13" s="678"/>
      <c r="M13" s="678"/>
      <c r="N13" s="678"/>
      <c r="O13" s="678"/>
      <c r="P13" s="678"/>
      <c r="Q13" s="679"/>
      <c r="R13" s="680" t="s">
        <v>127</v>
      </c>
      <c r="S13" s="681"/>
      <c r="T13" s="681"/>
      <c r="U13" s="681"/>
      <c r="V13" s="681"/>
      <c r="W13" s="681"/>
      <c r="X13" s="681"/>
      <c r="Y13" s="682"/>
      <c r="Z13" s="713" t="s">
        <v>242</v>
      </c>
      <c r="AA13" s="713"/>
      <c r="AB13" s="713"/>
      <c r="AC13" s="713"/>
      <c r="AD13" s="714" t="s">
        <v>242</v>
      </c>
      <c r="AE13" s="714"/>
      <c r="AF13" s="714"/>
      <c r="AG13" s="714"/>
      <c r="AH13" s="714"/>
      <c r="AI13" s="714"/>
      <c r="AJ13" s="714"/>
      <c r="AK13" s="714"/>
      <c r="AL13" s="683" t="s">
        <v>127</v>
      </c>
      <c r="AM13" s="684"/>
      <c r="AN13" s="684"/>
      <c r="AO13" s="715"/>
      <c r="AP13" s="677" t="s">
        <v>254</v>
      </c>
      <c r="AQ13" s="678"/>
      <c r="AR13" s="678"/>
      <c r="AS13" s="678"/>
      <c r="AT13" s="678"/>
      <c r="AU13" s="678"/>
      <c r="AV13" s="678"/>
      <c r="AW13" s="678"/>
      <c r="AX13" s="678"/>
      <c r="AY13" s="678"/>
      <c r="AZ13" s="678"/>
      <c r="BA13" s="678"/>
      <c r="BB13" s="678"/>
      <c r="BC13" s="678"/>
      <c r="BD13" s="678"/>
      <c r="BE13" s="678"/>
      <c r="BF13" s="679"/>
      <c r="BG13" s="680">
        <v>510395</v>
      </c>
      <c r="BH13" s="681"/>
      <c r="BI13" s="681"/>
      <c r="BJ13" s="681"/>
      <c r="BK13" s="681"/>
      <c r="BL13" s="681"/>
      <c r="BM13" s="681"/>
      <c r="BN13" s="682"/>
      <c r="BO13" s="713">
        <v>42.5</v>
      </c>
      <c r="BP13" s="713"/>
      <c r="BQ13" s="713"/>
      <c r="BR13" s="713"/>
      <c r="BS13" s="686" t="s">
        <v>127</v>
      </c>
      <c r="BT13" s="681"/>
      <c r="BU13" s="681"/>
      <c r="BV13" s="681"/>
      <c r="BW13" s="681"/>
      <c r="BX13" s="681"/>
      <c r="BY13" s="681"/>
      <c r="BZ13" s="681"/>
      <c r="CA13" s="681"/>
      <c r="CB13" s="726"/>
      <c r="CD13" s="727" t="s">
        <v>255</v>
      </c>
      <c r="CE13" s="724"/>
      <c r="CF13" s="724"/>
      <c r="CG13" s="724"/>
      <c r="CH13" s="724"/>
      <c r="CI13" s="724"/>
      <c r="CJ13" s="724"/>
      <c r="CK13" s="724"/>
      <c r="CL13" s="724"/>
      <c r="CM13" s="724"/>
      <c r="CN13" s="724"/>
      <c r="CO13" s="724"/>
      <c r="CP13" s="724"/>
      <c r="CQ13" s="725"/>
      <c r="CR13" s="680">
        <v>774255</v>
      </c>
      <c r="CS13" s="681"/>
      <c r="CT13" s="681"/>
      <c r="CU13" s="681"/>
      <c r="CV13" s="681"/>
      <c r="CW13" s="681"/>
      <c r="CX13" s="681"/>
      <c r="CY13" s="682"/>
      <c r="CZ13" s="713">
        <v>7.7</v>
      </c>
      <c r="DA13" s="713"/>
      <c r="DB13" s="713"/>
      <c r="DC13" s="713"/>
      <c r="DD13" s="686">
        <v>192422</v>
      </c>
      <c r="DE13" s="681"/>
      <c r="DF13" s="681"/>
      <c r="DG13" s="681"/>
      <c r="DH13" s="681"/>
      <c r="DI13" s="681"/>
      <c r="DJ13" s="681"/>
      <c r="DK13" s="681"/>
      <c r="DL13" s="681"/>
      <c r="DM13" s="681"/>
      <c r="DN13" s="681"/>
      <c r="DO13" s="681"/>
      <c r="DP13" s="682"/>
      <c r="DQ13" s="686">
        <v>584519</v>
      </c>
      <c r="DR13" s="681"/>
      <c r="DS13" s="681"/>
      <c r="DT13" s="681"/>
      <c r="DU13" s="681"/>
      <c r="DV13" s="681"/>
      <c r="DW13" s="681"/>
      <c r="DX13" s="681"/>
      <c r="DY13" s="681"/>
      <c r="DZ13" s="681"/>
      <c r="EA13" s="681"/>
      <c r="EB13" s="681"/>
      <c r="EC13" s="726"/>
    </row>
    <row r="14" spans="2:143" ht="11.25" customHeight="1">
      <c r="B14" s="677" t="s">
        <v>256</v>
      </c>
      <c r="C14" s="678"/>
      <c r="D14" s="678"/>
      <c r="E14" s="678"/>
      <c r="F14" s="678"/>
      <c r="G14" s="678"/>
      <c r="H14" s="678"/>
      <c r="I14" s="678"/>
      <c r="J14" s="678"/>
      <c r="K14" s="678"/>
      <c r="L14" s="678"/>
      <c r="M14" s="678"/>
      <c r="N14" s="678"/>
      <c r="O14" s="678"/>
      <c r="P14" s="678"/>
      <c r="Q14" s="679"/>
      <c r="R14" s="680" t="s">
        <v>127</v>
      </c>
      <c r="S14" s="681"/>
      <c r="T14" s="681"/>
      <c r="U14" s="681"/>
      <c r="V14" s="681"/>
      <c r="W14" s="681"/>
      <c r="X14" s="681"/>
      <c r="Y14" s="682"/>
      <c r="Z14" s="713" t="s">
        <v>242</v>
      </c>
      <c r="AA14" s="713"/>
      <c r="AB14" s="713"/>
      <c r="AC14" s="713"/>
      <c r="AD14" s="714" t="s">
        <v>257</v>
      </c>
      <c r="AE14" s="714"/>
      <c r="AF14" s="714"/>
      <c r="AG14" s="714"/>
      <c r="AH14" s="714"/>
      <c r="AI14" s="714"/>
      <c r="AJ14" s="714"/>
      <c r="AK14" s="714"/>
      <c r="AL14" s="683" t="s">
        <v>127</v>
      </c>
      <c r="AM14" s="684"/>
      <c r="AN14" s="684"/>
      <c r="AO14" s="715"/>
      <c r="AP14" s="677" t="s">
        <v>258</v>
      </c>
      <c r="AQ14" s="678"/>
      <c r="AR14" s="678"/>
      <c r="AS14" s="678"/>
      <c r="AT14" s="678"/>
      <c r="AU14" s="678"/>
      <c r="AV14" s="678"/>
      <c r="AW14" s="678"/>
      <c r="AX14" s="678"/>
      <c r="AY14" s="678"/>
      <c r="AZ14" s="678"/>
      <c r="BA14" s="678"/>
      <c r="BB14" s="678"/>
      <c r="BC14" s="678"/>
      <c r="BD14" s="678"/>
      <c r="BE14" s="678"/>
      <c r="BF14" s="679"/>
      <c r="BG14" s="680">
        <v>53267</v>
      </c>
      <c r="BH14" s="681"/>
      <c r="BI14" s="681"/>
      <c r="BJ14" s="681"/>
      <c r="BK14" s="681"/>
      <c r="BL14" s="681"/>
      <c r="BM14" s="681"/>
      <c r="BN14" s="682"/>
      <c r="BO14" s="713">
        <v>4.4000000000000004</v>
      </c>
      <c r="BP14" s="713"/>
      <c r="BQ14" s="713"/>
      <c r="BR14" s="713"/>
      <c r="BS14" s="686" t="s">
        <v>127</v>
      </c>
      <c r="BT14" s="681"/>
      <c r="BU14" s="681"/>
      <c r="BV14" s="681"/>
      <c r="BW14" s="681"/>
      <c r="BX14" s="681"/>
      <c r="BY14" s="681"/>
      <c r="BZ14" s="681"/>
      <c r="CA14" s="681"/>
      <c r="CB14" s="726"/>
      <c r="CD14" s="727" t="s">
        <v>259</v>
      </c>
      <c r="CE14" s="724"/>
      <c r="CF14" s="724"/>
      <c r="CG14" s="724"/>
      <c r="CH14" s="724"/>
      <c r="CI14" s="724"/>
      <c r="CJ14" s="724"/>
      <c r="CK14" s="724"/>
      <c r="CL14" s="724"/>
      <c r="CM14" s="724"/>
      <c r="CN14" s="724"/>
      <c r="CO14" s="724"/>
      <c r="CP14" s="724"/>
      <c r="CQ14" s="725"/>
      <c r="CR14" s="680">
        <v>375841</v>
      </c>
      <c r="CS14" s="681"/>
      <c r="CT14" s="681"/>
      <c r="CU14" s="681"/>
      <c r="CV14" s="681"/>
      <c r="CW14" s="681"/>
      <c r="CX14" s="681"/>
      <c r="CY14" s="682"/>
      <c r="CZ14" s="713">
        <v>3.7</v>
      </c>
      <c r="DA14" s="713"/>
      <c r="DB14" s="713"/>
      <c r="DC14" s="713"/>
      <c r="DD14" s="686">
        <v>32817</v>
      </c>
      <c r="DE14" s="681"/>
      <c r="DF14" s="681"/>
      <c r="DG14" s="681"/>
      <c r="DH14" s="681"/>
      <c r="DI14" s="681"/>
      <c r="DJ14" s="681"/>
      <c r="DK14" s="681"/>
      <c r="DL14" s="681"/>
      <c r="DM14" s="681"/>
      <c r="DN14" s="681"/>
      <c r="DO14" s="681"/>
      <c r="DP14" s="682"/>
      <c r="DQ14" s="686">
        <v>345683</v>
      </c>
      <c r="DR14" s="681"/>
      <c r="DS14" s="681"/>
      <c r="DT14" s="681"/>
      <c r="DU14" s="681"/>
      <c r="DV14" s="681"/>
      <c r="DW14" s="681"/>
      <c r="DX14" s="681"/>
      <c r="DY14" s="681"/>
      <c r="DZ14" s="681"/>
      <c r="EA14" s="681"/>
      <c r="EB14" s="681"/>
      <c r="EC14" s="726"/>
    </row>
    <row r="15" spans="2:143" ht="11.25" customHeight="1">
      <c r="B15" s="677" t="s">
        <v>260</v>
      </c>
      <c r="C15" s="678"/>
      <c r="D15" s="678"/>
      <c r="E15" s="678"/>
      <c r="F15" s="678"/>
      <c r="G15" s="678"/>
      <c r="H15" s="678"/>
      <c r="I15" s="678"/>
      <c r="J15" s="678"/>
      <c r="K15" s="678"/>
      <c r="L15" s="678"/>
      <c r="M15" s="678"/>
      <c r="N15" s="678"/>
      <c r="O15" s="678"/>
      <c r="P15" s="678"/>
      <c r="Q15" s="679"/>
      <c r="R15" s="680" t="s">
        <v>242</v>
      </c>
      <c r="S15" s="681"/>
      <c r="T15" s="681"/>
      <c r="U15" s="681"/>
      <c r="V15" s="681"/>
      <c r="W15" s="681"/>
      <c r="X15" s="681"/>
      <c r="Y15" s="682"/>
      <c r="Z15" s="713" t="s">
        <v>127</v>
      </c>
      <c r="AA15" s="713"/>
      <c r="AB15" s="713"/>
      <c r="AC15" s="713"/>
      <c r="AD15" s="714" t="s">
        <v>242</v>
      </c>
      <c r="AE15" s="714"/>
      <c r="AF15" s="714"/>
      <c r="AG15" s="714"/>
      <c r="AH15" s="714"/>
      <c r="AI15" s="714"/>
      <c r="AJ15" s="714"/>
      <c r="AK15" s="714"/>
      <c r="AL15" s="683" t="s">
        <v>127</v>
      </c>
      <c r="AM15" s="684"/>
      <c r="AN15" s="684"/>
      <c r="AO15" s="715"/>
      <c r="AP15" s="677" t="s">
        <v>261</v>
      </c>
      <c r="AQ15" s="678"/>
      <c r="AR15" s="678"/>
      <c r="AS15" s="678"/>
      <c r="AT15" s="678"/>
      <c r="AU15" s="678"/>
      <c r="AV15" s="678"/>
      <c r="AW15" s="678"/>
      <c r="AX15" s="678"/>
      <c r="AY15" s="678"/>
      <c r="AZ15" s="678"/>
      <c r="BA15" s="678"/>
      <c r="BB15" s="678"/>
      <c r="BC15" s="678"/>
      <c r="BD15" s="678"/>
      <c r="BE15" s="678"/>
      <c r="BF15" s="679"/>
      <c r="BG15" s="680">
        <v>59955</v>
      </c>
      <c r="BH15" s="681"/>
      <c r="BI15" s="681"/>
      <c r="BJ15" s="681"/>
      <c r="BK15" s="681"/>
      <c r="BL15" s="681"/>
      <c r="BM15" s="681"/>
      <c r="BN15" s="682"/>
      <c r="BO15" s="713">
        <v>5</v>
      </c>
      <c r="BP15" s="713"/>
      <c r="BQ15" s="713"/>
      <c r="BR15" s="713"/>
      <c r="BS15" s="686" t="s">
        <v>127</v>
      </c>
      <c r="BT15" s="681"/>
      <c r="BU15" s="681"/>
      <c r="BV15" s="681"/>
      <c r="BW15" s="681"/>
      <c r="BX15" s="681"/>
      <c r="BY15" s="681"/>
      <c r="BZ15" s="681"/>
      <c r="CA15" s="681"/>
      <c r="CB15" s="726"/>
      <c r="CD15" s="727" t="s">
        <v>262</v>
      </c>
      <c r="CE15" s="724"/>
      <c r="CF15" s="724"/>
      <c r="CG15" s="724"/>
      <c r="CH15" s="724"/>
      <c r="CI15" s="724"/>
      <c r="CJ15" s="724"/>
      <c r="CK15" s="724"/>
      <c r="CL15" s="724"/>
      <c r="CM15" s="724"/>
      <c r="CN15" s="724"/>
      <c r="CO15" s="724"/>
      <c r="CP15" s="724"/>
      <c r="CQ15" s="725"/>
      <c r="CR15" s="680">
        <v>971284</v>
      </c>
      <c r="CS15" s="681"/>
      <c r="CT15" s="681"/>
      <c r="CU15" s="681"/>
      <c r="CV15" s="681"/>
      <c r="CW15" s="681"/>
      <c r="CX15" s="681"/>
      <c r="CY15" s="682"/>
      <c r="CZ15" s="713">
        <v>9.6</v>
      </c>
      <c r="DA15" s="713"/>
      <c r="DB15" s="713"/>
      <c r="DC15" s="713"/>
      <c r="DD15" s="686">
        <v>277937</v>
      </c>
      <c r="DE15" s="681"/>
      <c r="DF15" s="681"/>
      <c r="DG15" s="681"/>
      <c r="DH15" s="681"/>
      <c r="DI15" s="681"/>
      <c r="DJ15" s="681"/>
      <c r="DK15" s="681"/>
      <c r="DL15" s="681"/>
      <c r="DM15" s="681"/>
      <c r="DN15" s="681"/>
      <c r="DO15" s="681"/>
      <c r="DP15" s="682"/>
      <c r="DQ15" s="686">
        <v>585992</v>
      </c>
      <c r="DR15" s="681"/>
      <c r="DS15" s="681"/>
      <c r="DT15" s="681"/>
      <c r="DU15" s="681"/>
      <c r="DV15" s="681"/>
      <c r="DW15" s="681"/>
      <c r="DX15" s="681"/>
      <c r="DY15" s="681"/>
      <c r="DZ15" s="681"/>
      <c r="EA15" s="681"/>
      <c r="EB15" s="681"/>
      <c r="EC15" s="726"/>
    </row>
    <row r="16" spans="2:143" ht="11.25" customHeight="1">
      <c r="B16" s="677" t="s">
        <v>263</v>
      </c>
      <c r="C16" s="678"/>
      <c r="D16" s="678"/>
      <c r="E16" s="678"/>
      <c r="F16" s="678"/>
      <c r="G16" s="678"/>
      <c r="H16" s="678"/>
      <c r="I16" s="678"/>
      <c r="J16" s="678"/>
      <c r="K16" s="678"/>
      <c r="L16" s="678"/>
      <c r="M16" s="678"/>
      <c r="N16" s="678"/>
      <c r="O16" s="678"/>
      <c r="P16" s="678"/>
      <c r="Q16" s="679"/>
      <c r="R16" s="680">
        <v>7185</v>
      </c>
      <c r="S16" s="681"/>
      <c r="T16" s="681"/>
      <c r="U16" s="681"/>
      <c r="V16" s="681"/>
      <c r="W16" s="681"/>
      <c r="X16" s="681"/>
      <c r="Y16" s="682"/>
      <c r="Z16" s="713">
        <v>0.1</v>
      </c>
      <c r="AA16" s="713"/>
      <c r="AB16" s="713"/>
      <c r="AC16" s="713"/>
      <c r="AD16" s="714">
        <v>7185</v>
      </c>
      <c r="AE16" s="714"/>
      <c r="AF16" s="714"/>
      <c r="AG16" s="714"/>
      <c r="AH16" s="714"/>
      <c r="AI16" s="714"/>
      <c r="AJ16" s="714"/>
      <c r="AK16" s="714"/>
      <c r="AL16" s="683">
        <v>0.1</v>
      </c>
      <c r="AM16" s="684"/>
      <c r="AN16" s="684"/>
      <c r="AO16" s="715"/>
      <c r="AP16" s="677" t="s">
        <v>264</v>
      </c>
      <c r="AQ16" s="678"/>
      <c r="AR16" s="678"/>
      <c r="AS16" s="678"/>
      <c r="AT16" s="678"/>
      <c r="AU16" s="678"/>
      <c r="AV16" s="678"/>
      <c r="AW16" s="678"/>
      <c r="AX16" s="678"/>
      <c r="AY16" s="678"/>
      <c r="AZ16" s="678"/>
      <c r="BA16" s="678"/>
      <c r="BB16" s="678"/>
      <c r="BC16" s="678"/>
      <c r="BD16" s="678"/>
      <c r="BE16" s="678"/>
      <c r="BF16" s="679"/>
      <c r="BG16" s="680" t="s">
        <v>242</v>
      </c>
      <c r="BH16" s="681"/>
      <c r="BI16" s="681"/>
      <c r="BJ16" s="681"/>
      <c r="BK16" s="681"/>
      <c r="BL16" s="681"/>
      <c r="BM16" s="681"/>
      <c r="BN16" s="682"/>
      <c r="BO16" s="713" t="s">
        <v>242</v>
      </c>
      <c r="BP16" s="713"/>
      <c r="BQ16" s="713"/>
      <c r="BR16" s="713"/>
      <c r="BS16" s="686" t="s">
        <v>242</v>
      </c>
      <c r="BT16" s="681"/>
      <c r="BU16" s="681"/>
      <c r="BV16" s="681"/>
      <c r="BW16" s="681"/>
      <c r="BX16" s="681"/>
      <c r="BY16" s="681"/>
      <c r="BZ16" s="681"/>
      <c r="CA16" s="681"/>
      <c r="CB16" s="726"/>
      <c r="CD16" s="727" t="s">
        <v>265</v>
      </c>
      <c r="CE16" s="724"/>
      <c r="CF16" s="724"/>
      <c r="CG16" s="724"/>
      <c r="CH16" s="724"/>
      <c r="CI16" s="724"/>
      <c r="CJ16" s="724"/>
      <c r="CK16" s="724"/>
      <c r="CL16" s="724"/>
      <c r="CM16" s="724"/>
      <c r="CN16" s="724"/>
      <c r="CO16" s="724"/>
      <c r="CP16" s="724"/>
      <c r="CQ16" s="725"/>
      <c r="CR16" s="680">
        <v>323680</v>
      </c>
      <c r="CS16" s="681"/>
      <c r="CT16" s="681"/>
      <c r="CU16" s="681"/>
      <c r="CV16" s="681"/>
      <c r="CW16" s="681"/>
      <c r="CX16" s="681"/>
      <c r="CY16" s="682"/>
      <c r="CZ16" s="713">
        <v>3.2</v>
      </c>
      <c r="DA16" s="713"/>
      <c r="DB16" s="713"/>
      <c r="DC16" s="713"/>
      <c r="DD16" s="686" t="s">
        <v>242</v>
      </c>
      <c r="DE16" s="681"/>
      <c r="DF16" s="681"/>
      <c r="DG16" s="681"/>
      <c r="DH16" s="681"/>
      <c r="DI16" s="681"/>
      <c r="DJ16" s="681"/>
      <c r="DK16" s="681"/>
      <c r="DL16" s="681"/>
      <c r="DM16" s="681"/>
      <c r="DN16" s="681"/>
      <c r="DO16" s="681"/>
      <c r="DP16" s="682"/>
      <c r="DQ16" s="686">
        <v>87754</v>
      </c>
      <c r="DR16" s="681"/>
      <c r="DS16" s="681"/>
      <c r="DT16" s="681"/>
      <c r="DU16" s="681"/>
      <c r="DV16" s="681"/>
      <c r="DW16" s="681"/>
      <c r="DX16" s="681"/>
      <c r="DY16" s="681"/>
      <c r="DZ16" s="681"/>
      <c r="EA16" s="681"/>
      <c r="EB16" s="681"/>
      <c r="EC16" s="726"/>
    </row>
    <row r="17" spans="2:133" ht="11.25" customHeight="1">
      <c r="B17" s="677" t="s">
        <v>266</v>
      </c>
      <c r="C17" s="678"/>
      <c r="D17" s="678"/>
      <c r="E17" s="678"/>
      <c r="F17" s="678"/>
      <c r="G17" s="678"/>
      <c r="H17" s="678"/>
      <c r="I17" s="678"/>
      <c r="J17" s="678"/>
      <c r="K17" s="678"/>
      <c r="L17" s="678"/>
      <c r="M17" s="678"/>
      <c r="N17" s="678"/>
      <c r="O17" s="678"/>
      <c r="P17" s="678"/>
      <c r="Q17" s="679"/>
      <c r="R17" s="680">
        <v>6188</v>
      </c>
      <c r="S17" s="681"/>
      <c r="T17" s="681"/>
      <c r="U17" s="681"/>
      <c r="V17" s="681"/>
      <c r="W17" s="681"/>
      <c r="X17" s="681"/>
      <c r="Y17" s="682"/>
      <c r="Z17" s="713">
        <v>0.1</v>
      </c>
      <c r="AA17" s="713"/>
      <c r="AB17" s="713"/>
      <c r="AC17" s="713"/>
      <c r="AD17" s="714">
        <v>6188</v>
      </c>
      <c r="AE17" s="714"/>
      <c r="AF17" s="714"/>
      <c r="AG17" s="714"/>
      <c r="AH17" s="714"/>
      <c r="AI17" s="714"/>
      <c r="AJ17" s="714"/>
      <c r="AK17" s="714"/>
      <c r="AL17" s="683">
        <v>0.1</v>
      </c>
      <c r="AM17" s="684"/>
      <c r="AN17" s="684"/>
      <c r="AO17" s="715"/>
      <c r="AP17" s="677" t="s">
        <v>267</v>
      </c>
      <c r="AQ17" s="678"/>
      <c r="AR17" s="678"/>
      <c r="AS17" s="678"/>
      <c r="AT17" s="678"/>
      <c r="AU17" s="678"/>
      <c r="AV17" s="678"/>
      <c r="AW17" s="678"/>
      <c r="AX17" s="678"/>
      <c r="AY17" s="678"/>
      <c r="AZ17" s="678"/>
      <c r="BA17" s="678"/>
      <c r="BB17" s="678"/>
      <c r="BC17" s="678"/>
      <c r="BD17" s="678"/>
      <c r="BE17" s="678"/>
      <c r="BF17" s="679"/>
      <c r="BG17" s="680" t="s">
        <v>127</v>
      </c>
      <c r="BH17" s="681"/>
      <c r="BI17" s="681"/>
      <c r="BJ17" s="681"/>
      <c r="BK17" s="681"/>
      <c r="BL17" s="681"/>
      <c r="BM17" s="681"/>
      <c r="BN17" s="682"/>
      <c r="BO17" s="713" t="s">
        <v>257</v>
      </c>
      <c r="BP17" s="713"/>
      <c r="BQ17" s="713"/>
      <c r="BR17" s="713"/>
      <c r="BS17" s="686" t="s">
        <v>242</v>
      </c>
      <c r="BT17" s="681"/>
      <c r="BU17" s="681"/>
      <c r="BV17" s="681"/>
      <c r="BW17" s="681"/>
      <c r="BX17" s="681"/>
      <c r="BY17" s="681"/>
      <c r="BZ17" s="681"/>
      <c r="CA17" s="681"/>
      <c r="CB17" s="726"/>
      <c r="CD17" s="727" t="s">
        <v>268</v>
      </c>
      <c r="CE17" s="724"/>
      <c r="CF17" s="724"/>
      <c r="CG17" s="724"/>
      <c r="CH17" s="724"/>
      <c r="CI17" s="724"/>
      <c r="CJ17" s="724"/>
      <c r="CK17" s="724"/>
      <c r="CL17" s="724"/>
      <c r="CM17" s="724"/>
      <c r="CN17" s="724"/>
      <c r="CO17" s="724"/>
      <c r="CP17" s="724"/>
      <c r="CQ17" s="725"/>
      <c r="CR17" s="680">
        <v>996325</v>
      </c>
      <c r="CS17" s="681"/>
      <c r="CT17" s="681"/>
      <c r="CU17" s="681"/>
      <c r="CV17" s="681"/>
      <c r="CW17" s="681"/>
      <c r="CX17" s="681"/>
      <c r="CY17" s="682"/>
      <c r="CZ17" s="713">
        <v>9.9</v>
      </c>
      <c r="DA17" s="713"/>
      <c r="DB17" s="713"/>
      <c r="DC17" s="713"/>
      <c r="DD17" s="686" t="s">
        <v>242</v>
      </c>
      <c r="DE17" s="681"/>
      <c r="DF17" s="681"/>
      <c r="DG17" s="681"/>
      <c r="DH17" s="681"/>
      <c r="DI17" s="681"/>
      <c r="DJ17" s="681"/>
      <c r="DK17" s="681"/>
      <c r="DL17" s="681"/>
      <c r="DM17" s="681"/>
      <c r="DN17" s="681"/>
      <c r="DO17" s="681"/>
      <c r="DP17" s="682"/>
      <c r="DQ17" s="686">
        <v>981235</v>
      </c>
      <c r="DR17" s="681"/>
      <c r="DS17" s="681"/>
      <c r="DT17" s="681"/>
      <c r="DU17" s="681"/>
      <c r="DV17" s="681"/>
      <c r="DW17" s="681"/>
      <c r="DX17" s="681"/>
      <c r="DY17" s="681"/>
      <c r="DZ17" s="681"/>
      <c r="EA17" s="681"/>
      <c r="EB17" s="681"/>
      <c r="EC17" s="726"/>
    </row>
    <row r="18" spans="2:133" ht="11.25" customHeight="1">
      <c r="B18" s="677" t="s">
        <v>269</v>
      </c>
      <c r="C18" s="678"/>
      <c r="D18" s="678"/>
      <c r="E18" s="678"/>
      <c r="F18" s="678"/>
      <c r="G18" s="678"/>
      <c r="H18" s="678"/>
      <c r="I18" s="678"/>
      <c r="J18" s="678"/>
      <c r="K18" s="678"/>
      <c r="L18" s="678"/>
      <c r="M18" s="678"/>
      <c r="N18" s="678"/>
      <c r="O18" s="678"/>
      <c r="P18" s="678"/>
      <c r="Q18" s="679"/>
      <c r="R18" s="680">
        <v>13106</v>
      </c>
      <c r="S18" s="681"/>
      <c r="T18" s="681"/>
      <c r="U18" s="681"/>
      <c r="V18" s="681"/>
      <c r="W18" s="681"/>
      <c r="X18" s="681"/>
      <c r="Y18" s="682"/>
      <c r="Z18" s="713">
        <v>0.1</v>
      </c>
      <c r="AA18" s="713"/>
      <c r="AB18" s="713"/>
      <c r="AC18" s="713"/>
      <c r="AD18" s="714">
        <v>13106</v>
      </c>
      <c r="AE18" s="714"/>
      <c r="AF18" s="714"/>
      <c r="AG18" s="714"/>
      <c r="AH18" s="714"/>
      <c r="AI18" s="714"/>
      <c r="AJ18" s="714"/>
      <c r="AK18" s="714"/>
      <c r="AL18" s="683">
        <v>0.3</v>
      </c>
      <c r="AM18" s="684"/>
      <c r="AN18" s="684"/>
      <c r="AO18" s="715"/>
      <c r="AP18" s="677" t="s">
        <v>270</v>
      </c>
      <c r="AQ18" s="678"/>
      <c r="AR18" s="678"/>
      <c r="AS18" s="678"/>
      <c r="AT18" s="678"/>
      <c r="AU18" s="678"/>
      <c r="AV18" s="678"/>
      <c r="AW18" s="678"/>
      <c r="AX18" s="678"/>
      <c r="AY18" s="678"/>
      <c r="AZ18" s="678"/>
      <c r="BA18" s="678"/>
      <c r="BB18" s="678"/>
      <c r="BC18" s="678"/>
      <c r="BD18" s="678"/>
      <c r="BE18" s="678"/>
      <c r="BF18" s="679"/>
      <c r="BG18" s="680" t="s">
        <v>173</v>
      </c>
      <c r="BH18" s="681"/>
      <c r="BI18" s="681"/>
      <c r="BJ18" s="681"/>
      <c r="BK18" s="681"/>
      <c r="BL18" s="681"/>
      <c r="BM18" s="681"/>
      <c r="BN18" s="682"/>
      <c r="BO18" s="713" t="s">
        <v>127</v>
      </c>
      <c r="BP18" s="713"/>
      <c r="BQ18" s="713"/>
      <c r="BR18" s="713"/>
      <c r="BS18" s="686" t="s">
        <v>127</v>
      </c>
      <c r="BT18" s="681"/>
      <c r="BU18" s="681"/>
      <c r="BV18" s="681"/>
      <c r="BW18" s="681"/>
      <c r="BX18" s="681"/>
      <c r="BY18" s="681"/>
      <c r="BZ18" s="681"/>
      <c r="CA18" s="681"/>
      <c r="CB18" s="726"/>
      <c r="CD18" s="727" t="s">
        <v>271</v>
      </c>
      <c r="CE18" s="724"/>
      <c r="CF18" s="724"/>
      <c r="CG18" s="724"/>
      <c r="CH18" s="724"/>
      <c r="CI18" s="724"/>
      <c r="CJ18" s="724"/>
      <c r="CK18" s="724"/>
      <c r="CL18" s="724"/>
      <c r="CM18" s="724"/>
      <c r="CN18" s="724"/>
      <c r="CO18" s="724"/>
      <c r="CP18" s="724"/>
      <c r="CQ18" s="725"/>
      <c r="CR18" s="680" t="s">
        <v>173</v>
      </c>
      <c r="CS18" s="681"/>
      <c r="CT18" s="681"/>
      <c r="CU18" s="681"/>
      <c r="CV18" s="681"/>
      <c r="CW18" s="681"/>
      <c r="CX18" s="681"/>
      <c r="CY18" s="682"/>
      <c r="CZ18" s="713" t="s">
        <v>127</v>
      </c>
      <c r="DA18" s="713"/>
      <c r="DB18" s="713"/>
      <c r="DC18" s="713"/>
      <c r="DD18" s="686" t="s">
        <v>242</v>
      </c>
      <c r="DE18" s="681"/>
      <c r="DF18" s="681"/>
      <c r="DG18" s="681"/>
      <c r="DH18" s="681"/>
      <c r="DI18" s="681"/>
      <c r="DJ18" s="681"/>
      <c r="DK18" s="681"/>
      <c r="DL18" s="681"/>
      <c r="DM18" s="681"/>
      <c r="DN18" s="681"/>
      <c r="DO18" s="681"/>
      <c r="DP18" s="682"/>
      <c r="DQ18" s="686" t="s">
        <v>242</v>
      </c>
      <c r="DR18" s="681"/>
      <c r="DS18" s="681"/>
      <c r="DT18" s="681"/>
      <c r="DU18" s="681"/>
      <c r="DV18" s="681"/>
      <c r="DW18" s="681"/>
      <c r="DX18" s="681"/>
      <c r="DY18" s="681"/>
      <c r="DZ18" s="681"/>
      <c r="EA18" s="681"/>
      <c r="EB18" s="681"/>
      <c r="EC18" s="726"/>
    </row>
    <row r="19" spans="2:133" ht="11.25" customHeight="1">
      <c r="B19" s="677" t="s">
        <v>272</v>
      </c>
      <c r="C19" s="678"/>
      <c r="D19" s="678"/>
      <c r="E19" s="678"/>
      <c r="F19" s="678"/>
      <c r="G19" s="678"/>
      <c r="H19" s="678"/>
      <c r="I19" s="678"/>
      <c r="J19" s="678"/>
      <c r="K19" s="678"/>
      <c r="L19" s="678"/>
      <c r="M19" s="678"/>
      <c r="N19" s="678"/>
      <c r="O19" s="678"/>
      <c r="P19" s="678"/>
      <c r="Q19" s="679"/>
      <c r="R19" s="680">
        <v>8735</v>
      </c>
      <c r="S19" s="681"/>
      <c r="T19" s="681"/>
      <c r="U19" s="681"/>
      <c r="V19" s="681"/>
      <c r="W19" s="681"/>
      <c r="X19" s="681"/>
      <c r="Y19" s="682"/>
      <c r="Z19" s="713">
        <v>0.1</v>
      </c>
      <c r="AA19" s="713"/>
      <c r="AB19" s="713"/>
      <c r="AC19" s="713"/>
      <c r="AD19" s="714">
        <v>8735</v>
      </c>
      <c r="AE19" s="714"/>
      <c r="AF19" s="714"/>
      <c r="AG19" s="714"/>
      <c r="AH19" s="714"/>
      <c r="AI19" s="714"/>
      <c r="AJ19" s="714"/>
      <c r="AK19" s="714"/>
      <c r="AL19" s="683">
        <v>0.2</v>
      </c>
      <c r="AM19" s="684"/>
      <c r="AN19" s="684"/>
      <c r="AO19" s="715"/>
      <c r="AP19" s="677" t="s">
        <v>273</v>
      </c>
      <c r="AQ19" s="678"/>
      <c r="AR19" s="678"/>
      <c r="AS19" s="678"/>
      <c r="AT19" s="678"/>
      <c r="AU19" s="678"/>
      <c r="AV19" s="678"/>
      <c r="AW19" s="678"/>
      <c r="AX19" s="678"/>
      <c r="AY19" s="678"/>
      <c r="AZ19" s="678"/>
      <c r="BA19" s="678"/>
      <c r="BB19" s="678"/>
      <c r="BC19" s="678"/>
      <c r="BD19" s="678"/>
      <c r="BE19" s="678"/>
      <c r="BF19" s="679"/>
      <c r="BG19" s="680">
        <v>41538</v>
      </c>
      <c r="BH19" s="681"/>
      <c r="BI19" s="681"/>
      <c r="BJ19" s="681"/>
      <c r="BK19" s="681"/>
      <c r="BL19" s="681"/>
      <c r="BM19" s="681"/>
      <c r="BN19" s="682"/>
      <c r="BO19" s="713">
        <v>3.5</v>
      </c>
      <c r="BP19" s="713"/>
      <c r="BQ19" s="713"/>
      <c r="BR19" s="713"/>
      <c r="BS19" s="686" t="s">
        <v>127</v>
      </c>
      <c r="BT19" s="681"/>
      <c r="BU19" s="681"/>
      <c r="BV19" s="681"/>
      <c r="BW19" s="681"/>
      <c r="BX19" s="681"/>
      <c r="BY19" s="681"/>
      <c r="BZ19" s="681"/>
      <c r="CA19" s="681"/>
      <c r="CB19" s="726"/>
      <c r="CD19" s="727" t="s">
        <v>274</v>
      </c>
      <c r="CE19" s="724"/>
      <c r="CF19" s="724"/>
      <c r="CG19" s="724"/>
      <c r="CH19" s="724"/>
      <c r="CI19" s="724"/>
      <c r="CJ19" s="724"/>
      <c r="CK19" s="724"/>
      <c r="CL19" s="724"/>
      <c r="CM19" s="724"/>
      <c r="CN19" s="724"/>
      <c r="CO19" s="724"/>
      <c r="CP19" s="724"/>
      <c r="CQ19" s="725"/>
      <c r="CR19" s="680" t="s">
        <v>127</v>
      </c>
      <c r="CS19" s="681"/>
      <c r="CT19" s="681"/>
      <c r="CU19" s="681"/>
      <c r="CV19" s="681"/>
      <c r="CW19" s="681"/>
      <c r="CX19" s="681"/>
      <c r="CY19" s="682"/>
      <c r="CZ19" s="713" t="s">
        <v>242</v>
      </c>
      <c r="DA19" s="713"/>
      <c r="DB19" s="713"/>
      <c r="DC19" s="713"/>
      <c r="DD19" s="686" t="s">
        <v>242</v>
      </c>
      <c r="DE19" s="681"/>
      <c r="DF19" s="681"/>
      <c r="DG19" s="681"/>
      <c r="DH19" s="681"/>
      <c r="DI19" s="681"/>
      <c r="DJ19" s="681"/>
      <c r="DK19" s="681"/>
      <c r="DL19" s="681"/>
      <c r="DM19" s="681"/>
      <c r="DN19" s="681"/>
      <c r="DO19" s="681"/>
      <c r="DP19" s="682"/>
      <c r="DQ19" s="686" t="s">
        <v>242</v>
      </c>
      <c r="DR19" s="681"/>
      <c r="DS19" s="681"/>
      <c r="DT19" s="681"/>
      <c r="DU19" s="681"/>
      <c r="DV19" s="681"/>
      <c r="DW19" s="681"/>
      <c r="DX19" s="681"/>
      <c r="DY19" s="681"/>
      <c r="DZ19" s="681"/>
      <c r="EA19" s="681"/>
      <c r="EB19" s="681"/>
      <c r="EC19" s="726"/>
    </row>
    <row r="20" spans="2:133" ht="11.25" customHeight="1">
      <c r="B20" s="677" t="s">
        <v>275</v>
      </c>
      <c r="C20" s="678"/>
      <c r="D20" s="678"/>
      <c r="E20" s="678"/>
      <c r="F20" s="678"/>
      <c r="G20" s="678"/>
      <c r="H20" s="678"/>
      <c r="I20" s="678"/>
      <c r="J20" s="678"/>
      <c r="K20" s="678"/>
      <c r="L20" s="678"/>
      <c r="M20" s="678"/>
      <c r="N20" s="678"/>
      <c r="O20" s="678"/>
      <c r="P20" s="678"/>
      <c r="Q20" s="679"/>
      <c r="R20" s="680">
        <v>3337</v>
      </c>
      <c r="S20" s="681"/>
      <c r="T20" s="681"/>
      <c r="U20" s="681"/>
      <c r="V20" s="681"/>
      <c r="W20" s="681"/>
      <c r="X20" s="681"/>
      <c r="Y20" s="682"/>
      <c r="Z20" s="713">
        <v>0</v>
      </c>
      <c r="AA20" s="713"/>
      <c r="AB20" s="713"/>
      <c r="AC20" s="713"/>
      <c r="AD20" s="714">
        <v>3337</v>
      </c>
      <c r="AE20" s="714"/>
      <c r="AF20" s="714"/>
      <c r="AG20" s="714"/>
      <c r="AH20" s="714"/>
      <c r="AI20" s="714"/>
      <c r="AJ20" s="714"/>
      <c r="AK20" s="714"/>
      <c r="AL20" s="683">
        <v>0.1</v>
      </c>
      <c r="AM20" s="684"/>
      <c r="AN20" s="684"/>
      <c r="AO20" s="715"/>
      <c r="AP20" s="677" t="s">
        <v>276</v>
      </c>
      <c r="AQ20" s="678"/>
      <c r="AR20" s="678"/>
      <c r="AS20" s="678"/>
      <c r="AT20" s="678"/>
      <c r="AU20" s="678"/>
      <c r="AV20" s="678"/>
      <c r="AW20" s="678"/>
      <c r="AX20" s="678"/>
      <c r="AY20" s="678"/>
      <c r="AZ20" s="678"/>
      <c r="BA20" s="678"/>
      <c r="BB20" s="678"/>
      <c r="BC20" s="678"/>
      <c r="BD20" s="678"/>
      <c r="BE20" s="678"/>
      <c r="BF20" s="679"/>
      <c r="BG20" s="680">
        <v>41538</v>
      </c>
      <c r="BH20" s="681"/>
      <c r="BI20" s="681"/>
      <c r="BJ20" s="681"/>
      <c r="BK20" s="681"/>
      <c r="BL20" s="681"/>
      <c r="BM20" s="681"/>
      <c r="BN20" s="682"/>
      <c r="BO20" s="713">
        <v>3.5</v>
      </c>
      <c r="BP20" s="713"/>
      <c r="BQ20" s="713"/>
      <c r="BR20" s="713"/>
      <c r="BS20" s="686" t="s">
        <v>257</v>
      </c>
      <c r="BT20" s="681"/>
      <c r="BU20" s="681"/>
      <c r="BV20" s="681"/>
      <c r="BW20" s="681"/>
      <c r="BX20" s="681"/>
      <c r="BY20" s="681"/>
      <c r="BZ20" s="681"/>
      <c r="CA20" s="681"/>
      <c r="CB20" s="726"/>
      <c r="CD20" s="727" t="s">
        <v>277</v>
      </c>
      <c r="CE20" s="724"/>
      <c r="CF20" s="724"/>
      <c r="CG20" s="724"/>
      <c r="CH20" s="724"/>
      <c r="CI20" s="724"/>
      <c r="CJ20" s="724"/>
      <c r="CK20" s="724"/>
      <c r="CL20" s="724"/>
      <c r="CM20" s="724"/>
      <c r="CN20" s="724"/>
      <c r="CO20" s="724"/>
      <c r="CP20" s="724"/>
      <c r="CQ20" s="725"/>
      <c r="CR20" s="680">
        <v>10108121</v>
      </c>
      <c r="CS20" s="681"/>
      <c r="CT20" s="681"/>
      <c r="CU20" s="681"/>
      <c r="CV20" s="681"/>
      <c r="CW20" s="681"/>
      <c r="CX20" s="681"/>
      <c r="CY20" s="682"/>
      <c r="CZ20" s="713">
        <v>100</v>
      </c>
      <c r="DA20" s="713"/>
      <c r="DB20" s="713"/>
      <c r="DC20" s="713"/>
      <c r="DD20" s="686">
        <v>756875</v>
      </c>
      <c r="DE20" s="681"/>
      <c r="DF20" s="681"/>
      <c r="DG20" s="681"/>
      <c r="DH20" s="681"/>
      <c r="DI20" s="681"/>
      <c r="DJ20" s="681"/>
      <c r="DK20" s="681"/>
      <c r="DL20" s="681"/>
      <c r="DM20" s="681"/>
      <c r="DN20" s="681"/>
      <c r="DO20" s="681"/>
      <c r="DP20" s="682"/>
      <c r="DQ20" s="686">
        <v>6296539</v>
      </c>
      <c r="DR20" s="681"/>
      <c r="DS20" s="681"/>
      <c r="DT20" s="681"/>
      <c r="DU20" s="681"/>
      <c r="DV20" s="681"/>
      <c r="DW20" s="681"/>
      <c r="DX20" s="681"/>
      <c r="DY20" s="681"/>
      <c r="DZ20" s="681"/>
      <c r="EA20" s="681"/>
      <c r="EB20" s="681"/>
      <c r="EC20" s="726"/>
    </row>
    <row r="21" spans="2:133" ht="11.25" customHeight="1">
      <c r="B21" s="677" t="s">
        <v>278</v>
      </c>
      <c r="C21" s="678"/>
      <c r="D21" s="678"/>
      <c r="E21" s="678"/>
      <c r="F21" s="678"/>
      <c r="G21" s="678"/>
      <c r="H21" s="678"/>
      <c r="I21" s="678"/>
      <c r="J21" s="678"/>
      <c r="K21" s="678"/>
      <c r="L21" s="678"/>
      <c r="M21" s="678"/>
      <c r="N21" s="678"/>
      <c r="O21" s="678"/>
      <c r="P21" s="678"/>
      <c r="Q21" s="679"/>
      <c r="R21" s="680">
        <v>1034</v>
      </c>
      <c r="S21" s="681"/>
      <c r="T21" s="681"/>
      <c r="U21" s="681"/>
      <c r="V21" s="681"/>
      <c r="W21" s="681"/>
      <c r="X21" s="681"/>
      <c r="Y21" s="682"/>
      <c r="Z21" s="713">
        <v>0</v>
      </c>
      <c r="AA21" s="713"/>
      <c r="AB21" s="713"/>
      <c r="AC21" s="713"/>
      <c r="AD21" s="714">
        <v>1034</v>
      </c>
      <c r="AE21" s="714"/>
      <c r="AF21" s="714"/>
      <c r="AG21" s="714"/>
      <c r="AH21" s="714"/>
      <c r="AI21" s="714"/>
      <c r="AJ21" s="714"/>
      <c r="AK21" s="714"/>
      <c r="AL21" s="683">
        <v>0</v>
      </c>
      <c r="AM21" s="684"/>
      <c r="AN21" s="684"/>
      <c r="AO21" s="715"/>
      <c r="AP21" s="775" t="s">
        <v>279</v>
      </c>
      <c r="AQ21" s="782"/>
      <c r="AR21" s="782"/>
      <c r="AS21" s="782"/>
      <c r="AT21" s="782"/>
      <c r="AU21" s="782"/>
      <c r="AV21" s="782"/>
      <c r="AW21" s="782"/>
      <c r="AX21" s="782"/>
      <c r="AY21" s="782"/>
      <c r="AZ21" s="782"/>
      <c r="BA21" s="782"/>
      <c r="BB21" s="782"/>
      <c r="BC21" s="782"/>
      <c r="BD21" s="782"/>
      <c r="BE21" s="782"/>
      <c r="BF21" s="777"/>
      <c r="BG21" s="680">
        <v>2239</v>
      </c>
      <c r="BH21" s="681"/>
      <c r="BI21" s="681"/>
      <c r="BJ21" s="681"/>
      <c r="BK21" s="681"/>
      <c r="BL21" s="681"/>
      <c r="BM21" s="681"/>
      <c r="BN21" s="682"/>
      <c r="BO21" s="713">
        <v>0.2</v>
      </c>
      <c r="BP21" s="713"/>
      <c r="BQ21" s="713"/>
      <c r="BR21" s="713"/>
      <c r="BS21" s="686" t="s">
        <v>242</v>
      </c>
      <c r="BT21" s="681"/>
      <c r="BU21" s="681"/>
      <c r="BV21" s="681"/>
      <c r="BW21" s="681"/>
      <c r="BX21" s="681"/>
      <c r="BY21" s="681"/>
      <c r="BZ21" s="681"/>
      <c r="CA21" s="681"/>
      <c r="CB21" s="726"/>
      <c r="CD21" s="787"/>
      <c r="CE21" s="710"/>
      <c r="CF21" s="710"/>
      <c r="CG21" s="710"/>
      <c r="CH21" s="710"/>
      <c r="CI21" s="710"/>
      <c r="CJ21" s="710"/>
      <c r="CK21" s="710"/>
      <c r="CL21" s="710"/>
      <c r="CM21" s="710"/>
      <c r="CN21" s="710"/>
      <c r="CO21" s="710"/>
      <c r="CP21" s="710"/>
      <c r="CQ21" s="711"/>
      <c r="CR21" s="788"/>
      <c r="CS21" s="789"/>
      <c r="CT21" s="789"/>
      <c r="CU21" s="789"/>
      <c r="CV21" s="789"/>
      <c r="CW21" s="789"/>
      <c r="CX21" s="789"/>
      <c r="CY21" s="790"/>
      <c r="CZ21" s="791"/>
      <c r="DA21" s="791"/>
      <c r="DB21" s="791"/>
      <c r="DC21" s="791"/>
      <c r="DD21" s="792"/>
      <c r="DE21" s="789"/>
      <c r="DF21" s="789"/>
      <c r="DG21" s="789"/>
      <c r="DH21" s="789"/>
      <c r="DI21" s="789"/>
      <c r="DJ21" s="789"/>
      <c r="DK21" s="789"/>
      <c r="DL21" s="789"/>
      <c r="DM21" s="789"/>
      <c r="DN21" s="789"/>
      <c r="DO21" s="789"/>
      <c r="DP21" s="790"/>
      <c r="DQ21" s="792"/>
      <c r="DR21" s="789"/>
      <c r="DS21" s="789"/>
      <c r="DT21" s="789"/>
      <c r="DU21" s="789"/>
      <c r="DV21" s="789"/>
      <c r="DW21" s="789"/>
      <c r="DX21" s="789"/>
      <c r="DY21" s="789"/>
      <c r="DZ21" s="789"/>
      <c r="EA21" s="789"/>
      <c r="EB21" s="789"/>
      <c r="EC21" s="796"/>
    </row>
    <row r="22" spans="2:133" ht="11.25" customHeight="1">
      <c r="B22" s="677" t="s">
        <v>280</v>
      </c>
      <c r="C22" s="678"/>
      <c r="D22" s="678"/>
      <c r="E22" s="678"/>
      <c r="F22" s="678"/>
      <c r="G22" s="678"/>
      <c r="H22" s="678"/>
      <c r="I22" s="678"/>
      <c r="J22" s="678"/>
      <c r="K22" s="678"/>
      <c r="L22" s="678"/>
      <c r="M22" s="678"/>
      <c r="N22" s="678"/>
      <c r="O22" s="678"/>
      <c r="P22" s="678"/>
      <c r="Q22" s="679"/>
      <c r="R22" s="680">
        <v>3833831</v>
      </c>
      <c r="S22" s="681"/>
      <c r="T22" s="681"/>
      <c r="U22" s="681"/>
      <c r="V22" s="681"/>
      <c r="W22" s="681"/>
      <c r="X22" s="681"/>
      <c r="Y22" s="682"/>
      <c r="Z22" s="713">
        <v>35</v>
      </c>
      <c r="AA22" s="713"/>
      <c r="AB22" s="713"/>
      <c r="AC22" s="713"/>
      <c r="AD22" s="714">
        <v>3196162</v>
      </c>
      <c r="AE22" s="714"/>
      <c r="AF22" s="714"/>
      <c r="AG22" s="714"/>
      <c r="AH22" s="714"/>
      <c r="AI22" s="714"/>
      <c r="AJ22" s="714"/>
      <c r="AK22" s="714"/>
      <c r="AL22" s="683">
        <v>66.5</v>
      </c>
      <c r="AM22" s="684"/>
      <c r="AN22" s="684"/>
      <c r="AO22" s="715"/>
      <c r="AP22" s="775" t="s">
        <v>281</v>
      </c>
      <c r="AQ22" s="782"/>
      <c r="AR22" s="782"/>
      <c r="AS22" s="782"/>
      <c r="AT22" s="782"/>
      <c r="AU22" s="782"/>
      <c r="AV22" s="782"/>
      <c r="AW22" s="782"/>
      <c r="AX22" s="782"/>
      <c r="AY22" s="782"/>
      <c r="AZ22" s="782"/>
      <c r="BA22" s="782"/>
      <c r="BB22" s="782"/>
      <c r="BC22" s="782"/>
      <c r="BD22" s="782"/>
      <c r="BE22" s="782"/>
      <c r="BF22" s="777"/>
      <c r="BG22" s="680" t="s">
        <v>173</v>
      </c>
      <c r="BH22" s="681"/>
      <c r="BI22" s="681"/>
      <c r="BJ22" s="681"/>
      <c r="BK22" s="681"/>
      <c r="BL22" s="681"/>
      <c r="BM22" s="681"/>
      <c r="BN22" s="682"/>
      <c r="BO22" s="713" t="s">
        <v>257</v>
      </c>
      <c r="BP22" s="713"/>
      <c r="BQ22" s="713"/>
      <c r="BR22" s="713"/>
      <c r="BS22" s="686" t="s">
        <v>242</v>
      </c>
      <c r="BT22" s="681"/>
      <c r="BU22" s="681"/>
      <c r="BV22" s="681"/>
      <c r="BW22" s="681"/>
      <c r="BX22" s="681"/>
      <c r="BY22" s="681"/>
      <c r="BZ22" s="681"/>
      <c r="CA22" s="681"/>
      <c r="CB22" s="726"/>
      <c r="CD22" s="784" t="s">
        <v>282</v>
      </c>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c r="DU22" s="785"/>
      <c r="DV22" s="785"/>
      <c r="DW22" s="785"/>
      <c r="DX22" s="785"/>
      <c r="DY22" s="785"/>
      <c r="DZ22" s="785"/>
      <c r="EA22" s="785"/>
      <c r="EB22" s="785"/>
      <c r="EC22" s="786"/>
    </row>
    <row r="23" spans="2:133" ht="11.25" customHeight="1">
      <c r="B23" s="677" t="s">
        <v>283</v>
      </c>
      <c r="C23" s="678"/>
      <c r="D23" s="678"/>
      <c r="E23" s="678"/>
      <c r="F23" s="678"/>
      <c r="G23" s="678"/>
      <c r="H23" s="678"/>
      <c r="I23" s="678"/>
      <c r="J23" s="678"/>
      <c r="K23" s="678"/>
      <c r="L23" s="678"/>
      <c r="M23" s="678"/>
      <c r="N23" s="678"/>
      <c r="O23" s="678"/>
      <c r="P23" s="678"/>
      <c r="Q23" s="679"/>
      <c r="R23" s="680">
        <v>3196162</v>
      </c>
      <c r="S23" s="681"/>
      <c r="T23" s="681"/>
      <c r="U23" s="681"/>
      <c r="V23" s="681"/>
      <c r="W23" s="681"/>
      <c r="X23" s="681"/>
      <c r="Y23" s="682"/>
      <c r="Z23" s="713">
        <v>29.2</v>
      </c>
      <c r="AA23" s="713"/>
      <c r="AB23" s="713"/>
      <c r="AC23" s="713"/>
      <c r="AD23" s="714">
        <v>3196162</v>
      </c>
      <c r="AE23" s="714"/>
      <c r="AF23" s="714"/>
      <c r="AG23" s="714"/>
      <c r="AH23" s="714"/>
      <c r="AI23" s="714"/>
      <c r="AJ23" s="714"/>
      <c r="AK23" s="714"/>
      <c r="AL23" s="683">
        <v>66.5</v>
      </c>
      <c r="AM23" s="684"/>
      <c r="AN23" s="684"/>
      <c r="AO23" s="715"/>
      <c r="AP23" s="775" t="s">
        <v>284</v>
      </c>
      <c r="AQ23" s="782"/>
      <c r="AR23" s="782"/>
      <c r="AS23" s="782"/>
      <c r="AT23" s="782"/>
      <c r="AU23" s="782"/>
      <c r="AV23" s="782"/>
      <c r="AW23" s="782"/>
      <c r="AX23" s="782"/>
      <c r="AY23" s="782"/>
      <c r="AZ23" s="782"/>
      <c r="BA23" s="782"/>
      <c r="BB23" s="782"/>
      <c r="BC23" s="782"/>
      <c r="BD23" s="782"/>
      <c r="BE23" s="782"/>
      <c r="BF23" s="777"/>
      <c r="BG23" s="680">
        <v>39299</v>
      </c>
      <c r="BH23" s="681"/>
      <c r="BI23" s="681"/>
      <c r="BJ23" s="681"/>
      <c r="BK23" s="681"/>
      <c r="BL23" s="681"/>
      <c r="BM23" s="681"/>
      <c r="BN23" s="682"/>
      <c r="BO23" s="713">
        <v>3.3</v>
      </c>
      <c r="BP23" s="713"/>
      <c r="BQ23" s="713"/>
      <c r="BR23" s="713"/>
      <c r="BS23" s="686" t="s">
        <v>242</v>
      </c>
      <c r="BT23" s="681"/>
      <c r="BU23" s="681"/>
      <c r="BV23" s="681"/>
      <c r="BW23" s="681"/>
      <c r="BX23" s="681"/>
      <c r="BY23" s="681"/>
      <c r="BZ23" s="681"/>
      <c r="CA23" s="681"/>
      <c r="CB23" s="726"/>
      <c r="CD23" s="784" t="s">
        <v>222</v>
      </c>
      <c r="CE23" s="785"/>
      <c r="CF23" s="785"/>
      <c r="CG23" s="785"/>
      <c r="CH23" s="785"/>
      <c r="CI23" s="785"/>
      <c r="CJ23" s="785"/>
      <c r="CK23" s="785"/>
      <c r="CL23" s="785"/>
      <c r="CM23" s="785"/>
      <c r="CN23" s="785"/>
      <c r="CO23" s="785"/>
      <c r="CP23" s="785"/>
      <c r="CQ23" s="786"/>
      <c r="CR23" s="784" t="s">
        <v>285</v>
      </c>
      <c r="CS23" s="785"/>
      <c r="CT23" s="785"/>
      <c r="CU23" s="785"/>
      <c r="CV23" s="785"/>
      <c r="CW23" s="785"/>
      <c r="CX23" s="785"/>
      <c r="CY23" s="786"/>
      <c r="CZ23" s="784" t="s">
        <v>286</v>
      </c>
      <c r="DA23" s="785"/>
      <c r="DB23" s="785"/>
      <c r="DC23" s="786"/>
      <c r="DD23" s="784" t="s">
        <v>287</v>
      </c>
      <c r="DE23" s="785"/>
      <c r="DF23" s="785"/>
      <c r="DG23" s="785"/>
      <c r="DH23" s="785"/>
      <c r="DI23" s="785"/>
      <c r="DJ23" s="785"/>
      <c r="DK23" s="786"/>
      <c r="DL23" s="793" t="s">
        <v>288</v>
      </c>
      <c r="DM23" s="794"/>
      <c r="DN23" s="794"/>
      <c r="DO23" s="794"/>
      <c r="DP23" s="794"/>
      <c r="DQ23" s="794"/>
      <c r="DR23" s="794"/>
      <c r="DS23" s="794"/>
      <c r="DT23" s="794"/>
      <c r="DU23" s="794"/>
      <c r="DV23" s="795"/>
      <c r="DW23" s="784" t="s">
        <v>289</v>
      </c>
      <c r="DX23" s="785"/>
      <c r="DY23" s="785"/>
      <c r="DZ23" s="785"/>
      <c r="EA23" s="785"/>
      <c r="EB23" s="785"/>
      <c r="EC23" s="786"/>
    </row>
    <row r="24" spans="2:133" ht="11.25" customHeight="1">
      <c r="B24" s="677" t="s">
        <v>290</v>
      </c>
      <c r="C24" s="678"/>
      <c r="D24" s="678"/>
      <c r="E24" s="678"/>
      <c r="F24" s="678"/>
      <c r="G24" s="678"/>
      <c r="H24" s="678"/>
      <c r="I24" s="678"/>
      <c r="J24" s="678"/>
      <c r="K24" s="678"/>
      <c r="L24" s="678"/>
      <c r="M24" s="678"/>
      <c r="N24" s="678"/>
      <c r="O24" s="678"/>
      <c r="P24" s="678"/>
      <c r="Q24" s="679"/>
      <c r="R24" s="680">
        <v>637669</v>
      </c>
      <c r="S24" s="681"/>
      <c r="T24" s="681"/>
      <c r="U24" s="681"/>
      <c r="V24" s="681"/>
      <c r="W24" s="681"/>
      <c r="X24" s="681"/>
      <c r="Y24" s="682"/>
      <c r="Z24" s="713">
        <v>5.8</v>
      </c>
      <c r="AA24" s="713"/>
      <c r="AB24" s="713"/>
      <c r="AC24" s="713"/>
      <c r="AD24" s="714" t="s">
        <v>242</v>
      </c>
      <c r="AE24" s="714"/>
      <c r="AF24" s="714"/>
      <c r="AG24" s="714"/>
      <c r="AH24" s="714"/>
      <c r="AI24" s="714"/>
      <c r="AJ24" s="714"/>
      <c r="AK24" s="714"/>
      <c r="AL24" s="683" t="s">
        <v>242</v>
      </c>
      <c r="AM24" s="684"/>
      <c r="AN24" s="684"/>
      <c r="AO24" s="715"/>
      <c r="AP24" s="775" t="s">
        <v>291</v>
      </c>
      <c r="AQ24" s="782"/>
      <c r="AR24" s="782"/>
      <c r="AS24" s="782"/>
      <c r="AT24" s="782"/>
      <c r="AU24" s="782"/>
      <c r="AV24" s="782"/>
      <c r="AW24" s="782"/>
      <c r="AX24" s="782"/>
      <c r="AY24" s="782"/>
      <c r="AZ24" s="782"/>
      <c r="BA24" s="782"/>
      <c r="BB24" s="782"/>
      <c r="BC24" s="782"/>
      <c r="BD24" s="782"/>
      <c r="BE24" s="782"/>
      <c r="BF24" s="777"/>
      <c r="BG24" s="680" t="s">
        <v>173</v>
      </c>
      <c r="BH24" s="681"/>
      <c r="BI24" s="681"/>
      <c r="BJ24" s="681"/>
      <c r="BK24" s="681"/>
      <c r="BL24" s="681"/>
      <c r="BM24" s="681"/>
      <c r="BN24" s="682"/>
      <c r="BO24" s="713" t="s">
        <v>127</v>
      </c>
      <c r="BP24" s="713"/>
      <c r="BQ24" s="713"/>
      <c r="BR24" s="713"/>
      <c r="BS24" s="686" t="s">
        <v>242</v>
      </c>
      <c r="BT24" s="681"/>
      <c r="BU24" s="681"/>
      <c r="BV24" s="681"/>
      <c r="BW24" s="681"/>
      <c r="BX24" s="681"/>
      <c r="BY24" s="681"/>
      <c r="BZ24" s="681"/>
      <c r="CA24" s="681"/>
      <c r="CB24" s="726"/>
      <c r="CD24" s="738" t="s">
        <v>292</v>
      </c>
      <c r="CE24" s="739"/>
      <c r="CF24" s="739"/>
      <c r="CG24" s="739"/>
      <c r="CH24" s="739"/>
      <c r="CI24" s="739"/>
      <c r="CJ24" s="739"/>
      <c r="CK24" s="739"/>
      <c r="CL24" s="739"/>
      <c r="CM24" s="739"/>
      <c r="CN24" s="739"/>
      <c r="CO24" s="739"/>
      <c r="CP24" s="739"/>
      <c r="CQ24" s="740"/>
      <c r="CR24" s="735">
        <v>3274694</v>
      </c>
      <c r="CS24" s="736"/>
      <c r="CT24" s="736"/>
      <c r="CU24" s="736"/>
      <c r="CV24" s="736"/>
      <c r="CW24" s="736"/>
      <c r="CX24" s="736"/>
      <c r="CY24" s="779"/>
      <c r="CZ24" s="780">
        <v>32.4</v>
      </c>
      <c r="DA24" s="753"/>
      <c r="DB24" s="753"/>
      <c r="DC24" s="783"/>
      <c r="DD24" s="778">
        <v>2340103</v>
      </c>
      <c r="DE24" s="736"/>
      <c r="DF24" s="736"/>
      <c r="DG24" s="736"/>
      <c r="DH24" s="736"/>
      <c r="DI24" s="736"/>
      <c r="DJ24" s="736"/>
      <c r="DK24" s="779"/>
      <c r="DL24" s="778">
        <v>2284555</v>
      </c>
      <c r="DM24" s="736"/>
      <c r="DN24" s="736"/>
      <c r="DO24" s="736"/>
      <c r="DP24" s="736"/>
      <c r="DQ24" s="736"/>
      <c r="DR24" s="736"/>
      <c r="DS24" s="736"/>
      <c r="DT24" s="736"/>
      <c r="DU24" s="736"/>
      <c r="DV24" s="779"/>
      <c r="DW24" s="780">
        <v>46.1</v>
      </c>
      <c r="DX24" s="753"/>
      <c r="DY24" s="753"/>
      <c r="DZ24" s="753"/>
      <c r="EA24" s="753"/>
      <c r="EB24" s="753"/>
      <c r="EC24" s="781"/>
    </row>
    <row r="25" spans="2:133" ht="11.25" customHeight="1">
      <c r="B25" s="677" t="s">
        <v>293</v>
      </c>
      <c r="C25" s="678"/>
      <c r="D25" s="678"/>
      <c r="E25" s="678"/>
      <c r="F25" s="678"/>
      <c r="G25" s="678"/>
      <c r="H25" s="678"/>
      <c r="I25" s="678"/>
      <c r="J25" s="678"/>
      <c r="K25" s="678"/>
      <c r="L25" s="678"/>
      <c r="M25" s="678"/>
      <c r="N25" s="678"/>
      <c r="O25" s="678"/>
      <c r="P25" s="678"/>
      <c r="Q25" s="679"/>
      <c r="R25" s="680" t="s">
        <v>242</v>
      </c>
      <c r="S25" s="681"/>
      <c r="T25" s="681"/>
      <c r="U25" s="681"/>
      <c r="V25" s="681"/>
      <c r="W25" s="681"/>
      <c r="X25" s="681"/>
      <c r="Y25" s="682"/>
      <c r="Z25" s="713" t="s">
        <v>242</v>
      </c>
      <c r="AA25" s="713"/>
      <c r="AB25" s="713"/>
      <c r="AC25" s="713"/>
      <c r="AD25" s="714" t="s">
        <v>242</v>
      </c>
      <c r="AE25" s="714"/>
      <c r="AF25" s="714"/>
      <c r="AG25" s="714"/>
      <c r="AH25" s="714"/>
      <c r="AI25" s="714"/>
      <c r="AJ25" s="714"/>
      <c r="AK25" s="714"/>
      <c r="AL25" s="683" t="s">
        <v>242</v>
      </c>
      <c r="AM25" s="684"/>
      <c r="AN25" s="684"/>
      <c r="AO25" s="715"/>
      <c r="AP25" s="775" t="s">
        <v>294</v>
      </c>
      <c r="AQ25" s="782"/>
      <c r="AR25" s="782"/>
      <c r="AS25" s="782"/>
      <c r="AT25" s="782"/>
      <c r="AU25" s="782"/>
      <c r="AV25" s="782"/>
      <c r="AW25" s="782"/>
      <c r="AX25" s="782"/>
      <c r="AY25" s="782"/>
      <c r="AZ25" s="782"/>
      <c r="BA25" s="782"/>
      <c r="BB25" s="782"/>
      <c r="BC25" s="782"/>
      <c r="BD25" s="782"/>
      <c r="BE25" s="782"/>
      <c r="BF25" s="777"/>
      <c r="BG25" s="680" t="s">
        <v>127</v>
      </c>
      <c r="BH25" s="681"/>
      <c r="BI25" s="681"/>
      <c r="BJ25" s="681"/>
      <c r="BK25" s="681"/>
      <c r="BL25" s="681"/>
      <c r="BM25" s="681"/>
      <c r="BN25" s="682"/>
      <c r="BO25" s="713" t="s">
        <v>257</v>
      </c>
      <c r="BP25" s="713"/>
      <c r="BQ25" s="713"/>
      <c r="BR25" s="713"/>
      <c r="BS25" s="686" t="s">
        <v>242</v>
      </c>
      <c r="BT25" s="681"/>
      <c r="BU25" s="681"/>
      <c r="BV25" s="681"/>
      <c r="BW25" s="681"/>
      <c r="BX25" s="681"/>
      <c r="BY25" s="681"/>
      <c r="BZ25" s="681"/>
      <c r="CA25" s="681"/>
      <c r="CB25" s="726"/>
      <c r="CD25" s="727" t="s">
        <v>295</v>
      </c>
      <c r="CE25" s="724"/>
      <c r="CF25" s="724"/>
      <c r="CG25" s="724"/>
      <c r="CH25" s="724"/>
      <c r="CI25" s="724"/>
      <c r="CJ25" s="724"/>
      <c r="CK25" s="724"/>
      <c r="CL25" s="724"/>
      <c r="CM25" s="724"/>
      <c r="CN25" s="724"/>
      <c r="CO25" s="724"/>
      <c r="CP25" s="724"/>
      <c r="CQ25" s="725"/>
      <c r="CR25" s="680">
        <v>1146807</v>
      </c>
      <c r="CS25" s="699"/>
      <c r="CT25" s="699"/>
      <c r="CU25" s="699"/>
      <c r="CV25" s="699"/>
      <c r="CW25" s="699"/>
      <c r="CX25" s="699"/>
      <c r="CY25" s="700"/>
      <c r="CZ25" s="683">
        <v>11.3</v>
      </c>
      <c r="DA25" s="701"/>
      <c r="DB25" s="701"/>
      <c r="DC25" s="702"/>
      <c r="DD25" s="686">
        <v>1032406</v>
      </c>
      <c r="DE25" s="699"/>
      <c r="DF25" s="699"/>
      <c r="DG25" s="699"/>
      <c r="DH25" s="699"/>
      <c r="DI25" s="699"/>
      <c r="DJ25" s="699"/>
      <c r="DK25" s="700"/>
      <c r="DL25" s="686">
        <v>982345</v>
      </c>
      <c r="DM25" s="699"/>
      <c r="DN25" s="699"/>
      <c r="DO25" s="699"/>
      <c r="DP25" s="699"/>
      <c r="DQ25" s="699"/>
      <c r="DR25" s="699"/>
      <c r="DS25" s="699"/>
      <c r="DT25" s="699"/>
      <c r="DU25" s="699"/>
      <c r="DV25" s="700"/>
      <c r="DW25" s="683">
        <v>19.8</v>
      </c>
      <c r="DX25" s="701"/>
      <c r="DY25" s="701"/>
      <c r="DZ25" s="701"/>
      <c r="EA25" s="701"/>
      <c r="EB25" s="701"/>
      <c r="EC25" s="719"/>
    </row>
    <row r="26" spans="2:133" ht="11.25" customHeight="1">
      <c r="B26" s="677" t="s">
        <v>296</v>
      </c>
      <c r="C26" s="678"/>
      <c r="D26" s="678"/>
      <c r="E26" s="678"/>
      <c r="F26" s="678"/>
      <c r="G26" s="678"/>
      <c r="H26" s="678"/>
      <c r="I26" s="678"/>
      <c r="J26" s="678"/>
      <c r="K26" s="678"/>
      <c r="L26" s="678"/>
      <c r="M26" s="678"/>
      <c r="N26" s="678"/>
      <c r="O26" s="678"/>
      <c r="P26" s="678"/>
      <c r="Q26" s="679"/>
      <c r="R26" s="680">
        <v>5473841</v>
      </c>
      <c r="S26" s="681"/>
      <c r="T26" s="681"/>
      <c r="U26" s="681"/>
      <c r="V26" s="681"/>
      <c r="W26" s="681"/>
      <c r="X26" s="681"/>
      <c r="Y26" s="682"/>
      <c r="Z26" s="713">
        <v>49.9</v>
      </c>
      <c r="AA26" s="713"/>
      <c r="AB26" s="713"/>
      <c r="AC26" s="713"/>
      <c r="AD26" s="714">
        <v>4796873</v>
      </c>
      <c r="AE26" s="714"/>
      <c r="AF26" s="714"/>
      <c r="AG26" s="714"/>
      <c r="AH26" s="714"/>
      <c r="AI26" s="714"/>
      <c r="AJ26" s="714"/>
      <c r="AK26" s="714"/>
      <c r="AL26" s="683">
        <v>99.8</v>
      </c>
      <c r="AM26" s="684"/>
      <c r="AN26" s="684"/>
      <c r="AO26" s="715"/>
      <c r="AP26" s="775" t="s">
        <v>297</v>
      </c>
      <c r="AQ26" s="776"/>
      <c r="AR26" s="776"/>
      <c r="AS26" s="776"/>
      <c r="AT26" s="776"/>
      <c r="AU26" s="776"/>
      <c r="AV26" s="776"/>
      <c r="AW26" s="776"/>
      <c r="AX26" s="776"/>
      <c r="AY26" s="776"/>
      <c r="AZ26" s="776"/>
      <c r="BA26" s="776"/>
      <c r="BB26" s="776"/>
      <c r="BC26" s="776"/>
      <c r="BD26" s="776"/>
      <c r="BE26" s="776"/>
      <c r="BF26" s="777"/>
      <c r="BG26" s="680" t="s">
        <v>242</v>
      </c>
      <c r="BH26" s="681"/>
      <c r="BI26" s="681"/>
      <c r="BJ26" s="681"/>
      <c r="BK26" s="681"/>
      <c r="BL26" s="681"/>
      <c r="BM26" s="681"/>
      <c r="BN26" s="682"/>
      <c r="BO26" s="713" t="s">
        <v>127</v>
      </c>
      <c r="BP26" s="713"/>
      <c r="BQ26" s="713"/>
      <c r="BR26" s="713"/>
      <c r="BS26" s="686" t="s">
        <v>242</v>
      </c>
      <c r="BT26" s="681"/>
      <c r="BU26" s="681"/>
      <c r="BV26" s="681"/>
      <c r="BW26" s="681"/>
      <c r="BX26" s="681"/>
      <c r="BY26" s="681"/>
      <c r="BZ26" s="681"/>
      <c r="CA26" s="681"/>
      <c r="CB26" s="726"/>
      <c r="CD26" s="727" t="s">
        <v>298</v>
      </c>
      <c r="CE26" s="724"/>
      <c r="CF26" s="724"/>
      <c r="CG26" s="724"/>
      <c r="CH26" s="724"/>
      <c r="CI26" s="724"/>
      <c r="CJ26" s="724"/>
      <c r="CK26" s="724"/>
      <c r="CL26" s="724"/>
      <c r="CM26" s="724"/>
      <c r="CN26" s="724"/>
      <c r="CO26" s="724"/>
      <c r="CP26" s="724"/>
      <c r="CQ26" s="725"/>
      <c r="CR26" s="680">
        <v>660659</v>
      </c>
      <c r="CS26" s="681"/>
      <c r="CT26" s="681"/>
      <c r="CU26" s="681"/>
      <c r="CV26" s="681"/>
      <c r="CW26" s="681"/>
      <c r="CX26" s="681"/>
      <c r="CY26" s="682"/>
      <c r="CZ26" s="683">
        <v>6.5</v>
      </c>
      <c r="DA26" s="701"/>
      <c r="DB26" s="701"/>
      <c r="DC26" s="702"/>
      <c r="DD26" s="686">
        <v>605975</v>
      </c>
      <c r="DE26" s="681"/>
      <c r="DF26" s="681"/>
      <c r="DG26" s="681"/>
      <c r="DH26" s="681"/>
      <c r="DI26" s="681"/>
      <c r="DJ26" s="681"/>
      <c r="DK26" s="682"/>
      <c r="DL26" s="686" t="s">
        <v>242</v>
      </c>
      <c r="DM26" s="681"/>
      <c r="DN26" s="681"/>
      <c r="DO26" s="681"/>
      <c r="DP26" s="681"/>
      <c r="DQ26" s="681"/>
      <c r="DR26" s="681"/>
      <c r="DS26" s="681"/>
      <c r="DT26" s="681"/>
      <c r="DU26" s="681"/>
      <c r="DV26" s="682"/>
      <c r="DW26" s="683" t="s">
        <v>242</v>
      </c>
      <c r="DX26" s="701"/>
      <c r="DY26" s="701"/>
      <c r="DZ26" s="701"/>
      <c r="EA26" s="701"/>
      <c r="EB26" s="701"/>
      <c r="EC26" s="719"/>
    </row>
    <row r="27" spans="2:133" ht="11.25" customHeight="1">
      <c r="B27" s="677" t="s">
        <v>299</v>
      </c>
      <c r="C27" s="678"/>
      <c r="D27" s="678"/>
      <c r="E27" s="678"/>
      <c r="F27" s="678"/>
      <c r="G27" s="678"/>
      <c r="H27" s="678"/>
      <c r="I27" s="678"/>
      <c r="J27" s="678"/>
      <c r="K27" s="678"/>
      <c r="L27" s="678"/>
      <c r="M27" s="678"/>
      <c r="N27" s="678"/>
      <c r="O27" s="678"/>
      <c r="P27" s="678"/>
      <c r="Q27" s="679"/>
      <c r="R27" s="680">
        <v>2134</v>
      </c>
      <c r="S27" s="681"/>
      <c r="T27" s="681"/>
      <c r="U27" s="681"/>
      <c r="V27" s="681"/>
      <c r="W27" s="681"/>
      <c r="X27" s="681"/>
      <c r="Y27" s="682"/>
      <c r="Z27" s="713">
        <v>0</v>
      </c>
      <c r="AA27" s="713"/>
      <c r="AB27" s="713"/>
      <c r="AC27" s="713"/>
      <c r="AD27" s="714">
        <v>2134</v>
      </c>
      <c r="AE27" s="714"/>
      <c r="AF27" s="714"/>
      <c r="AG27" s="714"/>
      <c r="AH27" s="714"/>
      <c r="AI27" s="714"/>
      <c r="AJ27" s="714"/>
      <c r="AK27" s="714"/>
      <c r="AL27" s="683">
        <v>0</v>
      </c>
      <c r="AM27" s="684"/>
      <c r="AN27" s="684"/>
      <c r="AO27" s="715"/>
      <c r="AP27" s="677" t="s">
        <v>300</v>
      </c>
      <c r="AQ27" s="678"/>
      <c r="AR27" s="678"/>
      <c r="AS27" s="678"/>
      <c r="AT27" s="678"/>
      <c r="AU27" s="678"/>
      <c r="AV27" s="678"/>
      <c r="AW27" s="678"/>
      <c r="AX27" s="678"/>
      <c r="AY27" s="678"/>
      <c r="AZ27" s="678"/>
      <c r="BA27" s="678"/>
      <c r="BB27" s="678"/>
      <c r="BC27" s="678"/>
      <c r="BD27" s="678"/>
      <c r="BE27" s="678"/>
      <c r="BF27" s="679"/>
      <c r="BG27" s="680">
        <v>1200290</v>
      </c>
      <c r="BH27" s="681"/>
      <c r="BI27" s="681"/>
      <c r="BJ27" s="681"/>
      <c r="BK27" s="681"/>
      <c r="BL27" s="681"/>
      <c r="BM27" s="681"/>
      <c r="BN27" s="682"/>
      <c r="BO27" s="713">
        <v>100</v>
      </c>
      <c r="BP27" s="713"/>
      <c r="BQ27" s="713"/>
      <c r="BR27" s="713"/>
      <c r="BS27" s="686">
        <v>4418</v>
      </c>
      <c r="BT27" s="681"/>
      <c r="BU27" s="681"/>
      <c r="BV27" s="681"/>
      <c r="BW27" s="681"/>
      <c r="BX27" s="681"/>
      <c r="BY27" s="681"/>
      <c r="BZ27" s="681"/>
      <c r="CA27" s="681"/>
      <c r="CB27" s="726"/>
      <c r="CD27" s="727" t="s">
        <v>301</v>
      </c>
      <c r="CE27" s="724"/>
      <c r="CF27" s="724"/>
      <c r="CG27" s="724"/>
      <c r="CH27" s="724"/>
      <c r="CI27" s="724"/>
      <c r="CJ27" s="724"/>
      <c r="CK27" s="724"/>
      <c r="CL27" s="724"/>
      <c r="CM27" s="724"/>
      <c r="CN27" s="724"/>
      <c r="CO27" s="724"/>
      <c r="CP27" s="724"/>
      <c r="CQ27" s="725"/>
      <c r="CR27" s="680">
        <v>1131562</v>
      </c>
      <c r="CS27" s="699"/>
      <c r="CT27" s="699"/>
      <c r="CU27" s="699"/>
      <c r="CV27" s="699"/>
      <c r="CW27" s="699"/>
      <c r="CX27" s="699"/>
      <c r="CY27" s="700"/>
      <c r="CZ27" s="683">
        <v>11.2</v>
      </c>
      <c r="DA27" s="701"/>
      <c r="DB27" s="701"/>
      <c r="DC27" s="702"/>
      <c r="DD27" s="686">
        <v>326462</v>
      </c>
      <c r="DE27" s="699"/>
      <c r="DF27" s="699"/>
      <c r="DG27" s="699"/>
      <c r="DH27" s="699"/>
      <c r="DI27" s="699"/>
      <c r="DJ27" s="699"/>
      <c r="DK27" s="700"/>
      <c r="DL27" s="686">
        <v>320975</v>
      </c>
      <c r="DM27" s="699"/>
      <c r="DN27" s="699"/>
      <c r="DO27" s="699"/>
      <c r="DP27" s="699"/>
      <c r="DQ27" s="699"/>
      <c r="DR27" s="699"/>
      <c r="DS27" s="699"/>
      <c r="DT27" s="699"/>
      <c r="DU27" s="699"/>
      <c r="DV27" s="700"/>
      <c r="DW27" s="683">
        <v>6.5</v>
      </c>
      <c r="DX27" s="701"/>
      <c r="DY27" s="701"/>
      <c r="DZ27" s="701"/>
      <c r="EA27" s="701"/>
      <c r="EB27" s="701"/>
      <c r="EC27" s="719"/>
    </row>
    <row r="28" spans="2:133" ht="11.25" customHeight="1">
      <c r="B28" s="677" t="s">
        <v>302</v>
      </c>
      <c r="C28" s="678"/>
      <c r="D28" s="678"/>
      <c r="E28" s="678"/>
      <c r="F28" s="678"/>
      <c r="G28" s="678"/>
      <c r="H28" s="678"/>
      <c r="I28" s="678"/>
      <c r="J28" s="678"/>
      <c r="K28" s="678"/>
      <c r="L28" s="678"/>
      <c r="M28" s="678"/>
      <c r="N28" s="678"/>
      <c r="O28" s="678"/>
      <c r="P28" s="678"/>
      <c r="Q28" s="679"/>
      <c r="R28" s="680">
        <v>30486</v>
      </c>
      <c r="S28" s="681"/>
      <c r="T28" s="681"/>
      <c r="U28" s="681"/>
      <c r="V28" s="681"/>
      <c r="W28" s="681"/>
      <c r="X28" s="681"/>
      <c r="Y28" s="682"/>
      <c r="Z28" s="713">
        <v>0.3</v>
      </c>
      <c r="AA28" s="713"/>
      <c r="AB28" s="713"/>
      <c r="AC28" s="713"/>
      <c r="AD28" s="714" t="s">
        <v>127</v>
      </c>
      <c r="AE28" s="714"/>
      <c r="AF28" s="714"/>
      <c r="AG28" s="714"/>
      <c r="AH28" s="714"/>
      <c r="AI28" s="714"/>
      <c r="AJ28" s="714"/>
      <c r="AK28" s="714"/>
      <c r="AL28" s="683" t="s">
        <v>242</v>
      </c>
      <c r="AM28" s="684"/>
      <c r="AN28" s="684"/>
      <c r="AO28" s="715"/>
      <c r="AP28" s="677"/>
      <c r="AQ28" s="678"/>
      <c r="AR28" s="678"/>
      <c r="AS28" s="678"/>
      <c r="AT28" s="678"/>
      <c r="AU28" s="678"/>
      <c r="AV28" s="678"/>
      <c r="AW28" s="678"/>
      <c r="AX28" s="678"/>
      <c r="AY28" s="678"/>
      <c r="AZ28" s="678"/>
      <c r="BA28" s="678"/>
      <c r="BB28" s="678"/>
      <c r="BC28" s="678"/>
      <c r="BD28" s="678"/>
      <c r="BE28" s="678"/>
      <c r="BF28" s="679"/>
      <c r="BG28" s="680"/>
      <c r="BH28" s="681"/>
      <c r="BI28" s="681"/>
      <c r="BJ28" s="681"/>
      <c r="BK28" s="681"/>
      <c r="BL28" s="681"/>
      <c r="BM28" s="681"/>
      <c r="BN28" s="682"/>
      <c r="BO28" s="713"/>
      <c r="BP28" s="713"/>
      <c r="BQ28" s="713"/>
      <c r="BR28" s="713"/>
      <c r="BS28" s="686"/>
      <c r="BT28" s="681"/>
      <c r="BU28" s="681"/>
      <c r="BV28" s="681"/>
      <c r="BW28" s="681"/>
      <c r="BX28" s="681"/>
      <c r="BY28" s="681"/>
      <c r="BZ28" s="681"/>
      <c r="CA28" s="681"/>
      <c r="CB28" s="726"/>
      <c r="CD28" s="727" t="s">
        <v>303</v>
      </c>
      <c r="CE28" s="724"/>
      <c r="CF28" s="724"/>
      <c r="CG28" s="724"/>
      <c r="CH28" s="724"/>
      <c r="CI28" s="724"/>
      <c r="CJ28" s="724"/>
      <c r="CK28" s="724"/>
      <c r="CL28" s="724"/>
      <c r="CM28" s="724"/>
      <c r="CN28" s="724"/>
      <c r="CO28" s="724"/>
      <c r="CP28" s="724"/>
      <c r="CQ28" s="725"/>
      <c r="CR28" s="680">
        <v>996325</v>
      </c>
      <c r="CS28" s="681"/>
      <c r="CT28" s="681"/>
      <c r="CU28" s="681"/>
      <c r="CV28" s="681"/>
      <c r="CW28" s="681"/>
      <c r="CX28" s="681"/>
      <c r="CY28" s="682"/>
      <c r="CZ28" s="683">
        <v>9.9</v>
      </c>
      <c r="DA28" s="701"/>
      <c r="DB28" s="701"/>
      <c r="DC28" s="702"/>
      <c r="DD28" s="686">
        <v>981235</v>
      </c>
      <c r="DE28" s="681"/>
      <c r="DF28" s="681"/>
      <c r="DG28" s="681"/>
      <c r="DH28" s="681"/>
      <c r="DI28" s="681"/>
      <c r="DJ28" s="681"/>
      <c r="DK28" s="682"/>
      <c r="DL28" s="686">
        <v>981235</v>
      </c>
      <c r="DM28" s="681"/>
      <c r="DN28" s="681"/>
      <c r="DO28" s="681"/>
      <c r="DP28" s="681"/>
      <c r="DQ28" s="681"/>
      <c r="DR28" s="681"/>
      <c r="DS28" s="681"/>
      <c r="DT28" s="681"/>
      <c r="DU28" s="681"/>
      <c r="DV28" s="682"/>
      <c r="DW28" s="683">
        <v>19.8</v>
      </c>
      <c r="DX28" s="701"/>
      <c r="DY28" s="701"/>
      <c r="DZ28" s="701"/>
      <c r="EA28" s="701"/>
      <c r="EB28" s="701"/>
      <c r="EC28" s="719"/>
    </row>
    <row r="29" spans="2:133" ht="11.25" customHeight="1">
      <c r="B29" s="677" t="s">
        <v>304</v>
      </c>
      <c r="C29" s="678"/>
      <c r="D29" s="678"/>
      <c r="E29" s="678"/>
      <c r="F29" s="678"/>
      <c r="G29" s="678"/>
      <c r="H29" s="678"/>
      <c r="I29" s="678"/>
      <c r="J29" s="678"/>
      <c r="K29" s="678"/>
      <c r="L29" s="678"/>
      <c r="M29" s="678"/>
      <c r="N29" s="678"/>
      <c r="O29" s="678"/>
      <c r="P29" s="678"/>
      <c r="Q29" s="679"/>
      <c r="R29" s="680">
        <v>34084</v>
      </c>
      <c r="S29" s="681"/>
      <c r="T29" s="681"/>
      <c r="U29" s="681"/>
      <c r="V29" s="681"/>
      <c r="W29" s="681"/>
      <c r="X29" s="681"/>
      <c r="Y29" s="682"/>
      <c r="Z29" s="713">
        <v>0.3</v>
      </c>
      <c r="AA29" s="713"/>
      <c r="AB29" s="713"/>
      <c r="AC29" s="713"/>
      <c r="AD29" s="714">
        <v>4204</v>
      </c>
      <c r="AE29" s="714"/>
      <c r="AF29" s="714"/>
      <c r="AG29" s="714"/>
      <c r="AH29" s="714"/>
      <c r="AI29" s="714"/>
      <c r="AJ29" s="714"/>
      <c r="AK29" s="714"/>
      <c r="AL29" s="683">
        <v>0.1</v>
      </c>
      <c r="AM29" s="684"/>
      <c r="AN29" s="684"/>
      <c r="AO29" s="715"/>
      <c r="AP29" s="661"/>
      <c r="AQ29" s="662"/>
      <c r="AR29" s="662"/>
      <c r="AS29" s="662"/>
      <c r="AT29" s="662"/>
      <c r="AU29" s="662"/>
      <c r="AV29" s="662"/>
      <c r="AW29" s="662"/>
      <c r="AX29" s="662"/>
      <c r="AY29" s="662"/>
      <c r="AZ29" s="662"/>
      <c r="BA29" s="662"/>
      <c r="BB29" s="662"/>
      <c r="BC29" s="662"/>
      <c r="BD29" s="662"/>
      <c r="BE29" s="662"/>
      <c r="BF29" s="663"/>
      <c r="BG29" s="680"/>
      <c r="BH29" s="681"/>
      <c r="BI29" s="681"/>
      <c r="BJ29" s="681"/>
      <c r="BK29" s="681"/>
      <c r="BL29" s="681"/>
      <c r="BM29" s="681"/>
      <c r="BN29" s="682"/>
      <c r="BO29" s="713"/>
      <c r="BP29" s="713"/>
      <c r="BQ29" s="713"/>
      <c r="BR29" s="713"/>
      <c r="BS29" s="714"/>
      <c r="BT29" s="714"/>
      <c r="BU29" s="714"/>
      <c r="BV29" s="714"/>
      <c r="BW29" s="714"/>
      <c r="BX29" s="714"/>
      <c r="BY29" s="714"/>
      <c r="BZ29" s="714"/>
      <c r="CA29" s="714"/>
      <c r="CB29" s="768"/>
      <c r="CD29" s="769" t="s">
        <v>305</v>
      </c>
      <c r="CE29" s="770"/>
      <c r="CF29" s="727" t="s">
        <v>70</v>
      </c>
      <c r="CG29" s="724"/>
      <c r="CH29" s="724"/>
      <c r="CI29" s="724"/>
      <c r="CJ29" s="724"/>
      <c r="CK29" s="724"/>
      <c r="CL29" s="724"/>
      <c r="CM29" s="724"/>
      <c r="CN29" s="724"/>
      <c r="CO29" s="724"/>
      <c r="CP29" s="724"/>
      <c r="CQ29" s="725"/>
      <c r="CR29" s="680">
        <v>996212</v>
      </c>
      <c r="CS29" s="699"/>
      <c r="CT29" s="699"/>
      <c r="CU29" s="699"/>
      <c r="CV29" s="699"/>
      <c r="CW29" s="699"/>
      <c r="CX29" s="699"/>
      <c r="CY29" s="700"/>
      <c r="CZ29" s="683">
        <v>9.9</v>
      </c>
      <c r="DA29" s="701"/>
      <c r="DB29" s="701"/>
      <c r="DC29" s="702"/>
      <c r="DD29" s="686">
        <v>981122</v>
      </c>
      <c r="DE29" s="699"/>
      <c r="DF29" s="699"/>
      <c r="DG29" s="699"/>
      <c r="DH29" s="699"/>
      <c r="DI29" s="699"/>
      <c r="DJ29" s="699"/>
      <c r="DK29" s="700"/>
      <c r="DL29" s="686">
        <v>981122</v>
      </c>
      <c r="DM29" s="699"/>
      <c r="DN29" s="699"/>
      <c r="DO29" s="699"/>
      <c r="DP29" s="699"/>
      <c r="DQ29" s="699"/>
      <c r="DR29" s="699"/>
      <c r="DS29" s="699"/>
      <c r="DT29" s="699"/>
      <c r="DU29" s="699"/>
      <c r="DV29" s="700"/>
      <c r="DW29" s="683">
        <v>19.8</v>
      </c>
      <c r="DX29" s="701"/>
      <c r="DY29" s="701"/>
      <c r="DZ29" s="701"/>
      <c r="EA29" s="701"/>
      <c r="EB29" s="701"/>
      <c r="EC29" s="719"/>
    </row>
    <row r="30" spans="2:133" ht="11.25" customHeight="1">
      <c r="B30" s="677" t="s">
        <v>306</v>
      </c>
      <c r="C30" s="678"/>
      <c r="D30" s="678"/>
      <c r="E30" s="678"/>
      <c r="F30" s="678"/>
      <c r="G30" s="678"/>
      <c r="H30" s="678"/>
      <c r="I30" s="678"/>
      <c r="J30" s="678"/>
      <c r="K30" s="678"/>
      <c r="L30" s="678"/>
      <c r="M30" s="678"/>
      <c r="N30" s="678"/>
      <c r="O30" s="678"/>
      <c r="P30" s="678"/>
      <c r="Q30" s="679"/>
      <c r="R30" s="680">
        <v>8232</v>
      </c>
      <c r="S30" s="681"/>
      <c r="T30" s="681"/>
      <c r="U30" s="681"/>
      <c r="V30" s="681"/>
      <c r="W30" s="681"/>
      <c r="X30" s="681"/>
      <c r="Y30" s="682"/>
      <c r="Z30" s="713">
        <v>0.1</v>
      </c>
      <c r="AA30" s="713"/>
      <c r="AB30" s="713"/>
      <c r="AC30" s="713"/>
      <c r="AD30" s="714" t="s">
        <v>127</v>
      </c>
      <c r="AE30" s="714"/>
      <c r="AF30" s="714"/>
      <c r="AG30" s="714"/>
      <c r="AH30" s="714"/>
      <c r="AI30" s="714"/>
      <c r="AJ30" s="714"/>
      <c r="AK30" s="714"/>
      <c r="AL30" s="683" t="s">
        <v>257</v>
      </c>
      <c r="AM30" s="684"/>
      <c r="AN30" s="684"/>
      <c r="AO30" s="715"/>
      <c r="AP30" s="741" t="s">
        <v>222</v>
      </c>
      <c r="AQ30" s="742"/>
      <c r="AR30" s="742"/>
      <c r="AS30" s="742"/>
      <c r="AT30" s="742"/>
      <c r="AU30" s="742"/>
      <c r="AV30" s="742"/>
      <c r="AW30" s="742"/>
      <c r="AX30" s="742"/>
      <c r="AY30" s="742"/>
      <c r="AZ30" s="742"/>
      <c r="BA30" s="742"/>
      <c r="BB30" s="742"/>
      <c r="BC30" s="742"/>
      <c r="BD30" s="742"/>
      <c r="BE30" s="742"/>
      <c r="BF30" s="743"/>
      <c r="BG30" s="741" t="s">
        <v>307</v>
      </c>
      <c r="BH30" s="766"/>
      <c r="BI30" s="766"/>
      <c r="BJ30" s="766"/>
      <c r="BK30" s="766"/>
      <c r="BL30" s="766"/>
      <c r="BM30" s="766"/>
      <c r="BN30" s="766"/>
      <c r="BO30" s="766"/>
      <c r="BP30" s="766"/>
      <c r="BQ30" s="767"/>
      <c r="BR30" s="741" t="s">
        <v>308</v>
      </c>
      <c r="BS30" s="766"/>
      <c r="BT30" s="766"/>
      <c r="BU30" s="766"/>
      <c r="BV30" s="766"/>
      <c r="BW30" s="766"/>
      <c r="BX30" s="766"/>
      <c r="BY30" s="766"/>
      <c r="BZ30" s="766"/>
      <c r="CA30" s="766"/>
      <c r="CB30" s="767"/>
      <c r="CD30" s="771"/>
      <c r="CE30" s="772"/>
      <c r="CF30" s="727" t="s">
        <v>309</v>
      </c>
      <c r="CG30" s="724"/>
      <c r="CH30" s="724"/>
      <c r="CI30" s="724"/>
      <c r="CJ30" s="724"/>
      <c r="CK30" s="724"/>
      <c r="CL30" s="724"/>
      <c r="CM30" s="724"/>
      <c r="CN30" s="724"/>
      <c r="CO30" s="724"/>
      <c r="CP30" s="724"/>
      <c r="CQ30" s="725"/>
      <c r="CR30" s="680">
        <v>961956</v>
      </c>
      <c r="CS30" s="681"/>
      <c r="CT30" s="681"/>
      <c r="CU30" s="681"/>
      <c r="CV30" s="681"/>
      <c r="CW30" s="681"/>
      <c r="CX30" s="681"/>
      <c r="CY30" s="682"/>
      <c r="CZ30" s="683">
        <v>9.5</v>
      </c>
      <c r="DA30" s="701"/>
      <c r="DB30" s="701"/>
      <c r="DC30" s="702"/>
      <c r="DD30" s="686">
        <v>946866</v>
      </c>
      <c r="DE30" s="681"/>
      <c r="DF30" s="681"/>
      <c r="DG30" s="681"/>
      <c r="DH30" s="681"/>
      <c r="DI30" s="681"/>
      <c r="DJ30" s="681"/>
      <c r="DK30" s="682"/>
      <c r="DL30" s="686">
        <v>946866</v>
      </c>
      <c r="DM30" s="681"/>
      <c r="DN30" s="681"/>
      <c r="DO30" s="681"/>
      <c r="DP30" s="681"/>
      <c r="DQ30" s="681"/>
      <c r="DR30" s="681"/>
      <c r="DS30" s="681"/>
      <c r="DT30" s="681"/>
      <c r="DU30" s="681"/>
      <c r="DV30" s="682"/>
      <c r="DW30" s="683">
        <v>19.100000000000001</v>
      </c>
      <c r="DX30" s="701"/>
      <c r="DY30" s="701"/>
      <c r="DZ30" s="701"/>
      <c r="EA30" s="701"/>
      <c r="EB30" s="701"/>
      <c r="EC30" s="719"/>
    </row>
    <row r="31" spans="2:133" ht="11.25" customHeight="1">
      <c r="B31" s="677" t="s">
        <v>310</v>
      </c>
      <c r="C31" s="678"/>
      <c r="D31" s="678"/>
      <c r="E31" s="678"/>
      <c r="F31" s="678"/>
      <c r="G31" s="678"/>
      <c r="H31" s="678"/>
      <c r="I31" s="678"/>
      <c r="J31" s="678"/>
      <c r="K31" s="678"/>
      <c r="L31" s="678"/>
      <c r="M31" s="678"/>
      <c r="N31" s="678"/>
      <c r="O31" s="678"/>
      <c r="P31" s="678"/>
      <c r="Q31" s="679"/>
      <c r="R31" s="680">
        <v>2665042</v>
      </c>
      <c r="S31" s="681"/>
      <c r="T31" s="681"/>
      <c r="U31" s="681"/>
      <c r="V31" s="681"/>
      <c r="W31" s="681"/>
      <c r="X31" s="681"/>
      <c r="Y31" s="682"/>
      <c r="Z31" s="713">
        <v>24.3</v>
      </c>
      <c r="AA31" s="713"/>
      <c r="AB31" s="713"/>
      <c r="AC31" s="713"/>
      <c r="AD31" s="714" t="s">
        <v>242</v>
      </c>
      <c r="AE31" s="714"/>
      <c r="AF31" s="714"/>
      <c r="AG31" s="714"/>
      <c r="AH31" s="714"/>
      <c r="AI31" s="714"/>
      <c r="AJ31" s="714"/>
      <c r="AK31" s="714"/>
      <c r="AL31" s="683" t="s">
        <v>242</v>
      </c>
      <c r="AM31" s="684"/>
      <c r="AN31" s="684"/>
      <c r="AO31" s="715"/>
      <c r="AP31" s="755" t="s">
        <v>311</v>
      </c>
      <c r="AQ31" s="756"/>
      <c r="AR31" s="756"/>
      <c r="AS31" s="756"/>
      <c r="AT31" s="761" t="s">
        <v>312</v>
      </c>
      <c r="AU31" s="231"/>
      <c r="AV31" s="231"/>
      <c r="AW31" s="231"/>
      <c r="AX31" s="748" t="s">
        <v>187</v>
      </c>
      <c r="AY31" s="749"/>
      <c r="AZ31" s="749"/>
      <c r="BA31" s="749"/>
      <c r="BB31" s="749"/>
      <c r="BC31" s="749"/>
      <c r="BD31" s="749"/>
      <c r="BE31" s="749"/>
      <c r="BF31" s="750"/>
      <c r="BG31" s="751">
        <v>98.9</v>
      </c>
      <c r="BH31" s="752"/>
      <c r="BI31" s="752"/>
      <c r="BJ31" s="752"/>
      <c r="BK31" s="752"/>
      <c r="BL31" s="752"/>
      <c r="BM31" s="753">
        <v>93.7</v>
      </c>
      <c r="BN31" s="752"/>
      <c r="BO31" s="752"/>
      <c r="BP31" s="752"/>
      <c r="BQ31" s="754"/>
      <c r="BR31" s="751">
        <v>98.8</v>
      </c>
      <c r="BS31" s="752"/>
      <c r="BT31" s="752"/>
      <c r="BU31" s="752"/>
      <c r="BV31" s="752"/>
      <c r="BW31" s="752"/>
      <c r="BX31" s="753">
        <v>93.9</v>
      </c>
      <c r="BY31" s="752"/>
      <c r="BZ31" s="752"/>
      <c r="CA31" s="752"/>
      <c r="CB31" s="754"/>
      <c r="CD31" s="771"/>
      <c r="CE31" s="772"/>
      <c r="CF31" s="727" t="s">
        <v>313</v>
      </c>
      <c r="CG31" s="724"/>
      <c r="CH31" s="724"/>
      <c r="CI31" s="724"/>
      <c r="CJ31" s="724"/>
      <c r="CK31" s="724"/>
      <c r="CL31" s="724"/>
      <c r="CM31" s="724"/>
      <c r="CN31" s="724"/>
      <c r="CO31" s="724"/>
      <c r="CP31" s="724"/>
      <c r="CQ31" s="725"/>
      <c r="CR31" s="680">
        <v>34256</v>
      </c>
      <c r="CS31" s="699"/>
      <c r="CT31" s="699"/>
      <c r="CU31" s="699"/>
      <c r="CV31" s="699"/>
      <c r="CW31" s="699"/>
      <c r="CX31" s="699"/>
      <c r="CY31" s="700"/>
      <c r="CZ31" s="683">
        <v>0.3</v>
      </c>
      <c r="DA31" s="701"/>
      <c r="DB31" s="701"/>
      <c r="DC31" s="702"/>
      <c r="DD31" s="686">
        <v>34256</v>
      </c>
      <c r="DE31" s="699"/>
      <c r="DF31" s="699"/>
      <c r="DG31" s="699"/>
      <c r="DH31" s="699"/>
      <c r="DI31" s="699"/>
      <c r="DJ31" s="699"/>
      <c r="DK31" s="700"/>
      <c r="DL31" s="686">
        <v>34256</v>
      </c>
      <c r="DM31" s="699"/>
      <c r="DN31" s="699"/>
      <c r="DO31" s="699"/>
      <c r="DP31" s="699"/>
      <c r="DQ31" s="699"/>
      <c r="DR31" s="699"/>
      <c r="DS31" s="699"/>
      <c r="DT31" s="699"/>
      <c r="DU31" s="699"/>
      <c r="DV31" s="700"/>
      <c r="DW31" s="683">
        <v>0.7</v>
      </c>
      <c r="DX31" s="701"/>
      <c r="DY31" s="701"/>
      <c r="DZ31" s="701"/>
      <c r="EA31" s="701"/>
      <c r="EB31" s="701"/>
      <c r="EC31" s="719"/>
    </row>
    <row r="32" spans="2:133" ht="11.25" customHeight="1">
      <c r="B32" s="744" t="s">
        <v>314</v>
      </c>
      <c r="C32" s="745"/>
      <c r="D32" s="745"/>
      <c r="E32" s="745"/>
      <c r="F32" s="745"/>
      <c r="G32" s="745"/>
      <c r="H32" s="745"/>
      <c r="I32" s="745"/>
      <c r="J32" s="745"/>
      <c r="K32" s="745"/>
      <c r="L32" s="745"/>
      <c r="M32" s="745"/>
      <c r="N32" s="745"/>
      <c r="O32" s="745"/>
      <c r="P32" s="745"/>
      <c r="Q32" s="746"/>
      <c r="R32" s="680" t="s">
        <v>127</v>
      </c>
      <c r="S32" s="681"/>
      <c r="T32" s="681"/>
      <c r="U32" s="681"/>
      <c r="V32" s="681"/>
      <c r="W32" s="681"/>
      <c r="X32" s="681"/>
      <c r="Y32" s="682"/>
      <c r="Z32" s="713" t="s">
        <v>242</v>
      </c>
      <c r="AA32" s="713"/>
      <c r="AB32" s="713"/>
      <c r="AC32" s="713"/>
      <c r="AD32" s="714" t="s">
        <v>127</v>
      </c>
      <c r="AE32" s="714"/>
      <c r="AF32" s="714"/>
      <c r="AG32" s="714"/>
      <c r="AH32" s="714"/>
      <c r="AI32" s="714"/>
      <c r="AJ32" s="714"/>
      <c r="AK32" s="714"/>
      <c r="AL32" s="683" t="s">
        <v>242</v>
      </c>
      <c r="AM32" s="684"/>
      <c r="AN32" s="684"/>
      <c r="AO32" s="715"/>
      <c r="AP32" s="757"/>
      <c r="AQ32" s="758"/>
      <c r="AR32" s="758"/>
      <c r="AS32" s="758"/>
      <c r="AT32" s="762"/>
      <c r="AU32" s="230" t="s">
        <v>315</v>
      </c>
      <c r="AV32" s="230"/>
      <c r="AW32" s="230"/>
      <c r="AX32" s="677" t="s">
        <v>316</v>
      </c>
      <c r="AY32" s="678"/>
      <c r="AZ32" s="678"/>
      <c r="BA32" s="678"/>
      <c r="BB32" s="678"/>
      <c r="BC32" s="678"/>
      <c r="BD32" s="678"/>
      <c r="BE32" s="678"/>
      <c r="BF32" s="679"/>
      <c r="BG32" s="764">
        <v>99.3</v>
      </c>
      <c r="BH32" s="699"/>
      <c r="BI32" s="699"/>
      <c r="BJ32" s="699"/>
      <c r="BK32" s="699"/>
      <c r="BL32" s="699"/>
      <c r="BM32" s="684">
        <v>96.6</v>
      </c>
      <c r="BN32" s="765"/>
      <c r="BO32" s="765"/>
      <c r="BP32" s="765"/>
      <c r="BQ32" s="723"/>
      <c r="BR32" s="764">
        <v>99.2</v>
      </c>
      <c r="BS32" s="699"/>
      <c r="BT32" s="699"/>
      <c r="BU32" s="699"/>
      <c r="BV32" s="699"/>
      <c r="BW32" s="699"/>
      <c r="BX32" s="684">
        <v>96.7</v>
      </c>
      <c r="BY32" s="765"/>
      <c r="BZ32" s="765"/>
      <c r="CA32" s="765"/>
      <c r="CB32" s="723"/>
      <c r="CD32" s="773"/>
      <c r="CE32" s="774"/>
      <c r="CF32" s="727" t="s">
        <v>317</v>
      </c>
      <c r="CG32" s="724"/>
      <c r="CH32" s="724"/>
      <c r="CI32" s="724"/>
      <c r="CJ32" s="724"/>
      <c r="CK32" s="724"/>
      <c r="CL32" s="724"/>
      <c r="CM32" s="724"/>
      <c r="CN32" s="724"/>
      <c r="CO32" s="724"/>
      <c r="CP32" s="724"/>
      <c r="CQ32" s="725"/>
      <c r="CR32" s="680">
        <v>113</v>
      </c>
      <c r="CS32" s="681"/>
      <c r="CT32" s="681"/>
      <c r="CU32" s="681"/>
      <c r="CV32" s="681"/>
      <c r="CW32" s="681"/>
      <c r="CX32" s="681"/>
      <c r="CY32" s="682"/>
      <c r="CZ32" s="683">
        <v>0</v>
      </c>
      <c r="DA32" s="701"/>
      <c r="DB32" s="701"/>
      <c r="DC32" s="702"/>
      <c r="DD32" s="686">
        <v>113</v>
      </c>
      <c r="DE32" s="681"/>
      <c r="DF32" s="681"/>
      <c r="DG32" s="681"/>
      <c r="DH32" s="681"/>
      <c r="DI32" s="681"/>
      <c r="DJ32" s="681"/>
      <c r="DK32" s="682"/>
      <c r="DL32" s="686">
        <v>113</v>
      </c>
      <c r="DM32" s="681"/>
      <c r="DN32" s="681"/>
      <c r="DO32" s="681"/>
      <c r="DP32" s="681"/>
      <c r="DQ32" s="681"/>
      <c r="DR32" s="681"/>
      <c r="DS32" s="681"/>
      <c r="DT32" s="681"/>
      <c r="DU32" s="681"/>
      <c r="DV32" s="682"/>
      <c r="DW32" s="683">
        <v>0</v>
      </c>
      <c r="DX32" s="701"/>
      <c r="DY32" s="701"/>
      <c r="DZ32" s="701"/>
      <c r="EA32" s="701"/>
      <c r="EB32" s="701"/>
      <c r="EC32" s="719"/>
    </row>
    <row r="33" spans="2:133" ht="11.25" customHeight="1">
      <c r="B33" s="677" t="s">
        <v>318</v>
      </c>
      <c r="C33" s="678"/>
      <c r="D33" s="678"/>
      <c r="E33" s="678"/>
      <c r="F33" s="678"/>
      <c r="G33" s="678"/>
      <c r="H33" s="678"/>
      <c r="I33" s="678"/>
      <c r="J33" s="678"/>
      <c r="K33" s="678"/>
      <c r="L33" s="678"/>
      <c r="M33" s="678"/>
      <c r="N33" s="678"/>
      <c r="O33" s="678"/>
      <c r="P33" s="678"/>
      <c r="Q33" s="679"/>
      <c r="R33" s="680">
        <v>719624</v>
      </c>
      <c r="S33" s="681"/>
      <c r="T33" s="681"/>
      <c r="U33" s="681"/>
      <c r="V33" s="681"/>
      <c r="W33" s="681"/>
      <c r="X33" s="681"/>
      <c r="Y33" s="682"/>
      <c r="Z33" s="713">
        <v>6.6</v>
      </c>
      <c r="AA33" s="713"/>
      <c r="AB33" s="713"/>
      <c r="AC33" s="713"/>
      <c r="AD33" s="714" t="s">
        <v>242</v>
      </c>
      <c r="AE33" s="714"/>
      <c r="AF33" s="714"/>
      <c r="AG33" s="714"/>
      <c r="AH33" s="714"/>
      <c r="AI33" s="714"/>
      <c r="AJ33" s="714"/>
      <c r="AK33" s="714"/>
      <c r="AL33" s="683" t="s">
        <v>127</v>
      </c>
      <c r="AM33" s="684"/>
      <c r="AN33" s="684"/>
      <c r="AO33" s="715"/>
      <c r="AP33" s="759"/>
      <c r="AQ33" s="760"/>
      <c r="AR33" s="760"/>
      <c r="AS33" s="760"/>
      <c r="AT33" s="763"/>
      <c r="AU33" s="232"/>
      <c r="AV33" s="232"/>
      <c r="AW33" s="232"/>
      <c r="AX33" s="661" t="s">
        <v>319</v>
      </c>
      <c r="AY33" s="662"/>
      <c r="AZ33" s="662"/>
      <c r="BA33" s="662"/>
      <c r="BB33" s="662"/>
      <c r="BC33" s="662"/>
      <c r="BD33" s="662"/>
      <c r="BE33" s="662"/>
      <c r="BF33" s="663"/>
      <c r="BG33" s="747">
        <v>98.5</v>
      </c>
      <c r="BH33" s="665"/>
      <c r="BI33" s="665"/>
      <c r="BJ33" s="665"/>
      <c r="BK33" s="665"/>
      <c r="BL33" s="665"/>
      <c r="BM33" s="707">
        <v>90.5</v>
      </c>
      <c r="BN33" s="665"/>
      <c r="BO33" s="665"/>
      <c r="BP33" s="665"/>
      <c r="BQ33" s="709"/>
      <c r="BR33" s="747">
        <v>98.4</v>
      </c>
      <c r="BS33" s="665"/>
      <c r="BT33" s="665"/>
      <c r="BU33" s="665"/>
      <c r="BV33" s="665"/>
      <c r="BW33" s="665"/>
      <c r="BX33" s="707">
        <v>90.8</v>
      </c>
      <c r="BY33" s="665"/>
      <c r="BZ33" s="665"/>
      <c r="CA33" s="665"/>
      <c r="CB33" s="709"/>
      <c r="CD33" s="727" t="s">
        <v>320</v>
      </c>
      <c r="CE33" s="724"/>
      <c r="CF33" s="724"/>
      <c r="CG33" s="724"/>
      <c r="CH33" s="724"/>
      <c r="CI33" s="724"/>
      <c r="CJ33" s="724"/>
      <c r="CK33" s="724"/>
      <c r="CL33" s="724"/>
      <c r="CM33" s="724"/>
      <c r="CN33" s="724"/>
      <c r="CO33" s="724"/>
      <c r="CP33" s="724"/>
      <c r="CQ33" s="725"/>
      <c r="CR33" s="680">
        <v>5752872</v>
      </c>
      <c r="CS33" s="699"/>
      <c r="CT33" s="699"/>
      <c r="CU33" s="699"/>
      <c r="CV33" s="699"/>
      <c r="CW33" s="699"/>
      <c r="CX33" s="699"/>
      <c r="CY33" s="700"/>
      <c r="CZ33" s="683">
        <v>56.9</v>
      </c>
      <c r="DA33" s="701"/>
      <c r="DB33" s="701"/>
      <c r="DC33" s="702"/>
      <c r="DD33" s="686">
        <v>3726483</v>
      </c>
      <c r="DE33" s="699"/>
      <c r="DF33" s="699"/>
      <c r="DG33" s="699"/>
      <c r="DH33" s="699"/>
      <c r="DI33" s="699"/>
      <c r="DJ33" s="699"/>
      <c r="DK33" s="700"/>
      <c r="DL33" s="686">
        <v>2138213</v>
      </c>
      <c r="DM33" s="699"/>
      <c r="DN33" s="699"/>
      <c r="DO33" s="699"/>
      <c r="DP33" s="699"/>
      <c r="DQ33" s="699"/>
      <c r="DR33" s="699"/>
      <c r="DS33" s="699"/>
      <c r="DT33" s="699"/>
      <c r="DU33" s="699"/>
      <c r="DV33" s="700"/>
      <c r="DW33" s="683">
        <v>43.1</v>
      </c>
      <c r="DX33" s="701"/>
      <c r="DY33" s="701"/>
      <c r="DZ33" s="701"/>
      <c r="EA33" s="701"/>
      <c r="EB33" s="701"/>
      <c r="EC33" s="719"/>
    </row>
    <row r="34" spans="2:133" ht="11.25" customHeight="1">
      <c r="B34" s="677" t="s">
        <v>321</v>
      </c>
      <c r="C34" s="678"/>
      <c r="D34" s="678"/>
      <c r="E34" s="678"/>
      <c r="F34" s="678"/>
      <c r="G34" s="678"/>
      <c r="H34" s="678"/>
      <c r="I34" s="678"/>
      <c r="J34" s="678"/>
      <c r="K34" s="678"/>
      <c r="L34" s="678"/>
      <c r="M34" s="678"/>
      <c r="N34" s="678"/>
      <c r="O34" s="678"/>
      <c r="P34" s="678"/>
      <c r="Q34" s="679"/>
      <c r="R34" s="680">
        <v>14042</v>
      </c>
      <c r="S34" s="681"/>
      <c r="T34" s="681"/>
      <c r="U34" s="681"/>
      <c r="V34" s="681"/>
      <c r="W34" s="681"/>
      <c r="X34" s="681"/>
      <c r="Y34" s="682"/>
      <c r="Z34" s="713">
        <v>0.1</v>
      </c>
      <c r="AA34" s="713"/>
      <c r="AB34" s="713"/>
      <c r="AC34" s="713"/>
      <c r="AD34" s="714">
        <v>2297</v>
      </c>
      <c r="AE34" s="714"/>
      <c r="AF34" s="714"/>
      <c r="AG34" s="714"/>
      <c r="AH34" s="714"/>
      <c r="AI34" s="714"/>
      <c r="AJ34" s="714"/>
      <c r="AK34" s="714"/>
      <c r="AL34" s="683">
        <v>0</v>
      </c>
      <c r="AM34" s="684"/>
      <c r="AN34" s="684"/>
      <c r="AO34" s="715"/>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27" t="s">
        <v>322</v>
      </c>
      <c r="CE34" s="724"/>
      <c r="CF34" s="724"/>
      <c r="CG34" s="724"/>
      <c r="CH34" s="724"/>
      <c r="CI34" s="724"/>
      <c r="CJ34" s="724"/>
      <c r="CK34" s="724"/>
      <c r="CL34" s="724"/>
      <c r="CM34" s="724"/>
      <c r="CN34" s="724"/>
      <c r="CO34" s="724"/>
      <c r="CP34" s="724"/>
      <c r="CQ34" s="725"/>
      <c r="CR34" s="680">
        <v>971525</v>
      </c>
      <c r="CS34" s="681"/>
      <c r="CT34" s="681"/>
      <c r="CU34" s="681"/>
      <c r="CV34" s="681"/>
      <c r="CW34" s="681"/>
      <c r="CX34" s="681"/>
      <c r="CY34" s="682"/>
      <c r="CZ34" s="683">
        <v>9.6</v>
      </c>
      <c r="DA34" s="701"/>
      <c r="DB34" s="701"/>
      <c r="DC34" s="702"/>
      <c r="DD34" s="686">
        <v>804172</v>
      </c>
      <c r="DE34" s="681"/>
      <c r="DF34" s="681"/>
      <c r="DG34" s="681"/>
      <c r="DH34" s="681"/>
      <c r="DI34" s="681"/>
      <c r="DJ34" s="681"/>
      <c r="DK34" s="682"/>
      <c r="DL34" s="686">
        <v>512394</v>
      </c>
      <c r="DM34" s="681"/>
      <c r="DN34" s="681"/>
      <c r="DO34" s="681"/>
      <c r="DP34" s="681"/>
      <c r="DQ34" s="681"/>
      <c r="DR34" s="681"/>
      <c r="DS34" s="681"/>
      <c r="DT34" s="681"/>
      <c r="DU34" s="681"/>
      <c r="DV34" s="682"/>
      <c r="DW34" s="683">
        <v>10.3</v>
      </c>
      <c r="DX34" s="701"/>
      <c r="DY34" s="701"/>
      <c r="DZ34" s="701"/>
      <c r="EA34" s="701"/>
      <c r="EB34" s="701"/>
      <c r="EC34" s="719"/>
    </row>
    <row r="35" spans="2:133" ht="11.25" customHeight="1">
      <c r="B35" s="677" t="s">
        <v>323</v>
      </c>
      <c r="C35" s="678"/>
      <c r="D35" s="678"/>
      <c r="E35" s="678"/>
      <c r="F35" s="678"/>
      <c r="G35" s="678"/>
      <c r="H35" s="678"/>
      <c r="I35" s="678"/>
      <c r="J35" s="678"/>
      <c r="K35" s="678"/>
      <c r="L35" s="678"/>
      <c r="M35" s="678"/>
      <c r="N35" s="678"/>
      <c r="O35" s="678"/>
      <c r="P35" s="678"/>
      <c r="Q35" s="679"/>
      <c r="R35" s="680">
        <v>60608</v>
      </c>
      <c r="S35" s="681"/>
      <c r="T35" s="681"/>
      <c r="U35" s="681"/>
      <c r="V35" s="681"/>
      <c r="W35" s="681"/>
      <c r="X35" s="681"/>
      <c r="Y35" s="682"/>
      <c r="Z35" s="713">
        <v>0.6</v>
      </c>
      <c r="AA35" s="713"/>
      <c r="AB35" s="713"/>
      <c r="AC35" s="713"/>
      <c r="AD35" s="714" t="s">
        <v>242</v>
      </c>
      <c r="AE35" s="714"/>
      <c r="AF35" s="714"/>
      <c r="AG35" s="714"/>
      <c r="AH35" s="714"/>
      <c r="AI35" s="714"/>
      <c r="AJ35" s="714"/>
      <c r="AK35" s="714"/>
      <c r="AL35" s="683" t="s">
        <v>173</v>
      </c>
      <c r="AM35" s="684"/>
      <c r="AN35" s="684"/>
      <c r="AO35" s="715"/>
      <c r="AP35" s="235"/>
      <c r="AQ35" s="741" t="s">
        <v>324</v>
      </c>
      <c r="AR35" s="742"/>
      <c r="AS35" s="742"/>
      <c r="AT35" s="742"/>
      <c r="AU35" s="742"/>
      <c r="AV35" s="742"/>
      <c r="AW35" s="742"/>
      <c r="AX35" s="742"/>
      <c r="AY35" s="742"/>
      <c r="AZ35" s="742"/>
      <c r="BA35" s="742"/>
      <c r="BB35" s="742"/>
      <c r="BC35" s="742"/>
      <c r="BD35" s="742"/>
      <c r="BE35" s="742"/>
      <c r="BF35" s="743"/>
      <c r="BG35" s="741" t="s">
        <v>325</v>
      </c>
      <c r="BH35" s="742"/>
      <c r="BI35" s="742"/>
      <c r="BJ35" s="742"/>
      <c r="BK35" s="742"/>
      <c r="BL35" s="742"/>
      <c r="BM35" s="742"/>
      <c r="BN35" s="742"/>
      <c r="BO35" s="742"/>
      <c r="BP35" s="742"/>
      <c r="BQ35" s="742"/>
      <c r="BR35" s="742"/>
      <c r="BS35" s="742"/>
      <c r="BT35" s="742"/>
      <c r="BU35" s="742"/>
      <c r="BV35" s="742"/>
      <c r="BW35" s="742"/>
      <c r="BX35" s="742"/>
      <c r="BY35" s="742"/>
      <c r="BZ35" s="742"/>
      <c r="CA35" s="742"/>
      <c r="CB35" s="743"/>
      <c r="CD35" s="727" t="s">
        <v>326</v>
      </c>
      <c r="CE35" s="724"/>
      <c r="CF35" s="724"/>
      <c r="CG35" s="724"/>
      <c r="CH35" s="724"/>
      <c r="CI35" s="724"/>
      <c r="CJ35" s="724"/>
      <c r="CK35" s="724"/>
      <c r="CL35" s="724"/>
      <c r="CM35" s="724"/>
      <c r="CN35" s="724"/>
      <c r="CO35" s="724"/>
      <c r="CP35" s="724"/>
      <c r="CQ35" s="725"/>
      <c r="CR35" s="680">
        <v>303150</v>
      </c>
      <c r="CS35" s="699"/>
      <c r="CT35" s="699"/>
      <c r="CU35" s="699"/>
      <c r="CV35" s="699"/>
      <c r="CW35" s="699"/>
      <c r="CX35" s="699"/>
      <c r="CY35" s="700"/>
      <c r="CZ35" s="683">
        <v>3</v>
      </c>
      <c r="DA35" s="701"/>
      <c r="DB35" s="701"/>
      <c r="DC35" s="702"/>
      <c r="DD35" s="686">
        <v>262487</v>
      </c>
      <c r="DE35" s="699"/>
      <c r="DF35" s="699"/>
      <c r="DG35" s="699"/>
      <c r="DH35" s="699"/>
      <c r="DI35" s="699"/>
      <c r="DJ35" s="699"/>
      <c r="DK35" s="700"/>
      <c r="DL35" s="686">
        <v>166868</v>
      </c>
      <c r="DM35" s="699"/>
      <c r="DN35" s="699"/>
      <c r="DO35" s="699"/>
      <c r="DP35" s="699"/>
      <c r="DQ35" s="699"/>
      <c r="DR35" s="699"/>
      <c r="DS35" s="699"/>
      <c r="DT35" s="699"/>
      <c r="DU35" s="699"/>
      <c r="DV35" s="700"/>
      <c r="DW35" s="683">
        <v>3.4</v>
      </c>
      <c r="DX35" s="701"/>
      <c r="DY35" s="701"/>
      <c r="DZ35" s="701"/>
      <c r="EA35" s="701"/>
      <c r="EB35" s="701"/>
      <c r="EC35" s="719"/>
    </row>
    <row r="36" spans="2:133" ht="11.25" customHeight="1">
      <c r="B36" s="677" t="s">
        <v>327</v>
      </c>
      <c r="C36" s="678"/>
      <c r="D36" s="678"/>
      <c r="E36" s="678"/>
      <c r="F36" s="678"/>
      <c r="G36" s="678"/>
      <c r="H36" s="678"/>
      <c r="I36" s="678"/>
      <c r="J36" s="678"/>
      <c r="K36" s="678"/>
      <c r="L36" s="678"/>
      <c r="M36" s="678"/>
      <c r="N36" s="678"/>
      <c r="O36" s="678"/>
      <c r="P36" s="678"/>
      <c r="Q36" s="679"/>
      <c r="R36" s="680">
        <v>290574</v>
      </c>
      <c r="S36" s="681"/>
      <c r="T36" s="681"/>
      <c r="U36" s="681"/>
      <c r="V36" s="681"/>
      <c r="W36" s="681"/>
      <c r="X36" s="681"/>
      <c r="Y36" s="682"/>
      <c r="Z36" s="713">
        <v>2.7</v>
      </c>
      <c r="AA36" s="713"/>
      <c r="AB36" s="713"/>
      <c r="AC36" s="713"/>
      <c r="AD36" s="714" t="s">
        <v>127</v>
      </c>
      <c r="AE36" s="714"/>
      <c r="AF36" s="714"/>
      <c r="AG36" s="714"/>
      <c r="AH36" s="714"/>
      <c r="AI36" s="714"/>
      <c r="AJ36" s="714"/>
      <c r="AK36" s="714"/>
      <c r="AL36" s="683" t="s">
        <v>242</v>
      </c>
      <c r="AM36" s="684"/>
      <c r="AN36" s="684"/>
      <c r="AO36" s="715"/>
      <c r="AP36" s="235"/>
      <c r="AQ36" s="732" t="s">
        <v>328</v>
      </c>
      <c r="AR36" s="733"/>
      <c r="AS36" s="733"/>
      <c r="AT36" s="733"/>
      <c r="AU36" s="733"/>
      <c r="AV36" s="733"/>
      <c r="AW36" s="733"/>
      <c r="AX36" s="733"/>
      <c r="AY36" s="734"/>
      <c r="AZ36" s="735">
        <v>1296651</v>
      </c>
      <c r="BA36" s="736"/>
      <c r="BB36" s="736"/>
      <c r="BC36" s="736"/>
      <c r="BD36" s="736"/>
      <c r="BE36" s="736"/>
      <c r="BF36" s="737"/>
      <c r="BG36" s="738" t="s">
        <v>329</v>
      </c>
      <c r="BH36" s="739"/>
      <c r="BI36" s="739"/>
      <c r="BJ36" s="739"/>
      <c r="BK36" s="739"/>
      <c r="BL36" s="739"/>
      <c r="BM36" s="739"/>
      <c r="BN36" s="739"/>
      <c r="BO36" s="739"/>
      <c r="BP36" s="739"/>
      <c r="BQ36" s="739"/>
      <c r="BR36" s="739"/>
      <c r="BS36" s="739"/>
      <c r="BT36" s="739"/>
      <c r="BU36" s="740"/>
      <c r="BV36" s="735">
        <v>46052</v>
      </c>
      <c r="BW36" s="736"/>
      <c r="BX36" s="736"/>
      <c r="BY36" s="736"/>
      <c r="BZ36" s="736"/>
      <c r="CA36" s="736"/>
      <c r="CB36" s="737"/>
      <c r="CD36" s="727" t="s">
        <v>330</v>
      </c>
      <c r="CE36" s="724"/>
      <c r="CF36" s="724"/>
      <c r="CG36" s="724"/>
      <c r="CH36" s="724"/>
      <c r="CI36" s="724"/>
      <c r="CJ36" s="724"/>
      <c r="CK36" s="724"/>
      <c r="CL36" s="724"/>
      <c r="CM36" s="724"/>
      <c r="CN36" s="724"/>
      <c r="CO36" s="724"/>
      <c r="CP36" s="724"/>
      <c r="CQ36" s="725"/>
      <c r="CR36" s="680">
        <v>2870955</v>
      </c>
      <c r="CS36" s="681"/>
      <c r="CT36" s="681"/>
      <c r="CU36" s="681"/>
      <c r="CV36" s="681"/>
      <c r="CW36" s="681"/>
      <c r="CX36" s="681"/>
      <c r="CY36" s="682"/>
      <c r="CZ36" s="683">
        <v>28.4</v>
      </c>
      <c r="DA36" s="701"/>
      <c r="DB36" s="701"/>
      <c r="DC36" s="702"/>
      <c r="DD36" s="686">
        <v>1238934</v>
      </c>
      <c r="DE36" s="681"/>
      <c r="DF36" s="681"/>
      <c r="DG36" s="681"/>
      <c r="DH36" s="681"/>
      <c r="DI36" s="681"/>
      <c r="DJ36" s="681"/>
      <c r="DK36" s="682"/>
      <c r="DL36" s="686">
        <v>694502</v>
      </c>
      <c r="DM36" s="681"/>
      <c r="DN36" s="681"/>
      <c r="DO36" s="681"/>
      <c r="DP36" s="681"/>
      <c r="DQ36" s="681"/>
      <c r="DR36" s="681"/>
      <c r="DS36" s="681"/>
      <c r="DT36" s="681"/>
      <c r="DU36" s="681"/>
      <c r="DV36" s="682"/>
      <c r="DW36" s="683">
        <v>14</v>
      </c>
      <c r="DX36" s="701"/>
      <c r="DY36" s="701"/>
      <c r="DZ36" s="701"/>
      <c r="EA36" s="701"/>
      <c r="EB36" s="701"/>
      <c r="EC36" s="719"/>
    </row>
    <row r="37" spans="2:133" ht="11.25" customHeight="1">
      <c r="B37" s="677" t="s">
        <v>331</v>
      </c>
      <c r="C37" s="678"/>
      <c r="D37" s="678"/>
      <c r="E37" s="678"/>
      <c r="F37" s="678"/>
      <c r="G37" s="678"/>
      <c r="H37" s="678"/>
      <c r="I37" s="678"/>
      <c r="J37" s="678"/>
      <c r="K37" s="678"/>
      <c r="L37" s="678"/>
      <c r="M37" s="678"/>
      <c r="N37" s="678"/>
      <c r="O37" s="678"/>
      <c r="P37" s="678"/>
      <c r="Q37" s="679"/>
      <c r="R37" s="680">
        <v>714432</v>
      </c>
      <c r="S37" s="681"/>
      <c r="T37" s="681"/>
      <c r="U37" s="681"/>
      <c r="V37" s="681"/>
      <c r="W37" s="681"/>
      <c r="X37" s="681"/>
      <c r="Y37" s="682"/>
      <c r="Z37" s="713">
        <v>6.5</v>
      </c>
      <c r="AA37" s="713"/>
      <c r="AB37" s="713"/>
      <c r="AC37" s="713"/>
      <c r="AD37" s="714" t="s">
        <v>127</v>
      </c>
      <c r="AE37" s="714"/>
      <c r="AF37" s="714"/>
      <c r="AG37" s="714"/>
      <c r="AH37" s="714"/>
      <c r="AI37" s="714"/>
      <c r="AJ37" s="714"/>
      <c r="AK37" s="714"/>
      <c r="AL37" s="683" t="s">
        <v>173</v>
      </c>
      <c r="AM37" s="684"/>
      <c r="AN37" s="684"/>
      <c r="AO37" s="715"/>
      <c r="AQ37" s="720" t="s">
        <v>332</v>
      </c>
      <c r="AR37" s="721"/>
      <c r="AS37" s="721"/>
      <c r="AT37" s="721"/>
      <c r="AU37" s="721"/>
      <c r="AV37" s="721"/>
      <c r="AW37" s="721"/>
      <c r="AX37" s="721"/>
      <c r="AY37" s="722"/>
      <c r="AZ37" s="680">
        <v>317200</v>
      </c>
      <c r="BA37" s="681"/>
      <c r="BB37" s="681"/>
      <c r="BC37" s="681"/>
      <c r="BD37" s="699"/>
      <c r="BE37" s="699"/>
      <c r="BF37" s="723"/>
      <c r="BG37" s="727" t="s">
        <v>333</v>
      </c>
      <c r="BH37" s="724"/>
      <c r="BI37" s="724"/>
      <c r="BJ37" s="724"/>
      <c r="BK37" s="724"/>
      <c r="BL37" s="724"/>
      <c r="BM37" s="724"/>
      <c r="BN37" s="724"/>
      <c r="BO37" s="724"/>
      <c r="BP37" s="724"/>
      <c r="BQ37" s="724"/>
      <c r="BR37" s="724"/>
      <c r="BS37" s="724"/>
      <c r="BT37" s="724"/>
      <c r="BU37" s="725"/>
      <c r="BV37" s="680">
        <v>36497</v>
      </c>
      <c r="BW37" s="681"/>
      <c r="BX37" s="681"/>
      <c r="BY37" s="681"/>
      <c r="BZ37" s="681"/>
      <c r="CA37" s="681"/>
      <c r="CB37" s="726"/>
      <c r="CD37" s="727" t="s">
        <v>334</v>
      </c>
      <c r="CE37" s="724"/>
      <c r="CF37" s="724"/>
      <c r="CG37" s="724"/>
      <c r="CH37" s="724"/>
      <c r="CI37" s="724"/>
      <c r="CJ37" s="724"/>
      <c r="CK37" s="724"/>
      <c r="CL37" s="724"/>
      <c r="CM37" s="724"/>
      <c r="CN37" s="724"/>
      <c r="CO37" s="724"/>
      <c r="CP37" s="724"/>
      <c r="CQ37" s="725"/>
      <c r="CR37" s="680">
        <v>387992</v>
      </c>
      <c r="CS37" s="699"/>
      <c r="CT37" s="699"/>
      <c r="CU37" s="699"/>
      <c r="CV37" s="699"/>
      <c r="CW37" s="699"/>
      <c r="CX37" s="699"/>
      <c r="CY37" s="700"/>
      <c r="CZ37" s="683">
        <v>3.8</v>
      </c>
      <c r="DA37" s="701"/>
      <c r="DB37" s="701"/>
      <c r="DC37" s="702"/>
      <c r="DD37" s="686">
        <v>382106</v>
      </c>
      <c r="DE37" s="699"/>
      <c r="DF37" s="699"/>
      <c r="DG37" s="699"/>
      <c r="DH37" s="699"/>
      <c r="DI37" s="699"/>
      <c r="DJ37" s="699"/>
      <c r="DK37" s="700"/>
      <c r="DL37" s="686">
        <v>375904</v>
      </c>
      <c r="DM37" s="699"/>
      <c r="DN37" s="699"/>
      <c r="DO37" s="699"/>
      <c r="DP37" s="699"/>
      <c r="DQ37" s="699"/>
      <c r="DR37" s="699"/>
      <c r="DS37" s="699"/>
      <c r="DT37" s="699"/>
      <c r="DU37" s="699"/>
      <c r="DV37" s="700"/>
      <c r="DW37" s="683">
        <v>7.6</v>
      </c>
      <c r="DX37" s="701"/>
      <c r="DY37" s="701"/>
      <c r="DZ37" s="701"/>
      <c r="EA37" s="701"/>
      <c r="EB37" s="701"/>
      <c r="EC37" s="719"/>
    </row>
    <row r="38" spans="2:133" ht="11.25" customHeight="1">
      <c r="B38" s="677" t="s">
        <v>335</v>
      </c>
      <c r="C38" s="678"/>
      <c r="D38" s="678"/>
      <c r="E38" s="678"/>
      <c r="F38" s="678"/>
      <c r="G38" s="678"/>
      <c r="H38" s="678"/>
      <c r="I38" s="678"/>
      <c r="J38" s="678"/>
      <c r="K38" s="678"/>
      <c r="L38" s="678"/>
      <c r="M38" s="678"/>
      <c r="N38" s="678"/>
      <c r="O38" s="678"/>
      <c r="P38" s="678"/>
      <c r="Q38" s="679"/>
      <c r="R38" s="680">
        <v>171286</v>
      </c>
      <c r="S38" s="681"/>
      <c r="T38" s="681"/>
      <c r="U38" s="681"/>
      <c r="V38" s="681"/>
      <c r="W38" s="681"/>
      <c r="X38" s="681"/>
      <c r="Y38" s="682"/>
      <c r="Z38" s="713">
        <v>1.6</v>
      </c>
      <c r="AA38" s="713"/>
      <c r="AB38" s="713"/>
      <c r="AC38" s="713"/>
      <c r="AD38" s="714">
        <v>708</v>
      </c>
      <c r="AE38" s="714"/>
      <c r="AF38" s="714"/>
      <c r="AG38" s="714"/>
      <c r="AH38" s="714"/>
      <c r="AI38" s="714"/>
      <c r="AJ38" s="714"/>
      <c r="AK38" s="714"/>
      <c r="AL38" s="683">
        <v>0</v>
      </c>
      <c r="AM38" s="684"/>
      <c r="AN38" s="684"/>
      <c r="AO38" s="715"/>
      <c r="AQ38" s="720" t="s">
        <v>336</v>
      </c>
      <c r="AR38" s="721"/>
      <c r="AS38" s="721"/>
      <c r="AT38" s="721"/>
      <c r="AU38" s="721"/>
      <c r="AV38" s="721"/>
      <c r="AW38" s="721"/>
      <c r="AX38" s="721"/>
      <c r="AY38" s="722"/>
      <c r="AZ38" s="680">
        <v>310000</v>
      </c>
      <c r="BA38" s="681"/>
      <c r="BB38" s="681"/>
      <c r="BC38" s="681"/>
      <c r="BD38" s="699"/>
      <c r="BE38" s="699"/>
      <c r="BF38" s="723"/>
      <c r="BG38" s="727" t="s">
        <v>337</v>
      </c>
      <c r="BH38" s="724"/>
      <c r="BI38" s="724"/>
      <c r="BJ38" s="724"/>
      <c r="BK38" s="724"/>
      <c r="BL38" s="724"/>
      <c r="BM38" s="724"/>
      <c r="BN38" s="724"/>
      <c r="BO38" s="724"/>
      <c r="BP38" s="724"/>
      <c r="BQ38" s="724"/>
      <c r="BR38" s="724"/>
      <c r="BS38" s="724"/>
      <c r="BT38" s="724"/>
      <c r="BU38" s="725"/>
      <c r="BV38" s="680">
        <v>1814</v>
      </c>
      <c r="BW38" s="681"/>
      <c r="BX38" s="681"/>
      <c r="BY38" s="681"/>
      <c r="BZ38" s="681"/>
      <c r="CA38" s="681"/>
      <c r="CB38" s="726"/>
      <c r="CD38" s="727" t="s">
        <v>338</v>
      </c>
      <c r="CE38" s="724"/>
      <c r="CF38" s="724"/>
      <c r="CG38" s="724"/>
      <c r="CH38" s="724"/>
      <c r="CI38" s="724"/>
      <c r="CJ38" s="724"/>
      <c r="CK38" s="724"/>
      <c r="CL38" s="724"/>
      <c r="CM38" s="724"/>
      <c r="CN38" s="724"/>
      <c r="CO38" s="724"/>
      <c r="CP38" s="724"/>
      <c r="CQ38" s="725"/>
      <c r="CR38" s="680">
        <v>967664</v>
      </c>
      <c r="CS38" s="681"/>
      <c r="CT38" s="681"/>
      <c r="CU38" s="681"/>
      <c r="CV38" s="681"/>
      <c r="CW38" s="681"/>
      <c r="CX38" s="681"/>
      <c r="CY38" s="682"/>
      <c r="CZ38" s="683">
        <v>9.6</v>
      </c>
      <c r="DA38" s="701"/>
      <c r="DB38" s="701"/>
      <c r="DC38" s="702"/>
      <c r="DD38" s="686">
        <v>870740</v>
      </c>
      <c r="DE38" s="681"/>
      <c r="DF38" s="681"/>
      <c r="DG38" s="681"/>
      <c r="DH38" s="681"/>
      <c r="DI38" s="681"/>
      <c r="DJ38" s="681"/>
      <c r="DK38" s="682"/>
      <c r="DL38" s="686">
        <v>753519</v>
      </c>
      <c r="DM38" s="681"/>
      <c r="DN38" s="681"/>
      <c r="DO38" s="681"/>
      <c r="DP38" s="681"/>
      <c r="DQ38" s="681"/>
      <c r="DR38" s="681"/>
      <c r="DS38" s="681"/>
      <c r="DT38" s="681"/>
      <c r="DU38" s="681"/>
      <c r="DV38" s="682"/>
      <c r="DW38" s="683">
        <v>15.2</v>
      </c>
      <c r="DX38" s="701"/>
      <c r="DY38" s="701"/>
      <c r="DZ38" s="701"/>
      <c r="EA38" s="701"/>
      <c r="EB38" s="701"/>
      <c r="EC38" s="719"/>
    </row>
    <row r="39" spans="2:133" ht="11.25" customHeight="1">
      <c r="B39" s="677" t="s">
        <v>339</v>
      </c>
      <c r="C39" s="678"/>
      <c r="D39" s="678"/>
      <c r="E39" s="678"/>
      <c r="F39" s="678"/>
      <c r="G39" s="678"/>
      <c r="H39" s="678"/>
      <c r="I39" s="678"/>
      <c r="J39" s="678"/>
      <c r="K39" s="678"/>
      <c r="L39" s="678"/>
      <c r="M39" s="678"/>
      <c r="N39" s="678"/>
      <c r="O39" s="678"/>
      <c r="P39" s="678"/>
      <c r="Q39" s="679"/>
      <c r="R39" s="680">
        <v>779400</v>
      </c>
      <c r="S39" s="681"/>
      <c r="T39" s="681"/>
      <c r="U39" s="681"/>
      <c r="V39" s="681"/>
      <c r="W39" s="681"/>
      <c r="X39" s="681"/>
      <c r="Y39" s="682"/>
      <c r="Z39" s="713">
        <v>7.1</v>
      </c>
      <c r="AA39" s="713"/>
      <c r="AB39" s="713"/>
      <c r="AC39" s="713"/>
      <c r="AD39" s="714" t="s">
        <v>242</v>
      </c>
      <c r="AE39" s="714"/>
      <c r="AF39" s="714"/>
      <c r="AG39" s="714"/>
      <c r="AH39" s="714"/>
      <c r="AI39" s="714"/>
      <c r="AJ39" s="714"/>
      <c r="AK39" s="714"/>
      <c r="AL39" s="683" t="s">
        <v>242</v>
      </c>
      <c r="AM39" s="684"/>
      <c r="AN39" s="684"/>
      <c r="AO39" s="715"/>
      <c r="AQ39" s="720" t="s">
        <v>340</v>
      </c>
      <c r="AR39" s="721"/>
      <c r="AS39" s="721"/>
      <c r="AT39" s="721"/>
      <c r="AU39" s="721"/>
      <c r="AV39" s="721"/>
      <c r="AW39" s="721"/>
      <c r="AX39" s="721"/>
      <c r="AY39" s="722"/>
      <c r="AZ39" s="680">
        <v>18987</v>
      </c>
      <c r="BA39" s="681"/>
      <c r="BB39" s="681"/>
      <c r="BC39" s="681"/>
      <c r="BD39" s="699"/>
      <c r="BE39" s="699"/>
      <c r="BF39" s="723"/>
      <c r="BG39" s="727" t="s">
        <v>341</v>
      </c>
      <c r="BH39" s="724"/>
      <c r="BI39" s="724"/>
      <c r="BJ39" s="724"/>
      <c r="BK39" s="724"/>
      <c r="BL39" s="724"/>
      <c r="BM39" s="724"/>
      <c r="BN39" s="724"/>
      <c r="BO39" s="724"/>
      <c r="BP39" s="724"/>
      <c r="BQ39" s="724"/>
      <c r="BR39" s="724"/>
      <c r="BS39" s="724"/>
      <c r="BT39" s="724"/>
      <c r="BU39" s="725"/>
      <c r="BV39" s="680">
        <v>2836</v>
      </c>
      <c r="BW39" s="681"/>
      <c r="BX39" s="681"/>
      <c r="BY39" s="681"/>
      <c r="BZ39" s="681"/>
      <c r="CA39" s="681"/>
      <c r="CB39" s="726"/>
      <c r="CD39" s="727" t="s">
        <v>342</v>
      </c>
      <c r="CE39" s="724"/>
      <c r="CF39" s="724"/>
      <c r="CG39" s="724"/>
      <c r="CH39" s="724"/>
      <c r="CI39" s="724"/>
      <c r="CJ39" s="724"/>
      <c r="CK39" s="724"/>
      <c r="CL39" s="724"/>
      <c r="CM39" s="724"/>
      <c r="CN39" s="724"/>
      <c r="CO39" s="724"/>
      <c r="CP39" s="724"/>
      <c r="CQ39" s="725"/>
      <c r="CR39" s="680">
        <v>503648</v>
      </c>
      <c r="CS39" s="699"/>
      <c r="CT39" s="699"/>
      <c r="CU39" s="699"/>
      <c r="CV39" s="699"/>
      <c r="CW39" s="699"/>
      <c r="CX39" s="699"/>
      <c r="CY39" s="700"/>
      <c r="CZ39" s="683">
        <v>5</v>
      </c>
      <c r="DA39" s="701"/>
      <c r="DB39" s="701"/>
      <c r="DC39" s="702"/>
      <c r="DD39" s="686">
        <v>439220</v>
      </c>
      <c r="DE39" s="699"/>
      <c r="DF39" s="699"/>
      <c r="DG39" s="699"/>
      <c r="DH39" s="699"/>
      <c r="DI39" s="699"/>
      <c r="DJ39" s="699"/>
      <c r="DK39" s="700"/>
      <c r="DL39" s="686" t="s">
        <v>257</v>
      </c>
      <c r="DM39" s="699"/>
      <c r="DN39" s="699"/>
      <c r="DO39" s="699"/>
      <c r="DP39" s="699"/>
      <c r="DQ39" s="699"/>
      <c r="DR39" s="699"/>
      <c r="DS39" s="699"/>
      <c r="DT39" s="699"/>
      <c r="DU39" s="699"/>
      <c r="DV39" s="700"/>
      <c r="DW39" s="683" t="s">
        <v>127</v>
      </c>
      <c r="DX39" s="701"/>
      <c r="DY39" s="701"/>
      <c r="DZ39" s="701"/>
      <c r="EA39" s="701"/>
      <c r="EB39" s="701"/>
      <c r="EC39" s="719"/>
    </row>
    <row r="40" spans="2:133" ht="11.25" customHeight="1">
      <c r="B40" s="677" t="s">
        <v>343</v>
      </c>
      <c r="C40" s="678"/>
      <c r="D40" s="678"/>
      <c r="E40" s="678"/>
      <c r="F40" s="678"/>
      <c r="G40" s="678"/>
      <c r="H40" s="678"/>
      <c r="I40" s="678"/>
      <c r="J40" s="678"/>
      <c r="K40" s="678"/>
      <c r="L40" s="678"/>
      <c r="M40" s="678"/>
      <c r="N40" s="678"/>
      <c r="O40" s="678"/>
      <c r="P40" s="678"/>
      <c r="Q40" s="679"/>
      <c r="R40" s="680" t="s">
        <v>242</v>
      </c>
      <c r="S40" s="681"/>
      <c r="T40" s="681"/>
      <c r="U40" s="681"/>
      <c r="V40" s="681"/>
      <c r="W40" s="681"/>
      <c r="X40" s="681"/>
      <c r="Y40" s="682"/>
      <c r="Z40" s="713" t="s">
        <v>242</v>
      </c>
      <c r="AA40" s="713"/>
      <c r="AB40" s="713"/>
      <c r="AC40" s="713"/>
      <c r="AD40" s="714" t="s">
        <v>242</v>
      </c>
      <c r="AE40" s="714"/>
      <c r="AF40" s="714"/>
      <c r="AG40" s="714"/>
      <c r="AH40" s="714"/>
      <c r="AI40" s="714"/>
      <c r="AJ40" s="714"/>
      <c r="AK40" s="714"/>
      <c r="AL40" s="683" t="s">
        <v>242</v>
      </c>
      <c r="AM40" s="684"/>
      <c r="AN40" s="684"/>
      <c r="AO40" s="715"/>
      <c r="AQ40" s="720" t="s">
        <v>344</v>
      </c>
      <c r="AR40" s="721"/>
      <c r="AS40" s="721"/>
      <c r="AT40" s="721"/>
      <c r="AU40" s="721"/>
      <c r="AV40" s="721"/>
      <c r="AW40" s="721"/>
      <c r="AX40" s="721"/>
      <c r="AY40" s="722"/>
      <c r="AZ40" s="680" t="s">
        <v>173</v>
      </c>
      <c r="BA40" s="681"/>
      <c r="BB40" s="681"/>
      <c r="BC40" s="681"/>
      <c r="BD40" s="699"/>
      <c r="BE40" s="699"/>
      <c r="BF40" s="723"/>
      <c r="BG40" s="728" t="s">
        <v>345</v>
      </c>
      <c r="BH40" s="729"/>
      <c r="BI40" s="729"/>
      <c r="BJ40" s="729"/>
      <c r="BK40" s="729"/>
      <c r="BL40" s="236"/>
      <c r="BM40" s="724" t="s">
        <v>346</v>
      </c>
      <c r="BN40" s="724"/>
      <c r="BO40" s="724"/>
      <c r="BP40" s="724"/>
      <c r="BQ40" s="724"/>
      <c r="BR40" s="724"/>
      <c r="BS40" s="724"/>
      <c r="BT40" s="724"/>
      <c r="BU40" s="725"/>
      <c r="BV40" s="680">
        <v>82</v>
      </c>
      <c r="BW40" s="681"/>
      <c r="BX40" s="681"/>
      <c r="BY40" s="681"/>
      <c r="BZ40" s="681"/>
      <c r="CA40" s="681"/>
      <c r="CB40" s="726"/>
      <c r="CD40" s="727" t="s">
        <v>347</v>
      </c>
      <c r="CE40" s="724"/>
      <c r="CF40" s="724"/>
      <c r="CG40" s="724"/>
      <c r="CH40" s="724"/>
      <c r="CI40" s="724"/>
      <c r="CJ40" s="724"/>
      <c r="CK40" s="724"/>
      <c r="CL40" s="724"/>
      <c r="CM40" s="724"/>
      <c r="CN40" s="724"/>
      <c r="CO40" s="724"/>
      <c r="CP40" s="724"/>
      <c r="CQ40" s="725"/>
      <c r="CR40" s="680">
        <v>135930</v>
      </c>
      <c r="CS40" s="681"/>
      <c r="CT40" s="681"/>
      <c r="CU40" s="681"/>
      <c r="CV40" s="681"/>
      <c r="CW40" s="681"/>
      <c r="CX40" s="681"/>
      <c r="CY40" s="682"/>
      <c r="CZ40" s="683">
        <v>1.3</v>
      </c>
      <c r="DA40" s="701"/>
      <c r="DB40" s="701"/>
      <c r="DC40" s="702"/>
      <c r="DD40" s="686">
        <v>110930</v>
      </c>
      <c r="DE40" s="681"/>
      <c r="DF40" s="681"/>
      <c r="DG40" s="681"/>
      <c r="DH40" s="681"/>
      <c r="DI40" s="681"/>
      <c r="DJ40" s="681"/>
      <c r="DK40" s="682"/>
      <c r="DL40" s="686">
        <v>10930</v>
      </c>
      <c r="DM40" s="681"/>
      <c r="DN40" s="681"/>
      <c r="DO40" s="681"/>
      <c r="DP40" s="681"/>
      <c r="DQ40" s="681"/>
      <c r="DR40" s="681"/>
      <c r="DS40" s="681"/>
      <c r="DT40" s="681"/>
      <c r="DU40" s="681"/>
      <c r="DV40" s="682"/>
      <c r="DW40" s="683">
        <v>0.2</v>
      </c>
      <c r="DX40" s="701"/>
      <c r="DY40" s="701"/>
      <c r="DZ40" s="701"/>
      <c r="EA40" s="701"/>
      <c r="EB40" s="701"/>
      <c r="EC40" s="719"/>
    </row>
    <row r="41" spans="2:133" ht="11.25" customHeight="1">
      <c r="B41" s="677" t="s">
        <v>348</v>
      </c>
      <c r="C41" s="678"/>
      <c r="D41" s="678"/>
      <c r="E41" s="678"/>
      <c r="F41" s="678"/>
      <c r="G41" s="678"/>
      <c r="H41" s="678"/>
      <c r="I41" s="678"/>
      <c r="J41" s="678"/>
      <c r="K41" s="678"/>
      <c r="L41" s="678"/>
      <c r="M41" s="678"/>
      <c r="N41" s="678"/>
      <c r="O41" s="678"/>
      <c r="P41" s="678"/>
      <c r="Q41" s="679"/>
      <c r="R41" s="680" t="s">
        <v>127</v>
      </c>
      <c r="S41" s="681"/>
      <c r="T41" s="681"/>
      <c r="U41" s="681"/>
      <c r="V41" s="681"/>
      <c r="W41" s="681"/>
      <c r="X41" s="681"/>
      <c r="Y41" s="682"/>
      <c r="Z41" s="713" t="s">
        <v>242</v>
      </c>
      <c r="AA41" s="713"/>
      <c r="AB41" s="713"/>
      <c r="AC41" s="713"/>
      <c r="AD41" s="714" t="s">
        <v>127</v>
      </c>
      <c r="AE41" s="714"/>
      <c r="AF41" s="714"/>
      <c r="AG41" s="714"/>
      <c r="AH41" s="714"/>
      <c r="AI41" s="714"/>
      <c r="AJ41" s="714"/>
      <c r="AK41" s="714"/>
      <c r="AL41" s="683" t="s">
        <v>242</v>
      </c>
      <c r="AM41" s="684"/>
      <c r="AN41" s="684"/>
      <c r="AO41" s="715"/>
      <c r="AQ41" s="720" t="s">
        <v>349</v>
      </c>
      <c r="AR41" s="721"/>
      <c r="AS41" s="721"/>
      <c r="AT41" s="721"/>
      <c r="AU41" s="721"/>
      <c r="AV41" s="721"/>
      <c r="AW41" s="721"/>
      <c r="AX41" s="721"/>
      <c r="AY41" s="722"/>
      <c r="AZ41" s="680">
        <v>142653</v>
      </c>
      <c r="BA41" s="681"/>
      <c r="BB41" s="681"/>
      <c r="BC41" s="681"/>
      <c r="BD41" s="699"/>
      <c r="BE41" s="699"/>
      <c r="BF41" s="723"/>
      <c r="BG41" s="728"/>
      <c r="BH41" s="729"/>
      <c r="BI41" s="729"/>
      <c r="BJ41" s="729"/>
      <c r="BK41" s="729"/>
      <c r="BL41" s="236"/>
      <c r="BM41" s="724" t="s">
        <v>350</v>
      </c>
      <c r="BN41" s="724"/>
      <c r="BO41" s="724"/>
      <c r="BP41" s="724"/>
      <c r="BQ41" s="724"/>
      <c r="BR41" s="724"/>
      <c r="BS41" s="724"/>
      <c r="BT41" s="724"/>
      <c r="BU41" s="725"/>
      <c r="BV41" s="680">
        <v>1</v>
      </c>
      <c r="BW41" s="681"/>
      <c r="BX41" s="681"/>
      <c r="BY41" s="681"/>
      <c r="BZ41" s="681"/>
      <c r="CA41" s="681"/>
      <c r="CB41" s="726"/>
      <c r="CD41" s="727" t="s">
        <v>351</v>
      </c>
      <c r="CE41" s="724"/>
      <c r="CF41" s="724"/>
      <c r="CG41" s="724"/>
      <c r="CH41" s="724"/>
      <c r="CI41" s="724"/>
      <c r="CJ41" s="724"/>
      <c r="CK41" s="724"/>
      <c r="CL41" s="724"/>
      <c r="CM41" s="724"/>
      <c r="CN41" s="724"/>
      <c r="CO41" s="724"/>
      <c r="CP41" s="724"/>
      <c r="CQ41" s="725"/>
      <c r="CR41" s="680" t="s">
        <v>127</v>
      </c>
      <c r="CS41" s="699"/>
      <c r="CT41" s="699"/>
      <c r="CU41" s="699"/>
      <c r="CV41" s="699"/>
      <c r="CW41" s="699"/>
      <c r="CX41" s="699"/>
      <c r="CY41" s="700"/>
      <c r="CZ41" s="683" t="s">
        <v>242</v>
      </c>
      <c r="DA41" s="701"/>
      <c r="DB41" s="701"/>
      <c r="DC41" s="702"/>
      <c r="DD41" s="686" t="s">
        <v>242</v>
      </c>
      <c r="DE41" s="699"/>
      <c r="DF41" s="699"/>
      <c r="DG41" s="699"/>
      <c r="DH41" s="699"/>
      <c r="DI41" s="699"/>
      <c r="DJ41" s="699"/>
      <c r="DK41" s="700"/>
      <c r="DL41" s="687"/>
      <c r="DM41" s="688"/>
      <c r="DN41" s="688"/>
      <c r="DO41" s="688"/>
      <c r="DP41" s="688"/>
      <c r="DQ41" s="688"/>
      <c r="DR41" s="688"/>
      <c r="DS41" s="688"/>
      <c r="DT41" s="688"/>
      <c r="DU41" s="688"/>
      <c r="DV41" s="689"/>
      <c r="DW41" s="690"/>
      <c r="DX41" s="691"/>
      <c r="DY41" s="691"/>
      <c r="DZ41" s="691"/>
      <c r="EA41" s="691"/>
      <c r="EB41" s="691"/>
      <c r="EC41" s="692"/>
    </row>
    <row r="42" spans="2:133" ht="11.25" customHeight="1">
      <c r="B42" s="677" t="s">
        <v>352</v>
      </c>
      <c r="C42" s="678"/>
      <c r="D42" s="678"/>
      <c r="E42" s="678"/>
      <c r="F42" s="678"/>
      <c r="G42" s="678"/>
      <c r="H42" s="678"/>
      <c r="I42" s="678"/>
      <c r="J42" s="678"/>
      <c r="K42" s="678"/>
      <c r="L42" s="678"/>
      <c r="M42" s="678"/>
      <c r="N42" s="678"/>
      <c r="O42" s="678"/>
      <c r="P42" s="678"/>
      <c r="Q42" s="679"/>
      <c r="R42" s="680">
        <v>154700</v>
      </c>
      <c r="S42" s="681"/>
      <c r="T42" s="681"/>
      <c r="U42" s="681"/>
      <c r="V42" s="681"/>
      <c r="W42" s="681"/>
      <c r="X42" s="681"/>
      <c r="Y42" s="682"/>
      <c r="Z42" s="713">
        <v>1.4</v>
      </c>
      <c r="AA42" s="713"/>
      <c r="AB42" s="713"/>
      <c r="AC42" s="713"/>
      <c r="AD42" s="714" t="s">
        <v>242</v>
      </c>
      <c r="AE42" s="714"/>
      <c r="AF42" s="714"/>
      <c r="AG42" s="714"/>
      <c r="AH42" s="714"/>
      <c r="AI42" s="714"/>
      <c r="AJ42" s="714"/>
      <c r="AK42" s="714"/>
      <c r="AL42" s="683" t="s">
        <v>242</v>
      </c>
      <c r="AM42" s="684"/>
      <c r="AN42" s="684"/>
      <c r="AO42" s="715"/>
      <c r="AQ42" s="716" t="s">
        <v>353</v>
      </c>
      <c r="AR42" s="717"/>
      <c r="AS42" s="717"/>
      <c r="AT42" s="717"/>
      <c r="AU42" s="717"/>
      <c r="AV42" s="717"/>
      <c r="AW42" s="717"/>
      <c r="AX42" s="717"/>
      <c r="AY42" s="718"/>
      <c r="AZ42" s="664">
        <v>507811</v>
      </c>
      <c r="BA42" s="703"/>
      <c r="BB42" s="703"/>
      <c r="BC42" s="703"/>
      <c r="BD42" s="665"/>
      <c r="BE42" s="665"/>
      <c r="BF42" s="709"/>
      <c r="BG42" s="730"/>
      <c r="BH42" s="731"/>
      <c r="BI42" s="731"/>
      <c r="BJ42" s="731"/>
      <c r="BK42" s="731"/>
      <c r="BL42" s="237"/>
      <c r="BM42" s="710" t="s">
        <v>354</v>
      </c>
      <c r="BN42" s="710"/>
      <c r="BO42" s="710"/>
      <c r="BP42" s="710"/>
      <c r="BQ42" s="710"/>
      <c r="BR42" s="710"/>
      <c r="BS42" s="710"/>
      <c r="BT42" s="710"/>
      <c r="BU42" s="711"/>
      <c r="BV42" s="664">
        <v>349</v>
      </c>
      <c r="BW42" s="703"/>
      <c r="BX42" s="703"/>
      <c r="BY42" s="703"/>
      <c r="BZ42" s="703"/>
      <c r="CA42" s="703"/>
      <c r="CB42" s="712"/>
      <c r="CD42" s="677" t="s">
        <v>355</v>
      </c>
      <c r="CE42" s="678"/>
      <c r="CF42" s="678"/>
      <c r="CG42" s="678"/>
      <c r="CH42" s="678"/>
      <c r="CI42" s="678"/>
      <c r="CJ42" s="678"/>
      <c r="CK42" s="678"/>
      <c r="CL42" s="678"/>
      <c r="CM42" s="678"/>
      <c r="CN42" s="678"/>
      <c r="CO42" s="678"/>
      <c r="CP42" s="678"/>
      <c r="CQ42" s="679"/>
      <c r="CR42" s="680">
        <v>1080555</v>
      </c>
      <c r="CS42" s="681"/>
      <c r="CT42" s="681"/>
      <c r="CU42" s="681"/>
      <c r="CV42" s="681"/>
      <c r="CW42" s="681"/>
      <c r="CX42" s="681"/>
      <c r="CY42" s="682"/>
      <c r="CZ42" s="683">
        <v>10.7</v>
      </c>
      <c r="DA42" s="684"/>
      <c r="DB42" s="684"/>
      <c r="DC42" s="685"/>
      <c r="DD42" s="686">
        <v>229953</v>
      </c>
      <c r="DE42" s="681"/>
      <c r="DF42" s="681"/>
      <c r="DG42" s="681"/>
      <c r="DH42" s="681"/>
      <c r="DI42" s="681"/>
      <c r="DJ42" s="681"/>
      <c r="DK42" s="682"/>
      <c r="DL42" s="687"/>
      <c r="DM42" s="688"/>
      <c r="DN42" s="688"/>
      <c r="DO42" s="688"/>
      <c r="DP42" s="688"/>
      <c r="DQ42" s="688"/>
      <c r="DR42" s="688"/>
      <c r="DS42" s="688"/>
      <c r="DT42" s="688"/>
      <c r="DU42" s="688"/>
      <c r="DV42" s="689"/>
      <c r="DW42" s="690"/>
      <c r="DX42" s="691"/>
      <c r="DY42" s="691"/>
      <c r="DZ42" s="691"/>
      <c r="EA42" s="691"/>
      <c r="EB42" s="691"/>
      <c r="EC42" s="692"/>
    </row>
    <row r="43" spans="2:133" ht="11.25" customHeight="1">
      <c r="B43" s="661" t="s">
        <v>356</v>
      </c>
      <c r="C43" s="662"/>
      <c r="D43" s="662"/>
      <c r="E43" s="662"/>
      <c r="F43" s="662"/>
      <c r="G43" s="662"/>
      <c r="H43" s="662"/>
      <c r="I43" s="662"/>
      <c r="J43" s="662"/>
      <c r="K43" s="662"/>
      <c r="L43" s="662"/>
      <c r="M43" s="662"/>
      <c r="N43" s="662"/>
      <c r="O43" s="662"/>
      <c r="P43" s="662"/>
      <c r="Q43" s="663"/>
      <c r="R43" s="664">
        <v>10963785</v>
      </c>
      <c r="S43" s="703"/>
      <c r="T43" s="703"/>
      <c r="U43" s="703"/>
      <c r="V43" s="703"/>
      <c r="W43" s="703"/>
      <c r="X43" s="703"/>
      <c r="Y43" s="704"/>
      <c r="Z43" s="705">
        <v>100</v>
      </c>
      <c r="AA43" s="705"/>
      <c r="AB43" s="705"/>
      <c r="AC43" s="705"/>
      <c r="AD43" s="706">
        <v>4806216</v>
      </c>
      <c r="AE43" s="706"/>
      <c r="AF43" s="706"/>
      <c r="AG43" s="706"/>
      <c r="AH43" s="706"/>
      <c r="AI43" s="706"/>
      <c r="AJ43" s="706"/>
      <c r="AK43" s="706"/>
      <c r="AL43" s="667">
        <v>100</v>
      </c>
      <c r="AM43" s="707"/>
      <c r="AN43" s="707"/>
      <c r="AO43" s="708"/>
      <c r="BV43" s="238"/>
      <c r="BW43" s="238"/>
      <c r="BX43" s="238"/>
      <c r="BY43" s="238"/>
      <c r="BZ43" s="238"/>
      <c r="CA43" s="238"/>
      <c r="CB43" s="238"/>
      <c r="CD43" s="677" t="s">
        <v>357</v>
      </c>
      <c r="CE43" s="678"/>
      <c r="CF43" s="678"/>
      <c r="CG43" s="678"/>
      <c r="CH43" s="678"/>
      <c r="CI43" s="678"/>
      <c r="CJ43" s="678"/>
      <c r="CK43" s="678"/>
      <c r="CL43" s="678"/>
      <c r="CM43" s="678"/>
      <c r="CN43" s="678"/>
      <c r="CO43" s="678"/>
      <c r="CP43" s="678"/>
      <c r="CQ43" s="679"/>
      <c r="CR43" s="680">
        <v>32202</v>
      </c>
      <c r="CS43" s="699"/>
      <c r="CT43" s="699"/>
      <c r="CU43" s="699"/>
      <c r="CV43" s="699"/>
      <c r="CW43" s="699"/>
      <c r="CX43" s="699"/>
      <c r="CY43" s="700"/>
      <c r="CZ43" s="683">
        <v>0.3</v>
      </c>
      <c r="DA43" s="701"/>
      <c r="DB43" s="701"/>
      <c r="DC43" s="702"/>
      <c r="DD43" s="686">
        <v>25702</v>
      </c>
      <c r="DE43" s="699"/>
      <c r="DF43" s="699"/>
      <c r="DG43" s="699"/>
      <c r="DH43" s="699"/>
      <c r="DI43" s="699"/>
      <c r="DJ43" s="699"/>
      <c r="DK43" s="700"/>
      <c r="DL43" s="687"/>
      <c r="DM43" s="688"/>
      <c r="DN43" s="688"/>
      <c r="DO43" s="688"/>
      <c r="DP43" s="688"/>
      <c r="DQ43" s="688"/>
      <c r="DR43" s="688"/>
      <c r="DS43" s="688"/>
      <c r="DT43" s="688"/>
      <c r="DU43" s="688"/>
      <c r="DV43" s="689"/>
      <c r="DW43" s="690"/>
      <c r="DX43" s="691"/>
      <c r="DY43" s="691"/>
      <c r="DZ43" s="691"/>
      <c r="EA43" s="691"/>
      <c r="EB43" s="691"/>
      <c r="EC43" s="692"/>
    </row>
    <row r="44" spans="2:133" ht="11.25" customHeight="1">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93" t="s">
        <v>305</v>
      </c>
      <c r="CE44" s="694"/>
      <c r="CF44" s="677" t="s">
        <v>358</v>
      </c>
      <c r="CG44" s="678"/>
      <c r="CH44" s="678"/>
      <c r="CI44" s="678"/>
      <c r="CJ44" s="678"/>
      <c r="CK44" s="678"/>
      <c r="CL44" s="678"/>
      <c r="CM44" s="678"/>
      <c r="CN44" s="678"/>
      <c r="CO44" s="678"/>
      <c r="CP44" s="678"/>
      <c r="CQ44" s="679"/>
      <c r="CR44" s="680">
        <v>756875</v>
      </c>
      <c r="CS44" s="681"/>
      <c r="CT44" s="681"/>
      <c r="CU44" s="681"/>
      <c r="CV44" s="681"/>
      <c r="CW44" s="681"/>
      <c r="CX44" s="681"/>
      <c r="CY44" s="682"/>
      <c r="CZ44" s="683">
        <v>7.5</v>
      </c>
      <c r="DA44" s="684"/>
      <c r="DB44" s="684"/>
      <c r="DC44" s="685"/>
      <c r="DD44" s="686">
        <v>142199</v>
      </c>
      <c r="DE44" s="681"/>
      <c r="DF44" s="681"/>
      <c r="DG44" s="681"/>
      <c r="DH44" s="681"/>
      <c r="DI44" s="681"/>
      <c r="DJ44" s="681"/>
      <c r="DK44" s="682"/>
      <c r="DL44" s="687"/>
      <c r="DM44" s="688"/>
      <c r="DN44" s="688"/>
      <c r="DO44" s="688"/>
      <c r="DP44" s="688"/>
      <c r="DQ44" s="688"/>
      <c r="DR44" s="688"/>
      <c r="DS44" s="688"/>
      <c r="DT44" s="688"/>
      <c r="DU44" s="688"/>
      <c r="DV44" s="689"/>
      <c r="DW44" s="690"/>
      <c r="DX44" s="691"/>
      <c r="DY44" s="691"/>
      <c r="DZ44" s="691"/>
      <c r="EA44" s="691"/>
      <c r="EB44" s="691"/>
      <c r="EC44" s="692"/>
    </row>
    <row r="45" spans="2:133" ht="11.25" customHeight="1">
      <c r="B45" s="240" t="s">
        <v>359</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95"/>
      <c r="CE45" s="696"/>
      <c r="CF45" s="677" t="s">
        <v>360</v>
      </c>
      <c r="CG45" s="678"/>
      <c r="CH45" s="678"/>
      <c r="CI45" s="678"/>
      <c r="CJ45" s="678"/>
      <c r="CK45" s="678"/>
      <c r="CL45" s="678"/>
      <c r="CM45" s="678"/>
      <c r="CN45" s="678"/>
      <c r="CO45" s="678"/>
      <c r="CP45" s="678"/>
      <c r="CQ45" s="679"/>
      <c r="CR45" s="680">
        <v>298650</v>
      </c>
      <c r="CS45" s="699"/>
      <c r="CT45" s="699"/>
      <c r="CU45" s="699"/>
      <c r="CV45" s="699"/>
      <c r="CW45" s="699"/>
      <c r="CX45" s="699"/>
      <c r="CY45" s="700"/>
      <c r="CZ45" s="683">
        <v>3</v>
      </c>
      <c r="DA45" s="701"/>
      <c r="DB45" s="701"/>
      <c r="DC45" s="702"/>
      <c r="DD45" s="686">
        <v>15084</v>
      </c>
      <c r="DE45" s="699"/>
      <c r="DF45" s="699"/>
      <c r="DG45" s="699"/>
      <c r="DH45" s="699"/>
      <c r="DI45" s="699"/>
      <c r="DJ45" s="699"/>
      <c r="DK45" s="700"/>
      <c r="DL45" s="687"/>
      <c r="DM45" s="688"/>
      <c r="DN45" s="688"/>
      <c r="DO45" s="688"/>
      <c r="DP45" s="688"/>
      <c r="DQ45" s="688"/>
      <c r="DR45" s="688"/>
      <c r="DS45" s="688"/>
      <c r="DT45" s="688"/>
      <c r="DU45" s="688"/>
      <c r="DV45" s="689"/>
      <c r="DW45" s="690"/>
      <c r="DX45" s="691"/>
      <c r="DY45" s="691"/>
      <c r="DZ45" s="691"/>
      <c r="EA45" s="691"/>
      <c r="EB45" s="691"/>
      <c r="EC45" s="692"/>
    </row>
    <row r="46" spans="2:133" ht="11.25" customHeight="1">
      <c r="B46" s="241" t="s">
        <v>361</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95"/>
      <c r="CE46" s="696"/>
      <c r="CF46" s="677" t="s">
        <v>362</v>
      </c>
      <c r="CG46" s="678"/>
      <c r="CH46" s="678"/>
      <c r="CI46" s="678"/>
      <c r="CJ46" s="678"/>
      <c r="CK46" s="678"/>
      <c r="CL46" s="678"/>
      <c r="CM46" s="678"/>
      <c r="CN46" s="678"/>
      <c r="CO46" s="678"/>
      <c r="CP46" s="678"/>
      <c r="CQ46" s="679"/>
      <c r="CR46" s="680">
        <v>359296</v>
      </c>
      <c r="CS46" s="681"/>
      <c r="CT46" s="681"/>
      <c r="CU46" s="681"/>
      <c r="CV46" s="681"/>
      <c r="CW46" s="681"/>
      <c r="CX46" s="681"/>
      <c r="CY46" s="682"/>
      <c r="CZ46" s="683">
        <v>3.6</v>
      </c>
      <c r="DA46" s="684"/>
      <c r="DB46" s="684"/>
      <c r="DC46" s="685"/>
      <c r="DD46" s="686">
        <v>123386</v>
      </c>
      <c r="DE46" s="681"/>
      <c r="DF46" s="681"/>
      <c r="DG46" s="681"/>
      <c r="DH46" s="681"/>
      <c r="DI46" s="681"/>
      <c r="DJ46" s="681"/>
      <c r="DK46" s="682"/>
      <c r="DL46" s="687"/>
      <c r="DM46" s="688"/>
      <c r="DN46" s="688"/>
      <c r="DO46" s="688"/>
      <c r="DP46" s="688"/>
      <c r="DQ46" s="688"/>
      <c r="DR46" s="688"/>
      <c r="DS46" s="688"/>
      <c r="DT46" s="688"/>
      <c r="DU46" s="688"/>
      <c r="DV46" s="689"/>
      <c r="DW46" s="690"/>
      <c r="DX46" s="691"/>
      <c r="DY46" s="691"/>
      <c r="DZ46" s="691"/>
      <c r="EA46" s="691"/>
      <c r="EB46" s="691"/>
      <c r="EC46" s="692"/>
    </row>
    <row r="47" spans="2:133" ht="11.25" customHeight="1">
      <c r="B47" s="242" t="s">
        <v>363</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5"/>
      <c r="CE47" s="696"/>
      <c r="CF47" s="677" t="s">
        <v>364</v>
      </c>
      <c r="CG47" s="678"/>
      <c r="CH47" s="678"/>
      <c r="CI47" s="678"/>
      <c r="CJ47" s="678"/>
      <c r="CK47" s="678"/>
      <c r="CL47" s="678"/>
      <c r="CM47" s="678"/>
      <c r="CN47" s="678"/>
      <c r="CO47" s="678"/>
      <c r="CP47" s="678"/>
      <c r="CQ47" s="679"/>
      <c r="CR47" s="680">
        <v>323680</v>
      </c>
      <c r="CS47" s="699"/>
      <c r="CT47" s="699"/>
      <c r="CU47" s="699"/>
      <c r="CV47" s="699"/>
      <c r="CW47" s="699"/>
      <c r="CX47" s="699"/>
      <c r="CY47" s="700"/>
      <c r="CZ47" s="683">
        <v>3.2</v>
      </c>
      <c r="DA47" s="701"/>
      <c r="DB47" s="701"/>
      <c r="DC47" s="702"/>
      <c r="DD47" s="686">
        <v>87754</v>
      </c>
      <c r="DE47" s="699"/>
      <c r="DF47" s="699"/>
      <c r="DG47" s="699"/>
      <c r="DH47" s="699"/>
      <c r="DI47" s="699"/>
      <c r="DJ47" s="699"/>
      <c r="DK47" s="700"/>
      <c r="DL47" s="687"/>
      <c r="DM47" s="688"/>
      <c r="DN47" s="688"/>
      <c r="DO47" s="688"/>
      <c r="DP47" s="688"/>
      <c r="DQ47" s="688"/>
      <c r="DR47" s="688"/>
      <c r="DS47" s="688"/>
      <c r="DT47" s="688"/>
      <c r="DU47" s="688"/>
      <c r="DV47" s="689"/>
      <c r="DW47" s="690"/>
      <c r="DX47" s="691"/>
      <c r="DY47" s="691"/>
      <c r="DZ47" s="691"/>
      <c r="EA47" s="691"/>
      <c r="EB47" s="691"/>
      <c r="EC47" s="692"/>
    </row>
    <row r="48" spans="2:133">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97"/>
      <c r="CE48" s="698"/>
      <c r="CF48" s="677" t="s">
        <v>365</v>
      </c>
      <c r="CG48" s="678"/>
      <c r="CH48" s="678"/>
      <c r="CI48" s="678"/>
      <c r="CJ48" s="678"/>
      <c r="CK48" s="678"/>
      <c r="CL48" s="678"/>
      <c r="CM48" s="678"/>
      <c r="CN48" s="678"/>
      <c r="CO48" s="678"/>
      <c r="CP48" s="678"/>
      <c r="CQ48" s="679"/>
      <c r="CR48" s="680" t="s">
        <v>242</v>
      </c>
      <c r="CS48" s="681"/>
      <c r="CT48" s="681"/>
      <c r="CU48" s="681"/>
      <c r="CV48" s="681"/>
      <c r="CW48" s="681"/>
      <c r="CX48" s="681"/>
      <c r="CY48" s="682"/>
      <c r="CZ48" s="683" t="s">
        <v>242</v>
      </c>
      <c r="DA48" s="684"/>
      <c r="DB48" s="684"/>
      <c r="DC48" s="685"/>
      <c r="DD48" s="686" t="s">
        <v>242</v>
      </c>
      <c r="DE48" s="681"/>
      <c r="DF48" s="681"/>
      <c r="DG48" s="681"/>
      <c r="DH48" s="681"/>
      <c r="DI48" s="681"/>
      <c r="DJ48" s="681"/>
      <c r="DK48" s="682"/>
      <c r="DL48" s="687"/>
      <c r="DM48" s="688"/>
      <c r="DN48" s="688"/>
      <c r="DO48" s="688"/>
      <c r="DP48" s="688"/>
      <c r="DQ48" s="688"/>
      <c r="DR48" s="688"/>
      <c r="DS48" s="688"/>
      <c r="DT48" s="688"/>
      <c r="DU48" s="688"/>
      <c r="DV48" s="689"/>
      <c r="DW48" s="690"/>
      <c r="DX48" s="691"/>
      <c r="DY48" s="691"/>
      <c r="DZ48" s="691"/>
      <c r="EA48" s="691"/>
      <c r="EB48" s="691"/>
      <c r="EC48" s="692"/>
    </row>
    <row r="49" spans="2:133" ht="11.25" customHeight="1">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61" t="s">
        <v>366</v>
      </c>
      <c r="CE49" s="662"/>
      <c r="CF49" s="662"/>
      <c r="CG49" s="662"/>
      <c r="CH49" s="662"/>
      <c r="CI49" s="662"/>
      <c r="CJ49" s="662"/>
      <c r="CK49" s="662"/>
      <c r="CL49" s="662"/>
      <c r="CM49" s="662"/>
      <c r="CN49" s="662"/>
      <c r="CO49" s="662"/>
      <c r="CP49" s="662"/>
      <c r="CQ49" s="663"/>
      <c r="CR49" s="664">
        <v>10108121</v>
      </c>
      <c r="CS49" s="665"/>
      <c r="CT49" s="665"/>
      <c r="CU49" s="665"/>
      <c r="CV49" s="665"/>
      <c r="CW49" s="665"/>
      <c r="CX49" s="665"/>
      <c r="CY49" s="666"/>
      <c r="CZ49" s="667">
        <v>100</v>
      </c>
      <c r="DA49" s="668"/>
      <c r="DB49" s="668"/>
      <c r="DC49" s="669"/>
      <c r="DD49" s="670">
        <v>6296539</v>
      </c>
      <c r="DE49" s="665"/>
      <c r="DF49" s="665"/>
      <c r="DG49" s="665"/>
      <c r="DH49" s="665"/>
      <c r="DI49" s="665"/>
      <c r="DJ49" s="665"/>
      <c r="DK49" s="666"/>
      <c r="DL49" s="671"/>
      <c r="DM49" s="672"/>
      <c r="DN49" s="672"/>
      <c r="DO49" s="672"/>
      <c r="DP49" s="672"/>
      <c r="DQ49" s="672"/>
      <c r="DR49" s="672"/>
      <c r="DS49" s="672"/>
      <c r="DT49" s="672"/>
      <c r="DU49" s="672"/>
      <c r="DV49" s="673"/>
      <c r="DW49" s="674"/>
      <c r="DX49" s="675"/>
      <c r="DY49" s="675"/>
      <c r="DZ49" s="675"/>
      <c r="EA49" s="675"/>
      <c r="EB49" s="675"/>
      <c r="EC49" s="676"/>
    </row>
  </sheetData>
  <sheetProtection algorithmName="SHA-512" hashValue="zZ+qFLQRIk/CrDa+CLKJNE9V7NcZQboF2DVfEyjY6jtaQQu0kN5NmD6YMQVnhw1nepfTTr9m1YcIw6raBOpkfg==" saltValue="Q6Cvy84O8C1vQIXTy+Bj9Q=="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BG35:CB35"/>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9:Q39"/>
    <mergeCell ref="R39:Y39"/>
    <mergeCell ref="Z39:AC39"/>
    <mergeCell ref="AD39:AK39"/>
    <mergeCell ref="AL39:AO39"/>
    <mergeCell ref="AQ39:AY39"/>
    <mergeCell ref="AZ39:BF39"/>
    <mergeCell ref="BG39:BU39"/>
    <mergeCell ref="BG38:BU38"/>
    <mergeCell ref="AQ40:AY40"/>
    <mergeCell ref="AZ40:BF40"/>
    <mergeCell ref="BG40:BK42"/>
    <mergeCell ref="BM40:BU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cols>
    <col min="1" max="130" width="2.75" style="291" customWidth="1"/>
    <col min="131" max="131" width="1.625" style="291" customWidth="1"/>
    <col min="132" max="16384" width="9" style="291" hidden="1"/>
  </cols>
  <sheetData>
    <row r="1" spans="1:131" s="249" customFormat="1" ht="11.25" customHeight="1" thickBot="1">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c r="A2" s="250" t="s">
        <v>367</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181" t="s">
        <v>368</v>
      </c>
      <c r="DK2" s="1182"/>
      <c r="DL2" s="1182"/>
      <c r="DM2" s="1182"/>
      <c r="DN2" s="1182"/>
      <c r="DO2" s="1183"/>
      <c r="DP2" s="251"/>
      <c r="DQ2" s="1181" t="s">
        <v>369</v>
      </c>
      <c r="DR2" s="1182"/>
      <c r="DS2" s="1182"/>
      <c r="DT2" s="1182"/>
      <c r="DU2" s="1182"/>
      <c r="DV2" s="1182"/>
      <c r="DW2" s="1182"/>
      <c r="DX2" s="1182"/>
      <c r="DY2" s="1182"/>
      <c r="DZ2" s="1183"/>
      <c r="EA2" s="252"/>
    </row>
    <row r="3" spans="1:131" s="249" customFormat="1" ht="11.25" customHeight="1">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c r="A4" s="1162" t="s">
        <v>370</v>
      </c>
      <c r="B4" s="1162"/>
      <c r="C4" s="1162"/>
      <c r="D4" s="1162"/>
      <c r="E4" s="1162"/>
      <c r="F4" s="1162"/>
      <c r="G4" s="1162"/>
      <c r="H4" s="1162"/>
      <c r="I4" s="1162"/>
      <c r="J4" s="1162"/>
      <c r="K4" s="1162"/>
      <c r="L4" s="1162"/>
      <c r="M4" s="1162"/>
      <c r="N4" s="1162"/>
      <c r="O4" s="1162"/>
      <c r="P4" s="1162"/>
      <c r="Q4" s="1162"/>
      <c r="R4" s="1162"/>
      <c r="S4" s="1162"/>
      <c r="T4" s="1162"/>
      <c r="U4" s="1162"/>
      <c r="V4" s="1162"/>
      <c r="W4" s="1162"/>
      <c r="X4" s="1162"/>
      <c r="Y4" s="1162"/>
      <c r="Z4" s="1162"/>
      <c r="AA4" s="1162"/>
      <c r="AB4" s="1162"/>
      <c r="AC4" s="1162"/>
      <c r="AD4" s="1162"/>
      <c r="AE4" s="1162"/>
      <c r="AF4" s="1162"/>
      <c r="AG4" s="1162"/>
      <c r="AH4" s="1162"/>
      <c r="AI4" s="1162"/>
      <c r="AJ4" s="1162"/>
      <c r="AK4" s="1162"/>
      <c r="AL4" s="1162"/>
      <c r="AM4" s="1162"/>
      <c r="AN4" s="1162"/>
      <c r="AO4" s="1162"/>
      <c r="AP4" s="1162"/>
      <c r="AQ4" s="1162"/>
      <c r="AR4" s="1162"/>
      <c r="AS4" s="1162"/>
      <c r="AT4" s="1162"/>
      <c r="AU4" s="1162"/>
      <c r="AV4" s="1162"/>
      <c r="AW4" s="1162"/>
      <c r="AX4" s="1162"/>
      <c r="AY4" s="1162"/>
      <c r="AZ4" s="254"/>
      <c r="BA4" s="254"/>
      <c r="BB4" s="254"/>
      <c r="BC4" s="254"/>
      <c r="BD4" s="254"/>
      <c r="BE4" s="255"/>
      <c r="BF4" s="255"/>
      <c r="BG4" s="255"/>
      <c r="BH4" s="255"/>
      <c r="BI4" s="255"/>
      <c r="BJ4" s="255"/>
      <c r="BK4" s="255"/>
      <c r="BL4" s="255"/>
      <c r="BM4" s="255"/>
      <c r="BN4" s="255"/>
      <c r="BO4" s="255"/>
      <c r="BP4" s="255"/>
      <c r="BQ4" s="254" t="s">
        <v>371</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c r="A5" s="1090" t="s">
        <v>372</v>
      </c>
      <c r="B5" s="1091"/>
      <c r="C5" s="1091"/>
      <c r="D5" s="1091"/>
      <c r="E5" s="1091"/>
      <c r="F5" s="1091"/>
      <c r="G5" s="1091"/>
      <c r="H5" s="1091"/>
      <c r="I5" s="1091"/>
      <c r="J5" s="1091"/>
      <c r="K5" s="1091"/>
      <c r="L5" s="1091"/>
      <c r="M5" s="1091"/>
      <c r="N5" s="1091"/>
      <c r="O5" s="1091"/>
      <c r="P5" s="1092"/>
      <c r="Q5" s="1096" t="s">
        <v>373</v>
      </c>
      <c r="R5" s="1097"/>
      <c r="S5" s="1097"/>
      <c r="T5" s="1097"/>
      <c r="U5" s="1098"/>
      <c r="V5" s="1096" t="s">
        <v>374</v>
      </c>
      <c r="W5" s="1097"/>
      <c r="X5" s="1097"/>
      <c r="Y5" s="1097"/>
      <c r="Z5" s="1098"/>
      <c r="AA5" s="1096" t="s">
        <v>375</v>
      </c>
      <c r="AB5" s="1097"/>
      <c r="AC5" s="1097"/>
      <c r="AD5" s="1097"/>
      <c r="AE5" s="1097"/>
      <c r="AF5" s="1184" t="s">
        <v>376</v>
      </c>
      <c r="AG5" s="1097"/>
      <c r="AH5" s="1097"/>
      <c r="AI5" s="1097"/>
      <c r="AJ5" s="1112"/>
      <c r="AK5" s="1097" t="s">
        <v>377</v>
      </c>
      <c r="AL5" s="1097"/>
      <c r="AM5" s="1097"/>
      <c r="AN5" s="1097"/>
      <c r="AO5" s="1098"/>
      <c r="AP5" s="1096" t="s">
        <v>378</v>
      </c>
      <c r="AQ5" s="1097"/>
      <c r="AR5" s="1097"/>
      <c r="AS5" s="1097"/>
      <c r="AT5" s="1098"/>
      <c r="AU5" s="1096" t="s">
        <v>379</v>
      </c>
      <c r="AV5" s="1097"/>
      <c r="AW5" s="1097"/>
      <c r="AX5" s="1097"/>
      <c r="AY5" s="1112"/>
      <c r="AZ5" s="258"/>
      <c r="BA5" s="258"/>
      <c r="BB5" s="258"/>
      <c r="BC5" s="258"/>
      <c r="BD5" s="258"/>
      <c r="BE5" s="259"/>
      <c r="BF5" s="259"/>
      <c r="BG5" s="259"/>
      <c r="BH5" s="259"/>
      <c r="BI5" s="259"/>
      <c r="BJ5" s="259"/>
      <c r="BK5" s="259"/>
      <c r="BL5" s="259"/>
      <c r="BM5" s="259"/>
      <c r="BN5" s="259"/>
      <c r="BO5" s="259"/>
      <c r="BP5" s="259"/>
      <c r="BQ5" s="1090" t="s">
        <v>380</v>
      </c>
      <c r="BR5" s="1091"/>
      <c r="BS5" s="1091"/>
      <c r="BT5" s="1091"/>
      <c r="BU5" s="1091"/>
      <c r="BV5" s="1091"/>
      <c r="BW5" s="1091"/>
      <c r="BX5" s="1091"/>
      <c r="BY5" s="1091"/>
      <c r="BZ5" s="1091"/>
      <c r="CA5" s="1091"/>
      <c r="CB5" s="1091"/>
      <c r="CC5" s="1091"/>
      <c r="CD5" s="1091"/>
      <c r="CE5" s="1091"/>
      <c r="CF5" s="1091"/>
      <c r="CG5" s="1092"/>
      <c r="CH5" s="1096" t="s">
        <v>381</v>
      </c>
      <c r="CI5" s="1097"/>
      <c r="CJ5" s="1097"/>
      <c r="CK5" s="1097"/>
      <c r="CL5" s="1098"/>
      <c r="CM5" s="1096" t="s">
        <v>382</v>
      </c>
      <c r="CN5" s="1097"/>
      <c r="CO5" s="1097"/>
      <c r="CP5" s="1097"/>
      <c r="CQ5" s="1098"/>
      <c r="CR5" s="1096" t="s">
        <v>383</v>
      </c>
      <c r="CS5" s="1097"/>
      <c r="CT5" s="1097"/>
      <c r="CU5" s="1097"/>
      <c r="CV5" s="1098"/>
      <c r="CW5" s="1096" t="s">
        <v>384</v>
      </c>
      <c r="CX5" s="1097"/>
      <c r="CY5" s="1097"/>
      <c r="CZ5" s="1097"/>
      <c r="DA5" s="1098"/>
      <c r="DB5" s="1096" t="s">
        <v>385</v>
      </c>
      <c r="DC5" s="1097"/>
      <c r="DD5" s="1097"/>
      <c r="DE5" s="1097"/>
      <c r="DF5" s="1098"/>
      <c r="DG5" s="1196" t="s">
        <v>386</v>
      </c>
      <c r="DH5" s="1197"/>
      <c r="DI5" s="1197"/>
      <c r="DJ5" s="1197"/>
      <c r="DK5" s="1198"/>
      <c r="DL5" s="1196" t="s">
        <v>387</v>
      </c>
      <c r="DM5" s="1197"/>
      <c r="DN5" s="1197"/>
      <c r="DO5" s="1197"/>
      <c r="DP5" s="1198"/>
      <c r="DQ5" s="1096" t="s">
        <v>388</v>
      </c>
      <c r="DR5" s="1097"/>
      <c r="DS5" s="1097"/>
      <c r="DT5" s="1097"/>
      <c r="DU5" s="1098"/>
      <c r="DV5" s="1096" t="s">
        <v>379</v>
      </c>
      <c r="DW5" s="1097"/>
      <c r="DX5" s="1097"/>
      <c r="DY5" s="1097"/>
      <c r="DZ5" s="1112"/>
      <c r="EA5" s="256"/>
    </row>
    <row r="6" spans="1:131" s="257" customFormat="1" ht="26.25" customHeight="1" thickBot="1">
      <c r="A6" s="1093"/>
      <c r="B6" s="1094"/>
      <c r="C6" s="1094"/>
      <c r="D6" s="1094"/>
      <c r="E6" s="1094"/>
      <c r="F6" s="1094"/>
      <c r="G6" s="1094"/>
      <c r="H6" s="1094"/>
      <c r="I6" s="1094"/>
      <c r="J6" s="1094"/>
      <c r="K6" s="1094"/>
      <c r="L6" s="1094"/>
      <c r="M6" s="1094"/>
      <c r="N6" s="1094"/>
      <c r="O6" s="1094"/>
      <c r="P6" s="1095"/>
      <c r="Q6" s="1099"/>
      <c r="R6" s="1100"/>
      <c r="S6" s="1100"/>
      <c r="T6" s="1100"/>
      <c r="U6" s="1101"/>
      <c r="V6" s="1099"/>
      <c r="W6" s="1100"/>
      <c r="X6" s="1100"/>
      <c r="Y6" s="1100"/>
      <c r="Z6" s="1101"/>
      <c r="AA6" s="1099"/>
      <c r="AB6" s="1100"/>
      <c r="AC6" s="1100"/>
      <c r="AD6" s="1100"/>
      <c r="AE6" s="1100"/>
      <c r="AF6" s="1185"/>
      <c r="AG6" s="1100"/>
      <c r="AH6" s="1100"/>
      <c r="AI6" s="1100"/>
      <c r="AJ6" s="1113"/>
      <c r="AK6" s="1100"/>
      <c r="AL6" s="1100"/>
      <c r="AM6" s="1100"/>
      <c r="AN6" s="1100"/>
      <c r="AO6" s="1101"/>
      <c r="AP6" s="1099"/>
      <c r="AQ6" s="1100"/>
      <c r="AR6" s="1100"/>
      <c r="AS6" s="1100"/>
      <c r="AT6" s="1101"/>
      <c r="AU6" s="1099"/>
      <c r="AV6" s="1100"/>
      <c r="AW6" s="1100"/>
      <c r="AX6" s="1100"/>
      <c r="AY6" s="1113"/>
      <c r="AZ6" s="254"/>
      <c r="BA6" s="254"/>
      <c r="BB6" s="254"/>
      <c r="BC6" s="254"/>
      <c r="BD6" s="254"/>
      <c r="BE6" s="255"/>
      <c r="BF6" s="255"/>
      <c r="BG6" s="255"/>
      <c r="BH6" s="255"/>
      <c r="BI6" s="255"/>
      <c r="BJ6" s="255"/>
      <c r="BK6" s="255"/>
      <c r="BL6" s="255"/>
      <c r="BM6" s="255"/>
      <c r="BN6" s="255"/>
      <c r="BO6" s="255"/>
      <c r="BP6" s="255"/>
      <c r="BQ6" s="1093"/>
      <c r="BR6" s="1094"/>
      <c r="BS6" s="1094"/>
      <c r="BT6" s="1094"/>
      <c r="BU6" s="1094"/>
      <c r="BV6" s="1094"/>
      <c r="BW6" s="1094"/>
      <c r="BX6" s="1094"/>
      <c r="BY6" s="1094"/>
      <c r="BZ6" s="1094"/>
      <c r="CA6" s="1094"/>
      <c r="CB6" s="1094"/>
      <c r="CC6" s="1094"/>
      <c r="CD6" s="1094"/>
      <c r="CE6" s="1094"/>
      <c r="CF6" s="1094"/>
      <c r="CG6" s="1095"/>
      <c r="CH6" s="1099"/>
      <c r="CI6" s="1100"/>
      <c r="CJ6" s="1100"/>
      <c r="CK6" s="1100"/>
      <c r="CL6" s="1101"/>
      <c r="CM6" s="1099"/>
      <c r="CN6" s="1100"/>
      <c r="CO6" s="1100"/>
      <c r="CP6" s="1100"/>
      <c r="CQ6" s="1101"/>
      <c r="CR6" s="1099"/>
      <c r="CS6" s="1100"/>
      <c r="CT6" s="1100"/>
      <c r="CU6" s="1100"/>
      <c r="CV6" s="1101"/>
      <c r="CW6" s="1099"/>
      <c r="CX6" s="1100"/>
      <c r="CY6" s="1100"/>
      <c r="CZ6" s="1100"/>
      <c r="DA6" s="1101"/>
      <c r="DB6" s="1099"/>
      <c r="DC6" s="1100"/>
      <c r="DD6" s="1100"/>
      <c r="DE6" s="1100"/>
      <c r="DF6" s="1101"/>
      <c r="DG6" s="1199"/>
      <c r="DH6" s="1200"/>
      <c r="DI6" s="1200"/>
      <c r="DJ6" s="1200"/>
      <c r="DK6" s="1201"/>
      <c r="DL6" s="1199"/>
      <c r="DM6" s="1200"/>
      <c r="DN6" s="1200"/>
      <c r="DO6" s="1200"/>
      <c r="DP6" s="1201"/>
      <c r="DQ6" s="1099"/>
      <c r="DR6" s="1100"/>
      <c r="DS6" s="1100"/>
      <c r="DT6" s="1100"/>
      <c r="DU6" s="1101"/>
      <c r="DV6" s="1099"/>
      <c r="DW6" s="1100"/>
      <c r="DX6" s="1100"/>
      <c r="DY6" s="1100"/>
      <c r="DZ6" s="1113"/>
      <c r="EA6" s="256"/>
    </row>
    <row r="7" spans="1:131" s="257" customFormat="1" ht="26.25" customHeight="1" thickTop="1">
      <c r="A7" s="260">
        <v>1</v>
      </c>
      <c r="B7" s="1141" t="s">
        <v>389</v>
      </c>
      <c r="C7" s="1142"/>
      <c r="D7" s="1142"/>
      <c r="E7" s="1142"/>
      <c r="F7" s="1142"/>
      <c r="G7" s="1142"/>
      <c r="H7" s="1142"/>
      <c r="I7" s="1142"/>
      <c r="J7" s="1142"/>
      <c r="K7" s="1142"/>
      <c r="L7" s="1142"/>
      <c r="M7" s="1142"/>
      <c r="N7" s="1142"/>
      <c r="O7" s="1142"/>
      <c r="P7" s="1143"/>
      <c r="Q7" s="1186">
        <v>10976</v>
      </c>
      <c r="R7" s="1187"/>
      <c r="S7" s="1187"/>
      <c r="T7" s="1187"/>
      <c r="U7" s="1187"/>
      <c r="V7" s="1187">
        <v>10120</v>
      </c>
      <c r="W7" s="1187"/>
      <c r="X7" s="1187"/>
      <c r="Y7" s="1187"/>
      <c r="Z7" s="1187"/>
      <c r="AA7" s="1187">
        <v>856</v>
      </c>
      <c r="AB7" s="1187"/>
      <c r="AC7" s="1187"/>
      <c r="AD7" s="1187"/>
      <c r="AE7" s="1188"/>
      <c r="AF7" s="1178">
        <v>657</v>
      </c>
      <c r="AG7" s="1179"/>
      <c r="AH7" s="1179"/>
      <c r="AI7" s="1179"/>
      <c r="AJ7" s="1180"/>
      <c r="AK7" s="1189">
        <v>291</v>
      </c>
      <c r="AL7" s="1190"/>
      <c r="AM7" s="1190"/>
      <c r="AN7" s="1190"/>
      <c r="AO7" s="1190"/>
      <c r="AP7" s="1190">
        <v>11895</v>
      </c>
      <c r="AQ7" s="1190"/>
      <c r="AR7" s="1190"/>
      <c r="AS7" s="1190"/>
      <c r="AT7" s="1190"/>
      <c r="AU7" s="1194"/>
      <c r="AV7" s="1194"/>
      <c r="AW7" s="1194"/>
      <c r="AX7" s="1194"/>
      <c r="AY7" s="1195"/>
      <c r="AZ7" s="254"/>
      <c r="BA7" s="254"/>
      <c r="BB7" s="254"/>
      <c r="BC7" s="254"/>
      <c r="BD7" s="254"/>
      <c r="BE7" s="255"/>
      <c r="BF7" s="255"/>
      <c r="BG7" s="255"/>
      <c r="BH7" s="255"/>
      <c r="BI7" s="255"/>
      <c r="BJ7" s="255"/>
      <c r="BK7" s="255"/>
      <c r="BL7" s="255"/>
      <c r="BM7" s="255"/>
      <c r="BN7" s="255"/>
      <c r="BO7" s="255"/>
      <c r="BP7" s="255"/>
      <c r="BQ7" s="261">
        <v>1</v>
      </c>
      <c r="BR7" s="262"/>
      <c r="BS7" s="1210" t="s">
        <v>575</v>
      </c>
      <c r="BT7" s="1211"/>
      <c r="BU7" s="1211"/>
      <c r="BV7" s="1211"/>
      <c r="BW7" s="1211"/>
      <c r="BX7" s="1211"/>
      <c r="BY7" s="1211"/>
      <c r="BZ7" s="1211"/>
      <c r="CA7" s="1211"/>
      <c r="CB7" s="1211"/>
      <c r="CC7" s="1211"/>
      <c r="CD7" s="1211"/>
      <c r="CE7" s="1211"/>
      <c r="CF7" s="1211"/>
      <c r="CG7" s="1212"/>
      <c r="CH7" s="1207">
        <v>-55</v>
      </c>
      <c r="CI7" s="1208"/>
      <c r="CJ7" s="1208"/>
      <c r="CK7" s="1208"/>
      <c r="CL7" s="1209"/>
      <c r="CM7" s="1207">
        <v>-20</v>
      </c>
      <c r="CN7" s="1208"/>
      <c r="CO7" s="1208"/>
      <c r="CP7" s="1208"/>
      <c r="CQ7" s="1209"/>
      <c r="CR7" s="1207">
        <v>95</v>
      </c>
      <c r="CS7" s="1208"/>
      <c r="CT7" s="1208"/>
      <c r="CU7" s="1208"/>
      <c r="CV7" s="1209"/>
      <c r="CW7" s="1207">
        <v>0</v>
      </c>
      <c r="CX7" s="1208"/>
      <c r="CY7" s="1208"/>
      <c r="CZ7" s="1208"/>
      <c r="DA7" s="1209"/>
      <c r="DB7" s="1207" t="s">
        <v>572</v>
      </c>
      <c r="DC7" s="1208"/>
      <c r="DD7" s="1208"/>
      <c r="DE7" s="1208"/>
      <c r="DF7" s="1209"/>
      <c r="DG7" s="1207" t="s">
        <v>572</v>
      </c>
      <c r="DH7" s="1208"/>
      <c r="DI7" s="1208"/>
      <c r="DJ7" s="1208"/>
      <c r="DK7" s="1209"/>
      <c r="DL7" s="1207" t="s">
        <v>572</v>
      </c>
      <c r="DM7" s="1208"/>
      <c r="DN7" s="1208"/>
      <c r="DO7" s="1208"/>
      <c r="DP7" s="1209"/>
      <c r="DQ7" s="1207" t="s">
        <v>572</v>
      </c>
      <c r="DR7" s="1208"/>
      <c r="DS7" s="1208"/>
      <c r="DT7" s="1208"/>
      <c r="DU7" s="1209"/>
      <c r="DV7" s="1191"/>
      <c r="DW7" s="1192"/>
      <c r="DX7" s="1192"/>
      <c r="DY7" s="1192"/>
      <c r="DZ7" s="1193"/>
      <c r="EA7" s="256"/>
    </row>
    <row r="8" spans="1:131" s="257" customFormat="1" ht="26.25" customHeight="1">
      <c r="A8" s="263">
        <v>2</v>
      </c>
      <c r="B8" s="1126"/>
      <c r="C8" s="1127"/>
      <c r="D8" s="1127"/>
      <c r="E8" s="1127"/>
      <c r="F8" s="1127"/>
      <c r="G8" s="1127"/>
      <c r="H8" s="1127"/>
      <c r="I8" s="1127"/>
      <c r="J8" s="1127"/>
      <c r="K8" s="1127"/>
      <c r="L8" s="1127"/>
      <c r="M8" s="1127"/>
      <c r="N8" s="1127"/>
      <c r="O8" s="1127"/>
      <c r="P8" s="1128"/>
      <c r="Q8" s="1138"/>
      <c r="R8" s="1139"/>
      <c r="S8" s="1139"/>
      <c r="T8" s="1139"/>
      <c r="U8" s="1139"/>
      <c r="V8" s="1139"/>
      <c r="W8" s="1139"/>
      <c r="X8" s="1139"/>
      <c r="Y8" s="1139"/>
      <c r="Z8" s="1139"/>
      <c r="AA8" s="1139"/>
      <c r="AB8" s="1139"/>
      <c r="AC8" s="1139"/>
      <c r="AD8" s="1139"/>
      <c r="AE8" s="1140"/>
      <c r="AF8" s="1132"/>
      <c r="AG8" s="1133"/>
      <c r="AH8" s="1133"/>
      <c r="AI8" s="1133"/>
      <c r="AJ8" s="1134"/>
      <c r="AK8" s="1163"/>
      <c r="AL8" s="1164"/>
      <c r="AM8" s="1164"/>
      <c r="AN8" s="1164"/>
      <c r="AO8" s="1164"/>
      <c r="AP8" s="1164"/>
      <c r="AQ8" s="1164"/>
      <c r="AR8" s="1164"/>
      <c r="AS8" s="1164"/>
      <c r="AT8" s="1164"/>
      <c r="AU8" s="1169"/>
      <c r="AV8" s="1169"/>
      <c r="AW8" s="1169"/>
      <c r="AX8" s="1169"/>
      <c r="AY8" s="1170"/>
      <c r="AZ8" s="254"/>
      <c r="BA8" s="254"/>
      <c r="BB8" s="254"/>
      <c r="BC8" s="254"/>
      <c r="BD8" s="254"/>
      <c r="BE8" s="255"/>
      <c r="BF8" s="255"/>
      <c r="BG8" s="255"/>
      <c r="BH8" s="255"/>
      <c r="BI8" s="255"/>
      <c r="BJ8" s="255"/>
      <c r="BK8" s="255"/>
      <c r="BL8" s="255"/>
      <c r="BM8" s="255"/>
      <c r="BN8" s="255"/>
      <c r="BO8" s="255"/>
      <c r="BP8" s="255"/>
      <c r="BQ8" s="264">
        <v>2</v>
      </c>
      <c r="BR8" s="265"/>
      <c r="BS8" s="1109" t="s">
        <v>576</v>
      </c>
      <c r="BT8" s="1110"/>
      <c r="BU8" s="1110"/>
      <c r="BV8" s="1110"/>
      <c r="BW8" s="1110"/>
      <c r="BX8" s="1110"/>
      <c r="BY8" s="1110"/>
      <c r="BZ8" s="1110"/>
      <c r="CA8" s="1110"/>
      <c r="CB8" s="1110"/>
      <c r="CC8" s="1110"/>
      <c r="CD8" s="1110"/>
      <c r="CE8" s="1110"/>
      <c r="CF8" s="1110"/>
      <c r="CG8" s="1111"/>
      <c r="CH8" s="1084">
        <v>0</v>
      </c>
      <c r="CI8" s="1085"/>
      <c r="CJ8" s="1085"/>
      <c r="CK8" s="1085"/>
      <c r="CL8" s="1086"/>
      <c r="CM8" s="1084">
        <v>5</v>
      </c>
      <c r="CN8" s="1085"/>
      <c r="CO8" s="1085"/>
      <c r="CP8" s="1085"/>
      <c r="CQ8" s="1086"/>
      <c r="CR8" s="1084">
        <v>3</v>
      </c>
      <c r="CS8" s="1085"/>
      <c r="CT8" s="1085"/>
      <c r="CU8" s="1085"/>
      <c r="CV8" s="1086"/>
      <c r="CW8" s="1084" t="s">
        <v>572</v>
      </c>
      <c r="CX8" s="1085"/>
      <c r="CY8" s="1085"/>
      <c r="CZ8" s="1085"/>
      <c r="DA8" s="1086"/>
      <c r="DB8" s="1084" t="s">
        <v>572</v>
      </c>
      <c r="DC8" s="1085"/>
      <c r="DD8" s="1085"/>
      <c r="DE8" s="1085"/>
      <c r="DF8" s="1086"/>
      <c r="DG8" s="1084" t="s">
        <v>572</v>
      </c>
      <c r="DH8" s="1085"/>
      <c r="DI8" s="1085"/>
      <c r="DJ8" s="1085"/>
      <c r="DK8" s="1086"/>
      <c r="DL8" s="1084" t="s">
        <v>572</v>
      </c>
      <c r="DM8" s="1085"/>
      <c r="DN8" s="1085"/>
      <c r="DO8" s="1085"/>
      <c r="DP8" s="1086"/>
      <c r="DQ8" s="1084" t="s">
        <v>572</v>
      </c>
      <c r="DR8" s="1085"/>
      <c r="DS8" s="1085"/>
      <c r="DT8" s="1085"/>
      <c r="DU8" s="1086"/>
      <c r="DV8" s="1087"/>
      <c r="DW8" s="1088"/>
      <c r="DX8" s="1088"/>
      <c r="DY8" s="1088"/>
      <c r="DZ8" s="1089"/>
      <c r="EA8" s="256"/>
    </row>
    <row r="9" spans="1:131" s="257" customFormat="1" ht="26.25" customHeight="1">
      <c r="A9" s="263">
        <v>3</v>
      </c>
      <c r="B9" s="1126"/>
      <c r="C9" s="1127"/>
      <c r="D9" s="1127"/>
      <c r="E9" s="1127"/>
      <c r="F9" s="1127"/>
      <c r="G9" s="1127"/>
      <c r="H9" s="1127"/>
      <c r="I9" s="1127"/>
      <c r="J9" s="1127"/>
      <c r="K9" s="1127"/>
      <c r="L9" s="1127"/>
      <c r="M9" s="1127"/>
      <c r="N9" s="1127"/>
      <c r="O9" s="1127"/>
      <c r="P9" s="1128"/>
      <c r="Q9" s="1138"/>
      <c r="R9" s="1139"/>
      <c r="S9" s="1139"/>
      <c r="T9" s="1139"/>
      <c r="U9" s="1139"/>
      <c r="V9" s="1139"/>
      <c r="W9" s="1139"/>
      <c r="X9" s="1139"/>
      <c r="Y9" s="1139"/>
      <c r="Z9" s="1139"/>
      <c r="AA9" s="1139"/>
      <c r="AB9" s="1139"/>
      <c r="AC9" s="1139"/>
      <c r="AD9" s="1139"/>
      <c r="AE9" s="1140"/>
      <c r="AF9" s="1132"/>
      <c r="AG9" s="1133"/>
      <c r="AH9" s="1133"/>
      <c r="AI9" s="1133"/>
      <c r="AJ9" s="1134"/>
      <c r="AK9" s="1163"/>
      <c r="AL9" s="1164"/>
      <c r="AM9" s="1164"/>
      <c r="AN9" s="1164"/>
      <c r="AO9" s="1164"/>
      <c r="AP9" s="1164"/>
      <c r="AQ9" s="1164"/>
      <c r="AR9" s="1164"/>
      <c r="AS9" s="1164"/>
      <c r="AT9" s="1164"/>
      <c r="AU9" s="1169"/>
      <c r="AV9" s="1169"/>
      <c r="AW9" s="1169"/>
      <c r="AX9" s="1169"/>
      <c r="AY9" s="1170"/>
      <c r="AZ9" s="254"/>
      <c r="BA9" s="254"/>
      <c r="BB9" s="254"/>
      <c r="BC9" s="254"/>
      <c r="BD9" s="254"/>
      <c r="BE9" s="255"/>
      <c r="BF9" s="255"/>
      <c r="BG9" s="255"/>
      <c r="BH9" s="255"/>
      <c r="BI9" s="255"/>
      <c r="BJ9" s="255"/>
      <c r="BK9" s="255"/>
      <c r="BL9" s="255"/>
      <c r="BM9" s="255"/>
      <c r="BN9" s="255"/>
      <c r="BO9" s="255"/>
      <c r="BP9" s="255"/>
      <c r="BQ9" s="264">
        <v>3</v>
      </c>
      <c r="BR9" s="265"/>
      <c r="BS9" s="1109" t="s">
        <v>577</v>
      </c>
      <c r="BT9" s="1110"/>
      <c r="BU9" s="1110"/>
      <c r="BV9" s="1110"/>
      <c r="BW9" s="1110"/>
      <c r="BX9" s="1110"/>
      <c r="BY9" s="1110"/>
      <c r="BZ9" s="1110"/>
      <c r="CA9" s="1110"/>
      <c r="CB9" s="1110"/>
      <c r="CC9" s="1110"/>
      <c r="CD9" s="1110"/>
      <c r="CE9" s="1110"/>
      <c r="CF9" s="1110"/>
      <c r="CG9" s="1111"/>
      <c r="CH9" s="1084">
        <v>-106</v>
      </c>
      <c r="CI9" s="1085"/>
      <c r="CJ9" s="1085"/>
      <c r="CK9" s="1085"/>
      <c r="CL9" s="1086"/>
      <c r="CM9" s="1084">
        <v>137</v>
      </c>
      <c r="CN9" s="1085"/>
      <c r="CO9" s="1085"/>
      <c r="CP9" s="1085"/>
      <c r="CQ9" s="1086"/>
      <c r="CR9" s="1084">
        <v>35</v>
      </c>
      <c r="CS9" s="1085"/>
      <c r="CT9" s="1085"/>
      <c r="CU9" s="1085"/>
      <c r="CV9" s="1086"/>
      <c r="CW9" s="1084">
        <v>3</v>
      </c>
      <c r="CX9" s="1085"/>
      <c r="CY9" s="1085"/>
      <c r="CZ9" s="1085"/>
      <c r="DA9" s="1086"/>
      <c r="DB9" s="1084" t="s">
        <v>572</v>
      </c>
      <c r="DC9" s="1085"/>
      <c r="DD9" s="1085"/>
      <c r="DE9" s="1085"/>
      <c r="DF9" s="1086"/>
      <c r="DG9" s="1084" t="s">
        <v>572</v>
      </c>
      <c r="DH9" s="1085"/>
      <c r="DI9" s="1085"/>
      <c r="DJ9" s="1085"/>
      <c r="DK9" s="1086"/>
      <c r="DL9" s="1084" t="s">
        <v>572</v>
      </c>
      <c r="DM9" s="1085"/>
      <c r="DN9" s="1085"/>
      <c r="DO9" s="1085"/>
      <c r="DP9" s="1086"/>
      <c r="DQ9" s="1084" t="s">
        <v>572</v>
      </c>
      <c r="DR9" s="1085"/>
      <c r="DS9" s="1085"/>
      <c r="DT9" s="1085"/>
      <c r="DU9" s="1086"/>
      <c r="DV9" s="1087"/>
      <c r="DW9" s="1088"/>
      <c r="DX9" s="1088"/>
      <c r="DY9" s="1088"/>
      <c r="DZ9" s="1089"/>
      <c r="EA9" s="256"/>
    </row>
    <row r="10" spans="1:131" s="257" customFormat="1" ht="26.25" customHeight="1">
      <c r="A10" s="263">
        <v>4</v>
      </c>
      <c r="B10" s="1126"/>
      <c r="C10" s="1127"/>
      <c r="D10" s="1127"/>
      <c r="E10" s="1127"/>
      <c r="F10" s="1127"/>
      <c r="G10" s="1127"/>
      <c r="H10" s="1127"/>
      <c r="I10" s="1127"/>
      <c r="J10" s="1127"/>
      <c r="K10" s="1127"/>
      <c r="L10" s="1127"/>
      <c r="M10" s="1127"/>
      <c r="N10" s="1127"/>
      <c r="O10" s="1127"/>
      <c r="P10" s="1128"/>
      <c r="Q10" s="1138"/>
      <c r="R10" s="1139"/>
      <c r="S10" s="1139"/>
      <c r="T10" s="1139"/>
      <c r="U10" s="1139"/>
      <c r="V10" s="1139"/>
      <c r="W10" s="1139"/>
      <c r="X10" s="1139"/>
      <c r="Y10" s="1139"/>
      <c r="Z10" s="1139"/>
      <c r="AA10" s="1139"/>
      <c r="AB10" s="1139"/>
      <c r="AC10" s="1139"/>
      <c r="AD10" s="1139"/>
      <c r="AE10" s="1140"/>
      <c r="AF10" s="1132"/>
      <c r="AG10" s="1133"/>
      <c r="AH10" s="1133"/>
      <c r="AI10" s="1133"/>
      <c r="AJ10" s="1134"/>
      <c r="AK10" s="1163"/>
      <c r="AL10" s="1164"/>
      <c r="AM10" s="1164"/>
      <c r="AN10" s="1164"/>
      <c r="AO10" s="1164"/>
      <c r="AP10" s="1164"/>
      <c r="AQ10" s="1164"/>
      <c r="AR10" s="1164"/>
      <c r="AS10" s="1164"/>
      <c r="AT10" s="1164"/>
      <c r="AU10" s="1169"/>
      <c r="AV10" s="1169"/>
      <c r="AW10" s="1169"/>
      <c r="AX10" s="1169"/>
      <c r="AY10" s="1170"/>
      <c r="AZ10" s="254"/>
      <c r="BA10" s="254"/>
      <c r="BB10" s="254"/>
      <c r="BC10" s="254"/>
      <c r="BD10" s="254"/>
      <c r="BE10" s="255"/>
      <c r="BF10" s="255"/>
      <c r="BG10" s="255"/>
      <c r="BH10" s="255"/>
      <c r="BI10" s="255"/>
      <c r="BJ10" s="255"/>
      <c r="BK10" s="255"/>
      <c r="BL10" s="255"/>
      <c r="BM10" s="255"/>
      <c r="BN10" s="255"/>
      <c r="BO10" s="255"/>
      <c r="BP10" s="255"/>
      <c r="BQ10" s="264">
        <v>4</v>
      </c>
      <c r="BR10" s="265"/>
      <c r="BS10" s="1109"/>
      <c r="BT10" s="1110"/>
      <c r="BU10" s="1110"/>
      <c r="BV10" s="1110"/>
      <c r="BW10" s="1110"/>
      <c r="BX10" s="1110"/>
      <c r="BY10" s="1110"/>
      <c r="BZ10" s="1110"/>
      <c r="CA10" s="1110"/>
      <c r="CB10" s="1110"/>
      <c r="CC10" s="1110"/>
      <c r="CD10" s="1110"/>
      <c r="CE10" s="1110"/>
      <c r="CF10" s="1110"/>
      <c r="CG10" s="1111"/>
      <c r="CH10" s="1084"/>
      <c r="CI10" s="1085"/>
      <c r="CJ10" s="1085"/>
      <c r="CK10" s="1085"/>
      <c r="CL10" s="1086"/>
      <c r="CM10" s="1084"/>
      <c r="CN10" s="1085"/>
      <c r="CO10" s="1085"/>
      <c r="CP10" s="1085"/>
      <c r="CQ10" s="1086"/>
      <c r="CR10" s="1084"/>
      <c r="CS10" s="1085"/>
      <c r="CT10" s="1085"/>
      <c r="CU10" s="1085"/>
      <c r="CV10" s="1086"/>
      <c r="CW10" s="1084"/>
      <c r="CX10" s="1085"/>
      <c r="CY10" s="1085"/>
      <c r="CZ10" s="1085"/>
      <c r="DA10" s="1086"/>
      <c r="DB10" s="1084"/>
      <c r="DC10" s="1085"/>
      <c r="DD10" s="1085"/>
      <c r="DE10" s="1085"/>
      <c r="DF10" s="1086"/>
      <c r="DG10" s="1084"/>
      <c r="DH10" s="1085"/>
      <c r="DI10" s="1085"/>
      <c r="DJ10" s="1085"/>
      <c r="DK10" s="1086"/>
      <c r="DL10" s="1084"/>
      <c r="DM10" s="1085"/>
      <c r="DN10" s="1085"/>
      <c r="DO10" s="1085"/>
      <c r="DP10" s="1086"/>
      <c r="DQ10" s="1084"/>
      <c r="DR10" s="1085"/>
      <c r="DS10" s="1085"/>
      <c r="DT10" s="1085"/>
      <c r="DU10" s="1086"/>
      <c r="DV10" s="1087"/>
      <c r="DW10" s="1088"/>
      <c r="DX10" s="1088"/>
      <c r="DY10" s="1088"/>
      <c r="DZ10" s="1089"/>
      <c r="EA10" s="256"/>
    </row>
    <row r="11" spans="1:131" s="257" customFormat="1" ht="26.25" customHeight="1">
      <c r="A11" s="263">
        <v>5</v>
      </c>
      <c r="B11" s="1126"/>
      <c r="C11" s="1127"/>
      <c r="D11" s="1127"/>
      <c r="E11" s="1127"/>
      <c r="F11" s="1127"/>
      <c r="G11" s="1127"/>
      <c r="H11" s="1127"/>
      <c r="I11" s="1127"/>
      <c r="J11" s="1127"/>
      <c r="K11" s="1127"/>
      <c r="L11" s="1127"/>
      <c r="M11" s="1127"/>
      <c r="N11" s="1127"/>
      <c r="O11" s="1127"/>
      <c r="P11" s="1128"/>
      <c r="Q11" s="1138"/>
      <c r="R11" s="1139"/>
      <c r="S11" s="1139"/>
      <c r="T11" s="1139"/>
      <c r="U11" s="1139"/>
      <c r="V11" s="1139"/>
      <c r="W11" s="1139"/>
      <c r="X11" s="1139"/>
      <c r="Y11" s="1139"/>
      <c r="Z11" s="1139"/>
      <c r="AA11" s="1139"/>
      <c r="AB11" s="1139"/>
      <c r="AC11" s="1139"/>
      <c r="AD11" s="1139"/>
      <c r="AE11" s="1140"/>
      <c r="AF11" s="1132"/>
      <c r="AG11" s="1133"/>
      <c r="AH11" s="1133"/>
      <c r="AI11" s="1133"/>
      <c r="AJ11" s="1134"/>
      <c r="AK11" s="1163"/>
      <c r="AL11" s="1164"/>
      <c r="AM11" s="1164"/>
      <c r="AN11" s="1164"/>
      <c r="AO11" s="1164"/>
      <c r="AP11" s="1164"/>
      <c r="AQ11" s="1164"/>
      <c r="AR11" s="1164"/>
      <c r="AS11" s="1164"/>
      <c r="AT11" s="1164"/>
      <c r="AU11" s="1169"/>
      <c r="AV11" s="1169"/>
      <c r="AW11" s="1169"/>
      <c r="AX11" s="1169"/>
      <c r="AY11" s="1170"/>
      <c r="AZ11" s="254"/>
      <c r="BA11" s="254"/>
      <c r="BB11" s="254"/>
      <c r="BC11" s="254"/>
      <c r="BD11" s="254"/>
      <c r="BE11" s="255"/>
      <c r="BF11" s="255"/>
      <c r="BG11" s="255"/>
      <c r="BH11" s="255"/>
      <c r="BI11" s="255"/>
      <c r="BJ11" s="255"/>
      <c r="BK11" s="255"/>
      <c r="BL11" s="255"/>
      <c r="BM11" s="255"/>
      <c r="BN11" s="255"/>
      <c r="BO11" s="255"/>
      <c r="BP11" s="255"/>
      <c r="BQ11" s="264">
        <v>5</v>
      </c>
      <c r="BR11" s="265"/>
      <c r="BS11" s="1109"/>
      <c r="BT11" s="1110"/>
      <c r="BU11" s="1110"/>
      <c r="BV11" s="1110"/>
      <c r="BW11" s="1110"/>
      <c r="BX11" s="1110"/>
      <c r="BY11" s="1110"/>
      <c r="BZ11" s="1110"/>
      <c r="CA11" s="1110"/>
      <c r="CB11" s="1110"/>
      <c r="CC11" s="1110"/>
      <c r="CD11" s="1110"/>
      <c r="CE11" s="1110"/>
      <c r="CF11" s="1110"/>
      <c r="CG11" s="1111"/>
      <c r="CH11" s="1084"/>
      <c r="CI11" s="1085"/>
      <c r="CJ11" s="1085"/>
      <c r="CK11" s="1085"/>
      <c r="CL11" s="1086"/>
      <c r="CM11" s="1084"/>
      <c r="CN11" s="1085"/>
      <c r="CO11" s="1085"/>
      <c r="CP11" s="1085"/>
      <c r="CQ11" s="1086"/>
      <c r="CR11" s="1084"/>
      <c r="CS11" s="1085"/>
      <c r="CT11" s="1085"/>
      <c r="CU11" s="1085"/>
      <c r="CV11" s="1086"/>
      <c r="CW11" s="1084"/>
      <c r="CX11" s="1085"/>
      <c r="CY11" s="1085"/>
      <c r="CZ11" s="1085"/>
      <c r="DA11" s="1086"/>
      <c r="DB11" s="1084"/>
      <c r="DC11" s="1085"/>
      <c r="DD11" s="1085"/>
      <c r="DE11" s="1085"/>
      <c r="DF11" s="1086"/>
      <c r="DG11" s="1084"/>
      <c r="DH11" s="1085"/>
      <c r="DI11" s="1085"/>
      <c r="DJ11" s="1085"/>
      <c r="DK11" s="1086"/>
      <c r="DL11" s="1084"/>
      <c r="DM11" s="1085"/>
      <c r="DN11" s="1085"/>
      <c r="DO11" s="1085"/>
      <c r="DP11" s="1086"/>
      <c r="DQ11" s="1084"/>
      <c r="DR11" s="1085"/>
      <c r="DS11" s="1085"/>
      <c r="DT11" s="1085"/>
      <c r="DU11" s="1086"/>
      <c r="DV11" s="1087"/>
      <c r="DW11" s="1088"/>
      <c r="DX11" s="1088"/>
      <c r="DY11" s="1088"/>
      <c r="DZ11" s="1089"/>
      <c r="EA11" s="256"/>
    </row>
    <row r="12" spans="1:131" s="257" customFormat="1" ht="26.25" customHeight="1">
      <c r="A12" s="263">
        <v>6</v>
      </c>
      <c r="B12" s="1126"/>
      <c r="C12" s="1127"/>
      <c r="D12" s="1127"/>
      <c r="E12" s="1127"/>
      <c r="F12" s="1127"/>
      <c r="G12" s="1127"/>
      <c r="H12" s="1127"/>
      <c r="I12" s="1127"/>
      <c r="J12" s="1127"/>
      <c r="K12" s="1127"/>
      <c r="L12" s="1127"/>
      <c r="M12" s="1127"/>
      <c r="N12" s="1127"/>
      <c r="O12" s="1127"/>
      <c r="P12" s="1128"/>
      <c r="Q12" s="1138"/>
      <c r="R12" s="1139"/>
      <c r="S12" s="1139"/>
      <c r="T12" s="1139"/>
      <c r="U12" s="1139"/>
      <c r="V12" s="1139"/>
      <c r="W12" s="1139"/>
      <c r="X12" s="1139"/>
      <c r="Y12" s="1139"/>
      <c r="Z12" s="1139"/>
      <c r="AA12" s="1139"/>
      <c r="AB12" s="1139"/>
      <c r="AC12" s="1139"/>
      <c r="AD12" s="1139"/>
      <c r="AE12" s="1140"/>
      <c r="AF12" s="1132"/>
      <c r="AG12" s="1133"/>
      <c r="AH12" s="1133"/>
      <c r="AI12" s="1133"/>
      <c r="AJ12" s="1134"/>
      <c r="AK12" s="1163"/>
      <c r="AL12" s="1164"/>
      <c r="AM12" s="1164"/>
      <c r="AN12" s="1164"/>
      <c r="AO12" s="1164"/>
      <c r="AP12" s="1164"/>
      <c r="AQ12" s="1164"/>
      <c r="AR12" s="1164"/>
      <c r="AS12" s="1164"/>
      <c r="AT12" s="1164"/>
      <c r="AU12" s="1169"/>
      <c r="AV12" s="1169"/>
      <c r="AW12" s="1169"/>
      <c r="AX12" s="1169"/>
      <c r="AY12" s="1170"/>
      <c r="AZ12" s="254"/>
      <c r="BA12" s="254"/>
      <c r="BB12" s="254"/>
      <c r="BC12" s="254"/>
      <c r="BD12" s="254"/>
      <c r="BE12" s="255"/>
      <c r="BF12" s="255"/>
      <c r="BG12" s="255"/>
      <c r="BH12" s="255"/>
      <c r="BI12" s="255"/>
      <c r="BJ12" s="255"/>
      <c r="BK12" s="255"/>
      <c r="BL12" s="255"/>
      <c r="BM12" s="255"/>
      <c r="BN12" s="255"/>
      <c r="BO12" s="255"/>
      <c r="BP12" s="255"/>
      <c r="BQ12" s="264">
        <v>6</v>
      </c>
      <c r="BR12" s="265"/>
      <c r="BS12" s="1109"/>
      <c r="BT12" s="1110"/>
      <c r="BU12" s="1110"/>
      <c r="BV12" s="1110"/>
      <c r="BW12" s="1110"/>
      <c r="BX12" s="1110"/>
      <c r="BY12" s="1110"/>
      <c r="BZ12" s="1110"/>
      <c r="CA12" s="1110"/>
      <c r="CB12" s="1110"/>
      <c r="CC12" s="1110"/>
      <c r="CD12" s="1110"/>
      <c r="CE12" s="1110"/>
      <c r="CF12" s="1110"/>
      <c r="CG12" s="1111"/>
      <c r="CH12" s="1084"/>
      <c r="CI12" s="1085"/>
      <c r="CJ12" s="1085"/>
      <c r="CK12" s="1085"/>
      <c r="CL12" s="1086"/>
      <c r="CM12" s="1084"/>
      <c r="CN12" s="1085"/>
      <c r="CO12" s="1085"/>
      <c r="CP12" s="1085"/>
      <c r="CQ12" s="1086"/>
      <c r="CR12" s="1084"/>
      <c r="CS12" s="1085"/>
      <c r="CT12" s="1085"/>
      <c r="CU12" s="1085"/>
      <c r="CV12" s="1086"/>
      <c r="CW12" s="1084"/>
      <c r="CX12" s="1085"/>
      <c r="CY12" s="1085"/>
      <c r="CZ12" s="1085"/>
      <c r="DA12" s="1086"/>
      <c r="DB12" s="1084"/>
      <c r="DC12" s="1085"/>
      <c r="DD12" s="1085"/>
      <c r="DE12" s="1085"/>
      <c r="DF12" s="1086"/>
      <c r="DG12" s="1084"/>
      <c r="DH12" s="1085"/>
      <c r="DI12" s="1085"/>
      <c r="DJ12" s="1085"/>
      <c r="DK12" s="1086"/>
      <c r="DL12" s="1084"/>
      <c r="DM12" s="1085"/>
      <c r="DN12" s="1085"/>
      <c r="DO12" s="1085"/>
      <c r="DP12" s="1086"/>
      <c r="DQ12" s="1084"/>
      <c r="DR12" s="1085"/>
      <c r="DS12" s="1085"/>
      <c r="DT12" s="1085"/>
      <c r="DU12" s="1086"/>
      <c r="DV12" s="1087"/>
      <c r="DW12" s="1088"/>
      <c r="DX12" s="1088"/>
      <c r="DY12" s="1088"/>
      <c r="DZ12" s="1089"/>
      <c r="EA12" s="256"/>
    </row>
    <row r="13" spans="1:131" s="257" customFormat="1" ht="26.25" customHeight="1">
      <c r="A13" s="263">
        <v>7</v>
      </c>
      <c r="B13" s="1126"/>
      <c r="C13" s="1127"/>
      <c r="D13" s="1127"/>
      <c r="E13" s="1127"/>
      <c r="F13" s="1127"/>
      <c r="G13" s="1127"/>
      <c r="H13" s="1127"/>
      <c r="I13" s="1127"/>
      <c r="J13" s="1127"/>
      <c r="K13" s="1127"/>
      <c r="L13" s="1127"/>
      <c r="M13" s="1127"/>
      <c r="N13" s="1127"/>
      <c r="O13" s="1127"/>
      <c r="P13" s="1128"/>
      <c r="Q13" s="1138"/>
      <c r="R13" s="1139"/>
      <c r="S13" s="1139"/>
      <c r="T13" s="1139"/>
      <c r="U13" s="1139"/>
      <c r="V13" s="1139"/>
      <c r="W13" s="1139"/>
      <c r="X13" s="1139"/>
      <c r="Y13" s="1139"/>
      <c r="Z13" s="1139"/>
      <c r="AA13" s="1139"/>
      <c r="AB13" s="1139"/>
      <c r="AC13" s="1139"/>
      <c r="AD13" s="1139"/>
      <c r="AE13" s="1140"/>
      <c r="AF13" s="1132"/>
      <c r="AG13" s="1133"/>
      <c r="AH13" s="1133"/>
      <c r="AI13" s="1133"/>
      <c r="AJ13" s="1134"/>
      <c r="AK13" s="1163"/>
      <c r="AL13" s="1164"/>
      <c r="AM13" s="1164"/>
      <c r="AN13" s="1164"/>
      <c r="AO13" s="1164"/>
      <c r="AP13" s="1164"/>
      <c r="AQ13" s="1164"/>
      <c r="AR13" s="1164"/>
      <c r="AS13" s="1164"/>
      <c r="AT13" s="1164"/>
      <c r="AU13" s="1169"/>
      <c r="AV13" s="1169"/>
      <c r="AW13" s="1169"/>
      <c r="AX13" s="1169"/>
      <c r="AY13" s="1170"/>
      <c r="AZ13" s="254"/>
      <c r="BA13" s="254"/>
      <c r="BB13" s="254"/>
      <c r="BC13" s="254"/>
      <c r="BD13" s="254"/>
      <c r="BE13" s="255"/>
      <c r="BF13" s="255"/>
      <c r="BG13" s="255"/>
      <c r="BH13" s="255"/>
      <c r="BI13" s="255"/>
      <c r="BJ13" s="255"/>
      <c r="BK13" s="255"/>
      <c r="BL13" s="255"/>
      <c r="BM13" s="255"/>
      <c r="BN13" s="255"/>
      <c r="BO13" s="255"/>
      <c r="BP13" s="255"/>
      <c r="BQ13" s="264">
        <v>7</v>
      </c>
      <c r="BR13" s="265"/>
      <c r="BS13" s="1109"/>
      <c r="BT13" s="1110"/>
      <c r="BU13" s="1110"/>
      <c r="BV13" s="1110"/>
      <c r="BW13" s="1110"/>
      <c r="BX13" s="1110"/>
      <c r="BY13" s="1110"/>
      <c r="BZ13" s="1110"/>
      <c r="CA13" s="1110"/>
      <c r="CB13" s="1110"/>
      <c r="CC13" s="1110"/>
      <c r="CD13" s="1110"/>
      <c r="CE13" s="1110"/>
      <c r="CF13" s="1110"/>
      <c r="CG13" s="1111"/>
      <c r="CH13" s="1084"/>
      <c r="CI13" s="1085"/>
      <c r="CJ13" s="1085"/>
      <c r="CK13" s="1085"/>
      <c r="CL13" s="1086"/>
      <c r="CM13" s="1084"/>
      <c r="CN13" s="1085"/>
      <c r="CO13" s="1085"/>
      <c r="CP13" s="1085"/>
      <c r="CQ13" s="1086"/>
      <c r="CR13" s="1084"/>
      <c r="CS13" s="1085"/>
      <c r="CT13" s="1085"/>
      <c r="CU13" s="1085"/>
      <c r="CV13" s="1086"/>
      <c r="CW13" s="1084"/>
      <c r="CX13" s="1085"/>
      <c r="CY13" s="1085"/>
      <c r="CZ13" s="1085"/>
      <c r="DA13" s="1086"/>
      <c r="DB13" s="1084"/>
      <c r="DC13" s="1085"/>
      <c r="DD13" s="1085"/>
      <c r="DE13" s="1085"/>
      <c r="DF13" s="1086"/>
      <c r="DG13" s="1084"/>
      <c r="DH13" s="1085"/>
      <c r="DI13" s="1085"/>
      <c r="DJ13" s="1085"/>
      <c r="DK13" s="1086"/>
      <c r="DL13" s="1084"/>
      <c r="DM13" s="1085"/>
      <c r="DN13" s="1085"/>
      <c r="DO13" s="1085"/>
      <c r="DP13" s="1086"/>
      <c r="DQ13" s="1084"/>
      <c r="DR13" s="1085"/>
      <c r="DS13" s="1085"/>
      <c r="DT13" s="1085"/>
      <c r="DU13" s="1086"/>
      <c r="DV13" s="1087"/>
      <c r="DW13" s="1088"/>
      <c r="DX13" s="1088"/>
      <c r="DY13" s="1088"/>
      <c r="DZ13" s="1089"/>
      <c r="EA13" s="256"/>
    </row>
    <row r="14" spans="1:131" s="257" customFormat="1" ht="26.25" customHeight="1">
      <c r="A14" s="263">
        <v>8</v>
      </c>
      <c r="B14" s="1126"/>
      <c r="C14" s="1127"/>
      <c r="D14" s="1127"/>
      <c r="E14" s="1127"/>
      <c r="F14" s="1127"/>
      <c r="G14" s="1127"/>
      <c r="H14" s="1127"/>
      <c r="I14" s="1127"/>
      <c r="J14" s="1127"/>
      <c r="K14" s="1127"/>
      <c r="L14" s="1127"/>
      <c r="M14" s="1127"/>
      <c r="N14" s="1127"/>
      <c r="O14" s="1127"/>
      <c r="P14" s="1128"/>
      <c r="Q14" s="1138"/>
      <c r="R14" s="1139"/>
      <c r="S14" s="1139"/>
      <c r="T14" s="1139"/>
      <c r="U14" s="1139"/>
      <c r="V14" s="1139"/>
      <c r="W14" s="1139"/>
      <c r="X14" s="1139"/>
      <c r="Y14" s="1139"/>
      <c r="Z14" s="1139"/>
      <c r="AA14" s="1139"/>
      <c r="AB14" s="1139"/>
      <c r="AC14" s="1139"/>
      <c r="AD14" s="1139"/>
      <c r="AE14" s="1140"/>
      <c r="AF14" s="1132"/>
      <c r="AG14" s="1133"/>
      <c r="AH14" s="1133"/>
      <c r="AI14" s="1133"/>
      <c r="AJ14" s="1134"/>
      <c r="AK14" s="1163"/>
      <c r="AL14" s="1164"/>
      <c r="AM14" s="1164"/>
      <c r="AN14" s="1164"/>
      <c r="AO14" s="1164"/>
      <c r="AP14" s="1164"/>
      <c r="AQ14" s="1164"/>
      <c r="AR14" s="1164"/>
      <c r="AS14" s="1164"/>
      <c r="AT14" s="1164"/>
      <c r="AU14" s="1169"/>
      <c r="AV14" s="1169"/>
      <c r="AW14" s="1169"/>
      <c r="AX14" s="1169"/>
      <c r="AY14" s="1170"/>
      <c r="AZ14" s="254"/>
      <c r="BA14" s="254"/>
      <c r="BB14" s="254"/>
      <c r="BC14" s="254"/>
      <c r="BD14" s="254"/>
      <c r="BE14" s="255"/>
      <c r="BF14" s="255"/>
      <c r="BG14" s="255"/>
      <c r="BH14" s="255"/>
      <c r="BI14" s="255"/>
      <c r="BJ14" s="255"/>
      <c r="BK14" s="255"/>
      <c r="BL14" s="255"/>
      <c r="BM14" s="255"/>
      <c r="BN14" s="255"/>
      <c r="BO14" s="255"/>
      <c r="BP14" s="255"/>
      <c r="BQ14" s="264">
        <v>8</v>
      </c>
      <c r="BR14" s="265"/>
      <c r="BS14" s="1109"/>
      <c r="BT14" s="1110"/>
      <c r="BU14" s="1110"/>
      <c r="BV14" s="1110"/>
      <c r="BW14" s="1110"/>
      <c r="BX14" s="1110"/>
      <c r="BY14" s="1110"/>
      <c r="BZ14" s="1110"/>
      <c r="CA14" s="1110"/>
      <c r="CB14" s="1110"/>
      <c r="CC14" s="1110"/>
      <c r="CD14" s="1110"/>
      <c r="CE14" s="1110"/>
      <c r="CF14" s="1110"/>
      <c r="CG14" s="1111"/>
      <c r="CH14" s="1084"/>
      <c r="CI14" s="1085"/>
      <c r="CJ14" s="1085"/>
      <c r="CK14" s="1085"/>
      <c r="CL14" s="1086"/>
      <c r="CM14" s="1084"/>
      <c r="CN14" s="1085"/>
      <c r="CO14" s="1085"/>
      <c r="CP14" s="1085"/>
      <c r="CQ14" s="1086"/>
      <c r="CR14" s="1084"/>
      <c r="CS14" s="1085"/>
      <c r="CT14" s="1085"/>
      <c r="CU14" s="1085"/>
      <c r="CV14" s="1086"/>
      <c r="CW14" s="1084"/>
      <c r="CX14" s="1085"/>
      <c r="CY14" s="1085"/>
      <c r="CZ14" s="1085"/>
      <c r="DA14" s="1086"/>
      <c r="DB14" s="1084"/>
      <c r="DC14" s="1085"/>
      <c r="DD14" s="1085"/>
      <c r="DE14" s="1085"/>
      <c r="DF14" s="1086"/>
      <c r="DG14" s="1084"/>
      <c r="DH14" s="1085"/>
      <c r="DI14" s="1085"/>
      <c r="DJ14" s="1085"/>
      <c r="DK14" s="1086"/>
      <c r="DL14" s="1084"/>
      <c r="DM14" s="1085"/>
      <c r="DN14" s="1085"/>
      <c r="DO14" s="1085"/>
      <c r="DP14" s="1086"/>
      <c r="DQ14" s="1084"/>
      <c r="DR14" s="1085"/>
      <c r="DS14" s="1085"/>
      <c r="DT14" s="1085"/>
      <c r="DU14" s="1086"/>
      <c r="DV14" s="1087"/>
      <c r="DW14" s="1088"/>
      <c r="DX14" s="1088"/>
      <c r="DY14" s="1088"/>
      <c r="DZ14" s="1089"/>
      <c r="EA14" s="256"/>
    </row>
    <row r="15" spans="1:131" s="257" customFormat="1" ht="26.25" customHeight="1">
      <c r="A15" s="263">
        <v>9</v>
      </c>
      <c r="B15" s="1126"/>
      <c r="C15" s="1127"/>
      <c r="D15" s="1127"/>
      <c r="E15" s="1127"/>
      <c r="F15" s="1127"/>
      <c r="G15" s="1127"/>
      <c r="H15" s="1127"/>
      <c r="I15" s="1127"/>
      <c r="J15" s="1127"/>
      <c r="K15" s="1127"/>
      <c r="L15" s="1127"/>
      <c r="M15" s="1127"/>
      <c r="N15" s="1127"/>
      <c r="O15" s="1127"/>
      <c r="P15" s="1128"/>
      <c r="Q15" s="1138"/>
      <c r="R15" s="1139"/>
      <c r="S15" s="1139"/>
      <c r="T15" s="1139"/>
      <c r="U15" s="1139"/>
      <c r="V15" s="1139"/>
      <c r="W15" s="1139"/>
      <c r="X15" s="1139"/>
      <c r="Y15" s="1139"/>
      <c r="Z15" s="1139"/>
      <c r="AA15" s="1139"/>
      <c r="AB15" s="1139"/>
      <c r="AC15" s="1139"/>
      <c r="AD15" s="1139"/>
      <c r="AE15" s="1140"/>
      <c r="AF15" s="1132"/>
      <c r="AG15" s="1133"/>
      <c r="AH15" s="1133"/>
      <c r="AI15" s="1133"/>
      <c r="AJ15" s="1134"/>
      <c r="AK15" s="1163"/>
      <c r="AL15" s="1164"/>
      <c r="AM15" s="1164"/>
      <c r="AN15" s="1164"/>
      <c r="AO15" s="1164"/>
      <c r="AP15" s="1164"/>
      <c r="AQ15" s="1164"/>
      <c r="AR15" s="1164"/>
      <c r="AS15" s="1164"/>
      <c r="AT15" s="1164"/>
      <c r="AU15" s="1169"/>
      <c r="AV15" s="1169"/>
      <c r="AW15" s="1169"/>
      <c r="AX15" s="1169"/>
      <c r="AY15" s="1170"/>
      <c r="AZ15" s="254"/>
      <c r="BA15" s="254"/>
      <c r="BB15" s="254"/>
      <c r="BC15" s="254"/>
      <c r="BD15" s="254"/>
      <c r="BE15" s="255"/>
      <c r="BF15" s="255"/>
      <c r="BG15" s="255"/>
      <c r="BH15" s="255"/>
      <c r="BI15" s="255"/>
      <c r="BJ15" s="255"/>
      <c r="BK15" s="255"/>
      <c r="BL15" s="255"/>
      <c r="BM15" s="255"/>
      <c r="BN15" s="255"/>
      <c r="BO15" s="255"/>
      <c r="BP15" s="255"/>
      <c r="BQ15" s="264">
        <v>9</v>
      </c>
      <c r="BR15" s="265"/>
      <c r="BS15" s="1109"/>
      <c r="BT15" s="1110"/>
      <c r="BU15" s="1110"/>
      <c r="BV15" s="1110"/>
      <c r="BW15" s="1110"/>
      <c r="BX15" s="1110"/>
      <c r="BY15" s="1110"/>
      <c r="BZ15" s="1110"/>
      <c r="CA15" s="1110"/>
      <c r="CB15" s="1110"/>
      <c r="CC15" s="1110"/>
      <c r="CD15" s="1110"/>
      <c r="CE15" s="1110"/>
      <c r="CF15" s="1110"/>
      <c r="CG15" s="1111"/>
      <c r="CH15" s="1084"/>
      <c r="CI15" s="1085"/>
      <c r="CJ15" s="1085"/>
      <c r="CK15" s="1085"/>
      <c r="CL15" s="1086"/>
      <c r="CM15" s="1084"/>
      <c r="CN15" s="1085"/>
      <c r="CO15" s="1085"/>
      <c r="CP15" s="1085"/>
      <c r="CQ15" s="1086"/>
      <c r="CR15" s="1084"/>
      <c r="CS15" s="1085"/>
      <c r="CT15" s="1085"/>
      <c r="CU15" s="1085"/>
      <c r="CV15" s="1086"/>
      <c r="CW15" s="1084"/>
      <c r="CX15" s="1085"/>
      <c r="CY15" s="1085"/>
      <c r="CZ15" s="1085"/>
      <c r="DA15" s="1086"/>
      <c r="DB15" s="1084"/>
      <c r="DC15" s="1085"/>
      <c r="DD15" s="1085"/>
      <c r="DE15" s="1085"/>
      <c r="DF15" s="1086"/>
      <c r="DG15" s="1084"/>
      <c r="DH15" s="1085"/>
      <c r="DI15" s="1085"/>
      <c r="DJ15" s="1085"/>
      <c r="DK15" s="1086"/>
      <c r="DL15" s="1084"/>
      <c r="DM15" s="1085"/>
      <c r="DN15" s="1085"/>
      <c r="DO15" s="1085"/>
      <c r="DP15" s="1086"/>
      <c r="DQ15" s="1084"/>
      <c r="DR15" s="1085"/>
      <c r="DS15" s="1085"/>
      <c r="DT15" s="1085"/>
      <c r="DU15" s="1086"/>
      <c r="DV15" s="1087"/>
      <c r="DW15" s="1088"/>
      <c r="DX15" s="1088"/>
      <c r="DY15" s="1088"/>
      <c r="DZ15" s="1089"/>
      <c r="EA15" s="256"/>
    </row>
    <row r="16" spans="1:131" s="257" customFormat="1" ht="26.25" customHeight="1">
      <c r="A16" s="263">
        <v>10</v>
      </c>
      <c r="B16" s="1126"/>
      <c r="C16" s="1127"/>
      <c r="D16" s="1127"/>
      <c r="E16" s="1127"/>
      <c r="F16" s="1127"/>
      <c r="G16" s="1127"/>
      <c r="H16" s="1127"/>
      <c r="I16" s="1127"/>
      <c r="J16" s="1127"/>
      <c r="K16" s="1127"/>
      <c r="L16" s="1127"/>
      <c r="M16" s="1127"/>
      <c r="N16" s="1127"/>
      <c r="O16" s="1127"/>
      <c r="P16" s="1128"/>
      <c r="Q16" s="1138"/>
      <c r="R16" s="1139"/>
      <c r="S16" s="1139"/>
      <c r="T16" s="1139"/>
      <c r="U16" s="1139"/>
      <c r="V16" s="1139"/>
      <c r="W16" s="1139"/>
      <c r="X16" s="1139"/>
      <c r="Y16" s="1139"/>
      <c r="Z16" s="1139"/>
      <c r="AA16" s="1139"/>
      <c r="AB16" s="1139"/>
      <c r="AC16" s="1139"/>
      <c r="AD16" s="1139"/>
      <c r="AE16" s="1140"/>
      <c r="AF16" s="1132"/>
      <c r="AG16" s="1133"/>
      <c r="AH16" s="1133"/>
      <c r="AI16" s="1133"/>
      <c r="AJ16" s="1134"/>
      <c r="AK16" s="1163"/>
      <c r="AL16" s="1164"/>
      <c r="AM16" s="1164"/>
      <c r="AN16" s="1164"/>
      <c r="AO16" s="1164"/>
      <c r="AP16" s="1164"/>
      <c r="AQ16" s="1164"/>
      <c r="AR16" s="1164"/>
      <c r="AS16" s="1164"/>
      <c r="AT16" s="1164"/>
      <c r="AU16" s="1169"/>
      <c r="AV16" s="1169"/>
      <c r="AW16" s="1169"/>
      <c r="AX16" s="1169"/>
      <c r="AY16" s="1170"/>
      <c r="AZ16" s="254"/>
      <c r="BA16" s="254"/>
      <c r="BB16" s="254"/>
      <c r="BC16" s="254"/>
      <c r="BD16" s="254"/>
      <c r="BE16" s="255"/>
      <c r="BF16" s="255"/>
      <c r="BG16" s="255"/>
      <c r="BH16" s="255"/>
      <c r="BI16" s="255"/>
      <c r="BJ16" s="255"/>
      <c r="BK16" s="255"/>
      <c r="BL16" s="255"/>
      <c r="BM16" s="255"/>
      <c r="BN16" s="255"/>
      <c r="BO16" s="255"/>
      <c r="BP16" s="255"/>
      <c r="BQ16" s="264">
        <v>10</v>
      </c>
      <c r="BR16" s="265"/>
      <c r="BS16" s="1109"/>
      <c r="BT16" s="1110"/>
      <c r="BU16" s="1110"/>
      <c r="BV16" s="1110"/>
      <c r="BW16" s="1110"/>
      <c r="BX16" s="1110"/>
      <c r="BY16" s="1110"/>
      <c r="BZ16" s="1110"/>
      <c r="CA16" s="1110"/>
      <c r="CB16" s="1110"/>
      <c r="CC16" s="1110"/>
      <c r="CD16" s="1110"/>
      <c r="CE16" s="1110"/>
      <c r="CF16" s="1110"/>
      <c r="CG16" s="1111"/>
      <c r="CH16" s="1084"/>
      <c r="CI16" s="1085"/>
      <c r="CJ16" s="1085"/>
      <c r="CK16" s="1085"/>
      <c r="CL16" s="1086"/>
      <c r="CM16" s="1084"/>
      <c r="CN16" s="1085"/>
      <c r="CO16" s="1085"/>
      <c r="CP16" s="1085"/>
      <c r="CQ16" s="1086"/>
      <c r="CR16" s="1084"/>
      <c r="CS16" s="1085"/>
      <c r="CT16" s="1085"/>
      <c r="CU16" s="1085"/>
      <c r="CV16" s="1086"/>
      <c r="CW16" s="1084"/>
      <c r="CX16" s="1085"/>
      <c r="CY16" s="1085"/>
      <c r="CZ16" s="1085"/>
      <c r="DA16" s="1086"/>
      <c r="DB16" s="1084"/>
      <c r="DC16" s="1085"/>
      <c r="DD16" s="1085"/>
      <c r="DE16" s="1085"/>
      <c r="DF16" s="1086"/>
      <c r="DG16" s="1084"/>
      <c r="DH16" s="1085"/>
      <c r="DI16" s="1085"/>
      <c r="DJ16" s="1085"/>
      <c r="DK16" s="1086"/>
      <c r="DL16" s="1084"/>
      <c r="DM16" s="1085"/>
      <c r="DN16" s="1085"/>
      <c r="DO16" s="1085"/>
      <c r="DP16" s="1086"/>
      <c r="DQ16" s="1084"/>
      <c r="DR16" s="1085"/>
      <c r="DS16" s="1085"/>
      <c r="DT16" s="1085"/>
      <c r="DU16" s="1086"/>
      <c r="DV16" s="1087"/>
      <c r="DW16" s="1088"/>
      <c r="DX16" s="1088"/>
      <c r="DY16" s="1088"/>
      <c r="DZ16" s="1089"/>
      <c r="EA16" s="256"/>
    </row>
    <row r="17" spans="1:131" s="257" customFormat="1" ht="26.25" customHeight="1">
      <c r="A17" s="263">
        <v>11</v>
      </c>
      <c r="B17" s="1126"/>
      <c r="C17" s="1127"/>
      <c r="D17" s="1127"/>
      <c r="E17" s="1127"/>
      <c r="F17" s="1127"/>
      <c r="G17" s="1127"/>
      <c r="H17" s="1127"/>
      <c r="I17" s="1127"/>
      <c r="J17" s="1127"/>
      <c r="K17" s="1127"/>
      <c r="L17" s="1127"/>
      <c r="M17" s="1127"/>
      <c r="N17" s="1127"/>
      <c r="O17" s="1127"/>
      <c r="P17" s="1128"/>
      <c r="Q17" s="1138"/>
      <c r="R17" s="1139"/>
      <c r="S17" s="1139"/>
      <c r="T17" s="1139"/>
      <c r="U17" s="1139"/>
      <c r="V17" s="1139"/>
      <c r="W17" s="1139"/>
      <c r="X17" s="1139"/>
      <c r="Y17" s="1139"/>
      <c r="Z17" s="1139"/>
      <c r="AA17" s="1139"/>
      <c r="AB17" s="1139"/>
      <c r="AC17" s="1139"/>
      <c r="AD17" s="1139"/>
      <c r="AE17" s="1140"/>
      <c r="AF17" s="1132"/>
      <c r="AG17" s="1133"/>
      <c r="AH17" s="1133"/>
      <c r="AI17" s="1133"/>
      <c r="AJ17" s="1134"/>
      <c r="AK17" s="1163"/>
      <c r="AL17" s="1164"/>
      <c r="AM17" s="1164"/>
      <c r="AN17" s="1164"/>
      <c r="AO17" s="1164"/>
      <c r="AP17" s="1164"/>
      <c r="AQ17" s="1164"/>
      <c r="AR17" s="1164"/>
      <c r="AS17" s="1164"/>
      <c r="AT17" s="1164"/>
      <c r="AU17" s="1169"/>
      <c r="AV17" s="1169"/>
      <c r="AW17" s="1169"/>
      <c r="AX17" s="1169"/>
      <c r="AY17" s="1170"/>
      <c r="AZ17" s="254"/>
      <c r="BA17" s="254"/>
      <c r="BB17" s="254"/>
      <c r="BC17" s="254"/>
      <c r="BD17" s="254"/>
      <c r="BE17" s="255"/>
      <c r="BF17" s="255"/>
      <c r="BG17" s="255"/>
      <c r="BH17" s="255"/>
      <c r="BI17" s="255"/>
      <c r="BJ17" s="255"/>
      <c r="BK17" s="255"/>
      <c r="BL17" s="255"/>
      <c r="BM17" s="255"/>
      <c r="BN17" s="255"/>
      <c r="BO17" s="255"/>
      <c r="BP17" s="255"/>
      <c r="BQ17" s="264">
        <v>11</v>
      </c>
      <c r="BR17" s="265"/>
      <c r="BS17" s="1109"/>
      <c r="BT17" s="1110"/>
      <c r="BU17" s="1110"/>
      <c r="BV17" s="1110"/>
      <c r="BW17" s="1110"/>
      <c r="BX17" s="1110"/>
      <c r="BY17" s="1110"/>
      <c r="BZ17" s="1110"/>
      <c r="CA17" s="1110"/>
      <c r="CB17" s="1110"/>
      <c r="CC17" s="1110"/>
      <c r="CD17" s="1110"/>
      <c r="CE17" s="1110"/>
      <c r="CF17" s="1110"/>
      <c r="CG17" s="1111"/>
      <c r="CH17" s="1084"/>
      <c r="CI17" s="1085"/>
      <c r="CJ17" s="1085"/>
      <c r="CK17" s="1085"/>
      <c r="CL17" s="1086"/>
      <c r="CM17" s="1084"/>
      <c r="CN17" s="1085"/>
      <c r="CO17" s="1085"/>
      <c r="CP17" s="1085"/>
      <c r="CQ17" s="1086"/>
      <c r="CR17" s="1084"/>
      <c r="CS17" s="1085"/>
      <c r="CT17" s="1085"/>
      <c r="CU17" s="1085"/>
      <c r="CV17" s="1086"/>
      <c r="CW17" s="1084"/>
      <c r="CX17" s="1085"/>
      <c r="CY17" s="1085"/>
      <c r="CZ17" s="1085"/>
      <c r="DA17" s="1086"/>
      <c r="DB17" s="1084"/>
      <c r="DC17" s="1085"/>
      <c r="DD17" s="1085"/>
      <c r="DE17" s="1085"/>
      <c r="DF17" s="1086"/>
      <c r="DG17" s="1084"/>
      <c r="DH17" s="1085"/>
      <c r="DI17" s="1085"/>
      <c r="DJ17" s="1085"/>
      <c r="DK17" s="1086"/>
      <c r="DL17" s="1084"/>
      <c r="DM17" s="1085"/>
      <c r="DN17" s="1085"/>
      <c r="DO17" s="1085"/>
      <c r="DP17" s="1086"/>
      <c r="DQ17" s="1084"/>
      <c r="DR17" s="1085"/>
      <c r="DS17" s="1085"/>
      <c r="DT17" s="1085"/>
      <c r="DU17" s="1086"/>
      <c r="DV17" s="1087"/>
      <c r="DW17" s="1088"/>
      <c r="DX17" s="1088"/>
      <c r="DY17" s="1088"/>
      <c r="DZ17" s="1089"/>
      <c r="EA17" s="256"/>
    </row>
    <row r="18" spans="1:131" s="257" customFormat="1" ht="26.25" customHeight="1">
      <c r="A18" s="263">
        <v>12</v>
      </c>
      <c r="B18" s="1126"/>
      <c r="C18" s="1127"/>
      <c r="D18" s="1127"/>
      <c r="E18" s="1127"/>
      <c r="F18" s="1127"/>
      <c r="G18" s="1127"/>
      <c r="H18" s="1127"/>
      <c r="I18" s="1127"/>
      <c r="J18" s="1127"/>
      <c r="K18" s="1127"/>
      <c r="L18" s="1127"/>
      <c r="M18" s="1127"/>
      <c r="N18" s="1127"/>
      <c r="O18" s="1127"/>
      <c r="P18" s="1128"/>
      <c r="Q18" s="1138"/>
      <c r="R18" s="1139"/>
      <c r="S18" s="1139"/>
      <c r="T18" s="1139"/>
      <c r="U18" s="1139"/>
      <c r="V18" s="1139"/>
      <c r="W18" s="1139"/>
      <c r="X18" s="1139"/>
      <c r="Y18" s="1139"/>
      <c r="Z18" s="1139"/>
      <c r="AA18" s="1139"/>
      <c r="AB18" s="1139"/>
      <c r="AC18" s="1139"/>
      <c r="AD18" s="1139"/>
      <c r="AE18" s="1140"/>
      <c r="AF18" s="1132"/>
      <c r="AG18" s="1133"/>
      <c r="AH18" s="1133"/>
      <c r="AI18" s="1133"/>
      <c r="AJ18" s="1134"/>
      <c r="AK18" s="1163"/>
      <c r="AL18" s="1164"/>
      <c r="AM18" s="1164"/>
      <c r="AN18" s="1164"/>
      <c r="AO18" s="1164"/>
      <c r="AP18" s="1164"/>
      <c r="AQ18" s="1164"/>
      <c r="AR18" s="1164"/>
      <c r="AS18" s="1164"/>
      <c r="AT18" s="1164"/>
      <c r="AU18" s="1169"/>
      <c r="AV18" s="1169"/>
      <c r="AW18" s="1169"/>
      <c r="AX18" s="1169"/>
      <c r="AY18" s="1170"/>
      <c r="AZ18" s="254"/>
      <c r="BA18" s="254"/>
      <c r="BB18" s="254"/>
      <c r="BC18" s="254"/>
      <c r="BD18" s="254"/>
      <c r="BE18" s="255"/>
      <c r="BF18" s="255"/>
      <c r="BG18" s="255"/>
      <c r="BH18" s="255"/>
      <c r="BI18" s="255"/>
      <c r="BJ18" s="255"/>
      <c r="BK18" s="255"/>
      <c r="BL18" s="255"/>
      <c r="BM18" s="255"/>
      <c r="BN18" s="255"/>
      <c r="BO18" s="255"/>
      <c r="BP18" s="255"/>
      <c r="BQ18" s="264">
        <v>12</v>
      </c>
      <c r="BR18" s="265"/>
      <c r="BS18" s="1109"/>
      <c r="BT18" s="1110"/>
      <c r="BU18" s="1110"/>
      <c r="BV18" s="1110"/>
      <c r="BW18" s="1110"/>
      <c r="BX18" s="1110"/>
      <c r="BY18" s="1110"/>
      <c r="BZ18" s="1110"/>
      <c r="CA18" s="1110"/>
      <c r="CB18" s="1110"/>
      <c r="CC18" s="1110"/>
      <c r="CD18" s="1110"/>
      <c r="CE18" s="1110"/>
      <c r="CF18" s="1110"/>
      <c r="CG18" s="1111"/>
      <c r="CH18" s="1084"/>
      <c r="CI18" s="1085"/>
      <c r="CJ18" s="1085"/>
      <c r="CK18" s="1085"/>
      <c r="CL18" s="1086"/>
      <c r="CM18" s="1084"/>
      <c r="CN18" s="1085"/>
      <c r="CO18" s="1085"/>
      <c r="CP18" s="1085"/>
      <c r="CQ18" s="1086"/>
      <c r="CR18" s="1084"/>
      <c r="CS18" s="1085"/>
      <c r="CT18" s="1085"/>
      <c r="CU18" s="1085"/>
      <c r="CV18" s="1086"/>
      <c r="CW18" s="1084"/>
      <c r="CX18" s="1085"/>
      <c r="CY18" s="1085"/>
      <c r="CZ18" s="1085"/>
      <c r="DA18" s="1086"/>
      <c r="DB18" s="1084"/>
      <c r="DC18" s="1085"/>
      <c r="DD18" s="1085"/>
      <c r="DE18" s="1085"/>
      <c r="DF18" s="1086"/>
      <c r="DG18" s="1084"/>
      <c r="DH18" s="1085"/>
      <c r="DI18" s="1085"/>
      <c r="DJ18" s="1085"/>
      <c r="DK18" s="1086"/>
      <c r="DL18" s="1084"/>
      <c r="DM18" s="1085"/>
      <c r="DN18" s="1085"/>
      <c r="DO18" s="1085"/>
      <c r="DP18" s="1086"/>
      <c r="DQ18" s="1084"/>
      <c r="DR18" s="1085"/>
      <c r="DS18" s="1085"/>
      <c r="DT18" s="1085"/>
      <c r="DU18" s="1086"/>
      <c r="DV18" s="1087"/>
      <c r="DW18" s="1088"/>
      <c r="DX18" s="1088"/>
      <c r="DY18" s="1088"/>
      <c r="DZ18" s="1089"/>
      <c r="EA18" s="256"/>
    </row>
    <row r="19" spans="1:131" s="257" customFormat="1" ht="26.25" customHeight="1">
      <c r="A19" s="263">
        <v>13</v>
      </c>
      <c r="B19" s="1126"/>
      <c r="C19" s="1127"/>
      <c r="D19" s="1127"/>
      <c r="E19" s="1127"/>
      <c r="F19" s="1127"/>
      <c r="G19" s="1127"/>
      <c r="H19" s="1127"/>
      <c r="I19" s="1127"/>
      <c r="J19" s="1127"/>
      <c r="K19" s="1127"/>
      <c r="L19" s="1127"/>
      <c r="M19" s="1127"/>
      <c r="N19" s="1127"/>
      <c r="O19" s="1127"/>
      <c r="P19" s="1128"/>
      <c r="Q19" s="1138"/>
      <c r="R19" s="1139"/>
      <c r="S19" s="1139"/>
      <c r="T19" s="1139"/>
      <c r="U19" s="1139"/>
      <c r="V19" s="1139"/>
      <c r="W19" s="1139"/>
      <c r="X19" s="1139"/>
      <c r="Y19" s="1139"/>
      <c r="Z19" s="1139"/>
      <c r="AA19" s="1139"/>
      <c r="AB19" s="1139"/>
      <c r="AC19" s="1139"/>
      <c r="AD19" s="1139"/>
      <c r="AE19" s="1140"/>
      <c r="AF19" s="1132"/>
      <c r="AG19" s="1133"/>
      <c r="AH19" s="1133"/>
      <c r="AI19" s="1133"/>
      <c r="AJ19" s="1134"/>
      <c r="AK19" s="1163"/>
      <c r="AL19" s="1164"/>
      <c r="AM19" s="1164"/>
      <c r="AN19" s="1164"/>
      <c r="AO19" s="1164"/>
      <c r="AP19" s="1164"/>
      <c r="AQ19" s="1164"/>
      <c r="AR19" s="1164"/>
      <c r="AS19" s="1164"/>
      <c r="AT19" s="1164"/>
      <c r="AU19" s="1169"/>
      <c r="AV19" s="1169"/>
      <c r="AW19" s="1169"/>
      <c r="AX19" s="1169"/>
      <c r="AY19" s="1170"/>
      <c r="AZ19" s="254"/>
      <c r="BA19" s="254"/>
      <c r="BB19" s="254"/>
      <c r="BC19" s="254"/>
      <c r="BD19" s="254"/>
      <c r="BE19" s="255"/>
      <c r="BF19" s="255"/>
      <c r="BG19" s="255"/>
      <c r="BH19" s="255"/>
      <c r="BI19" s="255"/>
      <c r="BJ19" s="255"/>
      <c r="BK19" s="255"/>
      <c r="BL19" s="255"/>
      <c r="BM19" s="255"/>
      <c r="BN19" s="255"/>
      <c r="BO19" s="255"/>
      <c r="BP19" s="255"/>
      <c r="BQ19" s="264">
        <v>13</v>
      </c>
      <c r="BR19" s="265"/>
      <c r="BS19" s="1109"/>
      <c r="BT19" s="1110"/>
      <c r="BU19" s="1110"/>
      <c r="BV19" s="1110"/>
      <c r="BW19" s="1110"/>
      <c r="BX19" s="1110"/>
      <c r="BY19" s="1110"/>
      <c r="BZ19" s="1110"/>
      <c r="CA19" s="1110"/>
      <c r="CB19" s="1110"/>
      <c r="CC19" s="1110"/>
      <c r="CD19" s="1110"/>
      <c r="CE19" s="1110"/>
      <c r="CF19" s="1110"/>
      <c r="CG19" s="1111"/>
      <c r="CH19" s="1084"/>
      <c r="CI19" s="1085"/>
      <c r="CJ19" s="1085"/>
      <c r="CK19" s="1085"/>
      <c r="CL19" s="1086"/>
      <c r="CM19" s="1084"/>
      <c r="CN19" s="1085"/>
      <c r="CO19" s="1085"/>
      <c r="CP19" s="1085"/>
      <c r="CQ19" s="1086"/>
      <c r="CR19" s="1084"/>
      <c r="CS19" s="1085"/>
      <c r="CT19" s="1085"/>
      <c r="CU19" s="1085"/>
      <c r="CV19" s="1086"/>
      <c r="CW19" s="1084"/>
      <c r="CX19" s="1085"/>
      <c r="CY19" s="1085"/>
      <c r="CZ19" s="1085"/>
      <c r="DA19" s="1086"/>
      <c r="DB19" s="1084"/>
      <c r="DC19" s="1085"/>
      <c r="DD19" s="1085"/>
      <c r="DE19" s="1085"/>
      <c r="DF19" s="1086"/>
      <c r="DG19" s="1084"/>
      <c r="DH19" s="1085"/>
      <c r="DI19" s="1085"/>
      <c r="DJ19" s="1085"/>
      <c r="DK19" s="1086"/>
      <c r="DL19" s="1084"/>
      <c r="DM19" s="1085"/>
      <c r="DN19" s="1085"/>
      <c r="DO19" s="1085"/>
      <c r="DP19" s="1086"/>
      <c r="DQ19" s="1084"/>
      <c r="DR19" s="1085"/>
      <c r="DS19" s="1085"/>
      <c r="DT19" s="1085"/>
      <c r="DU19" s="1086"/>
      <c r="DV19" s="1087"/>
      <c r="DW19" s="1088"/>
      <c r="DX19" s="1088"/>
      <c r="DY19" s="1088"/>
      <c r="DZ19" s="1089"/>
      <c r="EA19" s="256"/>
    </row>
    <row r="20" spans="1:131" s="257" customFormat="1" ht="26.25" customHeight="1">
      <c r="A20" s="263">
        <v>14</v>
      </c>
      <c r="B20" s="1126"/>
      <c r="C20" s="1127"/>
      <c r="D20" s="1127"/>
      <c r="E20" s="1127"/>
      <c r="F20" s="1127"/>
      <c r="G20" s="1127"/>
      <c r="H20" s="1127"/>
      <c r="I20" s="1127"/>
      <c r="J20" s="1127"/>
      <c r="K20" s="1127"/>
      <c r="L20" s="1127"/>
      <c r="M20" s="1127"/>
      <c r="N20" s="1127"/>
      <c r="O20" s="1127"/>
      <c r="P20" s="1128"/>
      <c r="Q20" s="1138"/>
      <c r="R20" s="1139"/>
      <c r="S20" s="1139"/>
      <c r="T20" s="1139"/>
      <c r="U20" s="1139"/>
      <c r="V20" s="1139"/>
      <c r="W20" s="1139"/>
      <c r="X20" s="1139"/>
      <c r="Y20" s="1139"/>
      <c r="Z20" s="1139"/>
      <c r="AA20" s="1139"/>
      <c r="AB20" s="1139"/>
      <c r="AC20" s="1139"/>
      <c r="AD20" s="1139"/>
      <c r="AE20" s="1140"/>
      <c r="AF20" s="1132"/>
      <c r="AG20" s="1133"/>
      <c r="AH20" s="1133"/>
      <c r="AI20" s="1133"/>
      <c r="AJ20" s="1134"/>
      <c r="AK20" s="1163"/>
      <c r="AL20" s="1164"/>
      <c r="AM20" s="1164"/>
      <c r="AN20" s="1164"/>
      <c r="AO20" s="1164"/>
      <c r="AP20" s="1164"/>
      <c r="AQ20" s="1164"/>
      <c r="AR20" s="1164"/>
      <c r="AS20" s="1164"/>
      <c r="AT20" s="1164"/>
      <c r="AU20" s="1169"/>
      <c r="AV20" s="1169"/>
      <c r="AW20" s="1169"/>
      <c r="AX20" s="1169"/>
      <c r="AY20" s="1170"/>
      <c r="AZ20" s="254"/>
      <c r="BA20" s="254"/>
      <c r="BB20" s="254"/>
      <c r="BC20" s="254"/>
      <c r="BD20" s="254"/>
      <c r="BE20" s="255"/>
      <c r="BF20" s="255"/>
      <c r="BG20" s="255"/>
      <c r="BH20" s="255"/>
      <c r="BI20" s="255"/>
      <c r="BJ20" s="255"/>
      <c r="BK20" s="255"/>
      <c r="BL20" s="255"/>
      <c r="BM20" s="255"/>
      <c r="BN20" s="255"/>
      <c r="BO20" s="255"/>
      <c r="BP20" s="255"/>
      <c r="BQ20" s="264">
        <v>14</v>
      </c>
      <c r="BR20" s="265"/>
      <c r="BS20" s="1109"/>
      <c r="BT20" s="1110"/>
      <c r="BU20" s="1110"/>
      <c r="BV20" s="1110"/>
      <c r="BW20" s="1110"/>
      <c r="BX20" s="1110"/>
      <c r="BY20" s="1110"/>
      <c r="BZ20" s="1110"/>
      <c r="CA20" s="1110"/>
      <c r="CB20" s="1110"/>
      <c r="CC20" s="1110"/>
      <c r="CD20" s="1110"/>
      <c r="CE20" s="1110"/>
      <c r="CF20" s="1110"/>
      <c r="CG20" s="1111"/>
      <c r="CH20" s="1084"/>
      <c r="CI20" s="1085"/>
      <c r="CJ20" s="1085"/>
      <c r="CK20" s="1085"/>
      <c r="CL20" s="1086"/>
      <c r="CM20" s="1084"/>
      <c r="CN20" s="1085"/>
      <c r="CO20" s="1085"/>
      <c r="CP20" s="1085"/>
      <c r="CQ20" s="1086"/>
      <c r="CR20" s="1084"/>
      <c r="CS20" s="1085"/>
      <c r="CT20" s="1085"/>
      <c r="CU20" s="1085"/>
      <c r="CV20" s="1086"/>
      <c r="CW20" s="1084"/>
      <c r="CX20" s="1085"/>
      <c r="CY20" s="1085"/>
      <c r="CZ20" s="1085"/>
      <c r="DA20" s="1086"/>
      <c r="DB20" s="1084"/>
      <c r="DC20" s="1085"/>
      <c r="DD20" s="1085"/>
      <c r="DE20" s="1085"/>
      <c r="DF20" s="1086"/>
      <c r="DG20" s="1084"/>
      <c r="DH20" s="1085"/>
      <c r="DI20" s="1085"/>
      <c r="DJ20" s="1085"/>
      <c r="DK20" s="1086"/>
      <c r="DL20" s="1084"/>
      <c r="DM20" s="1085"/>
      <c r="DN20" s="1085"/>
      <c r="DO20" s="1085"/>
      <c r="DP20" s="1086"/>
      <c r="DQ20" s="1084"/>
      <c r="DR20" s="1085"/>
      <c r="DS20" s="1085"/>
      <c r="DT20" s="1085"/>
      <c r="DU20" s="1086"/>
      <c r="DV20" s="1087"/>
      <c r="DW20" s="1088"/>
      <c r="DX20" s="1088"/>
      <c r="DY20" s="1088"/>
      <c r="DZ20" s="1089"/>
      <c r="EA20" s="256"/>
    </row>
    <row r="21" spans="1:131" s="257" customFormat="1" ht="26.25" customHeight="1" thickBot="1">
      <c r="A21" s="263">
        <v>15</v>
      </c>
      <c r="B21" s="1126"/>
      <c r="C21" s="1127"/>
      <c r="D21" s="1127"/>
      <c r="E21" s="1127"/>
      <c r="F21" s="1127"/>
      <c r="G21" s="1127"/>
      <c r="H21" s="1127"/>
      <c r="I21" s="1127"/>
      <c r="J21" s="1127"/>
      <c r="K21" s="1127"/>
      <c r="L21" s="1127"/>
      <c r="M21" s="1127"/>
      <c r="N21" s="1127"/>
      <c r="O21" s="1127"/>
      <c r="P21" s="1128"/>
      <c r="Q21" s="1138"/>
      <c r="R21" s="1139"/>
      <c r="S21" s="1139"/>
      <c r="T21" s="1139"/>
      <c r="U21" s="1139"/>
      <c r="V21" s="1139"/>
      <c r="W21" s="1139"/>
      <c r="X21" s="1139"/>
      <c r="Y21" s="1139"/>
      <c r="Z21" s="1139"/>
      <c r="AA21" s="1139"/>
      <c r="AB21" s="1139"/>
      <c r="AC21" s="1139"/>
      <c r="AD21" s="1139"/>
      <c r="AE21" s="1140"/>
      <c r="AF21" s="1132"/>
      <c r="AG21" s="1133"/>
      <c r="AH21" s="1133"/>
      <c r="AI21" s="1133"/>
      <c r="AJ21" s="1134"/>
      <c r="AK21" s="1163"/>
      <c r="AL21" s="1164"/>
      <c r="AM21" s="1164"/>
      <c r="AN21" s="1164"/>
      <c r="AO21" s="1164"/>
      <c r="AP21" s="1164"/>
      <c r="AQ21" s="1164"/>
      <c r="AR21" s="1164"/>
      <c r="AS21" s="1164"/>
      <c r="AT21" s="1164"/>
      <c r="AU21" s="1169"/>
      <c r="AV21" s="1169"/>
      <c r="AW21" s="1169"/>
      <c r="AX21" s="1169"/>
      <c r="AY21" s="1170"/>
      <c r="AZ21" s="254"/>
      <c r="BA21" s="254"/>
      <c r="BB21" s="254"/>
      <c r="BC21" s="254"/>
      <c r="BD21" s="254"/>
      <c r="BE21" s="255"/>
      <c r="BF21" s="255"/>
      <c r="BG21" s="255"/>
      <c r="BH21" s="255"/>
      <c r="BI21" s="255"/>
      <c r="BJ21" s="255"/>
      <c r="BK21" s="255"/>
      <c r="BL21" s="255"/>
      <c r="BM21" s="255"/>
      <c r="BN21" s="255"/>
      <c r="BO21" s="255"/>
      <c r="BP21" s="255"/>
      <c r="BQ21" s="264">
        <v>15</v>
      </c>
      <c r="BR21" s="265"/>
      <c r="BS21" s="1109"/>
      <c r="BT21" s="1110"/>
      <c r="BU21" s="1110"/>
      <c r="BV21" s="1110"/>
      <c r="BW21" s="1110"/>
      <c r="BX21" s="1110"/>
      <c r="BY21" s="1110"/>
      <c r="BZ21" s="1110"/>
      <c r="CA21" s="1110"/>
      <c r="CB21" s="1110"/>
      <c r="CC21" s="1110"/>
      <c r="CD21" s="1110"/>
      <c r="CE21" s="1110"/>
      <c r="CF21" s="1110"/>
      <c r="CG21" s="1111"/>
      <c r="CH21" s="1084"/>
      <c r="CI21" s="1085"/>
      <c r="CJ21" s="1085"/>
      <c r="CK21" s="1085"/>
      <c r="CL21" s="1086"/>
      <c r="CM21" s="1084"/>
      <c r="CN21" s="1085"/>
      <c r="CO21" s="1085"/>
      <c r="CP21" s="1085"/>
      <c r="CQ21" s="1086"/>
      <c r="CR21" s="1084"/>
      <c r="CS21" s="1085"/>
      <c r="CT21" s="1085"/>
      <c r="CU21" s="1085"/>
      <c r="CV21" s="1086"/>
      <c r="CW21" s="1084"/>
      <c r="CX21" s="1085"/>
      <c r="CY21" s="1085"/>
      <c r="CZ21" s="1085"/>
      <c r="DA21" s="1086"/>
      <c r="DB21" s="1084"/>
      <c r="DC21" s="1085"/>
      <c r="DD21" s="1085"/>
      <c r="DE21" s="1085"/>
      <c r="DF21" s="1086"/>
      <c r="DG21" s="1084"/>
      <c r="DH21" s="1085"/>
      <c r="DI21" s="1085"/>
      <c r="DJ21" s="1085"/>
      <c r="DK21" s="1086"/>
      <c r="DL21" s="1084"/>
      <c r="DM21" s="1085"/>
      <c r="DN21" s="1085"/>
      <c r="DO21" s="1085"/>
      <c r="DP21" s="1086"/>
      <c r="DQ21" s="1084"/>
      <c r="DR21" s="1085"/>
      <c r="DS21" s="1085"/>
      <c r="DT21" s="1085"/>
      <c r="DU21" s="1086"/>
      <c r="DV21" s="1087"/>
      <c r="DW21" s="1088"/>
      <c r="DX21" s="1088"/>
      <c r="DY21" s="1088"/>
      <c r="DZ21" s="1089"/>
      <c r="EA21" s="256"/>
    </row>
    <row r="22" spans="1:131" s="257" customFormat="1" ht="26.25" customHeight="1">
      <c r="A22" s="263">
        <v>16</v>
      </c>
      <c r="B22" s="1126"/>
      <c r="C22" s="1127"/>
      <c r="D22" s="1127"/>
      <c r="E22" s="1127"/>
      <c r="F22" s="1127"/>
      <c r="G22" s="1127"/>
      <c r="H22" s="1127"/>
      <c r="I22" s="1127"/>
      <c r="J22" s="1127"/>
      <c r="K22" s="1127"/>
      <c r="L22" s="1127"/>
      <c r="M22" s="1127"/>
      <c r="N22" s="1127"/>
      <c r="O22" s="1127"/>
      <c r="P22" s="1128"/>
      <c r="Q22" s="1175"/>
      <c r="R22" s="1176"/>
      <c r="S22" s="1176"/>
      <c r="T22" s="1176"/>
      <c r="U22" s="1176"/>
      <c r="V22" s="1176"/>
      <c r="W22" s="1176"/>
      <c r="X22" s="1176"/>
      <c r="Y22" s="1176"/>
      <c r="Z22" s="1176"/>
      <c r="AA22" s="1176"/>
      <c r="AB22" s="1176"/>
      <c r="AC22" s="1176"/>
      <c r="AD22" s="1176"/>
      <c r="AE22" s="1177"/>
      <c r="AF22" s="1132"/>
      <c r="AG22" s="1133"/>
      <c r="AH22" s="1133"/>
      <c r="AI22" s="1133"/>
      <c r="AJ22" s="1134"/>
      <c r="AK22" s="1171"/>
      <c r="AL22" s="1172"/>
      <c r="AM22" s="1172"/>
      <c r="AN22" s="1172"/>
      <c r="AO22" s="1172"/>
      <c r="AP22" s="1172"/>
      <c r="AQ22" s="1172"/>
      <c r="AR22" s="1172"/>
      <c r="AS22" s="1172"/>
      <c r="AT22" s="1172"/>
      <c r="AU22" s="1173"/>
      <c r="AV22" s="1173"/>
      <c r="AW22" s="1173"/>
      <c r="AX22" s="1173"/>
      <c r="AY22" s="1174"/>
      <c r="AZ22" s="1124" t="s">
        <v>390</v>
      </c>
      <c r="BA22" s="1124"/>
      <c r="BB22" s="1124"/>
      <c r="BC22" s="1124"/>
      <c r="BD22" s="1125"/>
      <c r="BE22" s="255"/>
      <c r="BF22" s="255"/>
      <c r="BG22" s="255"/>
      <c r="BH22" s="255"/>
      <c r="BI22" s="255"/>
      <c r="BJ22" s="255"/>
      <c r="BK22" s="255"/>
      <c r="BL22" s="255"/>
      <c r="BM22" s="255"/>
      <c r="BN22" s="255"/>
      <c r="BO22" s="255"/>
      <c r="BP22" s="255"/>
      <c r="BQ22" s="264">
        <v>16</v>
      </c>
      <c r="BR22" s="265"/>
      <c r="BS22" s="1109"/>
      <c r="BT22" s="1110"/>
      <c r="BU22" s="1110"/>
      <c r="BV22" s="1110"/>
      <c r="BW22" s="1110"/>
      <c r="BX22" s="1110"/>
      <c r="BY22" s="1110"/>
      <c r="BZ22" s="1110"/>
      <c r="CA22" s="1110"/>
      <c r="CB22" s="1110"/>
      <c r="CC22" s="1110"/>
      <c r="CD22" s="1110"/>
      <c r="CE22" s="1110"/>
      <c r="CF22" s="1110"/>
      <c r="CG22" s="1111"/>
      <c r="CH22" s="1084"/>
      <c r="CI22" s="1085"/>
      <c r="CJ22" s="1085"/>
      <c r="CK22" s="1085"/>
      <c r="CL22" s="1086"/>
      <c r="CM22" s="1084"/>
      <c r="CN22" s="1085"/>
      <c r="CO22" s="1085"/>
      <c r="CP22" s="1085"/>
      <c r="CQ22" s="1086"/>
      <c r="CR22" s="1084"/>
      <c r="CS22" s="1085"/>
      <c r="CT22" s="1085"/>
      <c r="CU22" s="1085"/>
      <c r="CV22" s="1086"/>
      <c r="CW22" s="1084"/>
      <c r="CX22" s="1085"/>
      <c r="CY22" s="1085"/>
      <c r="CZ22" s="1085"/>
      <c r="DA22" s="1086"/>
      <c r="DB22" s="1084"/>
      <c r="DC22" s="1085"/>
      <c r="DD22" s="1085"/>
      <c r="DE22" s="1085"/>
      <c r="DF22" s="1086"/>
      <c r="DG22" s="1084"/>
      <c r="DH22" s="1085"/>
      <c r="DI22" s="1085"/>
      <c r="DJ22" s="1085"/>
      <c r="DK22" s="1086"/>
      <c r="DL22" s="1084"/>
      <c r="DM22" s="1085"/>
      <c r="DN22" s="1085"/>
      <c r="DO22" s="1085"/>
      <c r="DP22" s="1086"/>
      <c r="DQ22" s="1084"/>
      <c r="DR22" s="1085"/>
      <c r="DS22" s="1085"/>
      <c r="DT22" s="1085"/>
      <c r="DU22" s="1086"/>
      <c r="DV22" s="1087"/>
      <c r="DW22" s="1088"/>
      <c r="DX22" s="1088"/>
      <c r="DY22" s="1088"/>
      <c r="DZ22" s="1089"/>
      <c r="EA22" s="256"/>
    </row>
    <row r="23" spans="1:131" s="257" customFormat="1" ht="26.25" customHeight="1" thickBot="1">
      <c r="A23" s="266" t="s">
        <v>391</v>
      </c>
      <c r="B23" s="1039" t="s">
        <v>392</v>
      </c>
      <c r="C23" s="1040"/>
      <c r="D23" s="1040"/>
      <c r="E23" s="1040"/>
      <c r="F23" s="1040"/>
      <c r="G23" s="1040"/>
      <c r="H23" s="1040"/>
      <c r="I23" s="1040"/>
      <c r="J23" s="1040"/>
      <c r="K23" s="1040"/>
      <c r="L23" s="1040"/>
      <c r="M23" s="1040"/>
      <c r="N23" s="1040"/>
      <c r="O23" s="1040"/>
      <c r="P23" s="1041"/>
      <c r="Q23" s="1147">
        <v>10964</v>
      </c>
      <c r="R23" s="1148"/>
      <c r="S23" s="1148"/>
      <c r="T23" s="1148"/>
      <c r="U23" s="1148"/>
      <c r="V23" s="1148">
        <v>10108</v>
      </c>
      <c r="W23" s="1148"/>
      <c r="X23" s="1148"/>
      <c r="Y23" s="1148"/>
      <c r="Z23" s="1148"/>
      <c r="AA23" s="1148">
        <v>856</v>
      </c>
      <c r="AB23" s="1148"/>
      <c r="AC23" s="1148"/>
      <c r="AD23" s="1148"/>
      <c r="AE23" s="1149"/>
      <c r="AF23" s="1150">
        <v>657</v>
      </c>
      <c r="AG23" s="1148"/>
      <c r="AH23" s="1148"/>
      <c r="AI23" s="1148"/>
      <c r="AJ23" s="1151"/>
      <c r="AK23" s="1152"/>
      <c r="AL23" s="1153"/>
      <c r="AM23" s="1153"/>
      <c r="AN23" s="1153"/>
      <c r="AO23" s="1153"/>
      <c r="AP23" s="1148">
        <v>11895</v>
      </c>
      <c r="AQ23" s="1148"/>
      <c r="AR23" s="1148"/>
      <c r="AS23" s="1148"/>
      <c r="AT23" s="1148"/>
      <c r="AU23" s="1154"/>
      <c r="AV23" s="1154"/>
      <c r="AW23" s="1154"/>
      <c r="AX23" s="1154"/>
      <c r="AY23" s="1155"/>
      <c r="AZ23" s="1166" t="s">
        <v>127</v>
      </c>
      <c r="BA23" s="1167"/>
      <c r="BB23" s="1167"/>
      <c r="BC23" s="1167"/>
      <c r="BD23" s="1168"/>
      <c r="BE23" s="255"/>
      <c r="BF23" s="255"/>
      <c r="BG23" s="255"/>
      <c r="BH23" s="255"/>
      <c r="BI23" s="255"/>
      <c r="BJ23" s="255"/>
      <c r="BK23" s="255"/>
      <c r="BL23" s="255"/>
      <c r="BM23" s="255"/>
      <c r="BN23" s="255"/>
      <c r="BO23" s="255"/>
      <c r="BP23" s="255"/>
      <c r="BQ23" s="264">
        <v>17</v>
      </c>
      <c r="BR23" s="265"/>
      <c r="BS23" s="1109"/>
      <c r="BT23" s="1110"/>
      <c r="BU23" s="1110"/>
      <c r="BV23" s="1110"/>
      <c r="BW23" s="1110"/>
      <c r="BX23" s="1110"/>
      <c r="BY23" s="1110"/>
      <c r="BZ23" s="1110"/>
      <c r="CA23" s="1110"/>
      <c r="CB23" s="1110"/>
      <c r="CC23" s="1110"/>
      <c r="CD23" s="1110"/>
      <c r="CE23" s="1110"/>
      <c r="CF23" s="1110"/>
      <c r="CG23" s="1111"/>
      <c r="CH23" s="1084"/>
      <c r="CI23" s="1085"/>
      <c r="CJ23" s="1085"/>
      <c r="CK23" s="1085"/>
      <c r="CL23" s="1086"/>
      <c r="CM23" s="1084"/>
      <c r="CN23" s="1085"/>
      <c r="CO23" s="1085"/>
      <c r="CP23" s="1085"/>
      <c r="CQ23" s="1086"/>
      <c r="CR23" s="1084"/>
      <c r="CS23" s="1085"/>
      <c r="CT23" s="1085"/>
      <c r="CU23" s="1085"/>
      <c r="CV23" s="1086"/>
      <c r="CW23" s="1084"/>
      <c r="CX23" s="1085"/>
      <c r="CY23" s="1085"/>
      <c r="CZ23" s="1085"/>
      <c r="DA23" s="1086"/>
      <c r="DB23" s="1084"/>
      <c r="DC23" s="1085"/>
      <c r="DD23" s="1085"/>
      <c r="DE23" s="1085"/>
      <c r="DF23" s="1086"/>
      <c r="DG23" s="1084"/>
      <c r="DH23" s="1085"/>
      <c r="DI23" s="1085"/>
      <c r="DJ23" s="1085"/>
      <c r="DK23" s="1086"/>
      <c r="DL23" s="1084"/>
      <c r="DM23" s="1085"/>
      <c r="DN23" s="1085"/>
      <c r="DO23" s="1085"/>
      <c r="DP23" s="1086"/>
      <c r="DQ23" s="1084"/>
      <c r="DR23" s="1085"/>
      <c r="DS23" s="1085"/>
      <c r="DT23" s="1085"/>
      <c r="DU23" s="1086"/>
      <c r="DV23" s="1087"/>
      <c r="DW23" s="1088"/>
      <c r="DX23" s="1088"/>
      <c r="DY23" s="1088"/>
      <c r="DZ23" s="1089"/>
      <c r="EA23" s="256"/>
    </row>
    <row r="24" spans="1:131" s="257" customFormat="1" ht="26.25" customHeight="1">
      <c r="A24" s="1165" t="s">
        <v>393</v>
      </c>
      <c r="B24" s="1165"/>
      <c r="C24" s="1165"/>
      <c r="D24" s="1165"/>
      <c r="E24" s="1165"/>
      <c r="F24" s="1165"/>
      <c r="G24" s="1165"/>
      <c r="H24" s="1165"/>
      <c r="I24" s="1165"/>
      <c r="J24" s="1165"/>
      <c r="K24" s="1165"/>
      <c r="L24" s="1165"/>
      <c r="M24" s="1165"/>
      <c r="N24" s="1165"/>
      <c r="O24" s="1165"/>
      <c r="P24" s="1165"/>
      <c r="Q24" s="1165"/>
      <c r="R24" s="1165"/>
      <c r="S24" s="1165"/>
      <c r="T24" s="1165"/>
      <c r="U24" s="1165"/>
      <c r="V24" s="1165"/>
      <c r="W24" s="1165"/>
      <c r="X24" s="1165"/>
      <c r="Y24" s="1165"/>
      <c r="Z24" s="1165"/>
      <c r="AA24" s="1165"/>
      <c r="AB24" s="1165"/>
      <c r="AC24" s="1165"/>
      <c r="AD24" s="1165"/>
      <c r="AE24" s="1165"/>
      <c r="AF24" s="1165"/>
      <c r="AG24" s="1165"/>
      <c r="AH24" s="1165"/>
      <c r="AI24" s="1165"/>
      <c r="AJ24" s="1165"/>
      <c r="AK24" s="1165"/>
      <c r="AL24" s="1165"/>
      <c r="AM24" s="1165"/>
      <c r="AN24" s="1165"/>
      <c r="AO24" s="1165"/>
      <c r="AP24" s="1165"/>
      <c r="AQ24" s="1165"/>
      <c r="AR24" s="1165"/>
      <c r="AS24" s="1165"/>
      <c r="AT24" s="1165"/>
      <c r="AU24" s="1165"/>
      <c r="AV24" s="1165"/>
      <c r="AW24" s="1165"/>
      <c r="AX24" s="1165"/>
      <c r="AY24" s="1165"/>
      <c r="AZ24" s="254"/>
      <c r="BA24" s="254"/>
      <c r="BB24" s="254"/>
      <c r="BC24" s="254"/>
      <c r="BD24" s="254"/>
      <c r="BE24" s="255"/>
      <c r="BF24" s="255"/>
      <c r="BG24" s="255"/>
      <c r="BH24" s="255"/>
      <c r="BI24" s="255"/>
      <c r="BJ24" s="255"/>
      <c r="BK24" s="255"/>
      <c r="BL24" s="255"/>
      <c r="BM24" s="255"/>
      <c r="BN24" s="255"/>
      <c r="BO24" s="255"/>
      <c r="BP24" s="255"/>
      <c r="BQ24" s="264">
        <v>18</v>
      </c>
      <c r="BR24" s="265"/>
      <c r="BS24" s="1109"/>
      <c r="BT24" s="1110"/>
      <c r="BU24" s="1110"/>
      <c r="BV24" s="1110"/>
      <c r="BW24" s="1110"/>
      <c r="BX24" s="1110"/>
      <c r="BY24" s="1110"/>
      <c r="BZ24" s="1110"/>
      <c r="CA24" s="1110"/>
      <c r="CB24" s="1110"/>
      <c r="CC24" s="1110"/>
      <c r="CD24" s="1110"/>
      <c r="CE24" s="1110"/>
      <c r="CF24" s="1110"/>
      <c r="CG24" s="1111"/>
      <c r="CH24" s="1084"/>
      <c r="CI24" s="1085"/>
      <c r="CJ24" s="1085"/>
      <c r="CK24" s="1085"/>
      <c r="CL24" s="1086"/>
      <c r="CM24" s="1084"/>
      <c r="CN24" s="1085"/>
      <c r="CO24" s="1085"/>
      <c r="CP24" s="1085"/>
      <c r="CQ24" s="1086"/>
      <c r="CR24" s="1084"/>
      <c r="CS24" s="1085"/>
      <c r="CT24" s="1085"/>
      <c r="CU24" s="1085"/>
      <c r="CV24" s="1086"/>
      <c r="CW24" s="1084"/>
      <c r="CX24" s="1085"/>
      <c r="CY24" s="1085"/>
      <c r="CZ24" s="1085"/>
      <c r="DA24" s="1086"/>
      <c r="DB24" s="1084"/>
      <c r="DC24" s="1085"/>
      <c r="DD24" s="1085"/>
      <c r="DE24" s="1085"/>
      <c r="DF24" s="1086"/>
      <c r="DG24" s="1084"/>
      <c r="DH24" s="1085"/>
      <c r="DI24" s="1085"/>
      <c r="DJ24" s="1085"/>
      <c r="DK24" s="1086"/>
      <c r="DL24" s="1084"/>
      <c r="DM24" s="1085"/>
      <c r="DN24" s="1085"/>
      <c r="DO24" s="1085"/>
      <c r="DP24" s="1086"/>
      <c r="DQ24" s="1084"/>
      <c r="DR24" s="1085"/>
      <c r="DS24" s="1085"/>
      <c r="DT24" s="1085"/>
      <c r="DU24" s="1086"/>
      <c r="DV24" s="1087"/>
      <c r="DW24" s="1088"/>
      <c r="DX24" s="1088"/>
      <c r="DY24" s="1088"/>
      <c r="DZ24" s="1089"/>
      <c r="EA24" s="256"/>
    </row>
    <row r="25" spans="1:131" s="249" customFormat="1" ht="26.25" customHeight="1" thickBot="1">
      <c r="A25" s="1162" t="s">
        <v>394</v>
      </c>
      <c r="B25" s="1162"/>
      <c r="C25" s="1162"/>
      <c r="D25" s="1162"/>
      <c r="E25" s="1162"/>
      <c r="F25" s="1162"/>
      <c r="G25" s="1162"/>
      <c r="H25" s="1162"/>
      <c r="I25" s="1162"/>
      <c r="J25" s="1162"/>
      <c r="K25" s="1162"/>
      <c r="L25" s="1162"/>
      <c r="M25" s="1162"/>
      <c r="N25" s="1162"/>
      <c r="O25" s="1162"/>
      <c r="P25" s="1162"/>
      <c r="Q25" s="1162"/>
      <c r="R25" s="1162"/>
      <c r="S25" s="1162"/>
      <c r="T25" s="1162"/>
      <c r="U25" s="1162"/>
      <c r="V25" s="1162"/>
      <c r="W25" s="1162"/>
      <c r="X25" s="1162"/>
      <c r="Y25" s="1162"/>
      <c r="Z25" s="1162"/>
      <c r="AA25" s="1162"/>
      <c r="AB25" s="1162"/>
      <c r="AC25" s="1162"/>
      <c r="AD25" s="1162"/>
      <c r="AE25" s="1162"/>
      <c r="AF25" s="1162"/>
      <c r="AG25" s="1162"/>
      <c r="AH25" s="1162"/>
      <c r="AI25" s="1162"/>
      <c r="AJ25" s="1162"/>
      <c r="AK25" s="1162"/>
      <c r="AL25" s="1162"/>
      <c r="AM25" s="1162"/>
      <c r="AN25" s="1162"/>
      <c r="AO25" s="1162"/>
      <c r="AP25" s="1162"/>
      <c r="AQ25" s="1162"/>
      <c r="AR25" s="1162"/>
      <c r="AS25" s="1162"/>
      <c r="AT25" s="1162"/>
      <c r="AU25" s="1162"/>
      <c r="AV25" s="1162"/>
      <c r="AW25" s="1162"/>
      <c r="AX25" s="1162"/>
      <c r="AY25" s="1162"/>
      <c r="AZ25" s="1162"/>
      <c r="BA25" s="1162"/>
      <c r="BB25" s="1162"/>
      <c r="BC25" s="1162"/>
      <c r="BD25" s="1162"/>
      <c r="BE25" s="1162"/>
      <c r="BF25" s="1162"/>
      <c r="BG25" s="1162"/>
      <c r="BH25" s="1162"/>
      <c r="BI25" s="1162"/>
      <c r="BJ25" s="254"/>
      <c r="BK25" s="254"/>
      <c r="BL25" s="254"/>
      <c r="BM25" s="254"/>
      <c r="BN25" s="254"/>
      <c r="BO25" s="267"/>
      <c r="BP25" s="267"/>
      <c r="BQ25" s="264">
        <v>19</v>
      </c>
      <c r="BR25" s="265"/>
      <c r="BS25" s="1109"/>
      <c r="BT25" s="1110"/>
      <c r="BU25" s="1110"/>
      <c r="BV25" s="1110"/>
      <c r="BW25" s="1110"/>
      <c r="BX25" s="1110"/>
      <c r="BY25" s="1110"/>
      <c r="BZ25" s="1110"/>
      <c r="CA25" s="1110"/>
      <c r="CB25" s="1110"/>
      <c r="CC25" s="1110"/>
      <c r="CD25" s="1110"/>
      <c r="CE25" s="1110"/>
      <c r="CF25" s="1110"/>
      <c r="CG25" s="1111"/>
      <c r="CH25" s="1084"/>
      <c r="CI25" s="1085"/>
      <c r="CJ25" s="1085"/>
      <c r="CK25" s="1085"/>
      <c r="CL25" s="1086"/>
      <c r="CM25" s="1084"/>
      <c r="CN25" s="1085"/>
      <c r="CO25" s="1085"/>
      <c r="CP25" s="1085"/>
      <c r="CQ25" s="1086"/>
      <c r="CR25" s="1084"/>
      <c r="CS25" s="1085"/>
      <c r="CT25" s="1085"/>
      <c r="CU25" s="1085"/>
      <c r="CV25" s="1086"/>
      <c r="CW25" s="1084"/>
      <c r="CX25" s="1085"/>
      <c r="CY25" s="1085"/>
      <c r="CZ25" s="1085"/>
      <c r="DA25" s="1086"/>
      <c r="DB25" s="1084"/>
      <c r="DC25" s="1085"/>
      <c r="DD25" s="1085"/>
      <c r="DE25" s="1085"/>
      <c r="DF25" s="1086"/>
      <c r="DG25" s="1084"/>
      <c r="DH25" s="1085"/>
      <c r="DI25" s="1085"/>
      <c r="DJ25" s="1085"/>
      <c r="DK25" s="1086"/>
      <c r="DL25" s="1084"/>
      <c r="DM25" s="1085"/>
      <c r="DN25" s="1085"/>
      <c r="DO25" s="1085"/>
      <c r="DP25" s="1086"/>
      <c r="DQ25" s="1084"/>
      <c r="DR25" s="1085"/>
      <c r="DS25" s="1085"/>
      <c r="DT25" s="1085"/>
      <c r="DU25" s="1086"/>
      <c r="DV25" s="1087"/>
      <c r="DW25" s="1088"/>
      <c r="DX25" s="1088"/>
      <c r="DY25" s="1088"/>
      <c r="DZ25" s="1089"/>
      <c r="EA25" s="248"/>
    </row>
    <row r="26" spans="1:131" s="249" customFormat="1" ht="26.25" customHeight="1">
      <c r="A26" s="1090" t="s">
        <v>372</v>
      </c>
      <c r="B26" s="1091"/>
      <c r="C26" s="1091"/>
      <c r="D26" s="1091"/>
      <c r="E26" s="1091"/>
      <c r="F26" s="1091"/>
      <c r="G26" s="1091"/>
      <c r="H26" s="1091"/>
      <c r="I26" s="1091"/>
      <c r="J26" s="1091"/>
      <c r="K26" s="1091"/>
      <c r="L26" s="1091"/>
      <c r="M26" s="1091"/>
      <c r="N26" s="1091"/>
      <c r="O26" s="1091"/>
      <c r="P26" s="1092"/>
      <c r="Q26" s="1096" t="s">
        <v>395</v>
      </c>
      <c r="R26" s="1097"/>
      <c r="S26" s="1097"/>
      <c r="T26" s="1097"/>
      <c r="U26" s="1098"/>
      <c r="V26" s="1096" t="s">
        <v>396</v>
      </c>
      <c r="W26" s="1097"/>
      <c r="X26" s="1097"/>
      <c r="Y26" s="1097"/>
      <c r="Z26" s="1098"/>
      <c r="AA26" s="1096" t="s">
        <v>397</v>
      </c>
      <c r="AB26" s="1097"/>
      <c r="AC26" s="1097"/>
      <c r="AD26" s="1097"/>
      <c r="AE26" s="1097"/>
      <c r="AF26" s="1158" t="s">
        <v>398</v>
      </c>
      <c r="AG26" s="1103"/>
      <c r="AH26" s="1103"/>
      <c r="AI26" s="1103"/>
      <c r="AJ26" s="1159"/>
      <c r="AK26" s="1097" t="s">
        <v>399</v>
      </c>
      <c r="AL26" s="1097"/>
      <c r="AM26" s="1097"/>
      <c r="AN26" s="1097"/>
      <c r="AO26" s="1098"/>
      <c r="AP26" s="1096" t="s">
        <v>400</v>
      </c>
      <c r="AQ26" s="1097"/>
      <c r="AR26" s="1097"/>
      <c r="AS26" s="1097"/>
      <c r="AT26" s="1098"/>
      <c r="AU26" s="1096" t="s">
        <v>401</v>
      </c>
      <c r="AV26" s="1097"/>
      <c r="AW26" s="1097"/>
      <c r="AX26" s="1097"/>
      <c r="AY26" s="1098"/>
      <c r="AZ26" s="1096" t="s">
        <v>402</v>
      </c>
      <c r="BA26" s="1097"/>
      <c r="BB26" s="1097"/>
      <c r="BC26" s="1097"/>
      <c r="BD26" s="1098"/>
      <c r="BE26" s="1096" t="s">
        <v>379</v>
      </c>
      <c r="BF26" s="1097"/>
      <c r="BG26" s="1097"/>
      <c r="BH26" s="1097"/>
      <c r="BI26" s="1112"/>
      <c r="BJ26" s="254"/>
      <c r="BK26" s="254"/>
      <c r="BL26" s="254"/>
      <c r="BM26" s="254"/>
      <c r="BN26" s="254"/>
      <c r="BO26" s="267"/>
      <c r="BP26" s="267"/>
      <c r="BQ26" s="264">
        <v>20</v>
      </c>
      <c r="BR26" s="265"/>
      <c r="BS26" s="1109"/>
      <c r="BT26" s="1110"/>
      <c r="BU26" s="1110"/>
      <c r="BV26" s="1110"/>
      <c r="BW26" s="1110"/>
      <c r="BX26" s="1110"/>
      <c r="BY26" s="1110"/>
      <c r="BZ26" s="1110"/>
      <c r="CA26" s="1110"/>
      <c r="CB26" s="1110"/>
      <c r="CC26" s="1110"/>
      <c r="CD26" s="1110"/>
      <c r="CE26" s="1110"/>
      <c r="CF26" s="1110"/>
      <c r="CG26" s="1111"/>
      <c r="CH26" s="1084"/>
      <c r="CI26" s="1085"/>
      <c r="CJ26" s="1085"/>
      <c r="CK26" s="1085"/>
      <c r="CL26" s="1086"/>
      <c r="CM26" s="1084"/>
      <c r="CN26" s="1085"/>
      <c r="CO26" s="1085"/>
      <c r="CP26" s="1085"/>
      <c r="CQ26" s="1086"/>
      <c r="CR26" s="1084"/>
      <c r="CS26" s="1085"/>
      <c r="CT26" s="1085"/>
      <c r="CU26" s="1085"/>
      <c r="CV26" s="1086"/>
      <c r="CW26" s="1084"/>
      <c r="CX26" s="1085"/>
      <c r="CY26" s="1085"/>
      <c r="CZ26" s="1085"/>
      <c r="DA26" s="1086"/>
      <c r="DB26" s="1084"/>
      <c r="DC26" s="1085"/>
      <c r="DD26" s="1085"/>
      <c r="DE26" s="1085"/>
      <c r="DF26" s="1086"/>
      <c r="DG26" s="1084"/>
      <c r="DH26" s="1085"/>
      <c r="DI26" s="1085"/>
      <c r="DJ26" s="1085"/>
      <c r="DK26" s="1086"/>
      <c r="DL26" s="1084"/>
      <c r="DM26" s="1085"/>
      <c r="DN26" s="1085"/>
      <c r="DO26" s="1085"/>
      <c r="DP26" s="1086"/>
      <c r="DQ26" s="1084"/>
      <c r="DR26" s="1085"/>
      <c r="DS26" s="1085"/>
      <c r="DT26" s="1085"/>
      <c r="DU26" s="1086"/>
      <c r="DV26" s="1087"/>
      <c r="DW26" s="1088"/>
      <c r="DX26" s="1088"/>
      <c r="DY26" s="1088"/>
      <c r="DZ26" s="1089"/>
      <c r="EA26" s="248"/>
    </row>
    <row r="27" spans="1:131" s="249" customFormat="1" ht="26.25" customHeight="1" thickBot="1">
      <c r="A27" s="1093"/>
      <c r="B27" s="1094"/>
      <c r="C27" s="1094"/>
      <c r="D27" s="1094"/>
      <c r="E27" s="1094"/>
      <c r="F27" s="1094"/>
      <c r="G27" s="1094"/>
      <c r="H27" s="1094"/>
      <c r="I27" s="1094"/>
      <c r="J27" s="1094"/>
      <c r="K27" s="1094"/>
      <c r="L27" s="1094"/>
      <c r="M27" s="1094"/>
      <c r="N27" s="1094"/>
      <c r="O27" s="1094"/>
      <c r="P27" s="1095"/>
      <c r="Q27" s="1099"/>
      <c r="R27" s="1100"/>
      <c r="S27" s="1100"/>
      <c r="T27" s="1100"/>
      <c r="U27" s="1101"/>
      <c r="V27" s="1099"/>
      <c r="W27" s="1100"/>
      <c r="X27" s="1100"/>
      <c r="Y27" s="1100"/>
      <c r="Z27" s="1101"/>
      <c r="AA27" s="1099"/>
      <c r="AB27" s="1100"/>
      <c r="AC27" s="1100"/>
      <c r="AD27" s="1100"/>
      <c r="AE27" s="1100"/>
      <c r="AF27" s="1160"/>
      <c r="AG27" s="1106"/>
      <c r="AH27" s="1106"/>
      <c r="AI27" s="1106"/>
      <c r="AJ27" s="1161"/>
      <c r="AK27" s="1100"/>
      <c r="AL27" s="1100"/>
      <c r="AM27" s="1100"/>
      <c r="AN27" s="1100"/>
      <c r="AO27" s="1101"/>
      <c r="AP27" s="1099"/>
      <c r="AQ27" s="1100"/>
      <c r="AR27" s="1100"/>
      <c r="AS27" s="1100"/>
      <c r="AT27" s="1101"/>
      <c r="AU27" s="1099"/>
      <c r="AV27" s="1100"/>
      <c r="AW27" s="1100"/>
      <c r="AX27" s="1100"/>
      <c r="AY27" s="1101"/>
      <c r="AZ27" s="1099"/>
      <c r="BA27" s="1100"/>
      <c r="BB27" s="1100"/>
      <c r="BC27" s="1100"/>
      <c r="BD27" s="1101"/>
      <c r="BE27" s="1099"/>
      <c r="BF27" s="1100"/>
      <c r="BG27" s="1100"/>
      <c r="BH27" s="1100"/>
      <c r="BI27" s="1113"/>
      <c r="BJ27" s="254"/>
      <c r="BK27" s="254"/>
      <c r="BL27" s="254"/>
      <c r="BM27" s="254"/>
      <c r="BN27" s="254"/>
      <c r="BO27" s="267"/>
      <c r="BP27" s="267"/>
      <c r="BQ27" s="264">
        <v>21</v>
      </c>
      <c r="BR27" s="265"/>
      <c r="BS27" s="1109"/>
      <c r="BT27" s="1110"/>
      <c r="BU27" s="1110"/>
      <c r="BV27" s="1110"/>
      <c r="BW27" s="1110"/>
      <c r="BX27" s="1110"/>
      <c r="BY27" s="1110"/>
      <c r="BZ27" s="1110"/>
      <c r="CA27" s="1110"/>
      <c r="CB27" s="1110"/>
      <c r="CC27" s="1110"/>
      <c r="CD27" s="1110"/>
      <c r="CE27" s="1110"/>
      <c r="CF27" s="1110"/>
      <c r="CG27" s="1111"/>
      <c r="CH27" s="1084"/>
      <c r="CI27" s="1085"/>
      <c r="CJ27" s="1085"/>
      <c r="CK27" s="1085"/>
      <c r="CL27" s="1086"/>
      <c r="CM27" s="1084"/>
      <c r="CN27" s="1085"/>
      <c r="CO27" s="1085"/>
      <c r="CP27" s="1085"/>
      <c r="CQ27" s="1086"/>
      <c r="CR27" s="1084"/>
      <c r="CS27" s="1085"/>
      <c r="CT27" s="1085"/>
      <c r="CU27" s="1085"/>
      <c r="CV27" s="1086"/>
      <c r="CW27" s="1084"/>
      <c r="CX27" s="1085"/>
      <c r="CY27" s="1085"/>
      <c r="CZ27" s="1085"/>
      <c r="DA27" s="1086"/>
      <c r="DB27" s="1084"/>
      <c r="DC27" s="1085"/>
      <c r="DD27" s="1085"/>
      <c r="DE27" s="1085"/>
      <c r="DF27" s="1086"/>
      <c r="DG27" s="1084"/>
      <c r="DH27" s="1085"/>
      <c r="DI27" s="1085"/>
      <c r="DJ27" s="1085"/>
      <c r="DK27" s="1086"/>
      <c r="DL27" s="1084"/>
      <c r="DM27" s="1085"/>
      <c r="DN27" s="1085"/>
      <c r="DO27" s="1085"/>
      <c r="DP27" s="1086"/>
      <c r="DQ27" s="1084"/>
      <c r="DR27" s="1085"/>
      <c r="DS27" s="1085"/>
      <c r="DT27" s="1085"/>
      <c r="DU27" s="1086"/>
      <c r="DV27" s="1087"/>
      <c r="DW27" s="1088"/>
      <c r="DX27" s="1088"/>
      <c r="DY27" s="1088"/>
      <c r="DZ27" s="1089"/>
      <c r="EA27" s="248"/>
    </row>
    <row r="28" spans="1:131" s="249" customFormat="1" ht="26.25" customHeight="1" thickTop="1">
      <c r="A28" s="268">
        <v>1</v>
      </c>
      <c r="B28" s="1141" t="s">
        <v>403</v>
      </c>
      <c r="C28" s="1142"/>
      <c r="D28" s="1142"/>
      <c r="E28" s="1142"/>
      <c r="F28" s="1142"/>
      <c r="G28" s="1142"/>
      <c r="H28" s="1142"/>
      <c r="I28" s="1142"/>
      <c r="J28" s="1142"/>
      <c r="K28" s="1142"/>
      <c r="L28" s="1142"/>
      <c r="M28" s="1142"/>
      <c r="N28" s="1142"/>
      <c r="O28" s="1142"/>
      <c r="P28" s="1143"/>
      <c r="Q28" s="1156">
        <v>1538</v>
      </c>
      <c r="R28" s="1145"/>
      <c r="S28" s="1145"/>
      <c r="T28" s="1145"/>
      <c r="U28" s="1145"/>
      <c r="V28" s="1145">
        <v>1492</v>
      </c>
      <c r="W28" s="1145"/>
      <c r="X28" s="1145"/>
      <c r="Y28" s="1145"/>
      <c r="Z28" s="1145"/>
      <c r="AA28" s="1145">
        <v>46</v>
      </c>
      <c r="AB28" s="1145"/>
      <c r="AC28" s="1145"/>
      <c r="AD28" s="1145"/>
      <c r="AE28" s="1157"/>
      <c r="AF28" s="1144">
        <v>46</v>
      </c>
      <c r="AG28" s="1145"/>
      <c r="AH28" s="1145"/>
      <c r="AI28" s="1145"/>
      <c r="AJ28" s="1146"/>
      <c r="AK28" s="1206">
        <v>187</v>
      </c>
      <c r="AL28" s="1202"/>
      <c r="AM28" s="1202"/>
      <c r="AN28" s="1202"/>
      <c r="AO28" s="1202"/>
      <c r="AP28" s="1202" t="s">
        <v>572</v>
      </c>
      <c r="AQ28" s="1202"/>
      <c r="AR28" s="1202"/>
      <c r="AS28" s="1202"/>
      <c r="AT28" s="1202"/>
      <c r="AU28" s="1202" t="s">
        <v>572</v>
      </c>
      <c r="AV28" s="1202"/>
      <c r="AW28" s="1202"/>
      <c r="AX28" s="1202"/>
      <c r="AY28" s="1202"/>
      <c r="AZ28" s="1203" t="s">
        <v>572</v>
      </c>
      <c r="BA28" s="1203"/>
      <c r="BB28" s="1203"/>
      <c r="BC28" s="1203"/>
      <c r="BD28" s="1203"/>
      <c r="BE28" s="1204"/>
      <c r="BF28" s="1204"/>
      <c r="BG28" s="1204"/>
      <c r="BH28" s="1204"/>
      <c r="BI28" s="1205"/>
      <c r="BJ28" s="254"/>
      <c r="BK28" s="254"/>
      <c r="BL28" s="254"/>
      <c r="BM28" s="254"/>
      <c r="BN28" s="254"/>
      <c r="BO28" s="267"/>
      <c r="BP28" s="267"/>
      <c r="BQ28" s="264">
        <v>22</v>
      </c>
      <c r="BR28" s="265"/>
      <c r="BS28" s="1109"/>
      <c r="BT28" s="1110"/>
      <c r="BU28" s="1110"/>
      <c r="BV28" s="1110"/>
      <c r="BW28" s="1110"/>
      <c r="BX28" s="1110"/>
      <c r="BY28" s="1110"/>
      <c r="BZ28" s="1110"/>
      <c r="CA28" s="1110"/>
      <c r="CB28" s="1110"/>
      <c r="CC28" s="1110"/>
      <c r="CD28" s="1110"/>
      <c r="CE28" s="1110"/>
      <c r="CF28" s="1110"/>
      <c r="CG28" s="1111"/>
      <c r="CH28" s="1084"/>
      <c r="CI28" s="1085"/>
      <c r="CJ28" s="1085"/>
      <c r="CK28" s="1085"/>
      <c r="CL28" s="1086"/>
      <c r="CM28" s="1084"/>
      <c r="CN28" s="1085"/>
      <c r="CO28" s="1085"/>
      <c r="CP28" s="1085"/>
      <c r="CQ28" s="1086"/>
      <c r="CR28" s="1084"/>
      <c r="CS28" s="1085"/>
      <c r="CT28" s="1085"/>
      <c r="CU28" s="1085"/>
      <c r="CV28" s="1086"/>
      <c r="CW28" s="1084"/>
      <c r="CX28" s="1085"/>
      <c r="CY28" s="1085"/>
      <c r="CZ28" s="1085"/>
      <c r="DA28" s="1086"/>
      <c r="DB28" s="1084"/>
      <c r="DC28" s="1085"/>
      <c r="DD28" s="1085"/>
      <c r="DE28" s="1085"/>
      <c r="DF28" s="1086"/>
      <c r="DG28" s="1084"/>
      <c r="DH28" s="1085"/>
      <c r="DI28" s="1085"/>
      <c r="DJ28" s="1085"/>
      <c r="DK28" s="1086"/>
      <c r="DL28" s="1084"/>
      <c r="DM28" s="1085"/>
      <c r="DN28" s="1085"/>
      <c r="DO28" s="1085"/>
      <c r="DP28" s="1086"/>
      <c r="DQ28" s="1084"/>
      <c r="DR28" s="1085"/>
      <c r="DS28" s="1085"/>
      <c r="DT28" s="1085"/>
      <c r="DU28" s="1086"/>
      <c r="DV28" s="1087"/>
      <c r="DW28" s="1088"/>
      <c r="DX28" s="1088"/>
      <c r="DY28" s="1088"/>
      <c r="DZ28" s="1089"/>
      <c r="EA28" s="248"/>
    </row>
    <row r="29" spans="1:131" s="249" customFormat="1" ht="26.25" customHeight="1">
      <c r="A29" s="268">
        <v>2</v>
      </c>
      <c r="B29" s="1126" t="s">
        <v>404</v>
      </c>
      <c r="C29" s="1127"/>
      <c r="D29" s="1127"/>
      <c r="E29" s="1127"/>
      <c r="F29" s="1127"/>
      <c r="G29" s="1127"/>
      <c r="H29" s="1127"/>
      <c r="I29" s="1127"/>
      <c r="J29" s="1127"/>
      <c r="K29" s="1127"/>
      <c r="L29" s="1127"/>
      <c r="M29" s="1127"/>
      <c r="N29" s="1127"/>
      <c r="O29" s="1127"/>
      <c r="P29" s="1128"/>
      <c r="Q29" s="1138">
        <v>1677</v>
      </c>
      <c r="R29" s="1139"/>
      <c r="S29" s="1139"/>
      <c r="T29" s="1139"/>
      <c r="U29" s="1139"/>
      <c r="V29" s="1139">
        <v>1613</v>
      </c>
      <c r="W29" s="1139"/>
      <c r="X29" s="1139"/>
      <c r="Y29" s="1139"/>
      <c r="Z29" s="1139"/>
      <c r="AA29" s="1139">
        <v>64</v>
      </c>
      <c r="AB29" s="1139"/>
      <c r="AC29" s="1139"/>
      <c r="AD29" s="1139"/>
      <c r="AE29" s="1140"/>
      <c r="AF29" s="1132">
        <v>64</v>
      </c>
      <c r="AG29" s="1133"/>
      <c r="AH29" s="1133"/>
      <c r="AI29" s="1133"/>
      <c r="AJ29" s="1134"/>
      <c r="AK29" s="1075">
        <v>249</v>
      </c>
      <c r="AL29" s="1066"/>
      <c r="AM29" s="1066"/>
      <c r="AN29" s="1066"/>
      <c r="AO29" s="1066"/>
      <c r="AP29" s="1066" t="s">
        <v>572</v>
      </c>
      <c r="AQ29" s="1066"/>
      <c r="AR29" s="1066"/>
      <c r="AS29" s="1066"/>
      <c r="AT29" s="1066"/>
      <c r="AU29" s="1066" t="s">
        <v>572</v>
      </c>
      <c r="AV29" s="1066"/>
      <c r="AW29" s="1066"/>
      <c r="AX29" s="1066"/>
      <c r="AY29" s="1066"/>
      <c r="AZ29" s="1137" t="s">
        <v>572</v>
      </c>
      <c r="BA29" s="1137"/>
      <c r="BB29" s="1137"/>
      <c r="BC29" s="1137"/>
      <c r="BD29" s="1137"/>
      <c r="BE29" s="1121"/>
      <c r="BF29" s="1121"/>
      <c r="BG29" s="1121"/>
      <c r="BH29" s="1121"/>
      <c r="BI29" s="1122"/>
      <c r="BJ29" s="254"/>
      <c r="BK29" s="254"/>
      <c r="BL29" s="254"/>
      <c r="BM29" s="254"/>
      <c r="BN29" s="254"/>
      <c r="BO29" s="267"/>
      <c r="BP29" s="267"/>
      <c r="BQ29" s="264">
        <v>23</v>
      </c>
      <c r="BR29" s="265"/>
      <c r="BS29" s="1109"/>
      <c r="BT29" s="1110"/>
      <c r="BU29" s="1110"/>
      <c r="BV29" s="1110"/>
      <c r="BW29" s="1110"/>
      <c r="BX29" s="1110"/>
      <c r="BY29" s="1110"/>
      <c r="BZ29" s="1110"/>
      <c r="CA29" s="1110"/>
      <c r="CB29" s="1110"/>
      <c r="CC29" s="1110"/>
      <c r="CD29" s="1110"/>
      <c r="CE29" s="1110"/>
      <c r="CF29" s="1110"/>
      <c r="CG29" s="1111"/>
      <c r="CH29" s="1084"/>
      <c r="CI29" s="1085"/>
      <c r="CJ29" s="1085"/>
      <c r="CK29" s="1085"/>
      <c r="CL29" s="1086"/>
      <c r="CM29" s="1084"/>
      <c r="CN29" s="1085"/>
      <c r="CO29" s="1085"/>
      <c r="CP29" s="1085"/>
      <c r="CQ29" s="1086"/>
      <c r="CR29" s="1084"/>
      <c r="CS29" s="1085"/>
      <c r="CT29" s="1085"/>
      <c r="CU29" s="1085"/>
      <c r="CV29" s="1086"/>
      <c r="CW29" s="1084"/>
      <c r="CX29" s="1085"/>
      <c r="CY29" s="1085"/>
      <c r="CZ29" s="1085"/>
      <c r="DA29" s="1086"/>
      <c r="DB29" s="1084"/>
      <c r="DC29" s="1085"/>
      <c r="DD29" s="1085"/>
      <c r="DE29" s="1085"/>
      <c r="DF29" s="1086"/>
      <c r="DG29" s="1084"/>
      <c r="DH29" s="1085"/>
      <c r="DI29" s="1085"/>
      <c r="DJ29" s="1085"/>
      <c r="DK29" s="1086"/>
      <c r="DL29" s="1084"/>
      <c r="DM29" s="1085"/>
      <c r="DN29" s="1085"/>
      <c r="DO29" s="1085"/>
      <c r="DP29" s="1086"/>
      <c r="DQ29" s="1084"/>
      <c r="DR29" s="1085"/>
      <c r="DS29" s="1085"/>
      <c r="DT29" s="1085"/>
      <c r="DU29" s="1086"/>
      <c r="DV29" s="1087"/>
      <c r="DW29" s="1088"/>
      <c r="DX29" s="1088"/>
      <c r="DY29" s="1088"/>
      <c r="DZ29" s="1089"/>
      <c r="EA29" s="248"/>
    </row>
    <row r="30" spans="1:131" s="249" customFormat="1" ht="26.25" customHeight="1">
      <c r="A30" s="268">
        <v>3</v>
      </c>
      <c r="B30" s="1126" t="s">
        <v>405</v>
      </c>
      <c r="C30" s="1127"/>
      <c r="D30" s="1127"/>
      <c r="E30" s="1127"/>
      <c r="F30" s="1127"/>
      <c r="G30" s="1127"/>
      <c r="H30" s="1127"/>
      <c r="I30" s="1127"/>
      <c r="J30" s="1127"/>
      <c r="K30" s="1127"/>
      <c r="L30" s="1127"/>
      <c r="M30" s="1127"/>
      <c r="N30" s="1127"/>
      <c r="O30" s="1127"/>
      <c r="P30" s="1128"/>
      <c r="Q30" s="1138">
        <v>161</v>
      </c>
      <c r="R30" s="1139"/>
      <c r="S30" s="1139"/>
      <c r="T30" s="1139"/>
      <c r="U30" s="1139"/>
      <c r="V30" s="1139">
        <v>159</v>
      </c>
      <c r="W30" s="1139"/>
      <c r="X30" s="1139"/>
      <c r="Y30" s="1139"/>
      <c r="Z30" s="1139"/>
      <c r="AA30" s="1139">
        <v>2</v>
      </c>
      <c r="AB30" s="1139"/>
      <c r="AC30" s="1139"/>
      <c r="AD30" s="1139"/>
      <c r="AE30" s="1140"/>
      <c r="AF30" s="1132">
        <v>2</v>
      </c>
      <c r="AG30" s="1133"/>
      <c r="AH30" s="1133"/>
      <c r="AI30" s="1133"/>
      <c r="AJ30" s="1134"/>
      <c r="AK30" s="1075">
        <v>47</v>
      </c>
      <c r="AL30" s="1066"/>
      <c r="AM30" s="1066"/>
      <c r="AN30" s="1066"/>
      <c r="AO30" s="1066"/>
      <c r="AP30" s="1066" t="s">
        <v>572</v>
      </c>
      <c r="AQ30" s="1066"/>
      <c r="AR30" s="1066"/>
      <c r="AS30" s="1066"/>
      <c r="AT30" s="1066"/>
      <c r="AU30" s="1066" t="s">
        <v>572</v>
      </c>
      <c r="AV30" s="1066"/>
      <c r="AW30" s="1066"/>
      <c r="AX30" s="1066"/>
      <c r="AY30" s="1066"/>
      <c r="AZ30" s="1137" t="s">
        <v>572</v>
      </c>
      <c r="BA30" s="1137"/>
      <c r="BB30" s="1137"/>
      <c r="BC30" s="1137"/>
      <c r="BD30" s="1137"/>
      <c r="BE30" s="1121"/>
      <c r="BF30" s="1121"/>
      <c r="BG30" s="1121"/>
      <c r="BH30" s="1121"/>
      <c r="BI30" s="1122"/>
      <c r="BJ30" s="254"/>
      <c r="BK30" s="254"/>
      <c r="BL30" s="254"/>
      <c r="BM30" s="254"/>
      <c r="BN30" s="254"/>
      <c r="BO30" s="267"/>
      <c r="BP30" s="267"/>
      <c r="BQ30" s="264">
        <v>24</v>
      </c>
      <c r="BR30" s="265"/>
      <c r="BS30" s="1109"/>
      <c r="BT30" s="1110"/>
      <c r="BU30" s="1110"/>
      <c r="BV30" s="1110"/>
      <c r="BW30" s="1110"/>
      <c r="BX30" s="1110"/>
      <c r="BY30" s="1110"/>
      <c r="BZ30" s="1110"/>
      <c r="CA30" s="1110"/>
      <c r="CB30" s="1110"/>
      <c r="CC30" s="1110"/>
      <c r="CD30" s="1110"/>
      <c r="CE30" s="1110"/>
      <c r="CF30" s="1110"/>
      <c r="CG30" s="1111"/>
      <c r="CH30" s="1084"/>
      <c r="CI30" s="1085"/>
      <c r="CJ30" s="1085"/>
      <c r="CK30" s="1085"/>
      <c r="CL30" s="1086"/>
      <c r="CM30" s="1084"/>
      <c r="CN30" s="1085"/>
      <c r="CO30" s="1085"/>
      <c r="CP30" s="1085"/>
      <c r="CQ30" s="1086"/>
      <c r="CR30" s="1084"/>
      <c r="CS30" s="1085"/>
      <c r="CT30" s="1085"/>
      <c r="CU30" s="1085"/>
      <c r="CV30" s="1086"/>
      <c r="CW30" s="1084"/>
      <c r="CX30" s="1085"/>
      <c r="CY30" s="1085"/>
      <c r="CZ30" s="1085"/>
      <c r="DA30" s="1086"/>
      <c r="DB30" s="1084"/>
      <c r="DC30" s="1085"/>
      <c r="DD30" s="1085"/>
      <c r="DE30" s="1085"/>
      <c r="DF30" s="1086"/>
      <c r="DG30" s="1084"/>
      <c r="DH30" s="1085"/>
      <c r="DI30" s="1085"/>
      <c r="DJ30" s="1085"/>
      <c r="DK30" s="1086"/>
      <c r="DL30" s="1084"/>
      <c r="DM30" s="1085"/>
      <c r="DN30" s="1085"/>
      <c r="DO30" s="1085"/>
      <c r="DP30" s="1086"/>
      <c r="DQ30" s="1084"/>
      <c r="DR30" s="1085"/>
      <c r="DS30" s="1085"/>
      <c r="DT30" s="1085"/>
      <c r="DU30" s="1086"/>
      <c r="DV30" s="1087"/>
      <c r="DW30" s="1088"/>
      <c r="DX30" s="1088"/>
      <c r="DY30" s="1088"/>
      <c r="DZ30" s="1089"/>
      <c r="EA30" s="248"/>
    </row>
    <row r="31" spans="1:131" s="249" customFormat="1" ht="26.25" customHeight="1">
      <c r="A31" s="268">
        <v>4</v>
      </c>
      <c r="B31" s="1126" t="s">
        <v>406</v>
      </c>
      <c r="C31" s="1127"/>
      <c r="D31" s="1127"/>
      <c r="E31" s="1127"/>
      <c r="F31" s="1127"/>
      <c r="G31" s="1127"/>
      <c r="H31" s="1127"/>
      <c r="I31" s="1127"/>
      <c r="J31" s="1127"/>
      <c r="K31" s="1127"/>
      <c r="L31" s="1127"/>
      <c r="M31" s="1127"/>
      <c r="N31" s="1127"/>
      <c r="O31" s="1127"/>
      <c r="P31" s="1128"/>
      <c r="Q31" s="1138">
        <v>302</v>
      </c>
      <c r="R31" s="1139"/>
      <c r="S31" s="1139"/>
      <c r="T31" s="1139"/>
      <c r="U31" s="1139"/>
      <c r="V31" s="1139">
        <v>266</v>
      </c>
      <c r="W31" s="1139"/>
      <c r="X31" s="1139"/>
      <c r="Y31" s="1139"/>
      <c r="Z31" s="1139"/>
      <c r="AA31" s="1139">
        <v>36</v>
      </c>
      <c r="AB31" s="1139"/>
      <c r="AC31" s="1139"/>
      <c r="AD31" s="1139"/>
      <c r="AE31" s="1140"/>
      <c r="AF31" s="1132">
        <v>442</v>
      </c>
      <c r="AG31" s="1133"/>
      <c r="AH31" s="1133"/>
      <c r="AI31" s="1133"/>
      <c r="AJ31" s="1134"/>
      <c r="AK31" s="1075">
        <v>19</v>
      </c>
      <c r="AL31" s="1066"/>
      <c r="AM31" s="1066"/>
      <c r="AN31" s="1066"/>
      <c r="AO31" s="1066"/>
      <c r="AP31" s="1066">
        <v>500</v>
      </c>
      <c r="AQ31" s="1066"/>
      <c r="AR31" s="1066"/>
      <c r="AS31" s="1066"/>
      <c r="AT31" s="1066"/>
      <c r="AU31" s="1066">
        <v>69</v>
      </c>
      <c r="AV31" s="1066"/>
      <c r="AW31" s="1066"/>
      <c r="AX31" s="1066"/>
      <c r="AY31" s="1066"/>
      <c r="AZ31" s="1137" t="s">
        <v>572</v>
      </c>
      <c r="BA31" s="1137"/>
      <c r="BB31" s="1137"/>
      <c r="BC31" s="1137"/>
      <c r="BD31" s="1137"/>
      <c r="BE31" s="1121" t="s">
        <v>573</v>
      </c>
      <c r="BF31" s="1121"/>
      <c r="BG31" s="1121"/>
      <c r="BH31" s="1121"/>
      <c r="BI31" s="1122"/>
      <c r="BJ31" s="254"/>
      <c r="BK31" s="254"/>
      <c r="BL31" s="254"/>
      <c r="BM31" s="254"/>
      <c r="BN31" s="254"/>
      <c r="BO31" s="267"/>
      <c r="BP31" s="267"/>
      <c r="BQ31" s="264">
        <v>25</v>
      </c>
      <c r="BR31" s="265"/>
      <c r="BS31" s="1109"/>
      <c r="BT31" s="1110"/>
      <c r="BU31" s="1110"/>
      <c r="BV31" s="1110"/>
      <c r="BW31" s="1110"/>
      <c r="BX31" s="1110"/>
      <c r="BY31" s="1110"/>
      <c r="BZ31" s="1110"/>
      <c r="CA31" s="1110"/>
      <c r="CB31" s="1110"/>
      <c r="CC31" s="1110"/>
      <c r="CD31" s="1110"/>
      <c r="CE31" s="1110"/>
      <c r="CF31" s="1110"/>
      <c r="CG31" s="1111"/>
      <c r="CH31" s="1084"/>
      <c r="CI31" s="1085"/>
      <c r="CJ31" s="1085"/>
      <c r="CK31" s="1085"/>
      <c r="CL31" s="1086"/>
      <c r="CM31" s="1084"/>
      <c r="CN31" s="1085"/>
      <c r="CO31" s="1085"/>
      <c r="CP31" s="1085"/>
      <c r="CQ31" s="1086"/>
      <c r="CR31" s="1084"/>
      <c r="CS31" s="1085"/>
      <c r="CT31" s="1085"/>
      <c r="CU31" s="1085"/>
      <c r="CV31" s="1086"/>
      <c r="CW31" s="1084"/>
      <c r="CX31" s="1085"/>
      <c r="CY31" s="1085"/>
      <c r="CZ31" s="1085"/>
      <c r="DA31" s="1086"/>
      <c r="DB31" s="1084"/>
      <c r="DC31" s="1085"/>
      <c r="DD31" s="1085"/>
      <c r="DE31" s="1085"/>
      <c r="DF31" s="1086"/>
      <c r="DG31" s="1084"/>
      <c r="DH31" s="1085"/>
      <c r="DI31" s="1085"/>
      <c r="DJ31" s="1085"/>
      <c r="DK31" s="1086"/>
      <c r="DL31" s="1084"/>
      <c r="DM31" s="1085"/>
      <c r="DN31" s="1085"/>
      <c r="DO31" s="1085"/>
      <c r="DP31" s="1086"/>
      <c r="DQ31" s="1084"/>
      <c r="DR31" s="1085"/>
      <c r="DS31" s="1085"/>
      <c r="DT31" s="1085"/>
      <c r="DU31" s="1086"/>
      <c r="DV31" s="1087"/>
      <c r="DW31" s="1088"/>
      <c r="DX31" s="1088"/>
      <c r="DY31" s="1088"/>
      <c r="DZ31" s="1089"/>
      <c r="EA31" s="248"/>
    </row>
    <row r="32" spans="1:131" s="249" customFormat="1" ht="26.25" customHeight="1">
      <c r="A32" s="268">
        <v>5</v>
      </c>
      <c r="B32" s="1126" t="s">
        <v>407</v>
      </c>
      <c r="C32" s="1127"/>
      <c r="D32" s="1127"/>
      <c r="E32" s="1127"/>
      <c r="F32" s="1127"/>
      <c r="G32" s="1127"/>
      <c r="H32" s="1127"/>
      <c r="I32" s="1127"/>
      <c r="J32" s="1127"/>
      <c r="K32" s="1127"/>
      <c r="L32" s="1127"/>
      <c r="M32" s="1127"/>
      <c r="N32" s="1127"/>
      <c r="O32" s="1127"/>
      <c r="P32" s="1128"/>
      <c r="Q32" s="1138">
        <v>1084</v>
      </c>
      <c r="R32" s="1139"/>
      <c r="S32" s="1139"/>
      <c r="T32" s="1139"/>
      <c r="U32" s="1139"/>
      <c r="V32" s="1139">
        <v>1163</v>
      </c>
      <c r="W32" s="1139"/>
      <c r="X32" s="1139"/>
      <c r="Y32" s="1139"/>
      <c r="Z32" s="1139"/>
      <c r="AA32" s="1139">
        <v>-78</v>
      </c>
      <c r="AB32" s="1139"/>
      <c r="AC32" s="1139"/>
      <c r="AD32" s="1139"/>
      <c r="AE32" s="1140"/>
      <c r="AF32" s="1132" t="s">
        <v>127</v>
      </c>
      <c r="AG32" s="1133"/>
      <c r="AH32" s="1133"/>
      <c r="AI32" s="1133"/>
      <c r="AJ32" s="1134"/>
      <c r="AK32" s="1075">
        <v>310</v>
      </c>
      <c r="AL32" s="1066"/>
      <c r="AM32" s="1066"/>
      <c r="AN32" s="1066"/>
      <c r="AO32" s="1066"/>
      <c r="AP32" s="1066">
        <v>877</v>
      </c>
      <c r="AQ32" s="1066"/>
      <c r="AR32" s="1066"/>
      <c r="AS32" s="1066"/>
      <c r="AT32" s="1066"/>
      <c r="AU32" s="1066">
        <v>639</v>
      </c>
      <c r="AV32" s="1066"/>
      <c r="AW32" s="1066"/>
      <c r="AX32" s="1066"/>
      <c r="AY32" s="1066"/>
      <c r="AZ32" s="1137" t="s">
        <v>572</v>
      </c>
      <c r="BA32" s="1137"/>
      <c r="BB32" s="1137"/>
      <c r="BC32" s="1137"/>
      <c r="BD32" s="1137"/>
      <c r="BE32" s="1121" t="s">
        <v>573</v>
      </c>
      <c r="BF32" s="1121"/>
      <c r="BG32" s="1121"/>
      <c r="BH32" s="1121"/>
      <c r="BI32" s="1122"/>
      <c r="BJ32" s="254"/>
      <c r="BK32" s="254"/>
      <c r="BL32" s="254"/>
      <c r="BM32" s="254"/>
      <c r="BN32" s="254"/>
      <c r="BO32" s="267"/>
      <c r="BP32" s="267"/>
      <c r="BQ32" s="264">
        <v>26</v>
      </c>
      <c r="BR32" s="265"/>
      <c r="BS32" s="1109"/>
      <c r="BT32" s="1110"/>
      <c r="BU32" s="1110"/>
      <c r="BV32" s="1110"/>
      <c r="BW32" s="1110"/>
      <c r="BX32" s="1110"/>
      <c r="BY32" s="1110"/>
      <c r="BZ32" s="1110"/>
      <c r="CA32" s="1110"/>
      <c r="CB32" s="1110"/>
      <c r="CC32" s="1110"/>
      <c r="CD32" s="1110"/>
      <c r="CE32" s="1110"/>
      <c r="CF32" s="1110"/>
      <c r="CG32" s="1111"/>
      <c r="CH32" s="1084"/>
      <c r="CI32" s="1085"/>
      <c r="CJ32" s="1085"/>
      <c r="CK32" s="1085"/>
      <c r="CL32" s="1086"/>
      <c r="CM32" s="1084"/>
      <c r="CN32" s="1085"/>
      <c r="CO32" s="1085"/>
      <c r="CP32" s="1085"/>
      <c r="CQ32" s="1086"/>
      <c r="CR32" s="1084"/>
      <c r="CS32" s="1085"/>
      <c r="CT32" s="1085"/>
      <c r="CU32" s="1085"/>
      <c r="CV32" s="1086"/>
      <c r="CW32" s="1084"/>
      <c r="CX32" s="1085"/>
      <c r="CY32" s="1085"/>
      <c r="CZ32" s="1085"/>
      <c r="DA32" s="1086"/>
      <c r="DB32" s="1084"/>
      <c r="DC32" s="1085"/>
      <c r="DD32" s="1085"/>
      <c r="DE32" s="1085"/>
      <c r="DF32" s="1086"/>
      <c r="DG32" s="1084"/>
      <c r="DH32" s="1085"/>
      <c r="DI32" s="1085"/>
      <c r="DJ32" s="1085"/>
      <c r="DK32" s="1086"/>
      <c r="DL32" s="1084"/>
      <c r="DM32" s="1085"/>
      <c r="DN32" s="1085"/>
      <c r="DO32" s="1085"/>
      <c r="DP32" s="1086"/>
      <c r="DQ32" s="1084"/>
      <c r="DR32" s="1085"/>
      <c r="DS32" s="1085"/>
      <c r="DT32" s="1085"/>
      <c r="DU32" s="1086"/>
      <c r="DV32" s="1087"/>
      <c r="DW32" s="1088"/>
      <c r="DX32" s="1088"/>
      <c r="DY32" s="1088"/>
      <c r="DZ32" s="1089"/>
      <c r="EA32" s="248"/>
    </row>
    <row r="33" spans="1:131" s="249" customFormat="1" ht="26.25" customHeight="1">
      <c r="A33" s="268">
        <v>6</v>
      </c>
      <c r="B33" s="1126" t="s">
        <v>408</v>
      </c>
      <c r="C33" s="1127"/>
      <c r="D33" s="1127"/>
      <c r="E33" s="1127"/>
      <c r="F33" s="1127"/>
      <c r="G33" s="1127"/>
      <c r="H33" s="1127"/>
      <c r="I33" s="1127"/>
      <c r="J33" s="1127"/>
      <c r="K33" s="1127"/>
      <c r="L33" s="1127"/>
      <c r="M33" s="1127"/>
      <c r="N33" s="1127"/>
      <c r="O33" s="1127"/>
      <c r="P33" s="1128"/>
      <c r="Q33" s="1138">
        <v>464</v>
      </c>
      <c r="R33" s="1139"/>
      <c r="S33" s="1139"/>
      <c r="T33" s="1139"/>
      <c r="U33" s="1139"/>
      <c r="V33" s="1139">
        <v>449</v>
      </c>
      <c r="W33" s="1139"/>
      <c r="X33" s="1139"/>
      <c r="Y33" s="1139"/>
      <c r="Z33" s="1139"/>
      <c r="AA33" s="1139">
        <v>15</v>
      </c>
      <c r="AB33" s="1139"/>
      <c r="AC33" s="1139"/>
      <c r="AD33" s="1139"/>
      <c r="AE33" s="1140"/>
      <c r="AF33" s="1132">
        <v>15</v>
      </c>
      <c r="AG33" s="1133"/>
      <c r="AH33" s="1133"/>
      <c r="AI33" s="1133"/>
      <c r="AJ33" s="1134"/>
      <c r="AK33" s="1075">
        <v>220</v>
      </c>
      <c r="AL33" s="1066"/>
      <c r="AM33" s="1066"/>
      <c r="AN33" s="1066"/>
      <c r="AO33" s="1066"/>
      <c r="AP33" s="1066">
        <v>1770</v>
      </c>
      <c r="AQ33" s="1066"/>
      <c r="AR33" s="1066"/>
      <c r="AS33" s="1066"/>
      <c r="AT33" s="1066"/>
      <c r="AU33" s="1066">
        <v>1412</v>
      </c>
      <c r="AV33" s="1066"/>
      <c r="AW33" s="1066"/>
      <c r="AX33" s="1066"/>
      <c r="AY33" s="1066"/>
      <c r="AZ33" s="1137" t="s">
        <v>572</v>
      </c>
      <c r="BA33" s="1137"/>
      <c r="BB33" s="1137"/>
      <c r="BC33" s="1137"/>
      <c r="BD33" s="1137"/>
      <c r="BE33" s="1121" t="s">
        <v>574</v>
      </c>
      <c r="BF33" s="1121"/>
      <c r="BG33" s="1121"/>
      <c r="BH33" s="1121"/>
      <c r="BI33" s="1122"/>
      <c r="BJ33" s="254"/>
      <c r="BK33" s="254"/>
      <c r="BL33" s="254"/>
      <c r="BM33" s="254"/>
      <c r="BN33" s="254"/>
      <c r="BO33" s="267"/>
      <c r="BP33" s="267"/>
      <c r="BQ33" s="264">
        <v>27</v>
      </c>
      <c r="BR33" s="265"/>
      <c r="BS33" s="1109"/>
      <c r="BT33" s="1110"/>
      <c r="BU33" s="1110"/>
      <c r="BV33" s="1110"/>
      <c r="BW33" s="1110"/>
      <c r="BX33" s="1110"/>
      <c r="BY33" s="1110"/>
      <c r="BZ33" s="1110"/>
      <c r="CA33" s="1110"/>
      <c r="CB33" s="1110"/>
      <c r="CC33" s="1110"/>
      <c r="CD33" s="1110"/>
      <c r="CE33" s="1110"/>
      <c r="CF33" s="1110"/>
      <c r="CG33" s="1111"/>
      <c r="CH33" s="1084"/>
      <c r="CI33" s="1085"/>
      <c r="CJ33" s="1085"/>
      <c r="CK33" s="1085"/>
      <c r="CL33" s="1086"/>
      <c r="CM33" s="1084"/>
      <c r="CN33" s="1085"/>
      <c r="CO33" s="1085"/>
      <c r="CP33" s="1085"/>
      <c r="CQ33" s="1086"/>
      <c r="CR33" s="1084"/>
      <c r="CS33" s="1085"/>
      <c r="CT33" s="1085"/>
      <c r="CU33" s="1085"/>
      <c r="CV33" s="1086"/>
      <c r="CW33" s="1084"/>
      <c r="CX33" s="1085"/>
      <c r="CY33" s="1085"/>
      <c r="CZ33" s="1085"/>
      <c r="DA33" s="1086"/>
      <c r="DB33" s="1084"/>
      <c r="DC33" s="1085"/>
      <c r="DD33" s="1085"/>
      <c r="DE33" s="1085"/>
      <c r="DF33" s="1086"/>
      <c r="DG33" s="1084"/>
      <c r="DH33" s="1085"/>
      <c r="DI33" s="1085"/>
      <c r="DJ33" s="1085"/>
      <c r="DK33" s="1086"/>
      <c r="DL33" s="1084"/>
      <c r="DM33" s="1085"/>
      <c r="DN33" s="1085"/>
      <c r="DO33" s="1085"/>
      <c r="DP33" s="1086"/>
      <c r="DQ33" s="1084"/>
      <c r="DR33" s="1085"/>
      <c r="DS33" s="1085"/>
      <c r="DT33" s="1085"/>
      <c r="DU33" s="1086"/>
      <c r="DV33" s="1087"/>
      <c r="DW33" s="1088"/>
      <c r="DX33" s="1088"/>
      <c r="DY33" s="1088"/>
      <c r="DZ33" s="1089"/>
      <c r="EA33" s="248"/>
    </row>
    <row r="34" spans="1:131" s="249" customFormat="1" ht="26.25" customHeight="1">
      <c r="A34" s="268">
        <v>7</v>
      </c>
      <c r="B34" s="1126" t="s">
        <v>409</v>
      </c>
      <c r="C34" s="1127"/>
      <c r="D34" s="1127"/>
      <c r="E34" s="1127"/>
      <c r="F34" s="1127"/>
      <c r="G34" s="1127"/>
      <c r="H34" s="1127"/>
      <c r="I34" s="1127"/>
      <c r="J34" s="1127"/>
      <c r="K34" s="1127"/>
      <c r="L34" s="1127"/>
      <c r="M34" s="1127"/>
      <c r="N34" s="1127"/>
      <c r="O34" s="1127"/>
      <c r="P34" s="1128"/>
      <c r="Q34" s="1138">
        <v>157</v>
      </c>
      <c r="R34" s="1139"/>
      <c r="S34" s="1139"/>
      <c r="T34" s="1139"/>
      <c r="U34" s="1139"/>
      <c r="V34" s="1139">
        <v>152</v>
      </c>
      <c r="W34" s="1139"/>
      <c r="X34" s="1139"/>
      <c r="Y34" s="1139"/>
      <c r="Z34" s="1139"/>
      <c r="AA34" s="1139">
        <v>5</v>
      </c>
      <c r="AB34" s="1139"/>
      <c r="AC34" s="1139"/>
      <c r="AD34" s="1139"/>
      <c r="AE34" s="1140"/>
      <c r="AF34" s="1132">
        <v>5</v>
      </c>
      <c r="AG34" s="1133"/>
      <c r="AH34" s="1133"/>
      <c r="AI34" s="1133"/>
      <c r="AJ34" s="1134"/>
      <c r="AK34" s="1075">
        <v>97</v>
      </c>
      <c r="AL34" s="1066"/>
      <c r="AM34" s="1066"/>
      <c r="AN34" s="1066"/>
      <c r="AO34" s="1066"/>
      <c r="AP34" s="1066">
        <v>410</v>
      </c>
      <c r="AQ34" s="1066"/>
      <c r="AR34" s="1066"/>
      <c r="AS34" s="1066"/>
      <c r="AT34" s="1066"/>
      <c r="AU34" s="1066">
        <v>410</v>
      </c>
      <c r="AV34" s="1066"/>
      <c r="AW34" s="1066"/>
      <c r="AX34" s="1066"/>
      <c r="AY34" s="1066"/>
      <c r="AZ34" s="1137" t="s">
        <v>572</v>
      </c>
      <c r="BA34" s="1137"/>
      <c r="BB34" s="1137"/>
      <c r="BC34" s="1137"/>
      <c r="BD34" s="1137"/>
      <c r="BE34" s="1121" t="s">
        <v>574</v>
      </c>
      <c r="BF34" s="1121"/>
      <c r="BG34" s="1121"/>
      <c r="BH34" s="1121"/>
      <c r="BI34" s="1122"/>
      <c r="BJ34" s="254"/>
      <c r="BK34" s="254"/>
      <c r="BL34" s="254"/>
      <c r="BM34" s="254"/>
      <c r="BN34" s="254"/>
      <c r="BO34" s="267"/>
      <c r="BP34" s="267"/>
      <c r="BQ34" s="264">
        <v>28</v>
      </c>
      <c r="BR34" s="265"/>
      <c r="BS34" s="1109"/>
      <c r="BT34" s="1110"/>
      <c r="BU34" s="1110"/>
      <c r="BV34" s="1110"/>
      <c r="BW34" s="1110"/>
      <c r="BX34" s="1110"/>
      <c r="BY34" s="1110"/>
      <c r="BZ34" s="1110"/>
      <c r="CA34" s="1110"/>
      <c r="CB34" s="1110"/>
      <c r="CC34" s="1110"/>
      <c r="CD34" s="1110"/>
      <c r="CE34" s="1110"/>
      <c r="CF34" s="1110"/>
      <c r="CG34" s="1111"/>
      <c r="CH34" s="1084"/>
      <c r="CI34" s="1085"/>
      <c r="CJ34" s="1085"/>
      <c r="CK34" s="1085"/>
      <c r="CL34" s="1086"/>
      <c r="CM34" s="1084"/>
      <c r="CN34" s="1085"/>
      <c r="CO34" s="1085"/>
      <c r="CP34" s="1085"/>
      <c r="CQ34" s="1086"/>
      <c r="CR34" s="1084"/>
      <c r="CS34" s="1085"/>
      <c r="CT34" s="1085"/>
      <c r="CU34" s="1085"/>
      <c r="CV34" s="1086"/>
      <c r="CW34" s="1084"/>
      <c r="CX34" s="1085"/>
      <c r="CY34" s="1085"/>
      <c r="CZ34" s="1085"/>
      <c r="DA34" s="1086"/>
      <c r="DB34" s="1084"/>
      <c r="DC34" s="1085"/>
      <c r="DD34" s="1085"/>
      <c r="DE34" s="1085"/>
      <c r="DF34" s="1086"/>
      <c r="DG34" s="1084"/>
      <c r="DH34" s="1085"/>
      <c r="DI34" s="1085"/>
      <c r="DJ34" s="1085"/>
      <c r="DK34" s="1086"/>
      <c r="DL34" s="1084"/>
      <c r="DM34" s="1085"/>
      <c r="DN34" s="1085"/>
      <c r="DO34" s="1085"/>
      <c r="DP34" s="1086"/>
      <c r="DQ34" s="1084"/>
      <c r="DR34" s="1085"/>
      <c r="DS34" s="1085"/>
      <c r="DT34" s="1085"/>
      <c r="DU34" s="1086"/>
      <c r="DV34" s="1087"/>
      <c r="DW34" s="1088"/>
      <c r="DX34" s="1088"/>
      <c r="DY34" s="1088"/>
      <c r="DZ34" s="1089"/>
      <c r="EA34" s="248"/>
    </row>
    <row r="35" spans="1:131" s="249" customFormat="1" ht="26.25" customHeight="1">
      <c r="A35" s="268">
        <v>8</v>
      </c>
      <c r="B35" s="1126"/>
      <c r="C35" s="1127"/>
      <c r="D35" s="1127"/>
      <c r="E35" s="1127"/>
      <c r="F35" s="1127"/>
      <c r="G35" s="1127"/>
      <c r="H35" s="1127"/>
      <c r="I35" s="1127"/>
      <c r="J35" s="1127"/>
      <c r="K35" s="1127"/>
      <c r="L35" s="1127"/>
      <c r="M35" s="1127"/>
      <c r="N35" s="1127"/>
      <c r="O35" s="1127"/>
      <c r="P35" s="1128"/>
      <c r="Q35" s="1138"/>
      <c r="R35" s="1139"/>
      <c r="S35" s="1139"/>
      <c r="T35" s="1139"/>
      <c r="U35" s="1139"/>
      <c r="V35" s="1139"/>
      <c r="W35" s="1139"/>
      <c r="X35" s="1139"/>
      <c r="Y35" s="1139"/>
      <c r="Z35" s="1139"/>
      <c r="AA35" s="1139"/>
      <c r="AB35" s="1139"/>
      <c r="AC35" s="1139"/>
      <c r="AD35" s="1139"/>
      <c r="AE35" s="1140"/>
      <c r="AF35" s="1132"/>
      <c r="AG35" s="1133"/>
      <c r="AH35" s="1133"/>
      <c r="AI35" s="1133"/>
      <c r="AJ35" s="1134"/>
      <c r="AK35" s="1075"/>
      <c r="AL35" s="1066"/>
      <c r="AM35" s="1066"/>
      <c r="AN35" s="1066"/>
      <c r="AO35" s="1066"/>
      <c r="AP35" s="1066"/>
      <c r="AQ35" s="1066"/>
      <c r="AR35" s="1066"/>
      <c r="AS35" s="1066"/>
      <c r="AT35" s="1066"/>
      <c r="AU35" s="1066"/>
      <c r="AV35" s="1066"/>
      <c r="AW35" s="1066"/>
      <c r="AX35" s="1066"/>
      <c r="AY35" s="1066"/>
      <c r="AZ35" s="1137"/>
      <c r="BA35" s="1137"/>
      <c r="BB35" s="1137"/>
      <c r="BC35" s="1137"/>
      <c r="BD35" s="1137"/>
      <c r="BE35" s="1121"/>
      <c r="BF35" s="1121"/>
      <c r="BG35" s="1121"/>
      <c r="BH35" s="1121"/>
      <c r="BI35" s="1122"/>
      <c r="BJ35" s="254"/>
      <c r="BK35" s="254"/>
      <c r="BL35" s="254"/>
      <c r="BM35" s="254"/>
      <c r="BN35" s="254"/>
      <c r="BO35" s="267"/>
      <c r="BP35" s="267"/>
      <c r="BQ35" s="264">
        <v>29</v>
      </c>
      <c r="BR35" s="265"/>
      <c r="BS35" s="1109"/>
      <c r="BT35" s="1110"/>
      <c r="BU35" s="1110"/>
      <c r="BV35" s="1110"/>
      <c r="BW35" s="1110"/>
      <c r="BX35" s="1110"/>
      <c r="BY35" s="1110"/>
      <c r="BZ35" s="1110"/>
      <c r="CA35" s="1110"/>
      <c r="CB35" s="1110"/>
      <c r="CC35" s="1110"/>
      <c r="CD35" s="1110"/>
      <c r="CE35" s="1110"/>
      <c r="CF35" s="1110"/>
      <c r="CG35" s="1111"/>
      <c r="CH35" s="1084"/>
      <c r="CI35" s="1085"/>
      <c r="CJ35" s="1085"/>
      <c r="CK35" s="1085"/>
      <c r="CL35" s="1086"/>
      <c r="CM35" s="1084"/>
      <c r="CN35" s="1085"/>
      <c r="CO35" s="1085"/>
      <c r="CP35" s="1085"/>
      <c r="CQ35" s="1086"/>
      <c r="CR35" s="1084"/>
      <c r="CS35" s="1085"/>
      <c r="CT35" s="1085"/>
      <c r="CU35" s="1085"/>
      <c r="CV35" s="1086"/>
      <c r="CW35" s="1084"/>
      <c r="CX35" s="1085"/>
      <c r="CY35" s="1085"/>
      <c r="CZ35" s="1085"/>
      <c r="DA35" s="1086"/>
      <c r="DB35" s="1084"/>
      <c r="DC35" s="1085"/>
      <c r="DD35" s="1085"/>
      <c r="DE35" s="1085"/>
      <c r="DF35" s="1086"/>
      <c r="DG35" s="1084"/>
      <c r="DH35" s="1085"/>
      <c r="DI35" s="1085"/>
      <c r="DJ35" s="1085"/>
      <c r="DK35" s="1086"/>
      <c r="DL35" s="1084"/>
      <c r="DM35" s="1085"/>
      <c r="DN35" s="1085"/>
      <c r="DO35" s="1085"/>
      <c r="DP35" s="1086"/>
      <c r="DQ35" s="1084"/>
      <c r="DR35" s="1085"/>
      <c r="DS35" s="1085"/>
      <c r="DT35" s="1085"/>
      <c r="DU35" s="1086"/>
      <c r="DV35" s="1087"/>
      <c r="DW35" s="1088"/>
      <c r="DX35" s="1088"/>
      <c r="DY35" s="1088"/>
      <c r="DZ35" s="1089"/>
      <c r="EA35" s="248"/>
    </row>
    <row r="36" spans="1:131" s="249" customFormat="1" ht="26.25" customHeight="1">
      <c r="A36" s="268">
        <v>9</v>
      </c>
      <c r="B36" s="1126"/>
      <c r="C36" s="1127"/>
      <c r="D36" s="1127"/>
      <c r="E36" s="1127"/>
      <c r="F36" s="1127"/>
      <c r="G36" s="1127"/>
      <c r="H36" s="1127"/>
      <c r="I36" s="1127"/>
      <c r="J36" s="1127"/>
      <c r="K36" s="1127"/>
      <c r="L36" s="1127"/>
      <c r="M36" s="1127"/>
      <c r="N36" s="1127"/>
      <c r="O36" s="1127"/>
      <c r="P36" s="1128"/>
      <c r="Q36" s="1138"/>
      <c r="R36" s="1139"/>
      <c r="S36" s="1139"/>
      <c r="T36" s="1139"/>
      <c r="U36" s="1139"/>
      <c r="V36" s="1139"/>
      <c r="W36" s="1139"/>
      <c r="X36" s="1139"/>
      <c r="Y36" s="1139"/>
      <c r="Z36" s="1139"/>
      <c r="AA36" s="1139"/>
      <c r="AB36" s="1139"/>
      <c r="AC36" s="1139"/>
      <c r="AD36" s="1139"/>
      <c r="AE36" s="1140"/>
      <c r="AF36" s="1132"/>
      <c r="AG36" s="1133"/>
      <c r="AH36" s="1133"/>
      <c r="AI36" s="1133"/>
      <c r="AJ36" s="1134"/>
      <c r="AK36" s="1075"/>
      <c r="AL36" s="1066"/>
      <c r="AM36" s="1066"/>
      <c r="AN36" s="1066"/>
      <c r="AO36" s="1066"/>
      <c r="AP36" s="1066"/>
      <c r="AQ36" s="1066"/>
      <c r="AR36" s="1066"/>
      <c r="AS36" s="1066"/>
      <c r="AT36" s="1066"/>
      <c r="AU36" s="1066"/>
      <c r="AV36" s="1066"/>
      <c r="AW36" s="1066"/>
      <c r="AX36" s="1066"/>
      <c r="AY36" s="1066"/>
      <c r="AZ36" s="1137"/>
      <c r="BA36" s="1137"/>
      <c r="BB36" s="1137"/>
      <c r="BC36" s="1137"/>
      <c r="BD36" s="1137"/>
      <c r="BE36" s="1121"/>
      <c r="BF36" s="1121"/>
      <c r="BG36" s="1121"/>
      <c r="BH36" s="1121"/>
      <c r="BI36" s="1122"/>
      <c r="BJ36" s="254"/>
      <c r="BK36" s="254"/>
      <c r="BL36" s="254"/>
      <c r="BM36" s="254"/>
      <c r="BN36" s="254"/>
      <c r="BO36" s="267"/>
      <c r="BP36" s="267"/>
      <c r="BQ36" s="264">
        <v>30</v>
      </c>
      <c r="BR36" s="265"/>
      <c r="BS36" s="1109"/>
      <c r="BT36" s="1110"/>
      <c r="BU36" s="1110"/>
      <c r="BV36" s="1110"/>
      <c r="BW36" s="1110"/>
      <c r="BX36" s="1110"/>
      <c r="BY36" s="1110"/>
      <c r="BZ36" s="1110"/>
      <c r="CA36" s="1110"/>
      <c r="CB36" s="1110"/>
      <c r="CC36" s="1110"/>
      <c r="CD36" s="1110"/>
      <c r="CE36" s="1110"/>
      <c r="CF36" s="1110"/>
      <c r="CG36" s="1111"/>
      <c r="CH36" s="1084"/>
      <c r="CI36" s="1085"/>
      <c r="CJ36" s="1085"/>
      <c r="CK36" s="1085"/>
      <c r="CL36" s="1086"/>
      <c r="CM36" s="1084"/>
      <c r="CN36" s="1085"/>
      <c r="CO36" s="1085"/>
      <c r="CP36" s="1085"/>
      <c r="CQ36" s="1086"/>
      <c r="CR36" s="1084"/>
      <c r="CS36" s="1085"/>
      <c r="CT36" s="1085"/>
      <c r="CU36" s="1085"/>
      <c r="CV36" s="1086"/>
      <c r="CW36" s="1084"/>
      <c r="CX36" s="1085"/>
      <c r="CY36" s="1085"/>
      <c r="CZ36" s="1085"/>
      <c r="DA36" s="1086"/>
      <c r="DB36" s="1084"/>
      <c r="DC36" s="1085"/>
      <c r="DD36" s="1085"/>
      <c r="DE36" s="1085"/>
      <c r="DF36" s="1086"/>
      <c r="DG36" s="1084"/>
      <c r="DH36" s="1085"/>
      <c r="DI36" s="1085"/>
      <c r="DJ36" s="1085"/>
      <c r="DK36" s="1086"/>
      <c r="DL36" s="1084"/>
      <c r="DM36" s="1085"/>
      <c r="DN36" s="1085"/>
      <c r="DO36" s="1085"/>
      <c r="DP36" s="1086"/>
      <c r="DQ36" s="1084"/>
      <c r="DR36" s="1085"/>
      <c r="DS36" s="1085"/>
      <c r="DT36" s="1085"/>
      <c r="DU36" s="1086"/>
      <c r="DV36" s="1087"/>
      <c r="DW36" s="1088"/>
      <c r="DX36" s="1088"/>
      <c r="DY36" s="1088"/>
      <c r="DZ36" s="1089"/>
      <c r="EA36" s="248"/>
    </row>
    <row r="37" spans="1:131" s="249" customFormat="1" ht="26.25" customHeight="1">
      <c r="A37" s="268">
        <v>10</v>
      </c>
      <c r="B37" s="1126"/>
      <c r="C37" s="1127"/>
      <c r="D37" s="1127"/>
      <c r="E37" s="1127"/>
      <c r="F37" s="1127"/>
      <c r="G37" s="1127"/>
      <c r="H37" s="1127"/>
      <c r="I37" s="1127"/>
      <c r="J37" s="1127"/>
      <c r="K37" s="1127"/>
      <c r="L37" s="1127"/>
      <c r="M37" s="1127"/>
      <c r="N37" s="1127"/>
      <c r="O37" s="1127"/>
      <c r="P37" s="1128"/>
      <c r="Q37" s="1138"/>
      <c r="R37" s="1139"/>
      <c r="S37" s="1139"/>
      <c r="T37" s="1139"/>
      <c r="U37" s="1139"/>
      <c r="V37" s="1139"/>
      <c r="W37" s="1139"/>
      <c r="X37" s="1139"/>
      <c r="Y37" s="1139"/>
      <c r="Z37" s="1139"/>
      <c r="AA37" s="1139"/>
      <c r="AB37" s="1139"/>
      <c r="AC37" s="1139"/>
      <c r="AD37" s="1139"/>
      <c r="AE37" s="1140"/>
      <c r="AF37" s="1132"/>
      <c r="AG37" s="1133"/>
      <c r="AH37" s="1133"/>
      <c r="AI37" s="1133"/>
      <c r="AJ37" s="1134"/>
      <c r="AK37" s="1075"/>
      <c r="AL37" s="1066"/>
      <c r="AM37" s="1066"/>
      <c r="AN37" s="1066"/>
      <c r="AO37" s="1066"/>
      <c r="AP37" s="1066"/>
      <c r="AQ37" s="1066"/>
      <c r="AR37" s="1066"/>
      <c r="AS37" s="1066"/>
      <c r="AT37" s="1066"/>
      <c r="AU37" s="1066"/>
      <c r="AV37" s="1066"/>
      <c r="AW37" s="1066"/>
      <c r="AX37" s="1066"/>
      <c r="AY37" s="1066"/>
      <c r="AZ37" s="1137"/>
      <c r="BA37" s="1137"/>
      <c r="BB37" s="1137"/>
      <c r="BC37" s="1137"/>
      <c r="BD37" s="1137"/>
      <c r="BE37" s="1121"/>
      <c r="BF37" s="1121"/>
      <c r="BG37" s="1121"/>
      <c r="BH37" s="1121"/>
      <c r="BI37" s="1122"/>
      <c r="BJ37" s="254"/>
      <c r="BK37" s="254"/>
      <c r="BL37" s="254"/>
      <c r="BM37" s="254"/>
      <c r="BN37" s="254"/>
      <c r="BO37" s="267"/>
      <c r="BP37" s="267"/>
      <c r="BQ37" s="264">
        <v>31</v>
      </c>
      <c r="BR37" s="265"/>
      <c r="BS37" s="1109"/>
      <c r="BT37" s="1110"/>
      <c r="BU37" s="1110"/>
      <c r="BV37" s="1110"/>
      <c r="BW37" s="1110"/>
      <c r="BX37" s="1110"/>
      <c r="BY37" s="1110"/>
      <c r="BZ37" s="1110"/>
      <c r="CA37" s="1110"/>
      <c r="CB37" s="1110"/>
      <c r="CC37" s="1110"/>
      <c r="CD37" s="1110"/>
      <c r="CE37" s="1110"/>
      <c r="CF37" s="1110"/>
      <c r="CG37" s="1111"/>
      <c r="CH37" s="1084"/>
      <c r="CI37" s="1085"/>
      <c r="CJ37" s="1085"/>
      <c r="CK37" s="1085"/>
      <c r="CL37" s="1086"/>
      <c r="CM37" s="1084"/>
      <c r="CN37" s="1085"/>
      <c r="CO37" s="1085"/>
      <c r="CP37" s="1085"/>
      <c r="CQ37" s="1086"/>
      <c r="CR37" s="1084"/>
      <c r="CS37" s="1085"/>
      <c r="CT37" s="1085"/>
      <c r="CU37" s="1085"/>
      <c r="CV37" s="1086"/>
      <c r="CW37" s="1084"/>
      <c r="CX37" s="1085"/>
      <c r="CY37" s="1085"/>
      <c r="CZ37" s="1085"/>
      <c r="DA37" s="1086"/>
      <c r="DB37" s="1084"/>
      <c r="DC37" s="1085"/>
      <c r="DD37" s="1085"/>
      <c r="DE37" s="1085"/>
      <c r="DF37" s="1086"/>
      <c r="DG37" s="1084"/>
      <c r="DH37" s="1085"/>
      <c r="DI37" s="1085"/>
      <c r="DJ37" s="1085"/>
      <c r="DK37" s="1086"/>
      <c r="DL37" s="1084"/>
      <c r="DM37" s="1085"/>
      <c r="DN37" s="1085"/>
      <c r="DO37" s="1085"/>
      <c r="DP37" s="1086"/>
      <c r="DQ37" s="1084"/>
      <c r="DR37" s="1085"/>
      <c r="DS37" s="1085"/>
      <c r="DT37" s="1085"/>
      <c r="DU37" s="1086"/>
      <c r="DV37" s="1087"/>
      <c r="DW37" s="1088"/>
      <c r="DX37" s="1088"/>
      <c r="DY37" s="1088"/>
      <c r="DZ37" s="1089"/>
      <c r="EA37" s="248"/>
    </row>
    <row r="38" spans="1:131" s="249" customFormat="1" ht="26.25" customHeight="1">
      <c r="A38" s="268">
        <v>11</v>
      </c>
      <c r="B38" s="1126"/>
      <c r="C38" s="1127"/>
      <c r="D38" s="1127"/>
      <c r="E38" s="1127"/>
      <c r="F38" s="1127"/>
      <c r="G38" s="1127"/>
      <c r="H38" s="1127"/>
      <c r="I38" s="1127"/>
      <c r="J38" s="1127"/>
      <c r="K38" s="1127"/>
      <c r="L38" s="1127"/>
      <c r="M38" s="1127"/>
      <c r="N38" s="1127"/>
      <c r="O38" s="1127"/>
      <c r="P38" s="1128"/>
      <c r="Q38" s="1138"/>
      <c r="R38" s="1139"/>
      <c r="S38" s="1139"/>
      <c r="T38" s="1139"/>
      <c r="U38" s="1139"/>
      <c r="V38" s="1139"/>
      <c r="W38" s="1139"/>
      <c r="X38" s="1139"/>
      <c r="Y38" s="1139"/>
      <c r="Z38" s="1139"/>
      <c r="AA38" s="1139"/>
      <c r="AB38" s="1139"/>
      <c r="AC38" s="1139"/>
      <c r="AD38" s="1139"/>
      <c r="AE38" s="1140"/>
      <c r="AF38" s="1132"/>
      <c r="AG38" s="1133"/>
      <c r="AH38" s="1133"/>
      <c r="AI38" s="1133"/>
      <c r="AJ38" s="1134"/>
      <c r="AK38" s="1075"/>
      <c r="AL38" s="1066"/>
      <c r="AM38" s="1066"/>
      <c r="AN38" s="1066"/>
      <c r="AO38" s="1066"/>
      <c r="AP38" s="1066"/>
      <c r="AQ38" s="1066"/>
      <c r="AR38" s="1066"/>
      <c r="AS38" s="1066"/>
      <c r="AT38" s="1066"/>
      <c r="AU38" s="1066"/>
      <c r="AV38" s="1066"/>
      <c r="AW38" s="1066"/>
      <c r="AX38" s="1066"/>
      <c r="AY38" s="1066"/>
      <c r="AZ38" s="1137"/>
      <c r="BA38" s="1137"/>
      <c r="BB38" s="1137"/>
      <c r="BC38" s="1137"/>
      <c r="BD38" s="1137"/>
      <c r="BE38" s="1121"/>
      <c r="BF38" s="1121"/>
      <c r="BG38" s="1121"/>
      <c r="BH38" s="1121"/>
      <c r="BI38" s="1122"/>
      <c r="BJ38" s="254"/>
      <c r="BK38" s="254"/>
      <c r="BL38" s="254"/>
      <c r="BM38" s="254"/>
      <c r="BN38" s="254"/>
      <c r="BO38" s="267"/>
      <c r="BP38" s="267"/>
      <c r="BQ38" s="264">
        <v>32</v>
      </c>
      <c r="BR38" s="265"/>
      <c r="BS38" s="1109"/>
      <c r="BT38" s="1110"/>
      <c r="BU38" s="1110"/>
      <c r="BV38" s="1110"/>
      <c r="BW38" s="1110"/>
      <c r="BX38" s="1110"/>
      <c r="BY38" s="1110"/>
      <c r="BZ38" s="1110"/>
      <c r="CA38" s="1110"/>
      <c r="CB38" s="1110"/>
      <c r="CC38" s="1110"/>
      <c r="CD38" s="1110"/>
      <c r="CE38" s="1110"/>
      <c r="CF38" s="1110"/>
      <c r="CG38" s="1111"/>
      <c r="CH38" s="1084"/>
      <c r="CI38" s="1085"/>
      <c r="CJ38" s="1085"/>
      <c r="CK38" s="1085"/>
      <c r="CL38" s="1086"/>
      <c r="CM38" s="1084"/>
      <c r="CN38" s="1085"/>
      <c r="CO38" s="1085"/>
      <c r="CP38" s="1085"/>
      <c r="CQ38" s="1086"/>
      <c r="CR38" s="1084"/>
      <c r="CS38" s="1085"/>
      <c r="CT38" s="1085"/>
      <c r="CU38" s="1085"/>
      <c r="CV38" s="1086"/>
      <c r="CW38" s="1084"/>
      <c r="CX38" s="1085"/>
      <c r="CY38" s="1085"/>
      <c r="CZ38" s="1085"/>
      <c r="DA38" s="1086"/>
      <c r="DB38" s="1084"/>
      <c r="DC38" s="1085"/>
      <c r="DD38" s="1085"/>
      <c r="DE38" s="1085"/>
      <c r="DF38" s="1086"/>
      <c r="DG38" s="1084"/>
      <c r="DH38" s="1085"/>
      <c r="DI38" s="1085"/>
      <c r="DJ38" s="1085"/>
      <c r="DK38" s="1086"/>
      <c r="DL38" s="1084"/>
      <c r="DM38" s="1085"/>
      <c r="DN38" s="1085"/>
      <c r="DO38" s="1085"/>
      <c r="DP38" s="1086"/>
      <c r="DQ38" s="1084"/>
      <c r="DR38" s="1085"/>
      <c r="DS38" s="1085"/>
      <c r="DT38" s="1085"/>
      <c r="DU38" s="1086"/>
      <c r="DV38" s="1087"/>
      <c r="DW38" s="1088"/>
      <c r="DX38" s="1088"/>
      <c r="DY38" s="1088"/>
      <c r="DZ38" s="1089"/>
      <c r="EA38" s="248"/>
    </row>
    <row r="39" spans="1:131" s="249" customFormat="1" ht="26.25" customHeight="1">
      <c r="A39" s="268">
        <v>12</v>
      </c>
      <c r="B39" s="1126"/>
      <c r="C39" s="1127"/>
      <c r="D39" s="1127"/>
      <c r="E39" s="1127"/>
      <c r="F39" s="1127"/>
      <c r="G39" s="1127"/>
      <c r="H39" s="1127"/>
      <c r="I39" s="1127"/>
      <c r="J39" s="1127"/>
      <c r="K39" s="1127"/>
      <c r="L39" s="1127"/>
      <c r="M39" s="1127"/>
      <c r="N39" s="1127"/>
      <c r="O39" s="1127"/>
      <c r="P39" s="1128"/>
      <c r="Q39" s="1138"/>
      <c r="R39" s="1139"/>
      <c r="S39" s="1139"/>
      <c r="T39" s="1139"/>
      <c r="U39" s="1139"/>
      <c r="V39" s="1139"/>
      <c r="W39" s="1139"/>
      <c r="X39" s="1139"/>
      <c r="Y39" s="1139"/>
      <c r="Z39" s="1139"/>
      <c r="AA39" s="1139"/>
      <c r="AB39" s="1139"/>
      <c r="AC39" s="1139"/>
      <c r="AD39" s="1139"/>
      <c r="AE39" s="1140"/>
      <c r="AF39" s="1132"/>
      <c r="AG39" s="1133"/>
      <c r="AH39" s="1133"/>
      <c r="AI39" s="1133"/>
      <c r="AJ39" s="1134"/>
      <c r="AK39" s="1075"/>
      <c r="AL39" s="1066"/>
      <c r="AM39" s="1066"/>
      <c r="AN39" s="1066"/>
      <c r="AO39" s="1066"/>
      <c r="AP39" s="1066"/>
      <c r="AQ39" s="1066"/>
      <c r="AR39" s="1066"/>
      <c r="AS39" s="1066"/>
      <c r="AT39" s="1066"/>
      <c r="AU39" s="1066"/>
      <c r="AV39" s="1066"/>
      <c r="AW39" s="1066"/>
      <c r="AX39" s="1066"/>
      <c r="AY39" s="1066"/>
      <c r="AZ39" s="1137"/>
      <c r="BA39" s="1137"/>
      <c r="BB39" s="1137"/>
      <c r="BC39" s="1137"/>
      <c r="BD39" s="1137"/>
      <c r="BE39" s="1121"/>
      <c r="BF39" s="1121"/>
      <c r="BG39" s="1121"/>
      <c r="BH39" s="1121"/>
      <c r="BI39" s="1122"/>
      <c r="BJ39" s="254"/>
      <c r="BK39" s="254"/>
      <c r="BL39" s="254"/>
      <c r="BM39" s="254"/>
      <c r="BN39" s="254"/>
      <c r="BO39" s="267"/>
      <c r="BP39" s="267"/>
      <c r="BQ39" s="264">
        <v>33</v>
      </c>
      <c r="BR39" s="265"/>
      <c r="BS39" s="1109"/>
      <c r="BT39" s="1110"/>
      <c r="BU39" s="1110"/>
      <c r="BV39" s="1110"/>
      <c r="BW39" s="1110"/>
      <c r="BX39" s="1110"/>
      <c r="BY39" s="1110"/>
      <c r="BZ39" s="1110"/>
      <c r="CA39" s="1110"/>
      <c r="CB39" s="1110"/>
      <c r="CC39" s="1110"/>
      <c r="CD39" s="1110"/>
      <c r="CE39" s="1110"/>
      <c r="CF39" s="1110"/>
      <c r="CG39" s="1111"/>
      <c r="CH39" s="1084"/>
      <c r="CI39" s="1085"/>
      <c r="CJ39" s="1085"/>
      <c r="CK39" s="1085"/>
      <c r="CL39" s="1086"/>
      <c r="CM39" s="1084"/>
      <c r="CN39" s="1085"/>
      <c r="CO39" s="1085"/>
      <c r="CP39" s="1085"/>
      <c r="CQ39" s="1086"/>
      <c r="CR39" s="1084"/>
      <c r="CS39" s="1085"/>
      <c r="CT39" s="1085"/>
      <c r="CU39" s="1085"/>
      <c r="CV39" s="1086"/>
      <c r="CW39" s="1084"/>
      <c r="CX39" s="1085"/>
      <c r="CY39" s="1085"/>
      <c r="CZ39" s="1085"/>
      <c r="DA39" s="1086"/>
      <c r="DB39" s="1084"/>
      <c r="DC39" s="1085"/>
      <c r="DD39" s="1085"/>
      <c r="DE39" s="1085"/>
      <c r="DF39" s="1086"/>
      <c r="DG39" s="1084"/>
      <c r="DH39" s="1085"/>
      <c r="DI39" s="1085"/>
      <c r="DJ39" s="1085"/>
      <c r="DK39" s="1086"/>
      <c r="DL39" s="1084"/>
      <c r="DM39" s="1085"/>
      <c r="DN39" s="1085"/>
      <c r="DO39" s="1085"/>
      <c r="DP39" s="1086"/>
      <c r="DQ39" s="1084"/>
      <c r="DR39" s="1085"/>
      <c r="DS39" s="1085"/>
      <c r="DT39" s="1085"/>
      <c r="DU39" s="1086"/>
      <c r="DV39" s="1087"/>
      <c r="DW39" s="1088"/>
      <c r="DX39" s="1088"/>
      <c r="DY39" s="1088"/>
      <c r="DZ39" s="1089"/>
      <c r="EA39" s="248"/>
    </row>
    <row r="40" spans="1:131" s="249" customFormat="1" ht="26.25" customHeight="1">
      <c r="A40" s="263">
        <v>13</v>
      </c>
      <c r="B40" s="1126"/>
      <c r="C40" s="1127"/>
      <c r="D40" s="1127"/>
      <c r="E40" s="1127"/>
      <c r="F40" s="1127"/>
      <c r="G40" s="1127"/>
      <c r="H40" s="1127"/>
      <c r="I40" s="1127"/>
      <c r="J40" s="1127"/>
      <c r="K40" s="1127"/>
      <c r="L40" s="1127"/>
      <c r="M40" s="1127"/>
      <c r="N40" s="1127"/>
      <c r="O40" s="1127"/>
      <c r="P40" s="1128"/>
      <c r="Q40" s="1138"/>
      <c r="R40" s="1139"/>
      <c r="S40" s="1139"/>
      <c r="T40" s="1139"/>
      <c r="U40" s="1139"/>
      <c r="V40" s="1139"/>
      <c r="W40" s="1139"/>
      <c r="X40" s="1139"/>
      <c r="Y40" s="1139"/>
      <c r="Z40" s="1139"/>
      <c r="AA40" s="1139"/>
      <c r="AB40" s="1139"/>
      <c r="AC40" s="1139"/>
      <c r="AD40" s="1139"/>
      <c r="AE40" s="1140"/>
      <c r="AF40" s="1132"/>
      <c r="AG40" s="1133"/>
      <c r="AH40" s="1133"/>
      <c r="AI40" s="1133"/>
      <c r="AJ40" s="1134"/>
      <c r="AK40" s="1075"/>
      <c r="AL40" s="1066"/>
      <c r="AM40" s="1066"/>
      <c r="AN40" s="1066"/>
      <c r="AO40" s="1066"/>
      <c r="AP40" s="1066"/>
      <c r="AQ40" s="1066"/>
      <c r="AR40" s="1066"/>
      <c r="AS40" s="1066"/>
      <c r="AT40" s="1066"/>
      <c r="AU40" s="1066"/>
      <c r="AV40" s="1066"/>
      <c r="AW40" s="1066"/>
      <c r="AX40" s="1066"/>
      <c r="AY40" s="1066"/>
      <c r="AZ40" s="1137"/>
      <c r="BA40" s="1137"/>
      <c r="BB40" s="1137"/>
      <c r="BC40" s="1137"/>
      <c r="BD40" s="1137"/>
      <c r="BE40" s="1121"/>
      <c r="BF40" s="1121"/>
      <c r="BG40" s="1121"/>
      <c r="BH40" s="1121"/>
      <c r="BI40" s="1122"/>
      <c r="BJ40" s="254"/>
      <c r="BK40" s="254"/>
      <c r="BL40" s="254"/>
      <c r="BM40" s="254"/>
      <c r="BN40" s="254"/>
      <c r="BO40" s="267"/>
      <c r="BP40" s="267"/>
      <c r="BQ40" s="264">
        <v>34</v>
      </c>
      <c r="BR40" s="265"/>
      <c r="BS40" s="1109"/>
      <c r="BT40" s="1110"/>
      <c r="BU40" s="1110"/>
      <c r="BV40" s="1110"/>
      <c r="BW40" s="1110"/>
      <c r="BX40" s="1110"/>
      <c r="BY40" s="1110"/>
      <c r="BZ40" s="1110"/>
      <c r="CA40" s="1110"/>
      <c r="CB40" s="1110"/>
      <c r="CC40" s="1110"/>
      <c r="CD40" s="1110"/>
      <c r="CE40" s="1110"/>
      <c r="CF40" s="1110"/>
      <c r="CG40" s="1111"/>
      <c r="CH40" s="1084"/>
      <c r="CI40" s="1085"/>
      <c r="CJ40" s="1085"/>
      <c r="CK40" s="1085"/>
      <c r="CL40" s="1086"/>
      <c r="CM40" s="1084"/>
      <c r="CN40" s="1085"/>
      <c r="CO40" s="1085"/>
      <c r="CP40" s="1085"/>
      <c r="CQ40" s="1086"/>
      <c r="CR40" s="1084"/>
      <c r="CS40" s="1085"/>
      <c r="CT40" s="1085"/>
      <c r="CU40" s="1085"/>
      <c r="CV40" s="1086"/>
      <c r="CW40" s="1084"/>
      <c r="CX40" s="1085"/>
      <c r="CY40" s="1085"/>
      <c r="CZ40" s="1085"/>
      <c r="DA40" s="1086"/>
      <c r="DB40" s="1084"/>
      <c r="DC40" s="1085"/>
      <c r="DD40" s="1085"/>
      <c r="DE40" s="1085"/>
      <c r="DF40" s="1086"/>
      <c r="DG40" s="1084"/>
      <c r="DH40" s="1085"/>
      <c r="DI40" s="1085"/>
      <c r="DJ40" s="1085"/>
      <c r="DK40" s="1086"/>
      <c r="DL40" s="1084"/>
      <c r="DM40" s="1085"/>
      <c r="DN40" s="1085"/>
      <c r="DO40" s="1085"/>
      <c r="DP40" s="1086"/>
      <c r="DQ40" s="1084"/>
      <c r="DR40" s="1085"/>
      <c r="DS40" s="1085"/>
      <c r="DT40" s="1085"/>
      <c r="DU40" s="1086"/>
      <c r="DV40" s="1087"/>
      <c r="DW40" s="1088"/>
      <c r="DX40" s="1088"/>
      <c r="DY40" s="1088"/>
      <c r="DZ40" s="1089"/>
      <c r="EA40" s="248"/>
    </row>
    <row r="41" spans="1:131" s="249" customFormat="1" ht="26.25" customHeight="1">
      <c r="A41" s="263">
        <v>14</v>
      </c>
      <c r="B41" s="1126"/>
      <c r="C41" s="1127"/>
      <c r="D41" s="1127"/>
      <c r="E41" s="1127"/>
      <c r="F41" s="1127"/>
      <c r="G41" s="1127"/>
      <c r="H41" s="1127"/>
      <c r="I41" s="1127"/>
      <c r="J41" s="1127"/>
      <c r="K41" s="1127"/>
      <c r="L41" s="1127"/>
      <c r="M41" s="1127"/>
      <c r="N41" s="1127"/>
      <c r="O41" s="1127"/>
      <c r="P41" s="1128"/>
      <c r="Q41" s="1138"/>
      <c r="R41" s="1139"/>
      <c r="S41" s="1139"/>
      <c r="T41" s="1139"/>
      <c r="U41" s="1139"/>
      <c r="V41" s="1139"/>
      <c r="W41" s="1139"/>
      <c r="X41" s="1139"/>
      <c r="Y41" s="1139"/>
      <c r="Z41" s="1139"/>
      <c r="AA41" s="1139"/>
      <c r="AB41" s="1139"/>
      <c r="AC41" s="1139"/>
      <c r="AD41" s="1139"/>
      <c r="AE41" s="1140"/>
      <c r="AF41" s="1132"/>
      <c r="AG41" s="1133"/>
      <c r="AH41" s="1133"/>
      <c r="AI41" s="1133"/>
      <c r="AJ41" s="1134"/>
      <c r="AK41" s="1075"/>
      <c r="AL41" s="1066"/>
      <c r="AM41" s="1066"/>
      <c r="AN41" s="1066"/>
      <c r="AO41" s="1066"/>
      <c r="AP41" s="1066"/>
      <c r="AQ41" s="1066"/>
      <c r="AR41" s="1066"/>
      <c r="AS41" s="1066"/>
      <c r="AT41" s="1066"/>
      <c r="AU41" s="1066"/>
      <c r="AV41" s="1066"/>
      <c r="AW41" s="1066"/>
      <c r="AX41" s="1066"/>
      <c r="AY41" s="1066"/>
      <c r="AZ41" s="1137"/>
      <c r="BA41" s="1137"/>
      <c r="BB41" s="1137"/>
      <c r="BC41" s="1137"/>
      <c r="BD41" s="1137"/>
      <c r="BE41" s="1121"/>
      <c r="BF41" s="1121"/>
      <c r="BG41" s="1121"/>
      <c r="BH41" s="1121"/>
      <c r="BI41" s="1122"/>
      <c r="BJ41" s="254"/>
      <c r="BK41" s="254"/>
      <c r="BL41" s="254"/>
      <c r="BM41" s="254"/>
      <c r="BN41" s="254"/>
      <c r="BO41" s="267"/>
      <c r="BP41" s="267"/>
      <c r="BQ41" s="264">
        <v>35</v>
      </c>
      <c r="BR41" s="265"/>
      <c r="BS41" s="1109"/>
      <c r="BT41" s="1110"/>
      <c r="BU41" s="1110"/>
      <c r="BV41" s="1110"/>
      <c r="BW41" s="1110"/>
      <c r="BX41" s="1110"/>
      <c r="BY41" s="1110"/>
      <c r="BZ41" s="1110"/>
      <c r="CA41" s="1110"/>
      <c r="CB41" s="1110"/>
      <c r="CC41" s="1110"/>
      <c r="CD41" s="1110"/>
      <c r="CE41" s="1110"/>
      <c r="CF41" s="1110"/>
      <c r="CG41" s="1111"/>
      <c r="CH41" s="1084"/>
      <c r="CI41" s="1085"/>
      <c r="CJ41" s="1085"/>
      <c r="CK41" s="1085"/>
      <c r="CL41" s="1086"/>
      <c r="CM41" s="1084"/>
      <c r="CN41" s="1085"/>
      <c r="CO41" s="1085"/>
      <c r="CP41" s="1085"/>
      <c r="CQ41" s="1086"/>
      <c r="CR41" s="1084"/>
      <c r="CS41" s="1085"/>
      <c r="CT41" s="1085"/>
      <c r="CU41" s="1085"/>
      <c r="CV41" s="1086"/>
      <c r="CW41" s="1084"/>
      <c r="CX41" s="1085"/>
      <c r="CY41" s="1085"/>
      <c r="CZ41" s="1085"/>
      <c r="DA41" s="1086"/>
      <c r="DB41" s="1084"/>
      <c r="DC41" s="1085"/>
      <c r="DD41" s="1085"/>
      <c r="DE41" s="1085"/>
      <c r="DF41" s="1086"/>
      <c r="DG41" s="1084"/>
      <c r="DH41" s="1085"/>
      <c r="DI41" s="1085"/>
      <c r="DJ41" s="1085"/>
      <c r="DK41" s="1086"/>
      <c r="DL41" s="1084"/>
      <c r="DM41" s="1085"/>
      <c r="DN41" s="1085"/>
      <c r="DO41" s="1085"/>
      <c r="DP41" s="1086"/>
      <c r="DQ41" s="1084"/>
      <c r="DR41" s="1085"/>
      <c r="DS41" s="1085"/>
      <c r="DT41" s="1085"/>
      <c r="DU41" s="1086"/>
      <c r="DV41" s="1087"/>
      <c r="DW41" s="1088"/>
      <c r="DX41" s="1088"/>
      <c r="DY41" s="1088"/>
      <c r="DZ41" s="1089"/>
      <c r="EA41" s="248"/>
    </row>
    <row r="42" spans="1:131" s="249" customFormat="1" ht="26.25" customHeight="1">
      <c r="A42" s="263">
        <v>15</v>
      </c>
      <c r="B42" s="1126"/>
      <c r="C42" s="1127"/>
      <c r="D42" s="1127"/>
      <c r="E42" s="1127"/>
      <c r="F42" s="1127"/>
      <c r="G42" s="1127"/>
      <c r="H42" s="1127"/>
      <c r="I42" s="1127"/>
      <c r="J42" s="1127"/>
      <c r="K42" s="1127"/>
      <c r="L42" s="1127"/>
      <c r="M42" s="1127"/>
      <c r="N42" s="1127"/>
      <c r="O42" s="1127"/>
      <c r="P42" s="1128"/>
      <c r="Q42" s="1138"/>
      <c r="R42" s="1139"/>
      <c r="S42" s="1139"/>
      <c r="T42" s="1139"/>
      <c r="U42" s="1139"/>
      <c r="V42" s="1139"/>
      <c r="W42" s="1139"/>
      <c r="X42" s="1139"/>
      <c r="Y42" s="1139"/>
      <c r="Z42" s="1139"/>
      <c r="AA42" s="1139"/>
      <c r="AB42" s="1139"/>
      <c r="AC42" s="1139"/>
      <c r="AD42" s="1139"/>
      <c r="AE42" s="1140"/>
      <c r="AF42" s="1132"/>
      <c r="AG42" s="1133"/>
      <c r="AH42" s="1133"/>
      <c r="AI42" s="1133"/>
      <c r="AJ42" s="1134"/>
      <c r="AK42" s="1075"/>
      <c r="AL42" s="1066"/>
      <c r="AM42" s="1066"/>
      <c r="AN42" s="1066"/>
      <c r="AO42" s="1066"/>
      <c r="AP42" s="1066"/>
      <c r="AQ42" s="1066"/>
      <c r="AR42" s="1066"/>
      <c r="AS42" s="1066"/>
      <c r="AT42" s="1066"/>
      <c r="AU42" s="1066"/>
      <c r="AV42" s="1066"/>
      <c r="AW42" s="1066"/>
      <c r="AX42" s="1066"/>
      <c r="AY42" s="1066"/>
      <c r="AZ42" s="1137"/>
      <c r="BA42" s="1137"/>
      <c r="BB42" s="1137"/>
      <c r="BC42" s="1137"/>
      <c r="BD42" s="1137"/>
      <c r="BE42" s="1121"/>
      <c r="BF42" s="1121"/>
      <c r="BG42" s="1121"/>
      <c r="BH42" s="1121"/>
      <c r="BI42" s="1122"/>
      <c r="BJ42" s="254"/>
      <c r="BK42" s="254"/>
      <c r="BL42" s="254"/>
      <c r="BM42" s="254"/>
      <c r="BN42" s="254"/>
      <c r="BO42" s="267"/>
      <c r="BP42" s="267"/>
      <c r="BQ42" s="264">
        <v>36</v>
      </c>
      <c r="BR42" s="265"/>
      <c r="BS42" s="1109"/>
      <c r="BT42" s="1110"/>
      <c r="BU42" s="1110"/>
      <c r="BV42" s="1110"/>
      <c r="BW42" s="1110"/>
      <c r="BX42" s="1110"/>
      <c r="BY42" s="1110"/>
      <c r="BZ42" s="1110"/>
      <c r="CA42" s="1110"/>
      <c r="CB42" s="1110"/>
      <c r="CC42" s="1110"/>
      <c r="CD42" s="1110"/>
      <c r="CE42" s="1110"/>
      <c r="CF42" s="1110"/>
      <c r="CG42" s="1111"/>
      <c r="CH42" s="1084"/>
      <c r="CI42" s="1085"/>
      <c r="CJ42" s="1085"/>
      <c r="CK42" s="1085"/>
      <c r="CL42" s="1086"/>
      <c r="CM42" s="1084"/>
      <c r="CN42" s="1085"/>
      <c r="CO42" s="1085"/>
      <c r="CP42" s="1085"/>
      <c r="CQ42" s="1086"/>
      <c r="CR42" s="1084"/>
      <c r="CS42" s="1085"/>
      <c r="CT42" s="1085"/>
      <c r="CU42" s="1085"/>
      <c r="CV42" s="1086"/>
      <c r="CW42" s="1084"/>
      <c r="CX42" s="1085"/>
      <c r="CY42" s="1085"/>
      <c r="CZ42" s="1085"/>
      <c r="DA42" s="1086"/>
      <c r="DB42" s="1084"/>
      <c r="DC42" s="1085"/>
      <c r="DD42" s="1085"/>
      <c r="DE42" s="1085"/>
      <c r="DF42" s="1086"/>
      <c r="DG42" s="1084"/>
      <c r="DH42" s="1085"/>
      <c r="DI42" s="1085"/>
      <c r="DJ42" s="1085"/>
      <c r="DK42" s="1086"/>
      <c r="DL42" s="1084"/>
      <c r="DM42" s="1085"/>
      <c r="DN42" s="1085"/>
      <c r="DO42" s="1085"/>
      <c r="DP42" s="1086"/>
      <c r="DQ42" s="1084"/>
      <c r="DR42" s="1085"/>
      <c r="DS42" s="1085"/>
      <c r="DT42" s="1085"/>
      <c r="DU42" s="1086"/>
      <c r="DV42" s="1087"/>
      <c r="DW42" s="1088"/>
      <c r="DX42" s="1088"/>
      <c r="DY42" s="1088"/>
      <c r="DZ42" s="1089"/>
      <c r="EA42" s="248"/>
    </row>
    <row r="43" spans="1:131" s="249" customFormat="1" ht="26.25" customHeight="1">
      <c r="A43" s="263">
        <v>16</v>
      </c>
      <c r="B43" s="1126"/>
      <c r="C43" s="1127"/>
      <c r="D43" s="1127"/>
      <c r="E43" s="1127"/>
      <c r="F43" s="1127"/>
      <c r="G43" s="1127"/>
      <c r="H43" s="1127"/>
      <c r="I43" s="1127"/>
      <c r="J43" s="1127"/>
      <c r="K43" s="1127"/>
      <c r="L43" s="1127"/>
      <c r="M43" s="1127"/>
      <c r="N43" s="1127"/>
      <c r="O43" s="1127"/>
      <c r="P43" s="1128"/>
      <c r="Q43" s="1138"/>
      <c r="R43" s="1139"/>
      <c r="S43" s="1139"/>
      <c r="T43" s="1139"/>
      <c r="U43" s="1139"/>
      <c r="V43" s="1139"/>
      <c r="W43" s="1139"/>
      <c r="X43" s="1139"/>
      <c r="Y43" s="1139"/>
      <c r="Z43" s="1139"/>
      <c r="AA43" s="1139"/>
      <c r="AB43" s="1139"/>
      <c r="AC43" s="1139"/>
      <c r="AD43" s="1139"/>
      <c r="AE43" s="1140"/>
      <c r="AF43" s="1132"/>
      <c r="AG43" s="1133"/>
      <c r="AH43" s="1133"/>
      <c r="AI43" s="1133"/>
      <c r="AJ43" s="1134"/>
      <c r="AK43" s="1075"/>
      <c r="AL43" s="1066"/>
      <c r="AM43" s="1066"/>
      <c r="AN43" s="1066"/>
      <c r="AO43" s="1066"/>
      <c r="AP43" s="1066"/>
      <c r="AQ43" s="1066"/>
      <c r="AR43" s="1066"/>
      <c r="AS43" s="1066"/>
      <c r="AT43" s="1066"/>
      <c r="AU43" s="1066"/>
      <c r="AV43" s="1066"/>
      <c r="AW43" s="1066"/>
      <c r="AX43" s="1066"/>
      <c r="AY43" s="1066"/>
      <c r="AZ43" s="1137"/>
      <c r="BA43" s="1137"/>
      <c r="BB43" s="1137"/>
      <c r="BC43" s="1137"/>
      <c r="BD43" s="1137"/>
      <c r="BE43" s="1121"/>
      <c r="BF43" s="1121"/>
      <c r="BG43" s="1121"/>
      <c r="BH43" s="1121"/>
      <c r="BI43" s="1122"/>
      <c r="BJ43" s="254"/>
      <c r="BK43" s="254"/>
      <c r="BL43" s="254"/>
      <c r="BM43" s="254"/>
      <c r="BN43" s="254"/>
      <c r="BO43" s="267"/>
      <c r="BP43" s="267"/>
      <c r="BQ43" s="264">
        <v>37</v>
      </c>
      <c r="BR43" s="265"/>
      <c r="BS43" s="1109"/>
      <c r="BT43" s="1110"/>
      <c r="BU43" s="1110"/>
      <c r="BV43" s="1110"/>
      <c r="BW43" s="1110"/>
      <c r="BX43" s="1110"/>
      <c r="BY43" s="1110"/>
      <c r="BZ43" s="1110"/>
      <c r="CA43" s="1110"/>
      <c r="CB43" s="1110"/>
      <c r="CC43" s="1110"/>
      <c r="CD43" s="1110"/>
      <c r="CE43" s="1110"/>
      <c r="CF43" s="1110"/>
      <c r="CG43" s="1111"/>
      <c r="CH43" s="1084"/>
      <c r="CI43" s="1085"/>
      <c r="CJ43" s="1085"/>
      <c r="CK43" s="1085"/>
      <c r="CL43" s="1086"/>
      <c r="CM43" s="1084"/>
      <c r="CN43" s="1085"/>
      <c r="CO43" s="1085"/>
      <c r="CP43" s="1085"/>
      <c r="CQ43" s="1086"/>
      <c r="CR43" s="1084"/>
      <c r="CS43" s="1085"/>
      <c r="CT43" s="1085"/>
      <c r="CU43" s="1085"/>
      <c r="CV43" s="1086"/>
      <c r="CW43" s="1084"/>
      <c r="CX43" s="1085"/>
      <c r="CY43" s="1085"/>
      <c r="CZ43" s="1085"/>
      <c r="DA43" s="1086"/>
      <c r="DB43" s="1084"/>
      <c r="DC43" s="1085"/>
      <c r="DD43" s="1085"/>
      <c r="DE43" s="1085"/>
      <c r="DF43" s="1086"/>
      <c r="DG43" s="1084"/>
      <c r="DH43" s="1085"/>
      <c r="DI43" s="1085"/>
      <c r="DJ43" s="1085"/>
      <c r="DK43" s="1086"/>
      <c r="DL43" s="1084"/>
      <c r="DM43" s="1085"/>
      <c r="DN43" s="1085"/>
      <c r="DO43" s="1085"/>
      <c r="DP43" s="1086"/>
      <c r="DQ43" s="1084"/>
      <c r="DR43" s="1085"/>
      <c r="DS43" s="1085"/>
      <c r="DT43" s="1085"/>
      <c r="DU43" s="1086"/>
      <c r="DV43" s="1087"/>
      <c r="DW43" s="1088"/>
      <c r="DX43" s="1088"/>
      <c r="DY43" s="1088"/>
      <c r="DZ43" s="1089"/>
      <c r="EA43" s="248"/>
    </row>
    <row r="44" spans="1:131" s="249" customFormat="1" ht="26.25" customHeight="1">
      <c r="A44" s="263">
        <v>17</v>
      </c>
      <c r="B44" s="1126"/>
      <c r="C44" s="1127"/>
      <c r="D44" s="1127"/>
      <c r="E44" s="1127"/>
      <c r="F44" s="1127"/>
      <c r="G44" s="1127"/>
      <c r="H44" s="1127"/>
      <c r="I44" s="1127"/>
      <c r="J44" s="1127"/>
      <c r="K44" s="1127"/>
      <c r="L44" s="1127"/>
      <c r="M44" s="1127"/>
      <c r="N44" s="1127"/>
      <c r="O44" s="1127"/>
      <c r="P44" s="1128"/>
      <c r="Q44" s="1138"/>
      <c r="R44" s="1139"/>
      <c r="S44" s="1139"/>
      <c r="T44" s="1139"/>
      <c r="U44" s="1139"/>
      <c r="V44" s="1139"/>
      <c r="W44" s="1139"/>
      <c r="X44" s="1139"/>
      <c r="Y44" s="1139"/>
      <c r="Z44" s="1139"/>
      <c r="AA44" s="1139"/>
      <c r="AB44" s="1139"/>
      <c r="AC44" s="1139"/>
      <c r="AD44" s="1139"/>
      <c r="AE44" s="1140"/>
      <c r="AF44" s="1132"/>
      <c r="AG44" s="1133"/>
      <c r="AH44" s="1133"/>
      <c r="AI44" s="1133"/>
      <c r="AJ44" s="1134"/>
      <c r="AK44" s="1075"/>
      <c r="AL44" s="1066"/>
      <c r="AM44" s="1066"/>
      <c r="AN44" s="1066"/>
      <c r="AO44" s="1066"/>
      <c r="AP44" s="1066"/>
      <c r="AQ44" s="1066"/>
      <c r="AR44" s="1066"/>
      <c r="AS44" s="1066"/>
      <c r="AT44" s="1066"/>
      <c r="AU44" s="1066"/>
      <c r="AV44" s="1066"/>
      <c r="AW44" s="1066"/>
      <c r="AX44" s="1066"/>
      <c r="AY44" s="1066"/>
      <c r="AZ44" s="1137"/>
      <c r="BA44" s="1137"/>
      <c r="BB44" s="1137"/>
      <c r="BC44" s="1137"/>
      <c r="BD44" s="1137"/>
      <c r="BE44" s="1121"/>
      <c r="BF44" s="1121"/>
      <c r="BG44" s="1121"/>
      <c r="BH44" s="1121"/>
      <c r="BI44" s="1122"/>
      <c r="BJ44" s="254"/>
      <c r="BK44" s="254"/>
      <c r="BL44" s="254"/>
      <c r="BM44" s="254"/>
      <c r="BN44" s="254"/>
      <c r="BO44" s="267"/>
      <c r="BP44" s="267"/>
      <c r="BQ44" s="264">
        <v>38</v>
      </c>
      <c r="BR44" s="265"/>
      <c r="BS44" s="1109"/>
      <c r="BT44" s="1110"/>
      <c r="BU44" s="1110"/>
      <c r="BV44" s="1110"/>
      <c r="BW44" s="1110"/>
      <c r="BX44" s="1110"/>
      <c r="BY44" s="1110"/>
      <c r="BZ44" s="1110"/>
      <c r="CA44" s="1110"/>
      <c r="CB44" s="1110"/>
      <c r="CC44" s="1110"/>
      <c r="CD44" s="1110"/>
      <c r="CE44" s="1110"/>
      <c r="CF44" s="1110"/>
      <c r="CG44" s="1111"/>
      <c r="CH44" s="1084"/>
      <c r="CI44" s="1085"/>
      <c r="CJ44" s="1085"/>
      <c r="CK44" s="1085"/>
      <c r="CL44" s="1086"/>
      <c r="CM44" s="1084"/>
      <c r="CN44" s="1085"/>
      <c r="CO44" s="1085"/>
      <c r="CP44" s="1085"/>
      <c r="CQ44" s="1086"/>
      <c r="CR44" s="1084"/>
      <c r="CS44" s="1085"/>
      <c r="CT44" s="1085"/>
      <c r="CU44" s="1085"/>
      <c r="CV44" s="1086"/>
      <c r="CW44" s="1084"/>
      <c r="CX44" s="1085"/>
      <c r="CY44" s="1085"/>
      <c r="CZ44" s="1085"/>
      <c r="DA44" s="1086"/>
      <c r="DB44" s="1084"/>
      <c r="DC44" s="1085"/>
      <c r="DD44" s="1085"/>
      <c r="DE44" s="1085"/>
      <c r="DF44" s="1086"/>
      <c r="DG44" s="1084"/>
      <c r="DH44" s="1085"/>
      <c r="DI44" s="1085"/>
      <c r="DJ44" s="1085"/>
      <c r="DK44" s="1086"/>
      <c r="DL44" s="1084"/>
      <c r="DM44" s="1085"/>
      <c r="DN44" s="1085"/>
      <c r="DO44" s="1085"/>
      <c r="DP44" s="1086"/>
      <c r="DQ44" s="1084"/>
      <c r="DR44" s="1085"/>
      <c r="DS44" s="1085"/>
      <c r="DT44" s="1085"/>
      <c r="DU44" s="1086"/>
      <c r="DV44" s="1087"/>
      <c r="DW44" s="1088"/>
      <c r="DX44" s="1088"/>
      <c r="DY44" s="1088"/>
      <c r="DZ44" s="1089"/>
      <c r="EA44" s="248"/>
    </row>
    <row r="45" spans="1:131" s="249" customFormat="1" ht="26.25" customHeight="1">
      <c r="A45" s="263">
        <v>18</v>
      </c>
      <c r="B45" s="1126"/>
      <c r="C45" s="1127"/>
      <c r="D45" s="1127"/>
      <c r="E45" s="1127"/>
      <c r="F45" s="1127"/>
      <c r="G45" s="1127"/>
      <c r="H45" s="1127"/>
      <c r="I45" s="1127"/>
      <c r="J45" s="1127"/>
      <c r="K45" s="1127"/>
      <c r="L45" s="1127"/>
      <c r="M45" s="1127"/>
      <c r="N45" s="1127"/>
      <c r="O45" s="1127"/>
      <c r="P45" s="1128"/>
      <c r="Q45" s="1138"/>
      <c r="R45" s="1139"/>
      <c r="S45" s="1139"/>
      <c r="T45" s="1139"/>
      <c r="U45" s="1139"/>
      <c r="V45" s="1139"/>
      <c r="W45" s="1139"/>
      <c r="X45" s="1139"/>
      <c r="Y45" s="1139"/>
      <c r="Z45" s="1139"/>
      <c r="AA45" s="1139"/>
      <c r="AB45" s="1139"/>
      <c r="AC45" s="1139"/>
      <c r="AD45" s="1139"/>
      <c r="AE45" s="1140"/>
      <c r="AF45" s="1132"/>
      <c r="AG45" s="1133"/>
      <c r="AH45" s="1133"/>
      <c r="AI45" s="1133"/>
      <c r="AJ45" s="1134"/>
      <c r="AK45" s="1075"/>
      <c r="AL45" s="1066"/>
      <c r="AM45" s="1066"/>
      <c r="AN45" s="1066"/>
      <c r="AO45" s="1066"/>
      <c r="AP45" s="1066"/>
      <c r="AQ45" s="1066"/>
      <c r="AR45" s="1066"/>
      <c r="AS45" s="1066"/>
      <c r="AT45" s="1066"/>
      <c r="AU45" s="1066"/>
      <c r="AV45" s="1066"/>
      <c r="AW45" s="1066"/>
      <c r="AX45" s="1066"/>
      <c r="AY45" s="1066"/>
      <c r="AZ45" s="1137"/>
      <c r="BA45" s="1137"/>
      <c r="BB45" s="1137"/>
      <c r="BC45" s="1137"/>
      <c r="BD45" s="1137"/>
      <c r="BE45" s="1121"/>
      <c r="BF45" s="1121"/>
      <c r="BG45" s="1121"/>
      <c r="BH45" s="1121"/>
      <c r="BI45" s="1122"/>
      <c r="BJ45" s="254"/>
      <c r="BK45" s="254"/>
      <c r="BL45" s="254"/>
      <c r="BM45" s="254"/>
      <c r="BN45" s="254"/>
      <c r="BO45" s="267"/>
      <c r="BP45" s="267"/>
      <c r="BQ45" s="264">
        <v>39</v>
      </c>
      <c r="BR45" s="265"/>
      <c r="BS45" s="1109"/>
      <c r="BT45" s="1110"/>
      <c r="BU45" s="1110"/>
      <c r="BV45" s="1110"/>
      <c r="BW45" s="1110"/>
      <c r="BX45" s="1110"/>
      <c r="BY45" s="1110"/>
      <c r="BZ45" s="1110"/>
      <c r="CA45" s="1110"/>
      <c r="CB45" s="1110"/>
      <c r="CC45" s="1110"/>
      <c r="CD45" s="1110"/>
      <c r="CE45" s="1110"/>
      <c r="CF45" s="1110"/>
      <c r="CG45" s="1111"/>
      <c r="CH45" s="1084"/>
      <c r="CI45" s="1085"/>
      <c r="CJ45" s="1085"/>
      <c r="CK45" s="1085"/>
      <c r="CL45" s="1086"/>
      <c r="CM45" s="1084"/>
      <c r="CN45" s="1085"/>
      <c r="CO45" s="1085"/>
      <c r="CP45" s="1085"/>
      <c r="CQ45" s="1086"/>
      <c r="CR45" s="1084"/>
      <c r="CS45" s="1085"/>
      <c r="CT45" s="1085"/>
      <c r="CU45" s="1085"/>
      <c r="CV45" s="1086"/>
      <c r="CW45" s="1084"/>
      <c r="CX45" s="1085"/>
      <c r="CY45" s="1085"/>
      <c r="CZ45" s="1085"/>
      <c r="DA45" s="1086"/>
      <c r="DB45" s="1084"/>
      <c r="DC45" s="1085"/>
      <c r="DD45" s="1085"/>
      <c r="DE45" s="1085"/>
      <c r="DF45" s="1086"/>
      <c r="DG45" s="1084"/>
      <c r="DH45" s="1085"/>
      <c r="DI45" s="1085"/>
      <c r="DJ45" s="1085"/>
      <c r="DK45" s="1086"/>
      <c r="DL45" s="1084"/>
      <c r="DM45" s="1085"/>
      <c r="DN45" s="1085"/>
      <c r="DO45" s="1085"/>
      <c r="DP45" s="1086"/>
      <c r="DQ45" s="1084"/>
      <c r="DR45" s="1085"/>
      <c r="DS45" s="1085"/>
      <c r="DT45" s="1085"/>
      <c r="DU45" s="1086"/>
      <c r="DV45" s="1087"/>
      <c r="DW45" s="1088"/>
      <c r="DX45" s="1088"/>
      <c r="DY45" s="1088"/>
      <c r="DZ45" s="1089"/>
      <c r="EA45" s="248"/>
    </row>
    <row r="46" spans="1:131" s="249" customFormat="1" ht="26.25" customHeight="1">
      <c r="A46" s="263">
        <v>19</v>
      </c>
      <c r="B46" s="1126"/>
      <c r="C46" s="1127"/>
      <c r="D46" s="1127"/>
      <c r="E46" s="1127"/>
      <c r="F46" s="1127"/>
      <c r="G46" s="1127"/>
      <c r="H46" s="1127"/>
      <c r="I46" s="1127"/>
      <c r="J46" s="1127"/>
      <c r="K46" s="1127"/>
      <c r="L46" s="1127"/>
      <c r="M46" s="1127"/>
      <c r="N46" s="1127"/>
      <c r="O46" s="1127"/>
      <c r="P46" s="1128"/>
      <c r="Q46" s="1138"/>
      <c r="R46" s="1139"/>
      <c r="S46" s="1139"/>
      <c r="T46" s="1139"/>
      <c r="U46" s="1139"/>
      <c r="V46" s="1139"/>
      <c r="W46" s="1139"/>
      <c r="X46" s="1139"/>
      <c r="Y46" s="1139"/>
      <c r="Z46" s="1139"/>
      <c r="AA46" s="1139"/>
      <c r="AB46" s="1139"/>
      <c r="AC46" s="1139"/>
      <c r="AD46" s="1139"/>
      <c r="AE46" s="1140"/>
      <c r="AF46" s="1132"/>
      <c r="AG46" s="1133"/>
      <c r="AH46" s="1133"/>
      <c r="AI46" s="1133"/>
      <c r="AJ46" s="1134"/>
      <c r="AK46" s="1075"/>
      <c r="AL46" s="1066"/>
      <c r="AM46" s="1066"/>
      <c r="AN46" s="1066"/>
      <c r="AO46" s="1066"/>
      <c r="AP46" s="1066"/>
      <c r="AQ46" s="1066"/>
      <c r="AR46" s="1066"/>
      <c r="AS46" s="1066"/>
      <c r="AT46" s="1066"/>
      <c r="AU46" s="1066"/>
      <c r="AV46" s="1066"/>
      <c r="AW46" s="1066"/>
      <c r="AX46" s="1066"/>
      <c r="AY46" s="1066"/>
      <c r="AZ46" s="1137"/>
      <c r="BA46" s="1137"/>
      <c r="BB46" s="1137"/>
      <c r="BC46" s="1137"/>
      <c r="BD46" s="1137"/>
      <c r="BE46" s="1121"/>
      <c r="BF46" s="1121"/>
      <c r="BG46" s="1121"/>
      <c r="BH46" s="1121"/>
      <c r="BI46" s="1122"/>
      <c r="BJ46" s="254"/>
      <c r="BK46" s="254"/>
      <c r="BL46" s="254"/>
      <c r="BM46" s="254"/>
      <c r="BN46" s="254"/>
      <c r="BO46" s="267"/>
      <c r="BP46" s="267"/>
      <c r="BQ46" s="264">
        <v>40</v>
      </c>
      <c r="BR46" s="265"/>
      <c r="BS46" s="1109"/>
      <c r="BT46" s="1110"/>
      <c r="BU46" s="1110"/>
      <c r="BV46" s="1110"/>
      <c r="BW46" s="1110"/>
      <c r="BX46" s="1110"/>
      <c r="BY46" s="1110"/>
      <c r="BZ46" s="1110"/>
      <c r="CA46" s="1110"/>
      <c r="CB46" s="1110"/>
      <c r="CC46" s="1110"/>
      <c r="CD46" s="1110"/>
      <c r="CE46" s="1110"/>
      <c r="CF46" s="1110"/>
      <c r="CG46" s="1111"/>
      <c r="CH46" s="1084"/>
      <c r="CI46" s="1085"/>
      <c r="CJ46" s="1085"/>
      <c r="CK46" s="1085"/>
      <c r="CL46" s="1086"/>
      <c r="CM46" s="1084"/>
      <c r="CN46" s="1085"/>
      <c r="CO46" s="1085"/>
      <c r="CP46" s="1085"/>
      <c r="CQ46" s="1086"/>
      <c r="CR46" s="1084"/>
      <c r="CS46" s="1085"/>
      <c r="CT46" s="1085"/>
      <c r="CU46" s="1085"/>
      <c r="CV46" s="1086"/>
      <c r="CW46" s="1084"/>
      <c r="CX46" s="1085"/>
      <c r="CY46" s="1085"/>
      <c r="CZ46" s="1085"/>
      <c r="DA46" s="1086"/>
      <c r="DB46" s="1084"/>
      <c r="DC46" s="1085"/>
      <c r="DD46" s="1085"/>
      <c r="DE46" s="1085"/>
      <c r="DF46" s="1086"/>
      <c r="DG46" s="1084"/>
      <c r="DH46" s="1085"/>
      <c r="DI46" s="1085"/>
      <c r="DJ46" s="1085"/>
      <c r="DK46" s="1086"/>
      <c r="DL46" s="1084"/>
      <c r="DM46" s="1085"/>
      <c r="DN46" s="1085"/>
      <c r="DO46" s="1085"/>
      <c r="DP46" s="1086"/>
      <c r="DQ46" s="1084"/>
      <c r="DR46" s="1085"/>
      <c r="DS46" s="1085"/>
      <c r="DT46" s="1085"/>
      <c r="DU46" s="1086"/>
      <c r="DV46" s="1087"/>
      <c r="DW46" s="1088"/>
      <c r="DX46" s="1088"/>
      <c r="DY46" s="1088"/>
      <c r="DZ46" s="1089"/>
      <c r="EA46" s="248"/>
    </row>
    <row r="47" spans="1:131" s="249" customFormat="1" ht="26.25" customHeight="1">
      <c r="A47" s="263">
        <v>20</v>
      </c>
      <c r="B47" s="1126"/>
      <c r="C47" s="1127"/>
      <c r="D47" s="1127"/>
      <c r="E47" s="1127"/>
      <c r="F47" s="1127"/>
      <c r="G47" s="1127"/>
      <c r="H47" s="1127"/>
      <c r="I47" s="1127"/>
      <c r="J47" s="1127"/>
      <c r="K47" s="1127"/>
      <c r="L47" s="1127"/>
      <c r="M47" s="1127"/>
      <c r="N47" s="1127"/>
      <c r="O47" s="1127"/>
      <c r="P47" s="1128"/>
      <c r="Q47" s="1138"/>
      <c r="R47" s="1139"/>
      <c r="S47" s="1139"/>
      <c r="T47" s="1139"/>
      <c r="U47" s="1139"/>
      <c r="V47" s="1139"/>
      <c r="W47" s="1139"/>
      <c r="X47" s="1139"/>
      <c r="Y47" s="1139"/>
      <c r="Z47" s="1139"/>
      <c r="AA47" s="1139"/>
      <c r="AB47" s="1139"/>
      <c r="AC47" s="1139"/>
      <c r="AD47" s="1139"/>
      <c r="AE47" s="1140"/>
      <c r="AF47" s="1132"/>
      <c r="AG47" s="1133"/>
      <c r="AH47" s="1133"/>
      <c r="AI47" s="1133"/>
      <c r="AJ47" s="1134"/>
      <c r="AK47" s="1075"/>
      <c r="AL47" s="1066"/>
      <c r="AM47" s="1066"/>
      <c r="AN47" s="1066"/>
      <c r="AO47" s="1066"/>
      <c r="AP47" s="1066"/>
      <c r="AQ47" s="1066"/>
      <c r="AR47" s="1066"/>
      <c r="AS47" s="1066"/>
      <c r="AT47" s="1066"/>
      <c r="AU47" s="1066"/>
      <c r="AV47" s="1066"/>
      <c r="AW47" s="1066"/>
      <c r="AX47" s="1066"/>
      <c r="AY47" s="1066"/>
      <c r="AZ47" s="1137"/>
      <c r="BA47" s="1137"/>
      <c r="BB47" s="1137"/>
      <c r="BC47" s="1137"/>
      <c r="BD47" s="1137"/>
      <c r="BE47" s="1121"/>
      <c r="BF47" s="1121"/>
      <c r="BG47" s="1121"/>
      <c r="BH47" s="1121"/>
      <c r="BI47" s="1122"/>
      <c r="BJ47" s="254"/>
      <c r="BK47" s="254"/>
      <c r="BL47" s="254"/>
      <c r="BM47" s="254"/>
      <c r="BN47" s="254"/>
      <c r="BO47" s="267"/>
      <c r="BP47" s="267"/>
      <c r="BQ47" s="264">
        <v>41</v>
      </c>
      <c r="BR47" s="265"/>
      <c r="BS47" s="1109"/>
      <c r="BT47" s="1110"/>
      <c r="BU47" s="1110"/>
      <c r="BV47" s="1110"/>
      <c r="BW47" s="1110"/>
      <c r="BX47" s="1110"/>
      <c r="BY47" s="1110"/>
      <c r="BZ47" s="1110"/>
      <c r="CA47" s="1110"/>
      <c r="CB47" s="1110"/>
      <c r="CC47" s="1110"/>
      <c r="CD47" s="1110"/>
      <c r="CE47" s="1110"/>
      <c r="CF47" s="1110"/>
      <c r="CG47" s="1111"/>
      <c r="CH47" s="1084"/>
      <c r="CI47" s="1085"/>
      <c r="CJ47" s="1085"/>
      <c r="CK47" s="1085"/>
      <c r="CL47" s="1086"/>
      <c r="CM47" s="1084"/>
      <c r="CN47" s="1085"/>
      <c r="CO47" s="1085"/>
      <c r="CP47" s="1085"/>
      <c r="CQ47" s="1086"/>
      <c r="CR47" s="1084"/>
      <c r="CS47" s="1085"/>
      <c r="CT47" s="1085"/>
      <c r="CU47" s="1085"/>
      <c r="CV47" s="1086"/>
      <c r="CW47" s="1084"/>
      <c r="CX47" s="1085"/>
      <c r="CY47" s="1085"/>
      <c r="CZ47" s="1085"/>
      <c r="DA47" s="1086"/>
      <c r="DB47" s="1084"/>
      <c r="DC47" s="1085"/>
      <c r="DD47" s="1085"/>
      <c r="DE47" s="1085"/>
      <c r="DF47" s="1086"/>
      <c r="DG47" s="1084"/>
      <c r="DH47" s="1085"/>
      <c r="DI47" s="1085"/>
      <c r="DJ47" s="1085"/>
      <c r="DK47" s="1086"/>
      <c r="DL47" s="1084"/>
      <c r="DM47" s="1085"/>
      <c r="DN47" s="1085"/>
      <c r="DO47" s="1085"/>
      <c r="DP47" s="1086"/>
      <c r="DQ47" s="1084"/>
      <c r="DR47" s="1085"/>
      <c r="DS47" s="1085"/>
      <c r="DT47" s="1085"/>
      <c r="DU47" s="1086"/>
      <c r="DV47" s="1087"/>
      <c r="DW47" s="1088"/>
      <c r="DX47" s="1088"/>
      <c r="DY47" s="1088"/>
      <c r="DZ47" s="1089"/>
      <c r="EA47" s="248"/>
    </row>
    <row r="48" spans="1:131" s="249" customFormat="1" ht="26.25" customHeight="1">
      <c r="A48" s="263">
        <v>21</v>
      </c>
      <c r="B48" s="1126"/>
      <c r="C48" s="1127"/>
      <c r="D48" s="1127"/>
      <c r="E48" s="1127"/>
      <c r="F48" s="1127"/>
      <c r="G48" s="1127"/>
      <c r="H48" s="1127"/>
      <c r="I48" s="1127"/>
      <c r="J48" s="1127"/>
      <c r="K48" s="1127"/>
      <c r="L48" s="1127"/>
      <c r="M48" s="1127"/>
      <c r="N48" s="1127"/>
      <c r="O48" s="1127"/>
      <c r="P48" s="1128"/>
      <c r="Q48" s="1138"/>
      <c r="R48" s="1139"/>
      <c r="S48" s="1139"/>
      <c r="T48" s="1139"/>
      <c r="U48" s="1139"/>
      <c r="V48" s="1139"/>
      <c r="W48" s="1139"/>
      <c r="X48" s="1139"/>
      <c r="Y48" s="1139"/>
      <c r="Z48" s="1139"/>
      <c r="AA48" s="1139"/>
      <c r="AB48" s="1139"/>
      <c r="AC48" s="1139"/>
      <c r="AD48" s="1139"/>
      <c r="AE48" s="1140"/>
      <c r="AF48" s="1132"/>
      <c r="AG48" s="1133"/>
      <c r="AH48" s="1133"/>
      <c r="AI48" s="1133"/>
      <c r="AJ48" s="1134"/>
      <c r="AK48" s="1075"/>
      <c r="AL48" s="1066"/>
      <c r="AM48" s="1066"/>
      <c r="AN48" s="1066"/>
      <c r="AO48" s="1066"/>
      <c r="AP48" s="1066"/>
      <c r="AQ48" s="1066"/>
      <c r="AR48" s="1066"/>
      <c r="AS48" s="1066"/>
      <c r="AT48" s="1066"/>
      <c r="AU48" s="1066"/>
      <c r="AV48" s="1066"/>
      <c r="AW48" s="1066"/>
      <c r="AX48" s="1066"/>
      <c r="AY48" s="1066"/>
      <c r="AZ48" s="1137"/>
      <c r="BA48" s="1137"/>
      <c r="BB48" s="1137"/>
      <c r="BC48" s="1137"/>
      <c r="BD48" s="1137"/>
      <c r="BE48" s="1121"/>
      <c r="BF48" s="1121"/>
      <c r="BG48" s="1121"/>
      <c r="BH48" s="1121"/>
      <c r="BI48" s="1122"/>
      <c r="BJ48" s="254"/>
      <c r="BK48" s="254"/>
      <c r="BL48" s="254"/>
      <c r="BM48" s="254"/>
      <c r="BN48" s="254"/>
      <c r="BO48" s="267"/>
      <c r="BP48" s="267"/>
      <c r="BQ48" s="264">
        <v>42</v>
      </c>
      <c r="BR48" s="265"/>
      <c r="BS48" s="1109"/>
      <c r="BT48" s="1110"/>
      <c r="BU48" s="1110"/>
      <c r="BV48" s="1110"/>
      <c r="BW48" s="1110"/>
      <c r="BX48" s="1110"/>
      <c r="BY48" s="1110"/>
      <c r="BZ48" s="1110"/>
      <c r="CA48" s="1110"/>
      <c r="CB48" s="1110"/>
      <c r="CC48" s="1110"/>
      <c r="CD48" s="1110"/>
      <c r="CE48" s="1110"/>
      <c r="CF48" s="1110"/>
      <c r="CG48" s="1111"/>
      <c r="CH48" s="1084"/>
      <c r="CI48" s="1085"/>
      <c r="CJ48" s="1085"/>
      <c r="CK48" s="1085"/>
      <c r="CL48" s="1086"/>
      <c r="CM48" s="1084"/>
      <c r="CN48" s="1085"/>
      <c r="CO48" s="1085"/>
      <c r="CP48" s="1085"/>
      <c r="CQ48" s="1086"/>
      <c r="CR48" s="1084"/>
      <c r="CS48" s="1085"/>
      <c r="CT48" s="1085"/>
      <c r="CU48" s="1085"/>
      <c r="CV48" s="1086"/>
      <c r="CW48" s="1084"/>
      <c r="CX48" s="1085"/>
      <c r="CY48" s="1085"/>
      <c r="CZ48" s="1085"/>
      <c r="DA48" s="1086"/>
      <c r="DB48" s="1084"/>
      <c r="DC48" s="1085"/>
      <c r="DD48" s="1085"/>
      <c r="DE48" s="1085"/>
      <c r="DF48" s="1086"/>
      <c r="DG48" s="1084"/>
      <c r="DH48" s="1085"/>
      <c r="DI48" s="1085"/>
      <c r="DJ48" s="1085"/>
      <c r="DK48" s="1086"/>
      <c r="DL48" s="1084"/>
      <c r="DM48" s="1085"/>
      <c r="DN48" s="1085"/>
      <c r="DO48" s="1085"/>
      <c r="DP48" s="1086"/>
      <c r="DQ48" s="1084"/>
      <c r="DR48" s="1085"/>
      <c r="DS48" s="1085"/>
      <c r="DT48" s="1085"/>
      <c r="DU48" s="1086"/>
      <c r="DV48" s="1087"/>
      <c r="DW48" s="1088"/>
      <c r="DX48" s="1088"/>
      <c r="DY48" s="1088"/>
      <c r="DZ48" s="1089"/>
      <c r="EA48" s="248"/>
    </row>
    <row r="49" spans="1:131" s="249" customFormat="1" ht="26.25" customHeight="1">
      <c r="A49" s="263">
        <v>22</v>
      </c>
      <c r="B49" s="1126"/>
      <c r="C49" s="1127"/>
      <c r="D49" s="1127"/>
      <c r="E49" s="1127"/>
      <c r="F49" s="1127"/>
      <c r="G49" s="1127"/>
      <c r="H49" s="1127"/>
      <c r="I49" s="1127"/>
      <c r="J49" s="1127"/>
      <c r="K49" s="1127"/>
      <c r="L49" s="1127"/>
      <c r="M49" s="1127"/>
      <c r="N49" s="1127"/>
      <c r="O49" s="1127"/>
      <c r="P49" s="1128"/>
      <c r="Q49" s="1138"/>
      <c r="R49" s="1139"/>
      <c r="S49" s="1139"/>
      <c r="T49" s="1139"/>
      <c r="U49" s="1139"/>
      <c r="V49" s="1139"/>
      <c r="W49" s="1139"/>
      <c r="X49" s="1139"/>
      <c r="Y49" s="1139"/>
      <c r="Z49" s="1139"/>
      <c r="AA49" s="1139"/>
      <c r="AB49" s="1139"/>
      <c r="AC49" s="1139"/>
      <c r="AD49" s="1139"/>
      <c r="AE49" s="1140"/>
      <c r="AF49" s="1132"/>
      <c r="AG49" s="1133"/>
      <c r="AH49" s="1133"/>
      <c r="AI49" s="1133"/>
      <c r="AJ49" s="1134"/>
      <c r="AK49" s="1075"/>
      <c r="AL49" s="1066"/>
      <c r="AM49" s="1066"/>
      <c r="AN49" s="1066"/>
      <c r="AO49" s="1066"/>
      <c r="AP49" s="1066"/>
      <c r="AQ49" s="1066"/>
      <c r="AR49" s="1066"/>
      <c r="AS49" s="1066"/>
      <c r="AT49" s="1066"/>
      <c r="AU49" s="1066"/>
      <c r="AV49" s="1066"/>
      <c r="AW49" s="1066"/>
      <c r="AX49" s="1066"/>
      <c r="AY49" s="1066"/>
      <c r="AZ49" s="1137"/>
      <c r="BA49" s="1137"/>
      <c r="BB49" s="1137"/>
      <c r="BC49" s="1137"/>
      <c r="BD49" s="1137"/>
      <c r="BE49" s="1121"/>
      <c r="BF49" s="1121"/>
      <c r="BG49" s="1121"/>
      <c r="BH49" s="1121"/>
      <c r="BI49" s="1122"/>
      <c r="BJ49" s="254"/>
      <c r="BK49" s="254"/>
      <c r="BL49" s="254"/>
      <c r="BM49" s="254"/>
      <c r="BN49" s="254"/>
      <c r="BO49" s="267"/>
      <c r="BP49" s="267"/>
      <c r="BQ49" s="264">
        <v>43</v>
      </c>
      <c r="BR49" s="265"/>
      <c r="BS49" s="1109"/>
      <c r="BT49" s="1110"/>
      <c r="BU49" s="1110"/>
      <c r="BV49" s="1110"/>
      <c r="BW49" s="1110"/>
      <c r="BX49" s="1110"/>
      <c r="BY49" s="1110"/>
      <c r="BZ49" s="1110"/>
      <c r="CA49" s="1110"/>
      <c r="CB49" s="1110"/>
      <c r="CC49" s="1110"/>
      <c r="CD49" s="1110"/>
      <c r="CE49" s="1110"/>
      <c r="CF49" s="1110"/>
      <c r="CG49" s="1111"/>
      <c r="CH49" s="1084"/>
      <c r="CI49" s="1085"/>
      <c r="CJ49" s="1085"/>
      <c r="CK49" s="1085"/>
      <c r="CL49" s="1086"/>
      <c r="CM49" s="1084"/>
      <c r="CN49" s="1085"/>
      <c r="CO49" s="1085"/>
      <c r="CP49" s="1085"/>
      <c r="CQ49" s="1086"/>
      <c r="CR49" s="1084"/>
      <c r="CS49" s="1085"/>
      <c r="CT49" s="1085"/>
      <c r="CU49" s="1085"/>
      <c r="CV49" s="1086"/>
      <c r="CW49" s="1084"/>
      <c r="CX49" s="1085"/>
      <c r="CY49" s="1085"/>
      <c r="CZ49" s="1085"/>
      <c r="DA49" s="1086"/>
      <c r="DB49" s="1084"/>
      <c r="DC49" s="1085"/>
      <c r="DD49" s="1085"/>
      <c r="DE49" s="1085"/>
      <c r="DF49" s="1086"/>
      <c r="DG49" s="1084"/>
      <c r="DH49" s="1085"/>
      <c r="DI49" s="1085"/>
      <c r="DJ49" s="1085"/>
      <c r="DK49" s="1086"/>
      <c r="DL49" s="1084"/>
      <c r="DM49" s="1085"/>
      <c r="DN49" s="1085"/>
      <c r="DO49" s="1085"/>
      <c r="DP49" s="1086"/>
      <c r="DQ49" s="1084"/>
      <c r="DR49" s="1085"/>
      <c r="DS49" s="1085"/>
      <c r="DT49" s="1085"/>
      <c r="DU49" s="1086"/>
      <c r="DV49" s="1087"/>
      <c r="DW49" s="1088"/>
      <c r="DX49" s="1088"/>
      <c r="DY49" s="1088"/>
      <c r="DZ49" s="1089"/>
      <c r="EA49" s="248"/>
    </row>
    <row r="50" spans="1:131" s="249" customFormat="1" ht="26.25" customHeight="1">
      <c r="A50" s="263">
        <v>23</v>
      </c>
      <c r="B50" s="1126"/>
      <c r="C50" s="1127"/>
      <c r="D50" s="1127"/>
      <c r="E50" s="1127"/>
      <c r="F50" s="1127"/>
      <c r="G50" s="1127"/>
      <c r="H50" s="1127"/>
      <c r="I50" s="1127"/>
      <c r="J50" s="1127"/>
      <c r="K50" s="1127"/>
      <c r="L50" s="1127"/>
      <c r="M50" s="1127"/>
      <c r="N50" s="1127"/>
      <c r="O50" s="1127"/>
      <c r="P50" s="1128"/>
      <c r="Q50" s="1129"/>
      <c r="R50" s="1130"/>
      <c r="S50" s="1130"/>
      <c r="T50" s="1130"/>
      <c r="U50" s="1130"/>
      <c r="V50" s="1130"/>
      <c r="W50" s="1130"/>
      <c r="X50" s="1130"/>
      <c r="Y50" s="1130"/>
      <c r="Z50" s="1130"/>
      <c r="AA50" s="1130"/>
      <c r="AB50" s="1130"/>
      <c r="AC50" s="1130"/>
      <c r="AD50" s="1130"/>
      <c r="AE50" s="1131"/>
      <c r="AF50" s="1132"/>
      <c r="AG50" s="1133"/>
      <c r="AH50" s="1133"/>
      <c r="AI50" s="1133"/>
      <c r="AJ50" s="1134"/>
      <c r="AK50" s="1135"/>
      <c r="AL50" s="1130"/>
      <c r="AM50" s="1130"/>
      <c r="AN50" s="1130"/>
      <c r="AO50" s="1130"/>
      <c r="AP50" s="1130"/>
      <c r="AQ50" s="1130"/>
      <c r="AR50" s="1130"/>
      <c r="AS50" s="1130"/>
      <c r="AT50" s="1130"/>
      <c r="AU50" s="1130"/>
      <c r="AV50" s="1130"/>
      <c r="AW50" s="1130"/>
      <c r="AX50" s="1130"/>
      <c r="AY50" s="1130"/>
      <c r="AZ50" s="1136"/>
      <c r="BA50" s="1136"/>
      <c r="BB50" s="1136"/>
      <c r="BC50" s="1136"/>
      <c r="BD50" s="1136"/>
      <c r="BE50" s="1121"/>
      <c r="BF50" s="1121"/>
      <c r="BG50" s="1121"/>
      <c r="BH50" s="1121"/>
      <c r="BI50" s="1122"/>
      <c r="BJ50" s="254"/>
      <c r="BK50" s="254"/>
      <c r="BL50" s="254"/>
      <c r="BM50" s="254"/>
      <c r="BN50" s="254"/>
      <c r="BO50" s="267"/>
      <c r="BP50" s="267"/>
      <c r="BQ50" s="264">
        <v>44</v>
      </c>
      <c r="BR50" s="265"/>
      <c r="BS50" s="1109"/>
      <c r="BT50" s="1110"/>
      <c r="BU50" s="1110"/>
      <c r="BV50" s="1110"/>
      <c r="BW50" s="1110"/>
      <c r="BX50" s="1110"/>
      <c r="BY50" s="1110"/>
      <c r="BZ50" s="1110"/>
      <c r="CA50" s="1110"/>
      <c r="CB50" s="1110"/>
      <c r="CC50" s="1110"/>
      <c r="CD50" s="1110"/>
      <c r="CE50" s="1110"/>
      <c r="CF50" s="1110"/>
      <c r="CG50" s="1111"/>
      <c r="CH50" s="1084"/>
      <c r="CI50" s="1085"/>
      <c r="CJ50" s="1085"/>
      <c r="CK50" s="1085"/>
      <c r="CL50" s="1086"/>
      <c r="CM50" s="1084"/>
      <c r="CN50" s="1085"/>
      <c r="CO50" s="1085"/>
      <c r="CP50" s="1085"/>
      <c r="CQ50" s="1086"/>
      <c r="CR50" s="1084"/>
      <c r="CS50" s="1085"/>
      <c r="CT50" s="1085"/>
      <c r="CU50" s="1085"/>
      <c r="CV50" s="1086"/>
      <c r="CW50" s="1084"/>
      <c r="CX50" s="1085"/>
      <c r="CY50" s="1085"/>
      <c r="CZ50" s="1085"/>
      <c r="DA50" s="1086"/>
      <c r="DB50" s="1084"/>
      <c r="DC50" s="1085"/>
      <c r="DD50" s="1085"/>
      <c r="DE50" s="1085"/>
      <c r="DF50" s="1086"/>
      <c r="DG50" s="1084"/>
      <c r="DH50" s="1085"/>
      <c r="DI50" s="1085"/>
      <c r="DJ50" s="1085"/>
      <c r="DK50" s="1086"/>
      <c r="DL50" s="1084"/>
      <c r="DM50" s="1085"/>
      <c r="DN50" s="1085"/>
      <c r="DO50" s="1085"/>
      <c r="DP50" s="1086"/>
      <c r="DQ50" s="1084"/>
      <c r="DR50" s="1085"/>
      <c r="DS50" s="1085"/>
      <c r="DT50" s="1085"/>
      <c r="DU50" s="1086"/>
      <c r="DV50" s="1087"/>
      <c r="DW50" s="1088"/>
      <c r="DX50" s="1088"/>
      <c r="DY50" s="1088"/>
      <c r="DZ50" s="1089"/>
      <c r="EA50" s="248"/>
    </row>
    <row r="51" spans="1:131" s="249" customFormat="1" ht="26.25" customHeight="1">
      <c r="A51" s="263">
        <v>24</v>
      </c>
      <c r="B51" s="1126"/>
      <c r="C51" s="1127"/>
      <c r="D51" s="1127"/>
      <c r="E51" s="1127"/>
      <c r="F51" s="1127"/>
      <c r="G51" s="1127"/>
      <c r="H51" s="1127"/>
      <c r="I51" s="1127"/>
      <c r="J51" s="1127"/>
      <c r="K51" s="1127"/>
      <c r="L51" s="1127"/>
      <c r="M51" s="1127"/>
      <c r="N51" s="1127"/>
      <c r="O51" s="1127"/>
      <c r="P51" s="1128"/>
      <c r="Q51" s="1129"/>
      <c r="R51" s="1130"/>
      <c r="S51" s="1130"/>
      <c r="T51" s="1130"/>
      <c r="U51" s="1130"/>
      <c r="V51" s="1130"/>
      <c r="W51" s="1130"/>
      <c r="X51" s="1130"/>
      <c r="Y51" s="1130"/>
      <c r="Z51" s="1130"/>
      <c r="AA51" s="1130"/>
      <c r="AB51" s="1130"/>
      <c r="AC51" s="1130"/>
      <c r="AD51" s="1130"/>
      <c r="AE51" s="1131"/>
      <c r="AF51" s="1132"/>
      <c r="AG51" s="1133"/>
      <c r="AH51" s="1133"/>
      <c r="AI51" s="1133"/>
      <c r="AJ51" s="1134"/>
      <c r="AK51" s="1135"/>
      <c r="AL51" s="1130"/>
      <c r="AM51" s="1130"/>
      <c r="AN51" s="1130"/>
      <c r="AO51" s="1130"/>
      <c r="AP51" s="1130"/>
      <c r="AQ51" s="1130"/>
      <c r="AR51" s="1130"/>
      <c r="AS51" s="1130"/>
      <c r="AT51" s="1130"/>
      <c r="AU51" s="1130"/>
      <c r="AV51" s="1130"/>
      <c r="AW51" s="1130"/>
      <c r="AX51" s="1130"/>
      <c r="AY51" s="1130"/>
      <c r="AZ51" s="1136"/>
      <c r="BA51" s="1136"/>
      <c r="BB51" s="1136"/>
      <c r="BC51" s="1136"/>
      <c r="BD51" s="1136"/>
      <c r="BE51" s="1121"/>
      <c r="BF51" s="1121"/>
      <c r="BG51" s="1121"/>
      <c r="BH51" s="1121"/>
      <c r="BI51" s="1122"/>
      <c r="BJ51" s="254"/>
      <c r="BK51" s="254"/>
      <c r="BL51" s="254"/>
      <c r="BM51" s="254"/>
      <c r="BN51" s="254"/>
      <c r="BO51" s="267"/>
      <c r="BP51" s="267"/>
      <c r="BQ51" s="264">
        <v>45</v>
      </c>
      <c r="BR51" s="265"/>
      <c r="BS51" s="1109"/>
      <c r="BT51" s="1110"/>
      <c r="BU51" s="1110"/>
      <c r="BV51" s="1110"/>
      <c r="BW51" s="1110"/>
      <c r="BX51" s="1110"/>
      <c r="BY51" s="1110"/>
      <c r="BZ51" s="1110"/>
      <c r="CA51" s="1110"/>
      <c r="CB51" s="1110"/>
      <c r="CC51" s="1110"/>
      <c r="CD51" s="1110"/>
      <c r="CE51" s="1110"/>
      <c r="CF51" s="1110"/>
      <c r="CG51" s="1111"/>
      <c r="CH51" s="1084"/>
      <c r="CI51" s="1085"/>
      <c r="CJ51" s="1085"/>
      <c r="CK51" s="1085"/>
      <c r="CL51" s="1086"/>
      <c r="CM51" s="1084"/>
      <c r="CN51" s="1085"/>
      <c r="CO51" s="1085"/>
      <c r="CP51" s="1085"/>
      <c r="CQ51" s="1086"/>
      <c r="CR51" s="1084"/>
      <c r="CS51" s="1085"/>
      <c r="CT51" s="1085"/>
      <c r="CU51" s="1085"/>
      <c r="CV51" s="1086"/>
      <c r="CW51" s="1084"/>
      <c r="CX51" s="1085"/>
      <c r="CY51" s="1085"/>
      <c r="CZ51" s="1085"/>
      <c r="DA51" s="1086"/>
      <c r="DB51" s="1084"/>
      <c r="DC51" s="1085"/>
      <c r="DD51" s="1085"/>
      <c r="DE51" s="1085"/>
      <c r="DF51" s="1086"/>
      <c r="DG51" s="1084"/>
      <c r="DH51" s="1085"/>
      <c r="DI51" s="1085"/>
      <c r="DJ51" s="1085"/>
      <c r="DK51" s="1086"/>
      <c r="DL51" s="1084"/>
      <c r="DM51" s="1085"/>
      <c r="DN51" s="1085"/>
      <c r="DO51" s="1085"/>
      <c r="DP51" s="1086"/>
      <c r="DQ51" s="1084"/>
      <c r="DR51" s="1085"/>
      <c r="DS51" s="1085"/>
      <c r="DT51" s="1085"/>
      <c r="DU51" s="1086"/>
      <c r="DV51" s="1087"/>
      <c r="DW51" s="1088"/>
      <c r="DX51" s="1088"/>
      <c r="DY51" s="1088"/>
      <c r="DZ51" s="1089"/>
      <c r="EA51" s="248"/>
    </row>
    <row r="52" spans="1:131" s="249" customFormat="1" ht="26.25" customHeight="1">
      <c r="A52" s="263">
        <v>25</v>
      </c>
      <c r="B52" s="1126"/>
      <c r="C52" s="1127"/>
      <c r="D52" s="1127"/>
      <c r="E52" s="1127"/>
      <c r="F52" s="1127"/>
      <c r="G52" s="1127"/>
      <c r="H52" s="1127"/>
      <c r="I52" s="1127"/>
      <c r="J52" s="1127"/>
      <c r="K52" s="1127"/>
      <c r="L52" s="1127"/>
      <c r="M52" s="1127"/>
      <c r="N52" s="1127"/>
      <c r="O52" s="1127"/>
      <c r="P52" s="1128"/>
      <c r="Q52" s="1129"/>
      <c r="R52" s="1130"/>
      <c r="S52" s="1130"/>
      <c r="T52" s="1130"/>
      <c r="U52" s="1130"/>
      <c r="V52" s="1130"/>
      <c r="W52" s="1130"/>
      <c r="X52" s="1130"/>
      <c r="Y52" s="1130"/>
      <c r="Z52" s="1130"/>
      <c r="AA52" s="1130"/>
      <c r="AB52" s="1130"/>
      <c r="AC52" s="1130"/>
      <c r="AD52" s="1130"/>
      <c r="AE52" s="1131"/>
      <c r="AF52" s="1132"/>
      <c r="AG52" s="1133"/>
      <c r="AH52" s="1133"/>
      <c r="AI52" s="1133"/>
      <c r="AJ52" s="1134"/>
      <c r="AK52" s="1135"/>
      <c r="AL52" s="1130"/>
      <c r="AM52" s="1130"/>
      <c r="AN52" s="1130"/>
      <c r="AO52" s="1130"/>
      <c r="AP52" s="1130"/>
      <c r="AQ52" s="1130"/>
      <c r="AR52" s="1130"/>
      <c r="AS52" s="1130"/>
      <c r="AT52" s="1130"/>
      <c r="AU52" s="1130"/>
      <c r="AV52" s="1130"/>
      <c r="AW52" s="1130"/>
      <c r="AX52" s="1130"/>
      <c r="AY52" s="1130"/>
      <c r="AZ52" s="1136"/>
      <c r="BA52" s="1136"/>
      <c r="BB52" s="1136"/>
      <c r="BC52" s="1136"/>
      <c r="BD52" s="1136"/>
      <c r="BE52" s="1121"/>
      <c r="BF52" s="1121"/>
      <c r="BG52" s="1121"/>
      <c r="BH52" s="1121"/>
      <c r="BI52" s="1122"/>
      <c r="BJ52" s="254"/>
      <c r="BK52" s="254"/>
      <c r="BL52" s="254"/>
      <c r="BM52" s="254"/>
      <c r="BN52" s="254"/>
      <c r="BO52" s="267"/>
      <c r="BP52" s="267"/>
      <c r="BQ52" s="264">
        <v>46</v>
      </c>
      <c r="BR52" s="265"/>
      <c r="BS52" s="1109"/>
      <c r="BT52" s="1110"/>
      <c r="BU52" s="1110"/>
      <c r="BV52" s="1110"/>
      <c r="BW52" s="1110"/>
      <c r="BX52" s="1110"/>
      <c r="BY52" s="1110"/>
      <c r="BZ52" s="1110"/>
      <c r="CA52" s="1110"/>
      <c r="CB52" s="1110"/>
      <c r="CC52" s="1110"/>
      <c r="CD52" s="1110"/>
      <c r="CE52" s="1110"/>
      <c r="CF52" s="1110"/>
      <c r="CG52" s="1111"/>
      <c r="CH52" s="1084"/>
      <c r="CI52" s="1085"/>
      <c r="CJ52" s="1085"/>
      <c r="CK52" s="1085"/>
      <c r="CL52" s="1086"/>
      <c r="CM52" s="1084"/>
      <c r="CN52" s="1085"/>
      <c r="CO52" s="1085"/>
      <c r="CP52" s="1085"/>
      <c r="CQ52" s="1086"/>
      <c r="CR52" s="1084"/>
      <c r="CS52" s="1085"/>
      <c r="CT52" s="1085"/>
      <c r="CU52" s="1085"/>
      <c r="CV52" s="1086"/>
      <c r="CW52" s="1084"/>
      <c r="CX52" s="1085"/>
      <c r="CY52" s="1085"/>
      <c r="CZ52" s="1085"/>
      <c r="DA52" s="1086"/>
      <c r="DB52" s="1084"/>
      <c r="DC52" s="1085"/>
      <c r="DD52" s="1085"/>
      <c r="DE52" s="1085"/>
      <c r="DF52" s="1086"/>
      <c r="DG52" s="1084"/>
      <c r="DH52" s="1085"/>
      <c r="DI52" s="1085"/>
      <c r="DJ52" s="1085"/>
      <c r="DK52" s="1086"/>
      <c r="DL52" s="1084"/>
      <c r="DM52" s="1085"/>
      <c r="DN52" s="1085"/>
      <c r="DO52" s="1085"/>
      <c r="DP52" s="1086"/>
      <c r="DQ52" s="1084"/>
      <c r="DR52" s="1085"/>
      <c r="DS52" s="1085"/>
      <c r="DT52" s="1085"/>
      <c r="DU52" s="1086"/>
      <c r="DV52" s="1087"/>
      <c r="DW52" s="1088"/>
      <c r="DX52" s="1088"/>
      <c r="DY52" s="1088"/>
      <c r="DZ52" s="1089"/>
      <c r="EA52" s="248"/>
    </row>
    <row r="53" spans="1:131" s="249" customFormat="1" ht="26.25" customHeight="1">
      <c r="A53" s="263">
        <v>26</v>
      </c>
      <c r="B53" s="1126"/>
      <c r="C53" s="1127"/>
      <c r="D53" s="1127"/>
      <c r="E53" s="1127"/>
      <c r="F53" s="1127"/>
      <c r="G53" s="1127"/>
      <c r="H53" s="1127"/>
      <c r="I53" s="1127"/>
      <c r="J53" s="1127"/>
      <c r="K53" s="1127"/>
      <c r="L53" s="1127"/>
      <c r="M53" s="1127"/>
      <c r="N53" s="1127"/>
      <c r="O53" s="1127"/>
      <c r="P53" s="1128"/>
      <c r="Q53" s="1129"/>
      <c r="R53" s="1130"/>
      <c r="S53" s="1130"/>
      <c r="T53" s="1130"/>
      <c r="U53" s="1130"/>
      <c r="V53" s="1130"/>
      <c r="W53" s="1130"/>
      <c r="X53" s="1130"/>
      <c r="Y53" s="1130"/>
      <c r="Z53" s="1130"/>
      <c r="AA53" s="1130"/>
      <c r="AB53" s="1130"/>
      <c r="AC53" s="1130"/>
      <c r="AD53" s="1130"/>
      <c r="AE53" s="1131"/>
      <c r="AF53" s="1132"/>
      <c r="AG53" s="1133"/>
      <c r="AH53" s="1133"/>
      <c r="AI53" s="1133"/>
      <c r="AJ53" s="1134"/>
      <c r="AK53" s="1135"/>
      <c r="AL53" s="1130"/>
      <c r="AM53" s="1130"/>
      <c r="AN53" s="1130"/>
      <c r="AO53" s="1130"/>
      <c r="AP53" s="1130"/>
      <c r="AQ53" s="1130"/>
      <c r="AR53" s="1130"/>
      <c r="AS53" s="1130"/>
      <c r="AT53" s="1130"/>
      <c r="AU53" s="1130"/>
      <c r="AV53" s="1130"/>
      <c r="AW53" s="1130"/>
      <c r="AX53" s="1130"/>
      <c r="AY53" s="1130"/>
      <c r="AZ53" s="1136"/>
      <c r="BA53" s="1136"/>
      <c r="BB53" s="1136"/>
      <c r="BC53" s="1136"/>
      <c r="BD53" s="1136"/>
      <c r="BE53" s="1121"/>
      <c r="BF53" s="1121"/>
      <c r="BG53" s="1121"/>
      <c r="BH53" s="1121"/>
      <c r="BI53" s="1122"/>
      <c r="BJ53" s="254"/>
      <c r="BK53" s="254"/>
      <c r="BL53" s="254"/>
      <c r="BM53" s="254"/>
      <c r="BN53" s="254"/>
      <c r="BO53" s="267"/>
      <c r="BP53" s="267"/>
      <c r="BQ53" s="264">
        <v>47</v>
      </c>
      <c r="BR53" s="265"/>
      <c r="BS53" s="1109"/>
      <c r="BT53" s="1110"/>
      <c r="BU53" s="1110"/>
      <c r="BV53" s="1110"/>
      <c r="BW53" s="1110"/>
      <c r="BX53" s="1110"/>
      <c r="BY53" s="1110"/>
      <c r="BZ53" s="1110"/>
      <c r="CA53" s="1110"/>
      <c r="CB53" s="1110"/>
      <c r="CC53" s="1110"/>
      <c r="CD53" s="1110"/>
      <c r="CE53" s="1110"/>
      <c r="CF53" s="1110"/>
      <c r="CG53" s="1111"/>
      <c r="CH53" s="1084"/>
      <c r="CI53" s="1085"/>
      <c r="CJ53" s="1085"/>
      <c r="CK53" s="1085"/>
      <c r="CL53" s="1086"/>
      <c r="CM53" s="1084"/>
      <c r="CN53" s="1085"/>
      <c r="CO53" s="1085"/>
      <c r="CP53" s="1085"/>
      <c r="CQ53" s="1086"/>
      <c r="CR53" s="1084"/>
      <c r="CS53" s="1085"/>
      <c r="CT53" s="1085"/>
      <c r="CU53" s="1085"/>
      <c r="CV53" s="1086"/>
      <c r="CW53" s="1084"/>
      <c r="CX53" s="1085"/>
      <c r="CY53" s="1085"/>
      <c r="CZ53" s="1085"/>
      <c r="DA53" s="1086"/>
      <c r="DB53" s="1084"/>
      <c r="DC53" s="1085"/>
      <c r="DD53" s="1085"/>
      <c r="DE53" s="1085"/>
      <c r="DF53" s="1086"/>
      <c r="DG53" s="1084"/>
      <c r="DH53" s="1085"/>
      <c r="DI53" s="1085"/>
      <c r="DJ53" s="1085"/>
      <c r="DK53" s="1086"/>
      <c r="DL53" s="1084"/>
      <c r="DM53" s="1085"/>
      <c r="DN53" s="1085"/>
      <c r="DO53" s="1085"/>
      <c r="DP53" s="1086"/>
      <c r="DQ53" s="1084"/>
      <c r="DR53" s="1085"/>
      <c r="DS53" s="1085"/>
      <c r="DT53" s="1085"/>
      <c r="DU53" s="1086"/>
      <c r="DV53" s="1087"/>
      <c r="DW53" s="1088"/>
      <c r="DX53" s="1088"/>
      <c r="DY53" s="1088"/>
      <c r="DZ53" s="1089"/>
      <c r="EA53" s="248"/>
    </row>
    <row r="54" spans="1:131" s="249" customFormat="1" ht="26.25" customHeight="1">
      <c r="A54" s="263">
        <v>27</v>
      </c>
      <c r="B54" s="1126"/>
      <c r="C54" s="1127"/>
      <c r="D54" s="1127"/>
      <c r="E54" s="1127"/>
      <c r="F54" s="1127"/>
      <c r="G54" s="1127"/>
      <c r="H54" s="1127"/>
      <c r="I54" s="1127"/>
      <c r="J54" s="1127"/>
      <c r="K54" s="1127"/>
      <c r="L54" s="1127"/>
      <c r="M54" s="1127"/>
      <c r="N54" s="1127"/>
      <c r="O54" s="1127"/>
      <c r="P54" s="1128"/>
      <c r="Q54" s="1129"/>
      <c r="R54" s="1130"/>
      <c r="S54" s="1130"/>
      <c r="T54" s="1130"/>
      <c r="U54" s="1130"/>
      <c r="V54" s="1130"/>
      <c r="W54" s="1130"/>
      <c r="X54" s="1130"/>
      <c r="Y54" s="1130"/>
      <c r="Z54" s="1130"/>
      <c r="AA54" s="1130"/>
      <c r="AB54" s="1130"/>
      <c r="AC54" s="1130"/>
      <c r="AD54" s="1130"/>
      <c r="AE54" s="1131"/>
      <c r="AF54" s="1132"/>
      <c r="AG54" s="1133"/>
      <c r="AH54" s="1133"/>
      <c r="AI54" s="1133"/>
      <c r="AJ54" s="1134"/>
      <c r="AK54" s="1135"/>
      <c r="AL54" s="1130"/>
      <c r="AM54" s="1130"/>
      <c r="AN54" s="1130"/>
      <c r="AO54" s="1130"/>
      <c r="AP54" s="1130"/>
      <c r="AQ54" s="1130"/>
      <c r="AR54" s="1130"/>
      <c r="AS54" s="1130"/>
      <c r="AT54" s="1130"/>
      <c r="AU54" s="1130"/>
      <c r="AV54" s="1130"/>
      <c r="AW54" s="1130"/>
      <c r="AX54" s="1130"/>
      <c r="AY54" s="1130"/>
      <c r="AZ54" s="1136"/>
      <c r="BA54" s="1136"/>
      <c r="BB54" s="1136"/>
      <c r="BC54" s="1136"/>
      <c r="BD54" s="1136"/>
      <c r="BE54" s="1121"/>
      <c r="BF54" s="1121"/>
      <c r="BG54" s="1121"/>
      <c r="BH54" s="1121"/>
      <c r="BI54" s="1122"/>
      <c r="BJ54" s="254"/>
      <c r="BK54" s="254"/>
      <c r="BL54" s="254"/>
      <c r="BM54" s="254"/>
      <c r="BN54" s="254"/>
      <c r="BO54" s="267"/>
      <c r="BP54" s="267"/>
      <c r="BQ54" s="264">
        <v>48</v>
      </c>
      <c r="BR54" s="265"/>
      <c r="BS54" s="1109"/>
      <c r="BT54" s="1110"/>
      <c r="BU54" s="1110"/>
      <c r="BV54" s="1110"/>
      <c r="BW54" s="1110"/>
      <c r="BX54" s="1110"/>
      <c r="BY54" s="1110"/>
      <c r="BZ54" s="1110"/>
      <c r="CA54" s="1110"/>
      <c r="CB54" s="1110"/>
      <c r="CC54" s="1110"/>
      <c r="CD54" s="1110"/>
      <c r="CE54" s="1110"/>
      <c r="CF54" s="1110"/>
      <c r="CG54" s="1111"/>
      <c r="CH54" s="1084"/>
      <c r="CI54" s="1085"/>
      <c r="CJ54" s="1085"/>
      <c r="CK54" s="1085"/>
      <c r="CL54" s="1086"/>
      <c r="CM54" s="1084"/>
      <c r="CN54" s="1085"/>
      <c r="CO54" s="1085"/>
      <c r="CP54" s="1085"/>
      <c r="CQ54" s="1086"/>
      <c r="CR54" s="1084"/>
      <c r="CS54" s="1085"/>
      <c r="CT54" s="1085"/>
      <c r="CU54" s="1085"/>
      <c r="CV54" s="1086"/>
      <c r="CW54" s="1084"/>
      <c r="CX54" s="1085"/>
      <c r="CY54" s="1085"/>
      <c r="CZ54" s="1085"/>
      <c r="DA54" s="1086"/>
      <c r="DB54" s="1084"/>
      <c r="DC54" s="1085"/>
      <c r="DD54" s="1085"/>
      <c r="DE54" s="1085"/>
      <c r="DF54" s="1086"/>
      <c r="DG54" s="1084"/>
      <c r="DH54" s="1085"/>
      <c r="DI54" s="1085"/>
      <c r="DJ54" s="1085"/>
      <c r="DK54" s="1086"/>
      <c r="DL54" s="1084"/>
      <c r="DM54" s="1085"/>
      <c r="DN54" s="1085"/>
      <c r="DO54" s="1085"/>
      <c r="DP54" s="1086"/>
      <c r="DQ54" s="1084"/>
      <c r="DR54" s="1085"/>
      <c r="DS54" s="1085"/>
      <c r="DT54" s="1085"/>
      <c r="DU54" s="1086"/>
      <c r="DV54" s="1087"/>
      <c r="DW54" s="1088"/>
      <c r="DX54" s="1088"/>
      <c r="DY54" s="1088"/>
      <c r="DZ54" s="1089"/>
      <c r="EA54" s="248"/>
    </row>
    <row r="55" spans="1:131" s="249" customFormat="1" ht="26.25" customHeight="1">
      <c r="A55" s="263">
        <v>28</v>
      </c>
      <c r="B55" s="1126"/>
      <c r="C55" s="1127"/>
      <c r="D55" s="1127"/>
      <c r="E55" s="1127"/>
      <c r="F55" s="1127"/>
      <c r="G55" s="1127"/>
      <c r="H55" s="1127"/>
      <c r="I55" s="1127"/>
      <c r="J55" s="1127"/>
      <c r="K55" s="1127"/>
      <c r="L55" s="1127"/>
      <c r="M55" s="1127"/>
      <c r="N55" s="1127"/>
      <c r="O55" s="1127"/>
      <c r="P55" s="1128"/>
      <c r="Q55" s="1129"/>
      <c r="R55" s="1130"/>
      <c r="S55" s="1130"/>
      <c r="T55" s="1130"/>
      <c r="U55" s="1130"/>
      <c r="V55" s="1130"/>
      <c r="W55" s="1130"/>
      <c r="X55" s="1130"/>
      <c r="Y55" s="1130"/>
      <c r="Z55" s="1130"/>
      <c r="AA55" s="1130"/>
      <c r="AB55" s="1130"/>
      <c r="AC55" s="1130"/>
      <c r="AD55" s="1130"/>
      <c r="AE55" s="1131"/>
      <c r="AF55" s="1132"/>
      <c r="AG55" s="1133"/>
      <c r="AH55" s="1133"/>
      <c r="AI55" s="1133"/>
      <c r="AJ55" s="1134"/>
      <c r="AK55" s="1135"/>
      <c r="AL55" s="1130"/>
      <c r="AM55" s="1130"/>
      <c r="AN55" s="1130"/>
      <c r="AO55" s="1130"/>
      <c r="AP55" s="1130"/>
      <c r="AQ55" s="1130"/>
      <c r="AR55" s="1130"/>
      <c r="AS55" s="1130"/>
      <c r="AT55" s="1130"/>
      <c r="AU55" s="1130"/>
      <c r="AV55" s="1130"/>
      <c r="AW55" s="1130"/>
      <c r="AX55" s="1130"/>
      <c r="AY55" s="1130"/>
      <c r="AZ55" s="1136"/>
      <c r="BA55" s="1136"/>
      <c r="BB55" s="1136"/>
      <c r="BC55" s="1136"/>
      <c r="BD55" s="1136"/>
      <c r="BE55" s="1121"/>
      <c r="BF55" s="1121"/>
      <c r="BG55" s="1121"/>
      <c r="BH55" s="1121"/>
      <c r="BI55" s="1122"/>
      <c r="BJ55" s="254"/>
      <c r="BK55" s="254"/>
      <c r="BL55" s="254"/>
      <c r="BM55" s="254"/>
      <c r="BN55" s="254"/>
      <c r="BO55" s="267"/>
      <c r="BP55" s="267"/>
      <c r="BQ55" s="264">
        <v>49</v>
      </c>
      <c r="BR55" s="265"/>
      <c r="BS55" s="1109"/>
      <c r="BT55" s="1110"/>
      <c r="BU55" s="1110"/>
      <c r="BV55" s="1110"/>
      <c r="BW55" s="1110"/>
      <c r="BX55" s="1110"/>
      <c r="BY55" s="1110"/>
      <c r="BZ55" s="1110"/>
      <c r="CA55" s="1110"/>
      <c r="CB55" s="1110"/>
      <c r="CC55" s="1110"/>
      <c r="CD55" s="1110"/>
      <c r="CE55" s="1110"/>
      <c r="CF55" s="1110"/>
      <c r="CG55" s="1111"/>
      <c r="CH55" s="1084"/>
      <c r="CI55" s="1085"/>
      <c r="CJ55" s="1085"/>
      <c r="CK55" s="1085"/>
      <c r="CL55" s="1086"/>
      <c r="CM55" s="1084"/>
      <c r="CN55" s="1085"/>
      <c r="CO55" s="1085"/>
      <c r="CP55" s="1085"/>
      <c r="CQ55" s="1086"/>
      <c r="CR55" s="1084"/>
      <c r="CS55" s="1085"/>
      <c r="CT55" s="1085"/>
      <c r="CU55" s="1085"/>
      <c r="CV55" s="1086"/>
      <c r="CW55" s="1084"/>
      <c r="CX55" s="1085"/>
      <c r="CY55" s="1085"/>
      <c r="CZ55" s="1085"/>
      <c r="DA55" s="1086"/>
      <c r="DB55" s="1084"/>
      <c r="DC55" s="1085"/>
      <c r="DD55" s="1085"/>
      <c r="DE55" s="1085"/>
      <c r="DF55" s="1086"/>
      <c r="DG55" s="1084"/>
      <c r="DH55" s="1085"/>
      <c r="DI55" s="1085"/>
      <c r="DJ55" s="1085"/>
      <c r="DK55" s="1086"/>
      <c r="DL55" s="1084"/>
      <c r="DM55" s="1085"/>
      <c r="DN55" s="1085"/>
      <c r="DO55" s="1085"/>
      <c r="DP55" s="1086"/>
      <c r="DQ55" s="1084"/>
      <c r="DR55" s="1085"/>
      <c r="DS55" s="1085"/>
      <c r="DT55" s="1085"/>
      <c r="DU55" s="1086"/>
      <c r="DV55" s="1087"/>
      <c r="DW55" s="1088"/>
      <c r="DX55" s="1088"/>
      <c r="DY55" s="1088"/>
      <c r="DZ55" s="1089"/>
      <c r="EA55" s="248"/>
    </row>
    <row r="56" spans="1:131" s="249" customFormat="1" ht="26.25" customHeight="1">
      <c r="A56" s="263">
        <v>29</v>
      </c>
      <c r="B56" s="1126"/>
      <c r="C56" s="1127"/>
      <c r="D56" s="1127"/>
      <c r="E56" s="1127"/>
      <c r="F56" s="1127"/>
      <c r="G56" s="1127"/>
      <c r="H56" s="1127"/>
      <c r="I56" s="1127"/>
      <c r="J56" s="1127"/>
      <c r="K56" s="1127"/>
      <c r="L56" s="1127"/>
      <c r="M56" s="1127"/>
      <c r="N56" s="1127"/>
      <c r="O56" s="1127"/>
      <c r="P56" s="1128"/>
      <c r="Q56" s="1129"/>
      <c r="R56" s="1130"/>
      <c r="S56" s="1130"/>
      <c r="T56" s="1130"/>
      <c r="U56" s="1130"/>
      <c r="V56" s="1130"/>
      <c r="W56" s="1130"/>
      <c r="X56" s="1130"/>
      <c r="Y56" s="1130"/>
      <c r="Z56" s="1130"/>
      <c r="AA56" s="1130"/>
      <c r="AB56" s="1130"/>
      <c r="AC56" s="1130"/>
      <c r="AD56" s="1130"/>
      <c r="AE56" s="1131"/>
      <c r="AF56" s="1132"/>
      <c r="AG56" s="1133"/>
      <c r="AH56" s="1133"/>
      <c r="AI56" s="1133"/>
      <c r="AJ56" s="1134"/>
      <c r="AK56" s="1135"/>
      <c r="AL56" s="1130"/>
      <c r="AM56" s="1130"/>
      <c r="AN56" s="1130"/>
      <c r="AO56" s="1130"/>
      <c r="AP56" s="1130"/>
      <c r="AQ56" s="1130"/>
      <c r="AR56" s="1130"/>
      <c r="AS56" s="1130"/>
      <c r="AT56" s="1130"/>
      <c r="AU56" s="1130"/>
      <c r="AV56" s="1130"/>
      <c r="AW56" s="1130"/>
      <c r="AX56" s="1130"/>
      <c r="AY56" s="1130"/>
      <c r="AZ56" s="1136"/>
      <c r="BA56" s="1136"/>
      <c r="BB56" s="1136"/>
      <c r="BC56" s="1136"/>
      <c r="BD56" s="1136"/>
      <c r="BE56" s="1121"/>
      <c r="BF56" s="1121"/>
      <c r="BG56" s="1121"/>
      <c r="BH56" s="1121"/>
      <c r="BI56" s="1122"/>
      <c r="BJ56" s="254"/>
      <c r="BK56" s="254"/>
      <c r="BL56" s="254"/>
      <c r="BM56" s="254"/>
      <c r="BN56" s="254"/>
      <c r="BO56" s="267"/>
      <c r="BP56" s="267"/>
      <c r="BQ56" s="264">
        <v>50</v>
      </c>
      <c r="BR56" s="265"/>
      <c r="BS56" s="1109"/>
      <c r="BT56" s="1110"/>
      <c r="BU56" s="1110"/>
      <c r="BV56" s="1110"/>
      <c r="BW56" s="1110"/>
      <c r="BX56" s="1110"/>
      <c r="BY56" s="1110"/>
      <c r="BZ56" s="1110"/>
      <c r="CA56" s="1110"/>
      <c r="CB56" s="1110"/>
      <c r="CC56" s="1110"/>
      <c r="CD56" s="1110"/>
      <c r="CE56" s="1110"/>
      <c r="CF56" s="1110"/>
      <c r="CG56" s="1111"/>
      <c r="CH56" s="1084"/>
      <c r="CI56" s="1085"/>
      <c r="CJ56" s="1085"/>
      <c r="CK56" s="1085"/>
      <c r="CL56" s="1086"/>
      <c r="CM56" s="1084"/>
      <c r="CN56" s="1085"/>
      <c r="CO56" s="1085"/>
      <c r="CP56" s="1085"/>
      <c r="CQ56" s="1086"/>
      <c r="CR56" s="1084"/>
      <c r="CS56" s="1085"/>
      <c r="CT56" s="1085"/>
      <c r="CU56" s="1085"/>
      <c r="CV56" s="1086"/>
      <c r="CW56" s="1084"/>
      <c r="CX56" s="1085"/>
      <c r="CY56" s="1085"/>
      <c r="CZ56" s="1085"/>
      <c r="DA56" s="1086"/>
      <c r="DB56" s="1084"/>
      <c r="DC56" s="1085"/>
      <c r="DD56" s="1085"/>
      <c r="DE56" s="1085"/>
      <c r="DF56" s="1086"/>
      <c r="DG56" s="1084"/>
      <c r="DH56" s="1085"/>
      <c r="DI56" s="1085"/>
      <c r="DJ56" s="1085"/>
      <c r="DK56" s="1086"/>
      <c r="DL56" s="1084"/>
      <c r="DM56" s="1085"/>
      <c r="DN56" s="1085"/>
      <c r="DO56" s="1085"/>
      <c r="DP56" s="1086"/>
      <c r="DQ56" s="1084"/>
      <c r="DR56" s="1085"/>
      <c r="DS56" s="1085"/>
      <c r="DT56" s="1085"/>
      <c r="DU56" s="1086"/>
      <c r="DV56" s="1087"/>
      <c r="DW56" s="1088"/>
      <c r="DX56" s="1088"/>
      <c r="DY56" s="1088"/>
      <c r="DZ56" s="1089"/>
      <c r="EA56" s="248"/>
    </row>
    <row r="57" spans="1:131" s="249" customFormat="1" ht="26.25" customHeight="1">
      <c r="A57" s="263">
        <v>30</v>
      </c>
      <c r="B57" s="1126"/>
      <c r="C57" s="1127"/>
      <c r="D57" s="1127"/>
      <c r="E57" s="1127"/>
      <c r="F57" s="1127"/>
      <c r="G57" s="1127"/>
      <c r="H57" s="1127"/>
      <c r="I57" s="1127"/>
      <c r="J57" s="1127"/>
      <c r="K57" s="1127"/>
      <c r="L57" s="1127"/>
      <c r="M57" s="1127"/>
      <c r="N57" s="1127"/>
      <c r="O57" s="1127"/>
      <c r="P57" s="1128"/>
      <c r="Q57" s="1129"/>
      <c r="R57" s="1130"/>
      <c r="S57" s="1130"/>
      <c r="T57" s="1130"/>
      <c r="U57" s="1130"/>
      <c r="V57" s="1130"/>
      <c r="W57" s="1130"/>
      <c r="X57" s="1130"/>
      <c r="Y57" s="1130"/>
      <c r="Z57" s="1130"/>
      <c r="AA57" s="1130"/>
      <c r="AB57" s="1130"/>
      <c r="AC57" s="1130"/>
      <c r="AD57" s="1130"/>
      <c r="AE57" s="1131"/>
      <c r="AF57" s="1132"/>
      <c r="AG57" s="1133"/>
      <c r="AH57" s="1133"/>
      <c r="AI57" s="1133"/>
      <c r="AJ57" s="1134"/>
      <c r="AK57" s="1135"/>
      <c r="AL57" s="1130"/>
      <c r="AM57" s="1130"/>
      <c r="AN57" s="1130"/>
      <c r="AO57" s="1130"/>
      <c r="AP57" s="1130"/>
      <c r="AQ57" s="1130"/>
      <c r="AR57" s="1130"/>
      <c r="AS57" s="1130"/>
      <c r="AT57" s="1130"/>
      <c r="AU57" s="1130"/>
      <c r="AV57" s="1130"/>
      <c r="AW57" s="1130"/>
      <c r="AX57" s="1130"/>
      <c r="AY57" s="1130"/>
      <c r="AZ57" s="1136"/>
      <c r="BA57" s="1136"/>
      <c r="BB57" s="1136"/>
      <c r="BC57" s="1136"/>
      <c r="BD57" s="1136"/>
      <c r="BE57" s="1121"/>
      <c r="BF57" s="1121"/>
      <c r="BG57" s="1121"/>
      <c r="BH57" s="1121"/>
      <c r="BI57" s="1122"/>
      <c r="BJ57" s="254"/>
      <c r="BK57" s="254"/>
      <c r="BL57" s="254"/>
      <c r="BM57" s="254"/>
      <c r="BN57" s="254"/>
      <c r="BO57" s="267"/>
      <c r="BP57" s="267"/>
      <c r="BQ57" s="264">
        <v>51</v>
      </c>
      <c r="BR57" s="265"/>
      <c r="BS57" s="1109"/>
      <c r="BT57" s="1110"/>
      <c r="BU57" s="1110"/>
      <c r="BV57" s="1110"/>
      <c r="BW57" s="1110"/>
      <c r="BX57" s="1110"/>
      <c r="BY57" s="1110"/>
      <c r="BZ57" s="1110"/>
      <c r="CA57" s="1110"/>
      <c r="CB57" s="1110"/>
      <c r="CC57" s="1110"/>
      <c r="CD57" s="1110"/>
      <c r="CE57" s="1110"/>
      <c r="CF57" s="1110"/>
      <c r="CG57" s="1111"/>
      <c r="CH57" s="1084"/>
      <c r="CI57" s="1085"/>
      <c r="CJ57" s="1085"/>
      <c r="CK57" s="1085"/>
      <c r="CL57" s="1086"/>
      <c r="CM57" s="1084"/>
      <c r="CN57" s="1085"/>
      <c r="CO57" s="1085"/>
      <c r="CP57" s="1085"/>
      <c r="CQ57" s="1086"/>
      <c r="CR57" s="1084"/>
      <c r="CS57" s="1085"/>
      <c r="CT57" s="1085"/>
      <c r="CU57" s="1085"/>
      <c r="CV57" s="1086"/>
      <c r="CW57" s="1084"/>
      <c r="CX57" s="1085"/>
      <c r="CY57" s="1085"/>
      <c r="CZ57" s="1085"/>
      <c r="DA57" s="1086"/>
      <c r="DB57" s="1084"/>
      <c r="DC57" s="1085"/>
      <c r="DD57" s="1085"/>
      <c r="DE57" s="1085"/>
      <c r="DF57" s="1086"/>
      <c r="DG57" s="1084"/>
      <c r="DH57" s="1085"/>
      <c r="DI57" s="1085"/>
      <c r="DJ57" s="1085"/>
      <c r="DK57" s="1086"/>
      <c r="DL57" s="1084"/>
      <c r="DM57" s="1085"/>
      <c r="DN57" s="1085"/>
      <c r="DO57" s="1085"/>
      <c r="DP57" s="1086"/>
      <c r="DQ57" s="1084"/>
      <c r="DR57" s="1085"/>
      <c r="DS57" s="1085"/>
      <c r="DT57" s="1085"/>
      <c r="DU57" s="1086"/>
      <c r="DV57" s="1087"/>
      <c r="DW57" s="1088"/>
      <c r="DX57" s="1088"/>
      <c r="DY57" s="1088"/>
      <c r="DZ57" s="1089"/>
      <c r="EA57" s="248"/>
    </row>
    <row r="58" spans="1:131" s="249" customFormat="1" ht="26.25" customHeight="1">
      <c r="A58" s="263">
        <v>31</v>
      </c>
      <c r="B58" s="1126"/>
      <c r="C58" s="1127"/>
      <c r="D58" s="1127"/>
      <c r="E58" s="1127"/>
      <c r="F58" s="1127"/>
      <c r="G58" s="1127"/>
      <c r="H58" s="1127"/>
      <c r="I58" s="1127"/>
      <c r="J58" s="1127"/>
      <c r="K58" s="1127"/>
      <c r="L58" s="1127"/>
      <c r="M58" s="1127"/>
      <c r="N58" s="1127"/>
      <c r="O58" s="1127"/>
      <c r="P58" s="1128"/>
      <c r="Q58" s="1129"/>
      <c r="R58" s="1130"/>
      <c r="S58" s="1130"/>
      <c r="T58" s="1130"/>
      <c r="U58" s="1130"/>
      <c r="V58" s="1130"/>
      <c r="W58" s="1130"/>
      <c r="X58" s="1130"/>
      <c r="Y58" s="1130"/>
      <c r="Z58" s="1130"/>
      <c r="AA58" s="1130"/>
      <c r="AB58" s="1130"/>
      <c r="AC58" s="1130"/>
      <c r="AD58" s="1130"/>
      <c r="AE58" s="1131"/>
      <c r="AF58" s="1132"/>
      <c r="AG58" s="1133"/>
      <c r="AH58" s="1133"/>
      <c r="AI58" s="1133"/>
      <c r="AJ58" s="1134"/>
      <c r="AK58" s="1135"/>
      <c r="AL58" s="1130"/>
      <c r="AM58" s="1130"/>
      <c r="AN58" s="1130"/>
      <c r="AO58" s="1130"/>
      <c r="AP58" s="1130"/>
      <c r="AQ58" s="1130"/>
      <c r="AR58" s="1130"/>
      <c r="AS58" s="1130"/>
      <c r="AT58" s="1130"/>
      <c r="AU58" s="1130"/>
      <c r="AV58" s="1130"/>
      <c r="AW58" s="1130"/>
      <c r="AX58" s="1130"/>
      <c r="AY58" s="1130"/>
      <c r="AZ58" s="1136"/>
      <c r="BA58" s="1136"/>
      <c r="BB58" s="1136"/>
      <c r="BC58" s="1136"/>
      <c r="BD58" s="1136"/>
      <c r="BE58" s="1121"/>
      <c r="BF58" s="1121"/>
      <c r="BG58" s="1121"/>
      <c r="BH58" s="1121"/>
      <c r="BI58" s="1122"/>
      <c r="BJ58" s="254"/>
      <c r="BK58" s="254"/>
      <c r="BL58" s="254"/>
      <c r="BM58" s="254"/>
      <c r="BN58" s="254"/>
      <c r="BO58" s="267"/>
      <c r="BP58" s="267"/>
      <c r="BQ58" s="264">
        <v>52</v>
      </c>
      <c r="BR58" s="265"/>
      <c r="BS58" s="1109"/>
      <c r="BT58" s="1110"/>
      <c r="BU58" s="1110"/>
      <c r="BV58" s="1110"/>
      <c r="BW58" s="1110"/>
      <c r="BX58" s="1110"/>
      <c r="BY58" s="1110"/>
      <c r="BZ58" s="1110"/>
      <c r="CA58" s="1110"/>
      <c r="CB58" s="1110"/>
      <c r="CC58" s="1110"/>
      <c r="CD58" s="1110"/>
      <c r="CE58" s="1110"/>
      <c r="CF58" s="1110"/>
      <c r="CG58" s="1111"/>
      <c r="CH58" s="1084"/>
      <c r="CI58" s="1085"/>
      <c r="CJ58" s="1085"/>
      <c r="CK58" s="1085"/>
      <c r="CL58" s="1086"/>
      <c r="CM58" s="1084"/>
      <c r="CN58" s="1085"/>
      <c r="CO58" s="1085"/>
      <c r="CP58" s="1085"/>
      <c r="CQ58" s="1086"/>
      <c r="CR58" s="1084"/>
      <c r="CS58" s="1085"/>
      <c r="CT58" s="1085"/>
      <c r="CU58" s="1085"/>
      <c r="CV58" s="1086"/>
      <c r="CW58" s="1084"/>
      <c r="CX58" s="1085"/>
      <c r="CY58" s="1085"/>
      <c r="CZ58" s="1085"/>
      <c r="DA58" s="1086"/>
      <c r="DB58" s="1084"/>
      <c r="DC58" s="1085"/>
      <c r="DD58" s="1085"/>
      <c r="DE58" s="1085"/>
      <c r="DF58" s="1086"/>
      <c r="DG58" s="1084"/>
      <c r="DH58" s="1085"/>
      <c r="DI58" s="1085"/>
      <c r="DJ58" s="1085"/>
      <c r="DK58" s="1086"/>
      <c r="DL58" s="1084"/>
      <c r="DM58" s="1085"/>
      <c r="DN58" s="1085"/>
      <c r="DO58" s="1085"/>
      <c r="DP58" s="1086"/>
      <c r="DQ58" s="1084"/>
      <c r="DR58" s="1085"/>
      <c r="DS58" s="1085"/>
      <c r="DT58" s="1085"/>
      <c r="DU58" s="1086"/>
      <c r="DV58" s="1087"/>
      <c r="DW58" s="1088"/>
      <c r="DX58" s="1088"/>
      <c r="DY58" s="1088"/>
      <c r="DZ58" s="1089"/>
      <c r="EA58" s="248"/>
    </row>
    <row r="59" spans="1:131" s="249" customFormat="1" ht="26.25" customHeight="1">
      <c r="A59" s="263">
        <v>32</v>
      </c>
      <c r="B59" s="1126"/>
      <c r="C59" s="1127"/>
      <c r="D59" s="1127"/>
      <c r="E59" s="1127"/>
      <c r="F59" s="1127"/>
      <c r="G59" s="1127"/>
      <c r="H59" s="1127"/>
      <c r="I59" s="1127"/>
      <c r="J59" s="1127"/>
      <c r="K59" s="1127"/>
      <c r="L59" s="1127"/>
      <c r="M59" s="1127"/>
      <c r="N59" s="1127"/>
      <c r="O59" s="1127"/>
      <c r="P59" s="1128"/>
      <c r="Q59" s="1129"/>
      <c r="R59" s="1130"/>
      <c r="S59" s="1130"/>
      <c r="T59" s="1130"/>
      <c r="U59" s="1130"/>
      <c r="V59" s="1130"/>
      <c r="W59" s="1130"/>
      <c r="X59" s="1130"/>
      <c r="Y59" s="1130"/>
      <c r="Z59" s="1130"/>
      <c r="AA59" s="1130"/>
      <c r="AB59" s="1130"/>
      <c r="AC59" s="1130"/>
      <c r="AD59" s="1130"/>
      <c r="AE59" s="1131"/>
      <c r="AF59" s="1132"/>
      <c r="AG59" s="1133"/>
      <c r="AH59" s="1133"/>
      <c r="AI59" s="1133"/>
      <c r="AJ59" s="1134"/>
      <c r="AK59" s="1135"/>
      <c r="AL59" s="1130"/>
      <c r="AM59" s="1130"/>
      <c r="AN59" s="1130"/>
      <c r="AO59" s="1130"/>
      <c r="AP59" s="1130"/>
      <c r="AQ59" s="1130"/>
      <c r="AR59" s="1130"/>
      <c r="AS59" s="1130"/>
      <c r="AT59" s="1130"/>
      <c r="AU59" s="1130"/>
      <c r="AV59" s="1130"/>
      <c r="AW59" s="1130"/>
      <c r="AX59" s="1130"/>
      <c r="AY59" s="1130"/>
      <c r="AZ59" s="1136"/>
      <c r="BA59" s="1136"/>
      <c r="BB59" s="1136"/>
      <c r="BC59" s="1136"/>
      <c r="BD59" s="1136"/>
      <c r="BE59" s="1121"/>
      <c r="BF59" s="1121"/>
      <c r="BG59" s="1121"/>
      <c r="BH59" s="1121"/>
      <c r="BI59" s="1122"/>
      <c r="BJ59" s="254"/>
      <c r="BK59" s="254"/>
      <c r="BL59" s="254"/>
      <c r="BM59" s="254"/>
      <c r="BN59" s="254"/>
      <c r="BO59" s="267"/>
      <c r="BP59" s="267"/>
      <c r="BQ59" s="264">
        <v>53</v>
      </c>
      <c r="BR59" s="265"/>
      <c r="BS59" s="1109"/>
      <c r="BT59" s="1110"/>
      <c r="BU59" s="1110"/>
      <c r="BV59" s="1110"/>
      <c r="BW59" s="1110"/>
      <c r="BX59" s="1110"/>
      <c r="BY59" s="1110"/>
      <c r="BZ59" s="1110"/>
      <c r="CA59" s="1110"/>
      <c r="CB59" s="1110"/>
      <c r="CC59" s="1110"/>
      <c r="CD59" s="1110"/>
      <c r="CE59" s="1110"/>
      <c r="CF59" s="1110"/>
      <c r="CG59" s="1111"/>
      <c r="CH59" s="1084"/>
      <c r="CI59" s="1085"/>
      <c r="CJ59" s="1085"/>
      <c r="CK59" s="1085"/>
      <c r="CL59" s="1086"/>
      <c r="CM59" s="1084"/>
      <c r="CN59" s="1085"/>
      <c r="CO59" s="1085"/>
      <c r="CP59" s="1085"/>
      <c r="CQ59" s="1086"/>
      <c r="CR59" s="1084"/>
      <c r="CS59" s="1085"/>
      <c r="CT59" s="1085"/>
      <c r="CU59" s="1085"/>
      <c r="CV59" s="1086"/>
      <c r="CW59" s="1084"/>
      <c r="CX59" s="1085"/>
      <c r="CY59" s="1085"/>
      <c r="CZ59" s="1085"/>
      <c r="DA59" s="1086"/>
      <c r="DB59" s="1084"/>
      <c r="DC59" s="1085"/>
      <c r="DD59" s="1085"/>
      <c r="DE59" s="1085"/>
      <c r="DF59" s="1086"/>
      <c r="DG59" s="1084"/>
      <c r="DH59" s="1085"/>
      <c r="DI59" s="1085"/>
      <c r="DJ59" s="1085"/>
      <c r="DK59" s="1086"/>
      <c r="DL59" s="1084"/>
      <c r="DM59" s="1085"/>
      <c r="DN59" s="1085"/>
      <c r="DO59" s="1085"/>
      <c r="DP59" s="1086"/>
      <c r="DQ59" s="1084"/>
      <c r="DR59" s="1085"/>
      <c r="DS59" s="1085"/>
      <c r="DT59" s="1085"/>
      <c r="DU59" s="1086"/>
      <c r="DV59" s="1087"/>
      <c r="DW59" s="1088"/>
      <c r="DX59" s="1088"/>
      <c r="DY59" s="1088"/>
      <c r="DZ59" s="1089"/>
      <c r="EA59" s="248"/>
    </row>
    <row r="60" spans="1:131" s="249" customFormat="1" ht="26.25" customHeight="1">
      <c r="A60" s="263">
        <v>33</v>
      </c>
      <c r="B60" s="1126"/>
      <c r="C60" s="1127"/>
      <c r="D60" s="1127"/>
      <c r="E60" s="1127"/>
      <c r="F60" s="1127"/>
      <c r="G60" s="1127"/>
      <c r="H60" s="1127"/>
      <c r="I60" s="1127"/>
      <c r="J60" s="1127"/>
      <c r="K60" s="1127"/>
      <c r="L60" s="1127"/>
      <c r="M60" s="1127"/>
      <c r="N60" s="1127"/>
      <c r="O60" s="1127"/>
      <c r="P60" s="1128"/>
      <c r="Q60" s="1129"/>
      <c r="R60" s="1130"/>
      <c r="S60" s="1130"/>
      <c r="T60" s="1130"/>
      <c r="U60" s="1130"/>
      <c r="V60" s="1130"/>
      <c r="W60" s="1130"/>
      <c r="X60" s="1130"/>
      <c r="Y60" s="1130"/>
      <c r="Z60" s="1130"/>
      <c r="AA60" s="1130"/>
      <c r="AB60" s="1130"/>
      <c r="AC60" s="1130"/>
      <c r="AD60" s="1130"/>
      <c r="AE60" s="1131"/>
      <c r="AF60" s="1132"/>
      <c r="AG60" s="1133"/>
      <c r="AH60" s="1133"/>
      <c r="AI60" s="1133"/>
      <c r="AJ60" s="1134"/>
      <c r="AK60" s="1135"/>
      <c r="AL60" s="1130"/>
      <c r="AM60" s="1130"/>
      <c r="AN60" s="1130"/>
      <c r="AO60" s="1130"/>
      <c r="AP60" s="1130"/>
      <c r="AQ60" s="1130"/>
      <c r="AR60" s="1130"/>
      <c r="AS60" s="1130"/>
      <c r="AT60" s="1130"/>
      <c r="AU60" s="1130"/>
      <c r="AV60" s="1130"/>
      <c r="AW60" s="1130"/>
      <c r="AX60" s="1130"/>
      <c r="AY60" s="1130"/>
      <c r="AZ60" s="1136"/>
      <c r="BA60" s="1136"/>
      <c r="BB60" s="1136"/>
      <c r="BC60" s="1136"/>
      <c r="BD60" s="1136"/>
      <c r="BE60" s="1121"/>
      <c r="BF60" s="1121"/>
      <c r="BG60" s="1121"/>
      <c r="BH60" s="1121"/>
      <c r="BI60" s="1122"/>
      <c r="BJ60" s="254"/>
      <c r="BK60" s="254"/>
      <c r="BL60" s="254"/>
      <c r="BM60" s="254"/>
      <c r="BN60" s="254"/>
      <c r="BO60" s="267"/>
      <c r="BP60" s="267"/>
      <c r="BQ60" s="264">
        <v>54</v>
      </c>
      <c r="BR60" s="265"/>
      <c r="BS60" s="1109"/>
      <c r="BT60" s="1110"/>
      <c r="BU60" s="1110"/>
      <c r="BV60" s="1110"/>
      <c r="BW60" s="1110"/>
      <c r="BX60" s="1110"/>
      <c r="BY60" s="1110"/>
      <c r="BZ60" s="1110"/>
      <c r="CA60" s="1110"/>
      <c r="CB60" s="1110"/>
      <c r="CC60" s="1110"/>
      <c r="CD60" s="1110"/>
      <c r="CE60" s="1110"/>
      <c r="CF60" s="1110"/>
      <c r="CG60" s="1111"/>
      <c r="CH60" s="1084"/>
      <c r="CI60" s="1085"/>
      <c r="CJ60" s="1085"/>
      <c r="CK60" s="1085"/>
      <c r="CL60" s="1086"/>
      <c r="CM60" s="1084"/>
      <c r="CN60" s="1085"/>
      <c r="CO60" s="1085"/>
      <c r="CP60" s="1085"/>
      <c r="CQ60" s="1086"/>
      <c r="CR60" s="1084"/>
      <c r="CS60" s="1085"/>
      <c r="CT60" s="1085"/>
      <c r="CU60" s="1085"/>
      <c r="CV60" s="1086"/>
      <c r="CW60" s="1084"/>
      <c r="CX60" s="1085"/>
      <c r="CY60" s="1085"/>
      <c r="CZ60" s="1085"/>
      <c r="DA60" s="1086"/>
      <c r="DB60" s="1084"/>
      <c r="DC60" s="1085"/>
      <c r="DD60" s="1085"/>
      <c r="DE60" s="1085"/>
      <c r="DF60" s="1086"/>
      <c r="DG60" s="1084"/>
      <c r="DH60" s="1085"/>
      <c r="DI60" s="1085"/>
      <c r="DJ60" s="1085"/>
      <c r="DK60" s="1086"/>
      <c r="DL60" s="1084"/>
      <c r="DM60" s="1085"/>
      <c r="DN60" s="1085"/>
      <c r="DO60" s="1085"/>
      <c r="DP60" s="1086"/>
      <c r="DQ60" s="1084"/>
      <c r="DR60" s="1085"/>
      <c r="DS60" s="1085"/>
      <c r="DT60" s="1085"/>
      <c r="DU60" s="1086"/>
      <c r="DV60" s="1087"/>
      <c r="DW60" s="1088"/>
      <c r="DX60" s="1088"/>
      <c r="DY60" s="1088"/>
      <c r="DZ60" s="1089"/>
      <c r="EA60" s="248"/>
    </row>
    <row r="61" spans="1:131" s="249" customFormat="1" ht="26.25" customHeight="1" thickBot="1">
      <c r="A61" s="263">
        <v>34</v>
      </c>
      <c r="B61" s="1126"/>
      <c r="C61" s="1127"/>
      <c r="D61" s="1127"/>
      <c r="E61" s="1127"/>
      <c r="F61" s="1127"/>
      <c r="G61" s="1127"/>
      <c r="H61" s="1127"/>
      <c r="I61" s="1127"/>
      <c r="J61" s="1127"/>
      <c r="K61" s="1127"/>
      <c r="L61" s="1127"/>
      <c r="M61" s="1127"/>
      <c r="N61" s="1127"/>
      <c r="O61" s="1127"/>
      <c r="P61" s="1128"/>
      <c r="Q61" s="1129"/>
      <c r="R61" s="1130"/>
      <c r="S61" s="1130"/>
      <c r="T61" s="1130"/>
      <c r="U61" s="1130"/>
      <c r="V61" s="1130"/>
      <c r="W61" s="1130"/>
      <c r="X61" s="1130"/>
      <c r="Y61" s="1130"/>
      <c r="Z61" s="1130"/>
      <c r="AA61" s="1130"/>
      <c r="AB61" s="1130"/>
      <c r="AC61" s="1130"/>
      <c r="AD61" s="1130"/>
      <c r="AE61" s="1131"/>
      <c r="AF61" s="1132"/>
      <c r="AG61" s="1133"/>
      <c r="AH61" s="1133"/>
      <c r="AI61" s="1133"/>
      <c r="AJ61" s="1134"/>
      <c r="AK61" s="1135"/>
      <c r="AL61" s="1130"/>
      <c r="AM61" s="1130"/>
      <c r="AN61" s="1130"/>
      <c r="AO61" s="1130"/>
      <c r="AP61" s="1130"/>
      <c r="AQ61" s="1130"/>
      <c r="AR61" s="1130"/>
      <c r="AS61" s="1130"/>
      <c r="AT61" s="1130"/>
      <c r="AU61" s="1130"/>
      <c r="AV61" s="1130"/>
      <c r="AW61" s="1130"/>
      <c r="AX61" s="1130"/>
      <c r="AY61" s="1130"/>
      <c r="AZ61" s="1136"/>
      <c r="BA61" s="1136"/>
      <c r="BB61" s="1136"/>
      <c r="BC61" s="1136"/>
      <c r="BD61" s="1136"/>
      <c r="BE61" s="1121"/>
      <c r="BF61" s="1121"/>
      <c r="BG61" s="1121"/>
      <c r="BH61" s="1121"/>
      <c r="BI61" s="1122"/>
      <c r="BJ61" s="254"/>
      <c r="BK61" s="254"/>
      <c r="BL61" s="254"/>
      <c r="BM61" s="254"/>
      <c r="BN61" s="254"/>
      <c r="BO61" s="267"/>
      <c r="BP61" s="267"/>
      <c r="BQ61" s="264">
        <v>55</v>
      </c>
      <c r="BR61" s="265"/>
      <c r="BS61" s="1109"/>
      <c r="BT61" s="1110"/>
      <c r="BU61" s="1110"/>
      <c r="BV61" s="1110"/>
      <c r="BW61" s="1110"/>
      <c r="BX61" s="1110"/>
      <c r="BY61" s="1110"/>
      <c r="BZ61" s="1110"/>
      <c r="CA61" s="1110"/>
      <c r="CB61" s="1110"/>
      <c r="CC61" s="1110"/>
      <c r="CD61" s="1110"/>
      <c r="CE61" s="1110"/>
      <c r="CF61" s="1110"/>
      <c r="CG61" s="1111"/>
      <c r="CH61" s="1084"/>
      <c r="CI61" s="1085"/>
      <c r="CJ61" s="1085"/>
      <c r="CK61" s="1085"/>
      <c r="CL61" s="1086"/>
      <c r="CM61" s="1084"/>
      <c r="CN61" s="1085"/>
      <c r="CO61" s="1085"/>
      <c r="CP61" s="1085"/>
      <c r="CQ61" s="1086"/>
      <c r="CR61" s="1084"/>
      <c r="CS61" s="1085"/>
      <c r="CT61" s="1085"/>
      <c r="CU61" s="1085"/>
      <c r="CV61" s="1086"/>
      <c r="CW61" s="1084"/>
      <c r="CX61" s="1085"/>
      <c r="CY61" s="1085"/>
      <c r="CZ61" s="1085"/>
      <c r="DA61" s="1086"/>
      <c r="DB61" s="1084"/>
      <c r="DC61" s="1085"/>
      <c r="DD61" s="1085"/>
      <c r="DE61" s="1085"/>
      <c r="DF61" s="1086"/>
      <c r="DG61" s="1084"/>
      <c r="DH61" s="1085"/>
      <c r="DI61" s="1085"/>
      <c r="DJ61" s="1085"/>
      <c r="DK61" s="1086"/>
      <c r="DL61" s="1084"/>
      <c r="DM61" s="1085"/>
      <c r="DN61" s="1085"/>
      <c r="DO61" s="1085"/>
      <c r="DP61" s="1086"/>
      <c r="DQ61" s="1084"/>
      <c r="DR61" s="1085"/>
      <c r="DS61" s="1085"/>
      <c r="DT61" s="1085"/>
      <c r="DU61" s="1086"/>
      <c r="DV61" s="1087"/>
      <c r="DW61" s="1088"/>
      <c r="DX61" s="1088"/>
      <c r="DY61" s="1088"/>
      <c r="DZ61" s="1089"/>
      <c r="EA61" s="248"/>
    </row>
    <row r="62" spans="1:131" s="249" customFormat="1" ht="26.25" customHeight="1">
      <c r="A62" s="263">
        <v>35</v>
      </c>
      <c r="B62" s="1126"/>
      <c r="C62" s="1127"/>
      <c r="D62" s="1127"/>
      <c r="E62" s="1127"/>
      <c r="F62" s="1127"/>
      <c r="G62" s="1127"/>
      <c r="H62" s="1127"/>
      <c r="I62" s="1127"/>
      <c r="J62" s="1127"/>
      <c r="K62" s="1127"/>
      <c r="L62" s="1127"/>
      <c r="M62" s="1127"/>
      <c r="N62" s="1127"/>
      <c r="O62" s="1127"/>
      <c r="P62" s="1128"/>
      <c r="Q62" s="1129"/>
      <c r="R62" s="1130"/>
      <c r="S62" s="1130"/>
      <c r="T62" s="1130"/>
      <c r="U62" s="1130"/>
      <c r="V62" s="1130"/>
      <c r="W62" s="1130"/>
      <c r="X62" s="1130"/>
      <c r="Y62" s="1130"/>
      <c r="Z62" s="1130"/>
      <c r="AA62" s="1130"/>
      <c r="AB62" s="1130"/>
      <c r="AC62" s="1130"/>
      <c r="AD62" s="1130"/>
      <c r="AE62" s="1131"/>
      <c r="AF62" s="1132"/>
      <c r="AG62" s="1133"/>
      <c r="AH62" s="1133"/>
      <c r="AI62" s="1133"/>
      <c r="AJ62" s="1134"/>
      <c r="AK62" s="1135"/>
      <c r="AL62" s="1130"/>
      <c r="AM62" s="1130"/>
      <c r="AN62" s="1130"/>
      <c r="AO62" s="1130"/>
      <c r="AP62" s="1130"/>
      <c r="AQ62" s="1130"/>
      <c r="AR62" s="1130"/>
      <c r="AS62" s="1130"/>
      <c r="AT62" s="1130"/>
      <c r="AU62" s="1130"/>
      <c r="AV62" s="1130"/>
      <c r="AW62" s="1130"/>
      <c r="AX62" s="1130"/>
      <c r="AY62" s="1130"/>
      <c r="AZ62" s="1136"/>
      <c r="BA62" s="1136"/>
      <c r="BB62" s="1136"/>
      <c r="BC62" s="1136"/>
      <c r="BD62" s="1136"/>
      <c r="BE62" s="1121"/>
      <c r="BF62" s="1121"/>
      <c r="BG62" s="1121"/>
      <c r="BH62" s="1121"/>
      <c r="BI62" s="1122"/>
      <c r="BJ62" s="1123" t="s">
        <v>410</v>
      </c>
      <c r="BK62" s="1124"/>
      <c r="BL62" s="1124"/>
      <c r="BM62" s="1124"/>
      <c r="BN62" s="1125"/>
      <c r="BO62" s="267"/>
      <c r="BP62" s="267"/>
      <c r="BQ62" s="264">
        <v>56</v>
      </c>
      <c r="BR62" s="265"/>
      <c r="BS62" s="1109"/>
      <c r="BT62" s="1110"/>
      <c r="BU62" s="1110"/>
      <c r="BV62" s="1110"/>
      <c r="BW62" s="1110"/>
      <c r="BX62" s="1110"/>
      <c r="BY62" s="1110"/>
      <c r="BZ62" s="1110"/>
      <c r="CA62" s="1110"/>
      <c r="CB62" s="1110"/>
      <c r="CC62" s="1110"/>
      <c r="CD62" s="1110"/>
      <c r="CE62" s="1110"/>
      <c r="CF62" s="1110"/>
      <c r="CG62" s="1111"/>
      <c r="CH62" s="1084"/>
      <c r="CI62" s="1085"/>
      <c r="CJ62" s="1085"/>
      <c r="CK62" s="1085"/>
      <c r="CL62" s="1086"/>
      <c r="CM62" s="1084"/>
      <c r="CN62" s="1085"/>
      <c r="CO62" s="1085"/>
      <c r="CP62" s="1085"/>
      <c r="CQ62" s="1086"/>
      <c r="CR62" s="1084"/>
      <c r="CS62" s="1085"/>
      <c r="CT62" s="1085"/>
      <c r="CU62" s="1085"/>
      <c r="CV62" s="1086"/>
      <c r="CW62" s="1084"/>
      <c r="CX62" s="1085"/>
      <c r="CY62" s="1085"/>
      <c r="CZ62" s="1085"/>
      <c r="DA62" s="1086"/>
      <c r="DB62" s="1084"/>
      <c r="DC62" s="1085"/>
      <c r="DD62" s="1085"/>
      <c r="DE62" s="1085"/>
      <c r="DF62" s="1086"/>
      <c r="DG62" s="1084"/>
      <c r="DH62" s="1085"/>
      <c r="DI62" s="1085"/>
      <c r="DJ62" s="1085"/>
      <c r="DK62" s="1086"/>
      <c r="DL62" s="1084"/>
      <c r="DM62" s="1085"/>
      <c r="DN62" s="1085"/>
      <c r="DO62" s="1085"/>
      <c r="DP62" s="1086"/>
      <c r="DQ62" s="1084"/>
      <c r="DR62" s="1085"/>
      <c r="DS62" s="1085"/>
      <c r="DT62" s="1085"/>
      <c r="DU62" s="1086"/>
      <c r="DV62" s="1087"/>
      <c r="DW62" s="1088"/>
      <c r="DX62" s="1088"/>
      <c r="DY62" s="1088"/>
      <c r="DZ62" s="1089"/>
      <c r="EA62" s="248"/>
    </row>
    <row r="63" spans="1:131" s="249" customFormat="1" ht="26.25" customHeight="1" thickBot="1">
      <c r="A63" s="266" t="s">
        <v>391</v>
      </c>
      <c r="B63" s="1039" t="s">
        <v>411</v>
      </c>
      <c r="C63" s="1040"/>
      <c r="D63" s="1040"/>
      <c r="E63" s="1040"/>
      <c r="F63" s="1040"/>
      <c r="G63" s="1040"/>
      <c r="H63" s="1040"/>
      <c r="I63" s="1040"/>
      <c r="J63" s="1040"/>
      <c r="K63" s="1040"/>
      <c r="L63" s="1040"/>
      <c r="M63" s="1040"/>
      <c r="N63" s="1040"/>
      <c r="O63" s="1040"/>
      <c r="P63" s="1041"/>
      <c r="Q63" s="1057"/>
      <c r="R63" s="1058"/>
      <c r="S63" s="1058"/>
      <c r="T63" s="1058"/>
      <c r="U63" s="1058"/>
      <c r="V63" s="1058"/>
      <c r="W63" s="1058"/>
      <c r="X63" s="1058"/>
      <c r="Y63" s="1058"/>
      <c r="Z63" s="1058"/>
      <c r="AA63" s="1058"/>
      <c r="AB63" s="1058"/>
      <c r="AC63" s="1058"/>
      <c r="AD63" s="1058"/>
      <c r="AE63" s="1117"/>
      <c r="AF63" s="1118">
        <v>575</v>
      </c>
      <c r="AG63" s="1054"/>
      <c r="AH63" s="1054"/>
      <c r="AI63" s="1054"/>
      <c r="AJ63" s="1119"/>
      <c r="AK63" s="1120"/>
      <c r="AL63" s="1058"/>
      <c r="AM63" s="1058"/>
      <c r="AN63" s="1058"/>
      <c r="AO63" s="1058"/>
      <c r="AP63" s="1054">
        <v>3557</v>
      </c>
      <c r="AQ63" s="1054"/>
      <c r="AR63" s="1054"/>
      <c r="AS63" s="1054"/>
      <c r="AT63" s="1054"/>
      <c r="AU63" s="1054">
        <v>2530</v>
      </c>
      <c r="AV63" s="1054"/>
      <c r="AW63" s="1054"/>
      <c r="AX63" s="1054"/>
      <c r="AY63" s="1054"/>
      <c r="AZ63" s="1114"/>
      <c r="BA63" s="1114"/>
      <c r="BB63" s="1114"/>
      <c r="BC63" s="1114"/>
      <c r="BD63" s="1114"/>
      <c r="BE63" s="1055"/>
      <c r="BF63" s="1055"/>
      <c r="BG63" s="1055"/>
      <c r="BH63" s="1055"/>
      <c r="BI63" s="1056"/>
      <c r="BJ63" s="1115" t="s">
        <v>127</v>
      </c>
      <c r="BK63" s="1046"/>
      <c r="BL63" s="1046"/>
      <c r="BM63" s="1046"/>
      <c r="BN63" s="1116"/>
      <c r="BO63" s="267"/>
      <c r="BP63" s="267"/>
      <c r="BQ63" s="264">
        <v>57</v>
      </c>
      <c r="BR63" s="265"/>
      <c r="BS63" s="1109"/>
      <c r="BT63" s="1110"/>
      <c r="BU63" s="1110"/>
      <c r="BV63" s="1110"/>
      <c r="BW63" s="1110"/>
      <c r="BX63" s="1110"/>
      <c r="BY63" s="1110"/>
      <c r="BZ63" s="1110"/>
      <c r="CA63" s="1110"/>
      <c r="CB63" s="1110"/>
      <c r="CC63" s="1110"/>
      <c r="CD63" s="1110"/>
      <c r="CE63" s="1110"/>
      <c r="CF63" s="1110"/>
      <c r="CG63" s="1111"/>
      <c r="CH63" s="1084"/>
      <c r="CI63" s="1085"/>
      <c r="CJ63" s="1085"/>
      <c r="CK63" s="1085"/>
      <c r="CL63" s="1086"/>
      <c r="CM63" s="1084"/>
      <c r="CN63" s="1085"/>
      <c r="CO63" s="1085"/>
      <c r="CP63" s="1085"/>
      <c r="CQ63" s="1086"/>
      <c r="CR63" s="1084"/>
      <c r="CS63" s="1085"/>
      <c r="CT63" s="1085"/>
      <c r="CU63" s="1085"/>
      <c r="CV63" s="1086"/>
      <c r="CW63" s="1084"/>
      <c r="CX63" s="1085"/>
      <c r="CY63" s="1085"/>
      <c r="CZ63" s="1085"/>
      <c r="DA63" s="1086"/>
      <c r="DB63" s="1084"/>
      <c r="DC63" s="1085"/>
      <c r="DD63" s="1085"/>
      <c r="DE63" s="1085"/>
      <c r="DF63" s="1086"/>
      <c r="DG63" s="1084"/>
      <c r="DH63" s="1085"/>
      <c r="DI63" s="1085"/>
      <c r="DJ63" s="1085"/>
      <c r="DK63" s="1086"/>
      <c r="DL63" s="1084"/>
      <c r="DM63" s="1085"/>
      <c r="DN63" s="1085"/>
      <c r="DO63" s="1085"/>
      <c r="DP63" s="1086"/>
      <c r="DQ63" s="1084"/>
      <c r="DR63" s="1085"/>
      <c r="DS63" s="1085"/>
      <c r="DT63" s="1085"/>
      <c r="DU63" s="1086"/>
      <c r="DV63" s="1087"/>
      <c r="DW63" s="1088"/>
      <c r="DX63" s="1088"/>
      <c r="DY63" s="1088"/>
      <c r="DZ63" s="1089"/>
      <c r="EA63" s="248"/>
    </row>
    <row r="64" spans="1:131" s="249" customFormat="1" ht="26.25" customHeight="1">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109"/>
      <c r="BT64" s="1110"/>
      <c r="BU64" s="1110"/>
      <c r="BV64" s="1110"/>
      <c r="BW64" s="1110"/>
      <c r="BX64" s="1110"/>
      <c r="BY64" s="1110"/>
      <c r="BZ64" s="1110"/>
      <c r="CA64" s="1110"/>
      <c r="CB64" s="1110"/>
      <c r="CC64" s="1110"/>
      <c r="CD64" s="1110"/>
      <c r="CE64" s="1110"/>
      <c r="CF64" s="1110"/>
      <c r="CG64" s="1111"/>
      <c r="CH64" s="1084"/>
      <c r="CI64" s="1085"/>
      <c r="CJ64" s="1085"/>
      <c r="CK64" s="1085"/>
      <c r="CL64" s="1086"/>
      <c r="CM64" s="1084"/>
      <c r="CN64" s="1085"/>
      <c r="CO64" s="1085"/>
      <c r="CP64" s="1085"/>
      <c r="CQ64" s="1086"/>
      <c r="CR64" s="1084"/>
      <c r="CS64" s="1085"/>
      <c r="CT64" s="1085"/>
      <c r="CU64" s="1085"/>
      <c r="CV64" s="1086"/>
      <c r="CW64" s="1084"/>
      <c r="CX64" s="1085"/>
      <c r="CY64" s="1085"/>
      <c r="CZ64" s="1085"/>
      <c r="DA64" s="1086"/>
      <c r="DB64" s="1084"/>
      <c r="DC64" s="1085"/>
      <c r="DD64" s="1085"/>
      <c r="DE64" s="1085"/>
      <c r="DF64" s="1086"/>
      <c r="DG64" s="1084"/>
      <c r="DH64" s="1085"/>
      <c r="DI64" s="1085"/>
      <c r="DJ64" s="1085"/>
      <c r="DK64" s="1086"/>
      <c r="DL64" s="1084"/>
      <c r="DM64" s="1085"/>
      <c r="DN64" s="1085"/>
      <c r="DO64" s="1085"/>
      <c r="DP64" s="1086"/>
      <c r="DQ64" s="1084"/>
      <c r="DR64" s="1085"/>
      <c r="DS64" s="1085"/>
      <c r="DT64" s="1085"/>
      <c r="DU64" s="1086"/>
      <c r="DV64" s="1087"/>
      <c r="DW64" s="1088"/>
      <c r="DX64" s="1088"/>
      <c r="DY64" s="1088"/>
      <c r="DZ64" s="1089"/>
      <c r="EA64" s="248"/>
    </row>
    <row r="65" spans="1:131" s="249" customFormat="1" ht="26.25" customHeight="1" thickBot="1">
      <c r="A65" s="254" t="s">
        <v>412</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109"/>
      <c r="BT65" s="1110"/>
      <c r="BU65" s="1110"/>
      <c r="BV65" s="1110"/>
      <c r="BW65" s="1110"/>
      <c r="BX65" s="1110"/>
      <c r="BY65" s="1110"/>
      <c r="BZ65" s="1110"/>
      <c r="CA65" s="1110"/>
      <c r="CB65" s="1110"/>
      <c r="CC65" s="1110"/>
      <c r="CD65" s="1110"/>
      <c r="CE65" s="1110"/>
      <c r="CF65" s="1110"/>
      <c r="CG65" s="1111"/>
      <c r="CH65" s="1084"/>
      <c r="CI65" s="1085"/>
      <c r="CJ65" s="1085"/>
      <c r="CK65" s="1085"/>
      <c r="CL65" s="1086"/>
      <c r="CM65" s="1084"/>
      <c r="CN65" s="1085"/>
      <c r="CO65" s="1085"/>
      <c r="CP65" s="1085"/>
      <c r="CQ65" s="1086"/>
      <c r="CR65" s="1084"/>
      <c r="CS65" s="1085"/>
      <c r="CT65" s="1085"/>
      <c r="CU65" s="1085"/>
      <c r="CV65" s="1086"/>
      <c r="CW65" s="1084"/>
      <c r="CX65" s="1085"/>
      <c r="CY65" s="1085"/>
      <c r="CZ65" s="1085"/>
      <c r="DA65" s="1086"/>
      <c r="DB65" s="1084"/>
      <c r="DC65" s="1085"/>
      <c r="DD65" s="1085"/>
      <c r="DE65" s="1085"/>
      <c r="DF65" s="1086"/>
      <c r="DG65" s="1084"/>
      <c r="DH65" s="1085"/>
      <c r="DI65" s="1085"/>
      <c r="DJ65" s="1085"/>
      <c r="DK65" s="1086"/>
      <c r="DL65" s="1084"/>
      <c r="DM65" s="1085"/>
      <c r="DN65" s="1085"/>
      <c r="DO65" s="1085"/>
      <c r="DP65" s="1086"/>
      <c r="DQ65" s="1084"/>
      <c r="DR65" s="1085"/>
      <c r="DS65" s="1085"/>
      <c r="DT65" s="1085"/>
      <c r="DU65" s="1086"/>
      <c r="DV65" s="1087"/>
      <c r="DW65" s="1088"/>
      <c r="DX65" s="1088"/>
      <c r="DY65" s="1088"/>
      <c r="DZ65" s="1089"/>
      <c r="EA65" s="248"/>
    </row>
    <row r="66" spans="1:131" s="249" customFormat="1" ht="26.25" customHeight="1">
      <c r="A66" s="1090" t="s">
        <v>413</v>
      </c>
      <c r="B66" s="1091"/>
      <c r="C66" s="1091"/>
      <c r="D66" s="1091"/>
      <c r="E66" s="1091"/>
      <c r="F66" s="1091"/>
      <c r="G66" s="1091"/>
      <c r="H66" s="1091"/>
      <c r="I66" s="1091"/>
      <c r="J66" s="1091"/>
      <c r="K66" s="1091"/>
      <c r="L66" s="1091"/>
      <c r="M66" s="1091"/>
      <c r="N66" s="1091"/>
      <c r="O66" s="1091"/>
      <c r="P66" s="1092"/>
      <c r="Q66" s="1096" t="s">
        <v>395</v>
      </c>
      <c r="R66" s="1097"/>
      <c r="S66" s="1097"/>
      <c r="T66" s="1097"/>
      <c r="U66" s="1098"/>
      <c r="V66" s="1096" t="s">
        <v>396</v>
      </c>
      <c r="W66" s="1097"/>
      <c r="X66" s="1097"/>
      <c r="Y66" s="1097"/>
      <c r="Z66" s="1098"/>
      <c r="AA66" s="1096" t="s">
        <v>397</v>
      </c>
      <c r="AB66" s="1097"/>
      <c r="AC66" s="1097"/>
      <c r="AD66" s="1097"/>
      <c r="AE66" s="1098"/>
      <c r="AF66" s="1102" t="s">
        <v>398</v>
      </c>
      <c r="AG66" s="1103"/>
      <c r="AH66" s="1103"/>
      <c r="AI66" s="1103"/>
      <c r="AJ66" s="1104"/>
      <c r="AK66" s="1096" t="s">
        <v>399</v>
      </c>
      <c r="AL66" s="1091"/>
      <c r="AM66" s="1091"/>
      <c r="AN66" s="1091"/>
      <c r="AO66" s="1092"/>
      <c r="AP66" s="1096" t="s">
        <v>414</v>
      </c>
      <c r="AQ66" s="1097"/>
      <c r="AR66" s="1097"/>
      <c r="AS66" s="1097"/>
      <c r="AT66" s="1098"/>
      <c r="AU66" s="1096" t="s">
        <v>415</v>
      </c>
      <c r="AV66" s="1097"/>
      <c r="AW66" s="1097"/>
      <c r="AX66" s="1097"/>
      <c r="AY66" s="1098"/>
      <c r="AZ66" s="1096" t="s">
        <v>379</v>
      </c>
      <c r="BA66" s="1097"/>
      <c r="BB66" s="1097"/>
      <c r="BC66" s="1097"/>
      <c r="BD66" s="1112"/>
      <c r="BE66" s="267"/>
      <c r="BF66" s="267"/>
      <c r="BG66" s="267"/>
      <c r="BH66" s="267"/>
      <c r="BI66" s="267"/>
      <c r="BJ66" s="267"/>
      <c r="BK66" s="267"/>
      <c r="BL66" s="267"/>
      <c r="BM66" s="267"/>
      <c r="BN66" s="267"/>
      <c r="BO66" s="267"/>
      <c r="BP66" s="267"/>
      <c r="BQ66" s="264">
        <v>60</v>
      </c>
      <c r="BR66" s="269"/>
      <c r="BS66" s="1048"/>
      <c r="BT66" s="1049"/>
      <c r="BU66" s="1049"/>
      <c r="BV66" s="1049"/>
      <c r="BW66" s="1049"/>
      <c r="BX66" s="1049"/>
      <c r="BY66" s="1049"/>
      <c r="BZ66" s="1049"/>
      <c r="CA66" s="1049"/>
      <c r="CB66" s="1049"/>
      <c r="CC66" s="1049"/>
      <c r="CD66" s="1049"/>
      <c r="CE66" s="1049"/>
      <c r="CF66" s="1049"/>
      <c r="CG66" s="1050"/>
      <c r="CH66" s="1051"/>
      <c r="CI66" s="1052"/>
      <c r="CJ66" s="1052"/>
      <c r="CK66" s="1052"/>
      <c r="CL66" s="1053"/>
      <c r="CM66" s="1051"/>
      <c r="CN66" s="1052"/>
      <c r="CO66" s="1052"/>
      <c r="CP66" s="1052"/>
      <c r="CQ66" s="1053"/>
      <c r="CR66" s="1051"/>
      <c r="CS66" s="1052"/>
      <c r="CT66" s="1052"/>
      <c r="CU66" s="1052"/>
      <c r="CV66" s="1053"/>
      <c r="CW66" s="1051"/>
      <c r="CX66" s="1052"/>
      <c r="CY66" s="1052"/>
      <c r="CZ66" s="1052"/>
      <c r="DA66" s="1053"/>
      <c r="DB66" s="1051"/>
      <c r="DC66" s="1052"/>
      <c r="DD66" s="1052"/>
      <c r="DE66" s="1052"/>
      <c r="DF66" s="1053"/>
      <c r="DG66" s="1051"/>
      <c r="DH66" s="1052"/>
      <c r="DI66" s="1052"/>
      <c r="DJ66" s="1052"/>
      <c r="DK66" s="1053"/>
      <c r="DL66" s="1051"/>
      <c r="DM66" s="1052"/>
      <c r="DN66" s="1052"/>
      <c r="DO66" s="1052"/>
      <c r="DP66" s="1053"/>
      <c r="DQ66" s="1051"/>
      <c r="DR66" s="1052"/>
      <c r="DS66" s="1052"/>
      <c r="DT66" s="1052"/>
      <c r="DU66" s="1053"/>
      <c r="DV66" s="1036"/>
      <c r="DW66" s="1037"/>
      <c r="DX66" s="1037"/>
      <c r="DY66" s="1037"/>
      <c r="DZ66" s="1038"/>
      <c r="EA66" s="248"/>
    </row>
    <row r="67" spans="1:131" s="249" customFormat="1" ht="26.25" customHeight="1" thickBot="1">
      <c r="A67" s="1093"/>
      <c r="B67" s="1094"/>
      <c r="C67" s="1094"/>
      <c r="D67" s="1094"/>
      <c r="E67" s="1094"/>
      <c r="F67" s="1094"/>
      <c r="G67" s="1094"/>
      <c r="H67" s="1094"/>
      <c r="I67" s="1094"/>
      <c r="J67" s="1094"/>
      <c r="K67" s="1094"/>
      <c r="L67" s="1094"/>
      <c r="M67" s="1094"/>
      <c r="N67" s="1094"/>
      <c r="O67" s="1094"/>
      <c r="P67" s="1095"/>
      <c r="Q67" s="1099"/>
      <c r="R67" s="1100"/>
      <c r="S67" s="1100"/>
      <c r="T67" s="1100"/>
      <c r="U67" s="1101"/>
      <c r="V67" s="1099"/>
      <c r="W67" s="1100"/>
      <c r="X67" s="1100"/>
      <c r="Y67" s="1100"/>
      <c r="Z67" s="1101"/>
      <c r="AA67" s="1099"/>
      <c r="AB67" s="1100"/>
      <c r="AC67" s="1100"/>
      <c r="AD67" s="1100"/>
      <c r="AE67" s="1101"/>
      <c r="AF67" s="1105"/>
      <c r="AG67" s="1106"/>
      <c r="AH67" s="1106"/>
      <c r="AI67" s="1106"/>
      <c r="AJ67" s="1107"/>
      <c r="AK67" s="1108"/>
      <c r="AL67" s="1094"/>
      <c r="AM67" s="1094"/>
      <c r="AN67" s="1094"/>
      <c r="AO67" s="1095"/>
      <c r="AP67" s="1099"/>
      <c r="AQ67" s="1100"/>
      <c r="AR67" s="1100"/>
      <c r="AS67" s="1100"/>
      <c r="AT67" s="1101"/>
      <c r="AU67" s="1099"/>
      <c r="AV67" s="1100"/>
      <c r="AW67" s="1100"/>
      <c r="AX67" s="1100"/>
      <c r="AY67" s="1101"/>
      <c r="AZ67" s="1099"/>
      <c r="BA67" s="1100"/>
      <c r="BB67" s="1100"/>
      <c r="BC67" s="1100"/>
      <c r="BD67" s="1113"/>
      <c r="BE67" s="267"/>
      <c r="BF67" s="267"/>
      <c r="BG67" s="267"/>
      <c r="BH67" s="267"/>
      <c r="BI67" s="267"/>
      <c r="BJ67" s="267"/>
      <c r="BK67" s="267"/>
      <c r="BL67" s="267"/>
      <c r="BM67" s="267"/>
      <c r="BN67" s="267"/>
      <c r="BO67" s="267"/>
      <c r="BP67" s="267"/>
      <c r="BQ67" s="264">
        <v>61</v>
      </c>
      <c r="BR67" s="269"/>
      <c r="BS67" s="1048"/>
      <c r="BT67" s="1049"/>
      <c r="BU67" s="1049"/>
      <c r="BV67" s="1049"/>
      <c r="BW67" s="1049"/>
      <c r="BX67" s="1049"/>
      <c r="BY67" s="1049"/>
      <c r="BZ67" s="1049"/>
      <c r="CA67" s="1049"/>
      <c r="CB67" s="1049"/>
      <c r="CC67" s="1049"/>
      <c r="CD67" s="1049"/>
      <c r="CE67" s="1049"/>
      <c r="CF67" s="1049"/>
      <c r="CG67" s="1050"/>
      <c r="CH67" s="1051"/>
      <c r="CI67" s="1052"/>
      <c r="CJ67" s="1052"/>
      <c r="CK67" s="1052"/>
      <c r="CL67" s="1053"/>
      <c r="CM67" s="1051"/>
      <c r="CN67" s="1052"/>
      <c r="CO67" s="1052"/>
      <c r="CP67" s="1052"/>
      <c r="CQ67" s="1053"/>
      <c r="CR67" s="1051"/>
      <c r="CS67" s="1052"/>
      <c r="CT67" s="1052"/>
      <c r="CU67" s="1052"/>
      <c r="CV67" s="1053"/>
      <c r="CW67" s="1051"/>
      <c r="CX67" s="1052"/>
      <c r="CY67" s="1052"/>
      <c r="CZ67" s="1052"/>
      <c r="DA67" s="1053"/>
      <c r="DB67" s="1051"/>
      <c r="DC67" s="1052"/>
      <c r="DD67" s="1052"/>
      <c r="DE67" s="1052"/>
      <c r="DF67" s="1053"/>
      <c r="DG67" s="1051"/>
      <c r="DH67" s="1052"/>
      <c r="DI67" s="1052"/>
      <c r="DJ67" s="1052"/>
      <c r="DK67" s="1053"/>
      <c r="DL67" s="1051"/>
      <c r="DM67" s="1052"/>
      <c r="DN67" s="1052"/>
      <c r="DO67" s="1052"/>
      <c r="DP67" s="1053"/>
      <c r="DQ67" s="1051"/>
      <c r="DR67" s="1052"/>
      <c r="DS67" s="1052"/>
      <c r="DT67" s="1052"/>
      <c r="DU67" s="1053"/>
      <c r="DV67" s="1036"/>
      <c r="DW67" s="1037"/>
      <c r="DX67" s="1037"/>
      <c r="DY67" s="1037"/>
      <c r="DZ67" s="1038"/>
      <c r="EA67" s="248"/>
    </row>
    <row r="68" spans="1:131" s="249" customFormat="1" ht="26.25" customHeight="1" thickTop="1">
      <c r="A68" s="260">
        <v>1</v>
      </c>
      <c r="B68" s="1080" t="s">
        <v>584</v>
      </c>
      <c r="C68" s="1081"/>
      <c r="D68" s="1081"/>
      <c r="E68" s="1081"/>
      <c r="F68" s="1081"/>
      <c r="G68" s="1081"/>
      <c r="H68" s="1081"/>
      <c r="I68" s="1081"/>
      <c r="J68" s="1081"/>
      <c r="K68" s="1081"/>
      <c r="L68" s="1081"/>
      <c r="M68" s="1081"/>
      <c r="N68" s="1081"/>
      <c r="O68" s="1081"/>
      <c r="P68" s="1082"/>
      <c r="Q68" s="1083">
        <v>1109</v>
      </c>
      <c r="R68" s="1077"/>
      <c r="S68" s="1077"/>
      <c r="T68" s="1077"/>
      <c r="U68" s="1077"/>
      <c r="V68" s="1077">
        <v>1105</v>
      </c>
      <c r="W68" s="1077"/>
      <c r="X68" s="1077"/>
      <c r="Y68" s="1077"/>
      <c r="Z68" s="1077"/>
      <c r="AA68" s="1077">
        <v>4</v>
      </c>
      <c r="AB68" s="1077"/>
      <c r="AC68" s="1077"/>
      <c r="AD68" s="1077"/>
      <c r="AE68" s="1077"/>
      <c r="AF68" s="1077">
        <v>4</v>
      </c>
      <c r="AG68" s="1077"/>
      <c r="AH68" s="1077"/>
      <c r="AI68" s="1077"/>
      <c r="AJ68" s="1077"/>
      <c r="AK68" s="1077" t="s">
        <v>582</v>
      </c>
      <c r="AL68" s="1077"/>
      <c r="AM68" s="1077"/>
      <c r="AN68" s="1077"/>
      <c r="AO68" s="1077"/>
      <c r="AP68" s="1077" t="s">
        <v>572</v>
      </c>
      <c r="AQ68" s="1077"/>
      <c r="AR68" s="1077"/>
      <c r="AS68" s="1077"/>
      <c r="AT68" s="1077"/>
      <c r="AU68" s="1077" t="s">
        <v>572</v>
      </c>
      <c r="AV68" s="1077"/>
      <c r="AW68" s="1077"/>
      <c r="AX68" s="1077"/>
      <c r="AY68" s="1077"/>
      <c r="AZ68" s="1078"/>
      <c r="BA68" s="1078"/>
      <c r="BB68" s="1078"/>
      <c r="BC68" s="1078"/>
      <c r="BD68" s="1079"/>
      <c r="BE68" s="267"/>
      <c r="BF68" s="267"/>
      <c r="BG68" s="267"/>
      <c r="BH68" s="267"/>
      <c r="BI68" s="267"/>
      <c r="BJ68" s="267"/>
      <c r="BK68" s="267"/>
      <c r="BL68" s="267"/>
      <c r="BM68" s="267"/>
      <c r="BN68" s="267"/>
      <c r="BO68" s="267"/>
      <c r="BP68" s="267"/>
      <c r="BQ68" s="264">
        <v>62</v>
      </c>
      <c r="BR68" s="269"/>
      <c r="BS68" s="1048"/>
      <c r="BT68" s="1049"/>
      <c r="BU68" s="1049"/>
      <c r="BV68" s="1049"/>
      <c r="BW68" s="1049"/>
      <c r="BX68" s="1049"/>
      <c r="BY68" s="1049"/>
      <c r="BZ68" s="1049"/>
      <c r="CA68" s="1049"/>
      <c r="CB68" s="1049"/>
      <c r="CC68" s="1049"/>
      <c r="CD68" s="1049"/>
      <c r="CE68" s="1049"/>
      <c r="CF68" s="1049"/>
      <c r="CG68" s="1050"/>
      <c r="CH68" s="1051"/>
      <c r="CI68" s="1052"/>
      <c r="CJ68" s="1052"/>
      <c r="CK68" s="1052"/>
      <c r="CL68" s="1053"/>
      <c r="CM68" s="1051"/>
      <c r="CN68" s="1052"/>
      <c r="CO68" s="1052"/>
      <c r="CP68" s="1052"/>
      <c r="CQ68" s="1053"/>
      <c r="CR68" s="1051"/>
      <c r="CS68" s="1052"/>
      <c r="CT68" s="1052"/>
      <c r="CU68" s="1052"/>
      <c r="CV68" s="1053"/>
      <c r="CW68" s="1051"/>
      <c r="CX68" s="1052"/>
      <c r="CY68" s="1052"/>
      <c r="CZ68" s="1052"/>
      <c r="DA68" s="1053"/>
      <c r="DB68" s="1051"/>
      <c r="DC68" s="1052"/>
      <c r="DD68" s="1052"/>
      <c r="DE68" s="1052"/>
      <c r="DF68" s="1053"/>
      <c r="DG68" s="1051"/>
      <c r="DH68" s="1052"/>
      <c r="DI68" s="1052"/>
      <c r="DJ68" s="1052"/>
      <c r="DK68" s="1053"/>
      <c r="DL68" s="1051"/>
      <c r="DM68" s="1052"/>
      <c r="DN68" s="1052"/>
      <c r="DO68" s="1052"/>
      <c r="DP68" s="1053"/>
      <c r="DQ68" s="1051"/>
      <c r="DR68" s="1052"/>
      <c r="DS68" s="1052"/>
      <c r="DT68" s="1052"/>
      <c r="DU68" s="1053"/>
      <c r="DV68" s="1036"/>
      <c r="DW68" s="1037"/>
      <c r="DX68" s="1037"/>
      <c r="DY68" s="1037"/>
      <c r="DZ68" s="1038"/>
      <c r="EA68" s="248"/>
    </row>
    <row r="69" spans="1:131" s="249" customFormat="1" ht="26.25" customHeight="1">
      <c r="A69" s="263">
        <v>2</v>
      </c>
      <c r="B69" s="1069" t="s">
        <v>585</v>
      </c>
      <c r="C69" s="1070"/>
      <c r="D69" s="1070"/>
      <c r="E69" s="1070"/>
      <c r="F69" s="1070"/>
      <c r="G69" s="1070"/>
      <c r="H69" s="1070"/>
      <c r="I69" s="1070"/>
      <c r="J69" s="1070"/>
      <c r="K69" s="1070"/>
      <c r="L69" s="1070"/>
      <c r="M69" s="1070"/>
      <c r="N69" s="1070"/>
      <c r="O69" s="1070"/>
      <c r="P69" s="1071"/>
      <c r="Q69" s="1072">
        <v>86</v>
      </c>
      <c r="R69" s="1066"/>
      <c r="S69" s="1066"/>
      <c r="T69" s="1066"/>
      <c r="U69" s="1066"/>
      <c r="V69" s="1066">
        <v>70</v>
      </c>
      <c r="W69" s="1066"/>
      <c r="X69" s="1066"/>
      <c r="Y69" s="1066"/>
      <c r="Z69" s="1066"/>
      <c r="AA69" s="1066">
        <v>17</v>
      </c>
      <c r="AB69" s="1066"/>
      <c r="AC69" s="1066"/>
      <c r="AD69" s="1066"/>
      <c r="AE69" s="1066"/>
      <c r="AF69" s="1066">
        <v>17</v>
      </c>
      <c r="AG69" s="1066"/>
      <c r="AH69" s="1066"/>
      <c r="AI69" s="1066"/>
      <c r="AJ69" s="1066"/>
      <c r="AK69" s="1066" t="s">
        <v>582</v>
      </c>
      <c r="AL69" s="1066"/>
      <c r="AM69" s="1066"/>
      <c r="AN69" s="1066"/>
      <c r="AO69" s="1066"/>
      <c r="AP69" s="1066" t="s">
        <v>572</v>
      </c>
      <c r="AQ69" s="1066"/>
      <c r="AR69" s="1066"/>
      <c r="AS69" s="1066"/>
      <c r="AT69" s="1066"/>
      <c r="AU69" s="1066" t="s">
        <v>572</v>
      </c>
      <c r="AV69" s="1066"/>
      <c r="AW69" s="1066"/>
      <c r="AX69" s="1066"/>
      <c r="AY69" s="1066"/>
      <c r="AZ69" s="1067"/>
      <c r="BA69" s="1067"/>
      <c r="BB69" s="1067"/>
      <c r="BC69" s="1067"/>
      <c r="BD69" s="1068"/>
      <c r="BE69" s="267"/>
      <c r="BF69" s="267"/>
      <c r="BG69" s="267"/>
      <c r="BH69" s="267"/>
      <c r="BI69" s="267"/>
      <c r="BJ69" s="267"/>
      <c r="BK69" s="267"/>
      <c r="BL69" s="267"/>
      <c r="BM69" s="267"/>
      <c r="BN69" s="267"/>
      <c r="BO69" s="267"/>
      <c r="BP69" s="267"/>
      <c r="BQ69" s="264">
        <v>63</v>
      </c>
      <c r="BR69" s="269"/>
      <c r="BS69" s="1048"/>
      <c r="BT69" s="1049"/>
      <c r="BU69" s="1049"/>
      <c r="BV69" s="1049"/>
      <c r="BW69" s="1049"/>
      <c r="BX69" s="1049"/>
      <c r="BY69" s="1049"/>
      <c r="BZ69" s="1049"/>
      <c r="CA69" s="1049"/>
      <c r="CB69" s="1049"/>
      <c r="CC69" s="1049"/>
      <c r="CD69" s="1049"/>
      <c r="CE69" s="1049"/>
      <c r="CF69" s="1049"/>
      <c r="CG69" s="1050"/>
      <c r="CH69" s="1051"/>
      <c r="CI69" s="1052"/>
      <c r="CJ69" s="1052"/>
      <c r="CK69" s="1052"/>
      <c r="CL69" s="1053"/>
      <c r="CM69" s="1051"/>
      <c r="CN69" s="1052"/>
      <c r="CO69" s="1052"/>
      <c r="CP69" s="1052"/>
      <c r="CQ69" s="1053"/>
      <c r="CR69" s="1051"/>
      <c r="CS69" s="1052"/>
      <c r="CT69" s="1052"/>
      <c r="CU69" s="1052"/>
      <c r="CV69" s="1053"/>
      <c r="CW69" s="1051"/>
      <c r="CX69" s="1052"/>
      <c r="CY69" s="1052"/>
      <c r="CZ69" s="1052"/>
      <c r="DA69" s="1053"/>
      <c r="DB69" s="1051"/>
      <c r="DC69" s="1052"/>
      <c r="DD69" s="1052"/>
      <c r="DE69" s="1052"/>
      <c r="DF69" s="1053"/>
      <c r="DG69" s="1051"/>
      <c r="DH69" s="1052"/>
      <c r="DI69" s="1052"/>
      <c r="DJ69" s="1052"/>
      <c r="DK69" s="1053"/>
      <c r="DL69" s="1051"/>
      <c r="DM69" s="1052"/>
      <c r="DN69" s="1052"/>
      <c r="DO69" s="1052"/>
      <c r="DP69" s="1053"/>
      <c r="DQ69" s="1051"/>
      <c r="DR69" s="1052"/>
      <c r="DS69" s="1052"/>
      <c r="DT69" s="1052"/>
      <c r="DU69" s="1053"/>
      <c r="DV69" s="1036"/>
      <c r="DW69" s="1037"/>
      <c r="DX69" s="1037"/>
      <c r="DY69" s="1037"/>
      <c r="DZ69" s="1038"/>
      <c r="EA69" s="248"/>
    </row>
    <row r="70" spans="1:131" s="249" customFormat="1" ht="26.25" customHeight="1">
      <c r="A70" s="263">
        <v>3</v>
      </c>
      <c r="B70" s="1069" t="s">
        <v>586</v>
      </c>
      <c r="C70" s="1070"/>
      <c r="D70" s="1070"/>
      <c r="E70" s="1070"/>
      <c r="F70" s="1070"/>
      <c r="G70" s="1070"/>
      <c r="H70" s="1070"/>
      <c r="I70" s="1070"/>
      <c r="J70" s="1070"/>
      <c r="K70" s="1070"/>
      <c r="L70" s="1070"/>
      <c r="M70" s="1070"/>
      <c r="N70" s="1070"/>
      <c r="O70" s="1070"/>
      <c r="P70" s="1071"/>
      <c r="Q70" s="1072">
        <v>7102</v>
      </c>
      <c r="R70" s="1066"/>
      <c r="S70" s="1066"/>
      <c r="T70" s="1066"/>
      <c r="U70" s="1066"/>
      <c r="V70" s="1066">
        <v>6921</v>
      </c>
      <c r="W70" s="1066"/>
      <c r="X70" s="1066"/>
      <c r="Y70" s="1066"/>
      <c r="Z70" s="1066"/>
      <c r="AA70" s="1066">
        <v>181</v>
      </c>
      <c r="AB70" s="1066"/>
      <c r="AC70" s="1066"/>
      <c r="AD70" s="1066"/>
      <c r="AE70" s="1066"/>
      <c r="AF70" s="1066">
        <v>181</v>
      </c>
      <c r="AG70" s="1066"/>
      <c r="AH70" s="1066"/>
      <c r="AI70" s="1066"/>
      <c r="AJ70" s="1066"/>
      <c r="AK70" s="1066" t="s">
        <v>582</v>
      </c>
      <c r="AL70" s="1066"/>
      <c r="AM70" s="1066"/>
      <c r="AN70" s="1066"/>
      <c r="AO70" s="1066"/>
      <c r="AP70" s="1066" t="s">
        <v>572</v>
      </c>
      <c r="AQ70" s="1066"/>
      <c r="AR70" s="1066"/>
      <c r="AS70" s="1066"/>
      <c r="AT70" s="1066"/>
      <c r="AU70" s="1066" t="s">
        <v>572</v>
      </c>
      <c r="AV70" s="1066"/>
      <c r="AW70" s="1066"/>
      <c r="AX70" s="1066"/>
      <c r="AY70" s="1066"/>
      <c r="AZ70" s="1067"/>
      <c r="BA70" s="1067"/>
      <c r="BB70" s="1067"/>
      <c r="BC70" s="1067"/>
      <c r="BD70" s="1068"/>
      <c r="BE70" s="267"/>
      <c r="BF70" s="267"/>
      <c r="BG70" s="267"/>
      <c r="BH70" s="267"/>
      <c r="BI70" s="267"/>
      <c r="BJ70" s="267"/>
      <c r="BK70" s="267"/>
      <c r="BL70" s="267"/>
      <c r="BM70" s="267"/>
      <c r="BN70" s="267"/>
      <c r="BO70" s="267"/>
      <c r="BP70" s="267"/>
      <c r="BQ70" s="264">
        <v>64</v>
      </c>
      <c r="BR70" s="269"/>
      <c r="BS70" s="1048"/>
      <c r="BT70" s="1049"/>
      <c r="BU70" s="1049"/>
      <c r="BV70" s="1049"/>
      <c r="BW70" s="1049"/>
      <c r="BX70" s="1049"/>
      <c r="BY70" s="1049"/>
      <c r="BZ70" s="1049"/>
      <c r="CA70" s="1049"/>
      <c r="CB70" s="1049"/>
      <c r="CC70" s="1049"/>
      <c r="CD70" s="1049"/>
      <c r="CE70" s="1049"/>
      <c r="CF70" s="1049"/>
      <c r="CG70" s="1050"/>
      <c r="CH70" s="1051"/>
      <c r="CI70" s="1052"/>
      <c r="CJ70" s="1052"/>
      <c r="CK70" s="1052"/>
      <c r="CL70" s="1053"/>
      <c r="CM70" s="1051"/>
      <c r="CN70" s="1052"/>
      <c r="CO70" s="1052"/>
      <c r="CP70" s="1052"/>
      <c r="CQ70" s="1053"/>
      <c r="CR70" s="1051"/>
      <c r="CS70" s="1052"/>
      <c r="CT70" s="1052"/>
      <c r="CU70" s="1052"/>
      <c r="CV70" s="1053"/>
      <c r="CW70" s="1051"/>
      <c r="CX70" s="1052"/>
      <c r="CY70" s="1052"/>
      <c r="CZ70" s="1052"/>
      <c r="DA70" s="1053"/>
      <c r="DB70" s="1051"/>
      <c r="DC70" s="1052"/>
      <c r="DD70" s="1052"/>
      <c r="DE70" s="1052"/>
      <c r="DF70" s="1053"/>
      <c r="DG70" s="1051"/>
      <c r="DH70" s="1052"/>
      <c r="DI70" s="1052"/>
      <c r="DJ70" s="1052"/>
      <c r="DK70" s="1053"/>
      <c r="DL70" s="1051"/>
      <c r="DM70" s="1052"/>
      <c r="DN70" s="1052"/>
      <c r="DO70" s="1052"/>
      <c r="DP70" s="1053"/>
      <c r="DQ70" s="1051"/>
      <c r="DR70" s="1052"/>
      <c r="DS70" s="1052"/>
      <c r="DT70" s="1052"/>
      <c r="DU70" s="1053"/>
      <c r="DV70" s="1036"/>
      <c r="DW70" s="1037"/>
      <c r="DX70" s="1037"/>
      <c r="DY70" s="1037"/>
      <c r="DZ70" s="1038"/>
      <c r="EA70" s="248"/>
    </row>
    <row r="71" spans="1:131" s="249" customFormat="1" ht="26.25" customHeight="1">
      <c r="A71" s="263">
        <v>4</v>
      </c>
      <c r="B71" s="1069" t="s">
        <v>587</v>
      </c>
      <c r="C71" s="1070"/>
      <c r="D71" s="1070"/>
      <c r="E71" s="1070"/>
      <c r="F71" s="1070"/>
      <c r="G71" s="1070"/>
      <c r="H71" s="1070"/>
      <c r="I71" s="1070"/>
      <c r="J71" s="1070"/>
      <c r="K71" s="1070"/>
      <c r="L71" s="1070"/>
      <c r="M71" s="1070"/>
      <c r="N71" s="1070"/>
      <c r="O71" s="1070"/>
      <c r="P71" s="1071"/>
      <c r="Q71" s="1072">
        <v>35</v>
      </c>
      <c r="R71" s="1066"/>
      <c r="S71" s="1066"/>
      <c r="T71" s="1066"/>
      <c r="U71" s="1066"/>
      <c r="V71" s="1066">
        <v>32</v>
      </c>
      <c r="W71" s="1066"/>
      <c r="X71" s="1066"/>
      <c r="Y71" s="1066"/>
      <c r="Z71" s="1066"/>
      <c r="AA71" s="1066">
        <v>3</v>
      </c>
      <c r="AB71" s="1066"/>
      <c r="AC71" s="1066"/>
      <c r="AD71" s="1066"/>
      <c r="AE71" s="1066"/>
      <c r="AF71" s="1066">
        <v>3</v>
      </c>
      <c r="AG71" s="1066"/>
      <c r="AH71" s="1066"/>
      <c r="AI71" s="1066"/>
      <c r="AJ71" s="1066"/>
      <c r="AK71" s="1066">
        <v>8</v>
      </c>
      <c r="AL71" s="1066"/>
      <c r="AM71" s="1066"/>
      <c r="AN71" s="1066"/>
      <c r="AO71" s="1066"/>
      <c r="AP71" s="1066" t="s">
        <v>572</v>
      </c>
      <c r="AQ71" s="1066"/>
      <c r="AR71" s="1066"/>
      <c r="AS71" s="1066"/>
      <c r="AT71" s="1066"/>
      <c r="AU71" s="1066" t="s">
        <v>572</v>
      </c>
      <c r="AV71" s="1066"/>
      <c r="AW71" s="1066"/>
      <c r="AX71" s="1066"/>
      <c r="AY71" s="1066"/>
      <c r="AZ71" s="1067"/>
      <c r="BA71" s="1067"/>
      <c r="BB71" s="1067"/>
      <c r="BC71" s="1067"/>
      <c r="BD71" s="1068"/>
      <c r="BE71" s="267"/>
      <c r="BF71" s="267"/>
      <c r="BG71" s="267"/>
      <c r="BH71" s="267"/>
      <c r="BI71" s="267"/>
      <c r="BJ71" s="267"/>
      <c r="BK71" s="267"/>
      <c r="BL71" s="267"/>
      <c r="BM71" s="267"/>
      <c r="BN71" s="267"/>
      <c r="BO71" s="267"/>
      <c r="BP71" s="267"/>
      <c r="BQ71" s="264">
        <v>65</v>
      </c>
      <c r="BR71" s="269"/>
      <c r="BS71" s="1048"/>
      <c r="BT71" s="1049"/>
      <c r="BU71" s="1049"/>
      <c r="BV71" s="1049"/>
      <c r="BW71" s="1049"/>
      <c r="BX71" s="1049"/>
      <c r="BY71" s="1049"/>
      <c r="BZ71" s="1049"/>
      <c r="CA71" s="1049"/>
      <c r="CB71" s="1049"/>
      <c r="CC71" s="1049"/>
      <c r="CD71" s="1049"/>
      <c r="CE71" s="1049"/>
      <c r="CF71" s="1049"/>
      <c r="CG71" s="1050"/>
      <c r="CH71" s="1051"/>
      <c r="CI71" s="1052"/>
      <c r="CJ71" s="1052"/>
      <c r="CK71" s="1052"/>
      <c r="CL71" s="1053"/>
      <c r="CM71" s="1051"/>
      <c r="CN71" s="1052"/>
      <c r="CO71" s="1052"/>
      <c r="CP71" s="1052"/>
      <c r="CQ71" s="1053"/>
      <c r="CR71" s="1051"/>
      <c r="CS71" s="1052"/>
      <c r="CT71" s="1052"/>
      <c r="CU71" s="1052"/>
      <c r="CV71" s="1053"/>
      <c r="CW71" s="1051"/>
      <c r="CX71" s="1052"/>
      <c r="CY71" s="1052"/>
      <c r="CZ71" s="1052"/>
      <c r="DA71" s="1053"/>
      <c r="DB71" s="1051"/>
      <c r="DC71" s="1052"/>
      <c r="DD71" s="1052"/>
      <c r="DE71" s="1052"/>
      <c r="DF71" s="1053"/>
      <c r="DG71" s="1051"/>
      <c r="DH71" s="1052"/>
      <c r="DI71" s="1052"/>
      <c r="DJ71" s="1052"/>
      <c r="DK71" s="1053"/>
      <c r="DL71" s="1051"/>
      <c r="DM71" s="1052"/>
      <c r="DN71" s="1052"/>
      <c r="DO71" s="1052"/>
      <c r="DP71" s="1053"/>
      <c r="DQ71" s="1051"/>
      <c r="DR71" s="1052"/>
      <c r="DS71" s="1052"/>
      <c r="DT71" s="1052"/>
      <c r="DU71" s="1053"/>
      <c r="DV71" s="1036"/>
      <c r="DW71" s="1037"/>
      <c r="DX71" s="1037"/>
      <c r="DY71" s="1037"/>
      <c r="DZ71" s="1038"/>
      <c r="EA71" s="248"/>
    </row>
    <row r="72" spans="1:131" s="249" customFormat="1" ht="26.25" customHeight="1">
      <c r="A72" s="263">
        <v>5</v>
      </c>
      <c r="B72" s="1069" t="s">
        <v>588</v>
      </c>
      <c r="C72" s="1070"/>
      <c r="D72" s="1070"/>
      <c r="E72" s="1070"/>
      <c r="F72" s="1070"/>
      <c r="G72" s="1070"/>
      <c r="H72" s="1070"/>
      <c r="I72" s="1070"/>
      <c r="J72" s="1070"/>
      <c r="K72" s="1070"/>
      <c r="L72" s="1070"/>
      <c r="M72" s="1070"/>
      <c r="N72" s="1070"/>
      <c r="O72" s="1070"/>
      <c r="P72" s="1071"/>
      <c r="Q72" s="1072">
        <v>5480</v>
      </c>
      <c r="R72" s="1066"/>
      <c r="S72" s="1066"/>
      <c r="T72" s="1066"/>
      <c r="U72" s="1066"/>
      <c r="V72" s="1066">
        <v>5378</v>
      </c>
      <c r="W72" s="1066"/>
      <c r="X72" s="1066"/>
      <c r="Y72" s="1066"/>
      <c r="Z72" s="1066"/>
      <c r="AA72" s="1066">
        <v>102</v>
      </c>
      <c r="AB72" s="1066"/>
      <c r="AC72" s="1066"/>
      <c r="AD72" s="1066"/>
      <c r="AE72" s="1066"/>
      <c r="AF72" s="1066">
        <v>102</v>
      </c>
      <c r="AG72" s="1066"/>
      <c r="AH72" s="1066"/>
      <c r="AI72" s="1066"/>
      <c r="AJ72" s="1066"/>
      <c r="AK72" s="1066">
        <v>58</v>
      </c>
      <c r="AL72" s="1066"/>
      <c r="AM72" s="1066"/>
      <c r="AN72" s="1066"/>
      <c r="AO72" s="1066"/>
      <c r="AP72" s="1066">
        <v>5185</v>
      </c>
      <c r="AQ72" s="1066"/>
      <c r="AR72" s="1066"/>
      <c r="AS72" s="1066"/>
      <c r="AT72" s="1066"/>
      <c r="AU72" s="1066">
        <v>342</v>
      </c>
      <c r="AV72" s="1066"/>
      <c r="AW72" s="1066"/>
      <c r="AX72" s="1066"/>
      <c r="AY72" s="1066"/>
      <c r="AZ72" s="1067"/>
      <c r="BA72" s="1067"/>
      <c r="BB72" s="1067"/>
      <c r="BC72" s="1067"/>
      <c r="BD72" s="1068"/>
      <c r="BE72" s="267"/>
      <c r="BF72" s="267"/>
      <c r="BG72" s="267"/>
      <c r="BH72" s="267"/>
      <c r="BI72" s="267"/>
      <c r="BJ72" s="267"/>
      <c r="BK72" s="267"/>
      <c r="BL72" s="267"/>
      <c r="BM72" s="267"/>
      <c r="BN72" s="267"/>
      <c r="BO72" s="267"/>
      <c r="BP72" s="267"/>
      <c r="BQ72" s="264">
        <v>66</v>
      </c>
      <c r="BR72" s="269"/>
      <c r="BS72" s="1048"/>
      <c r="BT72" s="1049"/>
      <c r="BU72" s="1049"/>
      <c r="BV72" s="1049"/>
      <c r="BW72" s="1049"/>
      <c r="BX72" s="1049"/>
      <c r="BY72" s="1049"/>
      <c r="BZ72" s="1049"/>
      <c r="CA72" s="1049"/>
      <c r="CB72" s="1049"/>
      <c r="CC72" s="1049"/>
      <c r="CD72" s="1049"/>
      <c r="CE72" s="1049"/>
      <c r="CF72" s="1049"/>
      <c r="CG72" s="1050"/>
      <c r="CH72" s="1051"/>
      <c r="CI72" s="1052"/>
      <c r="CJ72" s="1052"/>
      <c r="CK72" s="1052"/>
      <c r="CL72" s="1053"/>
      <c r="CM72" s="1051"/>
      <c r="CN72" s="1052"/>
      <c r="CO72" s="1052"/>
      <c r="CP72" s="1052"/>
      <c r="CQ72" s="1053"/>
      <c r="CR72" s="1051"/>
      <c r="CS72" s="1052"/>
      <c r="CT72" s="1052"/>
      <c r="CU72" s="1052"/>
      <c r="CV72" s="1053"/>
      <c r="CW72" s="1051"/>
      <c r="CX72" s="1052"/>
      <c r="CY72" s="1052"/>
      <c r="CZ72" s="1052"/>
      <c r="DA72" s="1053"/>
      <c r="DB72" s="1051"/>
      <c r="DC72" s="1052"/>
      <c r="DD72" s="1052"/>
      <c r="DE72" s="1052"/>
      <c r="DF72" s="1053"/>
      <c r="DG72" s="1051"/>
      <c r="DH72" s="1052"/>
      <c r="DI72" s="1052"/>
      <c r="DJ72" s="1052"/>
      <c r="DK72" s="1053"/>
      <c r="DL72" s="1051"/>
      <c r="DM72" s="1052"/>
      <c r="DN72" s="1052"/>
      <c r="DO72" s="1052"/>
      <c r="DP72" s="1053"/>
      <c r="DQ72" s="1051"/>
      <c r="DR72" s="1052"/>
      <c r="DS72" s="1052"/>
      <c r="DT72" s="1052"/>
      <c r="DU72" s="1053"/>
      <c r="DV72" s="1036"/>
      <c r="DW72" s="1037"/>
      <c r="DX72" s="1037"/>
      <c r="DY72" s="1037"/>
      <c r="DZ72" s="1038"/>
      <c r="EA72" s="248"/>
    </row>
    <row r="73" spans="1:131" s="249" customFormat="1" ht="26.25" customHeight="1">
      <c r="A73" s="263">
        <v>6</v>
      </c>
      <c r="B73" s="1069" t="s">
        <v>589</v>
      </c>
      <c r="C73" s="1070"/>
      <c r="D73" s="1070"/>
      <c r="E73" s="1070"/>
      <c r="F73" s="1070"/>
      <c r="G73" s="1070"/>
      <c r="H73" s="1070"/>
      <c r="I73" s="1070"/>
      <c r="J73" s="1070"/>
      <c r="K73" s="1070"/>
      <c r="L73" s="1070"/>
      <c r="M73" s="1070"/>
      <c r="N73" s="1070"/>
      <c r="O73" s="1070"/>
      <c r="P73" s="1071"/>
      <c r="Q73" s="1072">
        <v>1553</v>
      </c>
      <c r="R73" s="1066"/>
      <c r="S73" s="1066"/>
      <c r="T73" s="1066"/>
      <c r="U73" s="1066"/>
      <c r="V73" s="1066">
        <v>1474</v>
      </c>
      <c r="W73" s="1066"/>
      <c r="X73" s="1066"/>
      <c r="Y73" s="1066"/>
      <c r="Z73" s="1066"/>
      <c r="AA73" s="1066">
        <v>79</v>
      </c>
      <c r="AB73" s="1066"/>
      <c r="AC73" s="1066"/>
      <c r="AD73" s="1066"/>
      <c r="AE73" s="1066"/>
      <c r="AF73" s="1066">
        <v>79</v>
      </c>
      <c r="AG73" s="1066"/>
      <c r="AH73" s="1066"/>
      <c r="AI73" s="1066"/>
      <c r="AJ73" s="1066"/>
      <c r="AK73" s="1066" t="s">
        <v>582</v>
      </c>
      <c r="AL73" s="1066"/>
      <c r="AM73" s="1066"/>
      <c r="AN73" s="1066"/>
      <c r="AO73" s="1066"/>
      <c r="AP73" s="1066">
        <v>1207</v>
      </c>
      <c r="AQ73" s="1066"/>
      <c r="AR73" s="1066"/>
      <c r="AS73" s="1066"/>
      <c r="AT73" s="1066"/>
      <c r="AU73" s="1066">
        <v>90</v>
      </c>
      <c r="AV73" s="1066"/>
      <c r="AW73" s="1066"/>
      <c r="AX73" s="1066"/>
      <c r="AY73" s="1066"/>
      <c r="AZ73" s="1067"/>
      <c r="BA73" s="1067"/>
      <c r="BB73" s="1067"/>
      <c r="BC73" s="1067"/>
      <c r="BD73" s="1068"/>
      <c r="BE73" s="267"/>
      <c r="BF73" s="267"/>
      <c r="BG73" s="267"/>
      <c r="BH73" s="267"/>
      <c r="BI73" s="267"/>
      <c r="BJ73" s="267"/>
      <c r="BK73" s="267"/>
      <c r="BL73" s="267"/>
      <c r="BM73" s="267"/>
      <c r="BN73" s="267"/>
      <c r="BO73" s="267"/>
      <c r="BP73" s="267"/>
      <c r="BQ73" s="264">
        <v>67</v>
      </c>
      <c r="BR73" s="269"/>
      <c r="BS73" s="1048"/>
      <c r="BT73" s="1049"/>
      <c r="BU73" s="1049"/>
      <c r="BV73" s="1049"/>
      <c r="BW73" s="1049"/>
      <c r="BX73" s="1049"/>
      <c r="BY73" s="1049"/>
      <c r="BZ73" s="1049"/>
      <c r="CA73" s="1049"/>
      <c r="CB73" s="1049"/>
      <c r="CC73" s="1049"/>
      <c r="CD73" s="1049"/>
      <c r="CE73" s="1049"/>
      <c r="CF73" s="1049"/>
      <c r="CG73" s="1050"/>
      <c r="CH73" s="1051"/>
      <c r="CI73" s="1052"/>
      <c r="CJ73" s="1052"/>
      <c r="CK73" s="1052"/>
      <c r="CL73" s="1053"/>
      <c r="CM73" s="1051"/>
      <c r="CN73" s="1052"/>
      <c r="CO73" s="1052"/>
      <c r="CP73" s="1052"/>
      <c r="CQ73" s="1053"/>
      <c r="CR73" s="1051"/>
      <c r="CS73" s="1052"/>
      <c r="CT73" s="1052"/>
      <c r="CU73" s="1052"/>
      <c r="CV73" s="1053"/>
      <c r="CW73" s="1051"/>
      <c r="CX73" s="1052"/>
      <c r="CY73" s="1052"/>
      <c r="CZ73" s="1052"/>
      <c r="DA73" s="1053"/>
      <c r="DB73" s="1051"/>
      <c r="DC73" s="1052"/>
      <c r="DD73" s="1052"/>
      <c r="DE73" s="1052"/>
      <c r="DF73" s="1053"/>
      <c r="DG73" s="1051"/>
      <c r="DH73" s="1052"/>
      <c r="DI73" s="1052"/>
      <c r="DJ73" s="1052"/>
      <c r="DK73" s="1053"/>
      <c r="DL73" s="1051"/>
      <c r="DM73" s="1052"/>
      <c r="DN73" s="1052"/>
      <c r="DO73" s="1052"/>
      <c r="DP73" s="1053"/>
      <c r="DQ73" s="1051"/>
      <c r="DR73" s="1052"/>
      <c r="DS73" s="1052"/>
      <c r="DT73" s="1052"/>
      <c r="DU73" s="1053"/>
      <c r="DV73" s="1036"/>
      <c r="DW73" s="1037"/>
      <c r="DX73" s="1037"/>
      <c r="DY73" s="1037"/>
      <c r="DZ73" s="1038"/>
      <c r="EA73" s="248"/>
    </row>
    <row r="74" spans="1:131" s="249" customFormat="1" ht="26.25" customHeight="1">
      <c r="A74" s="263">
        <v>7</v>
      </c>
      <c r="B74" s="1069" t="s">
        <v>590</v>
      </c>
      <c r="C74" s="1070"/>
      <c r="D74" s="1070"/>
      <c r="E74" s="1070"/>
      <c r="F74" s="1070"/>
      <c r="G74" s="1070"/>
      <c r="H74" s="1070"/>
      <c r="I74" s="1070"/>
      <c r="J74" s="1070"/>
      <c r="K74" s="1070"/>
      <c r="L74" s="1070"/>
      <c r="M74" s="1070"/>
      <c r="N74" s="1070"/>
      <c r="O74" s="1070"/>
      <c r="P74" s="1071"/>
      <c r="Q74" s="1072">
        <v>342</v>
      </c>
      <c r="R74" s="1066"/>
      <c r="S74" s="1066"/>
      <c r="T74" s="1066"/>
      <c r="U74" s="1066"/>
      <c r="V74" s="1066">
        <v>286</v>
      </c>
      <c r="W74" s="1066"/>
      <c r="X74" s="1066"/>
      <c r="Y74" s="1066"/>
      <c r="Z74" s="1066"/>
      <c r="AA74" s="1066">
        <v>56</v>
      </c>
      <c r="AB74" s="1066"/>
      <c r="AC74" s="1066"/>
      <c r="AD74" s="1066"/>
      <c r="AE74" s="1066"/>
      <c r="AF74" s="1066">
        <v>56</v>
      </c>
      <c r="AG74" s="1066"/>
      <c r="AH74" s="1066"/>
      <c r="AI74" s="1066"/>
      <c r="AJ74" s="1066"/>
      <c r="AK74" s="1066" t="s">
        <v>582</v>
      </c>
      <c r="AL74" s="1066"/>
      <c r="AM74" s="1066"/>
      <c r="AN74" s="1066"/>
      <c r="AO74" s="1066"/>
      <c r="AP74" s="1066" t="s">
        <v>572</v>
      </c>
      <c r="AQ74" s="1066"/>
      <c r="AR74" s="1066"/>
      <c r="AS74" s="1066"/>
      <c r="AT74" s="1066"/>
      <c r="AU74" s="1066" t="s">
        <v>572</v>
      </c>
      <c r="AV74" s="1066"/>
      <c r="AW74" s="1066"/>
      <c r="AX74" s="1066"/>
      <c r="AY74" s="1066"/>
      <c r="AZ74" s="1067"/>
      <c r="BA74" s="1067"/>
      <c r="BB74" s="1067"/>
      <c r="BC74" s="1067"/>
      <c r="BD74" s="1068"/>
      <c r="BE74" s="267"/>
      <c r="BF74" s="267"/>
      <c r="BG74" s="267"/>
      <c r="BH74" s="267"/>
      <c r="BI74" s="267"/>
      <c r="BJ74" s="267"/>
      <c r="BK74" s="267"/>
      <c r="BL74" s="267"/>
      <c r="BM74" s="267"/>
      <c r="BN74" s="267"/>
      <c r="BO74" s="267"/>
      <c r="BP74" s="267"/>
      <c r="BQ74" s="264">
        <v>68</v>
      </c>
      <c r="BR74" s="269"/>
      <c r="BS74" s="1048"/>
      <c r="BT74" s="1049"/>
      <c r="BU74" s="1049"/>
      <c r="BV74" s="1049"/>
      <c r="BW74" s="1049"/>
      <c r="BX74" s="1049"/>
      <c r="BY74" s="1049"/>
      <c r="BZ74" s="1049"/>
      <c r="CA74" s="1049"/>
      <c r="CB74" s="1049"/>
      <c r="CC74" s="1049"/>
      <c r="CD74" s="1049"/>
      <c r="CE74" s="1049"/>
      <c r="CF74" s="1049"/>
      <c r="CG74" s="1050"/>
      <c r="CH74" s="1051"/>
      <c r="CI74" s="1052"/>
      <c r="CJ74" s="1052"/>
      <c r="CK74" s="1052"/>
      <c r="CL74" s="1053"/>
      <c r="CM74" s="1051"/>
      <c r="CN74" s="1052"/>
      <c r="CO74" s="1052"/>
      <c r="CP74" s="1052"/>
      <c r="CQ74" s="1053"/>
      <c r="CR74" s="1051"/>
      <c r="CS74" s="1052"/>
      <c r="CT74" s="1052"/>
      <c r="CU74" s="1052"/>
      <c r="CV74" s="1053"/>
      <c r="CW74" s="1051"/>
      <c r="CX74" s="1052"/>
      <c r="CY74" s="1052"/>
      <c r="CZ74" s="1052"/>
      <c r="DA74" s="1053"/>
      <c r="DB74" s="1051"/>
      <c r="DC74" s="1052"/>
      <c r="DD74" s="1052"/>
      <c r="DE74" s="1052"/>
      <c r="DF74" s="1053"/>
      <c r="DG74" s="1051"/>
      <c r="DH74" s="1052"/>
      <c r="DI74" s="1052"/>
      <c r="DJ74" s="1052"/>
      <c r="DK74" s="1053"/>
      <c r="DL74" s="1051"/>
      <c r="DM74" s="1052"/>
      <c r="DN74" s="1052"/>
      <c r="DO74" s="1052"/>
      <c r="DP74" s="1053"/>
      <c r="DQ74" s="1051"/>
      <c r="DR74" s="1052"/>
      <c r="DS74" s="1052"/>
      <c r="DT74" s="1052"/>
      <c r="DU74" s="1053"/>
      <c r="DV74" s="1036"/>
      <c r="DW74" s="1037"/>
      <c r="DX74" s="1037"/>
      <c r="DY74" s="1037"/>
      <c r="DZ74" s="1038"/>
      <c r="EA74" s="248"/>
    </row>
    <row r="75" spans="1:131" s="249" customFormat="1" ht="26.25" customHeight="1">
      <c r="A75" s="263">
        <v>8</v>
      </c>
      <c r="B75" s="1069" t="s">
        <v>591</v>
      </c>
      <c r="C75" s="1070"/>
      <c r="D75" s="1070"/>
      <c r="E75" s="1070"/>
      <c r="F75" s="1070"/>
      <c r="G75" s="1070"/>
      <c r="H75" s="1070"/>
      <c r="I75" s="1070"/>
      <c r="J75" s="1070"/>
      <c r="K75" s="1070"/>
      <c r="L75" s="1070"/>
      <c r="M75" s="1070"/>
      <c r="N75" s="1070"/>
      <c r="O75" s="1070"/>
      <c r="P75" s="1071"/>
      <c r="Q75" s="1073">
        <v>157056</v>
      </c>
      <c r="R75" s="1074"/>
      <c r="S75" s="1074"/>
      <c r="T75" s="1074"/>
      <c r="U75" s="1075"/>
      <c r="V75" s="1076">
        <v>149362</v>
      </c>
      <c r="W75" s="1074"/>
      <c r="X75" s="1074"/>
      <c r="Y75" s="1074"/>
      <c r="Z75" s="1075"/>
      <c r="AA75" s="1076">
        <v>7694</v>
      </c>
      <c r="AB75" s="1074"/>
      <c r="AC75" s="1074"/>
      <c r="AD75" s="1074"/>
      <c r="AE75" s="1075"/>
      <c r="AF75" s="1076">
        <v>7694</v>
      </c>
      <c r="AG75" s="1074"/>
      <c r="AH75" s="1074"/>
      <c r="AI75" s="1074"/>
      <c r="AJ75" s="1075"/>
      <c r="AK75" s="1076">
        <v>1365</v>
      </c>
      <c r="AL75" s="1074"/>
      <c r="AM75" s="1074"/>
      <c r="AN75" s="1074"/>
      <c r="AO75" s="1075"/>
      <c r="AP75" s="1076" t="s">
        <v>572</v>
      </c>
      <c r="AQ75" s="1074"/>
      <c r="AR75" s="1074"/>
      <c r="AS75" s="1074"/>
      <c r="AT75" s="1075"/>
      <c r="AU75" s="1076" t="s">
        <v>572</v>
      </c>
      <c r="AV75" s="1074"/>
      <c r="AW75" s="1074"/>
      <c r="AX75" s="1074"/>
      <c r="AY75" s="1075"/>
      <c r="AZ75" s="1067"/>
      <c r="BA75" s="1067"/>
      <c r="BB75" s="1067"/>
      <c r="BC75" s="1067"/>
      <c r="BD75" s="1068"/>
      <c r="BE75" s="267"/>
      <c r="BF75" s="267"/>
      <c r="BG75" s="267"/>
      <c r="BH75" s="267"/>
      <c r="BI75" s="267"/>
      <c r="BJ75" s="267"/>
      <c r="BK75" s="267"/>
      <c r="BL75" s="267"/>
      <c r="BM75" s="267"/>
      <c r="BN75" s="267"/>
      <c r="BO75" s="267"/>
      <c r="BP75" s="267"/>
      <c r="BQ75" s="264">
        <v>69</v>
      </c>
      <c r="BR75" s="269"/>
      <c r="BS75" s="1048"/>
      <c r="BT75" s="1049"/>
      <c r="BU75" s="1049"/>
      <c r="BV75" s="1049"/>
      <c r="BW75" s="1049"/>
      <c r="BX75" s="1049"/>
      <c r="BY75" s="1049"/>
      <c r="BZ75" s="1049"/>
      <c r="CA75" s="1049"/>
      <c r="CB75" s="1049"/>
      <c r="CC75" s="1049"/>
      <c r="CD75" s="1049"/>
      <c r="CE75" s="1049"/>
      <c r="CF75" s="1049"/>
      <c r="CG75" s="1050"/>
      <c r="CH75" s="1051"/>
      <c r="CI75" s="1052"/>
      <c r="CJ75" s="1052"/>
      <c r="CK75" s="1052"/>
      <c r="CL75" s="1053"/>
      <c r="CM75" s="1051"/>
      <c r="CN75" s="1052"/>
      <c r="CO75" s="1052"/>
      <c r="CP75" s="1052"/>
      <c r="CQ75" s="1053"/>
      <c r="CR75" s="1051"/>
      <c r="CS75" s="1052"/>
      <c r="CT75" s="1052"/>
      <c r="CU75" s="1052"/>
      <c r="CV75" s="1053"/>
      <c r="CW75" s="1051"/>
      <c r="CX75" s="1052"/>
      <c r="CY75" s="1052"/>
      <c r="CZ75" s="1052"/>
      <c r="DA75" s="1053"/>
      <c r="DB75" s="1051"/>
      <c r="DC75" s="1052"/>
      <c r="DD75" s="1052"/>
      <c r="DE75" s="1052"/>
      <c r="DF75" s="1053"/>
      <c r="DG75" s="1051"/>
      <c r="DH75" s="1052"/>
      <c r="DI75" s="1052"/>
      <c r="DJ75" s="1052"/>
      <c r="DK75" s="1053"/>
      <c r="DL75" s="1051"/>
      <c r="DM75" s="1052"/>
      <c r="DN75" s="1052"/>
      <c r="DO75" s="1052"/>
      <c r="DP75" s="1053"/>
      <c r="DQ75" s="1051"/>
      <c r="DR75" s="1052"/>
      <c r="DS75" s="1052"/>
      <c r="DT75" s="1052"/>
      <c r="DU75" s="1053"/>
      <c r="DV75" s="1036"/>
      <c r="DW75" s="1037"/>
      <c r="DX75" s="1037"/>
      <c r="DY75" s="1037"/>
      <c r="DZ75" s="1038"/>
      <c r="EA75" s="248"/>
    </row>
    <row r="76" spans="1:131" s="249" customFormat="1" ht="26.25" customHeight="1">
      <c r="A76" s="263">
        <v>9</v>
      </c>
      <c r="B76" s="1069"/>
      <c r="C76" s="1070"/>
      <c r="D76" s="1070"/>
      <c r="E76" s="1070"/>
      <c r="F76" s="1070"/>
      <c r="G76" s="1070"/>
      <c r="H76" s="1070"/>
      <c r="I76" s="1070"/>
      <c r="J76" s="1070"/>
      <c r="K76" s="1070"/>
      <c r="L76" s="1070"/>
      <c r="M76" s="1070"/>
      <c r="N76" s="1070"/>
      <c r="O76" s="1070"/>
      <c r="P76" s="1071"/>
      <c r="Q76" s="1073"/>
      <c r="R76" s="1074"/>
      <c r="S76" s="1074"/>
      <c r="T76" s="1074"/>
      <c r="U76" s="1075"/>
      <c r="V76" s="1076"/>
      <c r="W76" s="1074"/>
      <c r="X76" s="1074"/>
      <c r="Y76" s="1074"/>
      <c r="Z76" s="1075"/>
      <c r="AA76" s="1076"/>
      <c r="AB76" s="1074"/>
      <c r="AC76" s="1074"/>
      <c r="AD76" s="1074"/>
      <c r="AE76" s="1075"/>
      <c r="AF76" s="1076"/>
      <c r="AG76" s="1074"/>
      <c r="AH76" s="1074"/>
      <c r="AI76" s="1074"/>
      <c r="AJ76" s="1075"/>
      <c r="AK76" s="1076"/>
      <c r="AL76" s="1074"/>
      <c r="AM76" s="1074"/>
      <c r="AN76" s="1074"/>
      <c r="AO76" s="1075"/>
      <c r="AP76" s="1076"/>
      <c r="AQ76" s="1074"/>
      <c r="AR76" s="1074"/>
      <c r="AS76" s="1074"/>
      <c r="AT76" s="1075"/>
      <c r="AU76" s="1076"/>
      <c r="AV76" s="1074"/>
      <c r="AW76" s="1074"/>
      <c r="AX76" s="1074"/>
      <c r="AY76" s="1075"/>
      <c r="AZ76" s="1067"/>
      <c r="BA76" s="1067"/>
      <c r="BB76" s="1067"/>
      <c r="BC76" s="1067"/>
      <c r="BD76" s="1068"/>
      <c r="BE76" s="267"/>
      <c r="BF76" s="267"/>
      <c r="BG76" s="267"/>
      <c r="BH76" s="267"/>
      <c r="BI76" s="267"/>
      <c r="BJ76" s="267"/>
      <c r="BK76" s="267"/>
      <c r="BL76" s="267"/>
      <c r="BM76" s="267"/>
      <c r="BN76" s="267"/>
      <c r="BO76" s="267"/>
      <c r="BP76" s="267"/>
      <c r="BQ76" s="264">
        <v>70</v>
      </c>
      <c r="BR76" s="269"/>
      <c r="BS76" s="1048"/>
      <c r="BT76" s="1049"/>
      <c r="BU76" s="1049"/>
      <c r="BV76" s="1049"/>
      <c r="BW76" s="1049"/>
      <c r="BX76" s="1049"/>
      <c r="BY76" s="1049"/>
      <c r="BZ76" s="1049"/>
      <c r="CA76" s="1049"/>
      <c r="CB76" s="1049"/>
      <c r="CC76" s="1049"/>
      <c r="CD76" s="1049"/>
      <c r="CE76" s="1049"/>
      <c r="CF76" s="1049"/>
      <c r="CG76" s="1050"/>
      <c r="CH76" s="1051"/>
      <c r="CI76" s="1052"/>
      <c r="CJ76" s="1052"/>
      <c r="CK76" s="1052"/>
      <c r="CL76" s="1053"/>
      <c r="CM76" s="1051"/>
      <c r="CN76" s="1052"/>
      <c r="CO76" s="1052"/>
      <c r="CP76" s="1052"/>
      <c r="CQ76" s="1053"/>
      <c r="CR76" s="1051"/>
      <c r="CS76" s="1052"/>
      <c r="CT76" s="1052"/>
      <c r="CU76" s="1052"/>
      <c r="CV76" s="1053"/>
      <c r="CW76" s="1051"/>
      <c r="CX76" s="1052"/>
      <c r="CY76" s="1052"/>
      <c r="CZ76" s="1052"/>
      <c r="DA76" s="1053"/>
      <c r="DB76" s="1051"/>
      <c r="DC76" s="1052"/>
      <c r="DD76" s="1052"/>
      <c r="DE76" s="1052"/>
      <c r="DF76" s="1053"/>
      <c r="DG76" s="1051"/>
      <c r="DH76" s="1052"/>
      <c r="DI76" s="1052"/>
      <c r="DJ76" s="1052"/>
      <c r="DK76" s="1053"/>
      <c r="DL76" s="1051"/>
      <c r="DM76" s="1052"/>
      <c r="DN76" s="1052"/>
      <c r="DO76" s="1052"/>
      <c r="DP76" s="1053"/>
      <c r="DQ76" s="1051"/>
      <c r="DR76" s="1052"/>
      <c r="DS76" s="1052"/>
      <c r="DT76" s="1052"/>
      <c r="DU76" s="1053"/>
      <c r="DV76" s="1036"/>
      <c r="DW76" s="1037"/>
      <c r="DX76" s="1037"/>
      <c r="DY76" s="1037"/>
      <c r="DZ76" s="1038"/>
      <c r="EA76" s="248"/>
    </row>
    <row r="77" spans="1:131" s="249" customFormat="1" ht="26.25" customHeight="1">
      <c r="A77" s="263">
        <v>10</v>
      </c>
      <c r="B77" s="1069"/>
      <c r="C77" s="1070"/>
      <c r="D77" s="1070"/>
      <c r="E77" s="1070"/>
      <c r="F77" s="1070"/>
      <c r="G77" s="1070"/>
      <c r="H77" s="1070"/>
      <c r="I77" s="1070"/>
      <c r="J77" s="1070"/>
      <c r="K77" s="1070"/>
      <c r="L77" s="1070"/>
      <c r="M77" s="1070"/>
      <c r="N77" s="1070"/>
      <c r="O77" s="1070"/>
      <c r="P77" s="1071"/>
      <c r="Q77" s="1073"/>
      <c r="R77" s="1074"/>
      <c r="S77" s="1074"/>
      <c r="T77" s="1074"/>
      <c r="U77" s="1075"/>
      <c r="V77" s="1076"/>
      <c r="W77" s="1074"/>
      <c r="X77" s="1074"/>
      <c r="Y77" s="1074"/>
      <c r="Z77" s="1075"/>
      <c r="AA77" s="1076"/>
      <c r="AB77" s="1074"/>
      <c r="AC77" s="1074"/>
      <c r="AD77" s="1074"/>
      <c r="AE77" s="1075"/>
      <c r="AF77" s="1076"/>
      <c r="AG77" s="1074"/>
      <c r="AH77" s="1074"/>
      <c r="AI77" s="1074"/>
      <c r="AJ77" s="1075"/>
      <c r="AK77" s="1076"/>
      <c r="AL77" s="1074"/>
      <c r="AM77" s="1074"/>
      <c r="AN77" s="1074"/>
      <c r="AO77" s="1075"/>
      <c r="AP77" s="1076"/>
      <c r="AQ77" s="1074"/>
      <c r="AR77" s="1074"/>
      <c r="AS77" s="1074"/>
      <c r="AT77" s="1075"/>
      <c r="AU77" s="1076"/>
      <c r="AV77" s="1074"/>
      <c r="AW77" s="1074"/>
      <c r="AX77" s="1074"/>
      <c r="AY77" s="1075"/>
      <c r="AZ77" s="1067"/>
      <c r="BA77" s="1067"/>
      <c r="BB77" s="1067"/>
      <c r="BC77" s="1067"/>
      <c r="BD77" s="1068"/>
      <c r="BE77" s="267"/>
      <c r="BF77" s="267"/>
      <c r="BG77" s="267"/>
      <c r="BH77" s="267"/>
      <c r="BI77" s="267"/>
      <c r="BJ77" s="267"/>
      <c r="BK77" s="267"/>
      <c r="BL77" s="267"/>
      <c r="BM77" s="267"/>
      <c r="BN77" s="267"/>
      <c r="BO77" s="267"/>
      <c r="BP77" s="267"/>
      <c r="BQ77" s="264">
        <v>71</v>
      </c>
      <c r="BR77" s="269"/>
      <c r="BS77" s="1048"/>
      <c r="BT77" s="1049"/>
      <c r="BU77" s="1049"/>
      <c r="BV77" s="1049"/>
      <c r="BW77" s="1049"/>
      <c r="BX77" s="1049"/>
      <c r="BY77" s="1049"/>
      <c r="BZ77" s="1049"/>
      <c r="CA77" s="1049"/>
      <c r="CB77" s="1049"/>
      <c r="CC77" s="1049"/>
      <c r="CD77" s="1049"/>
      <c r="CE77" s="1049"/>
      <c r="CF77" s="1049"/>
      <c r="CG77" s="1050"/>
      <c r="CH77" s="1051"/>
      <c r="CI77" s="1052"/>
      <c r="CJ77" s="1052"/>
      <c r="CK77" s="1052"/>
      <c r="CL77" s="1053"/>
      <c r="CM77" s="1051"/>
      <c r="CN77" s="1052"/>
      <c r="CO77" s="1052"/>
      <c r="CP77" s="1052"/>
      <c r="CQ77" s="1053"/>
      <c r="CR77" s="1051"/>
      <c r="CS77" s="1052"/>
      <c r="CT77" s="1052"/>
      <c r="CU77" s="1052"/>
      <c r="CV77" s="1053"/>
      <c r="CW77" s="1051"/>
      <c r="CX77" s="1052"/>
      <c r="CY77" s="1052"/>
      <c r="CZ77" s="1052"/>
      <c r="DA77" s="1053"/>
      <c r="DB77" s="1051"/>
      <c r="DC77" s="1052"/>
      <c r="DD77" s="1052"/>
      <c r="DE77" s="1052"/>
      <c r="DF77" s="1053"/>
      <c r="DG77" s="1051"/>
      <c r="DH77" s="1052"/>
      <c r="DI77" s="1052"/>
      <c r="DJ77" s="1052"/>
      <c r="DK77" s="1053"/>
      <c r="DL77" s="1051"/>
      <c r="DM77" s="1052"/>
      <c r="DN77" s="1052"/>
      <c r="DO77" s="1052"/>
      <c r="DP77" s="1053"/>
      <c r="DQ77" s="1051"/>
      <c r="DR77" s="1052"/>
      <c r="DS77" s="1052"/>
      <c r="DT77" s="1052"/>
      <c r="DU77" s="1053"/>
      <c r="DV77" s="1036"/>
      <c r="DW77" s="1037"/>
      <c r="DX77" s="1037"/>
      <c r="DY77" s="1037"/>
      <c r="DZ77" s="1038"/>
      <c r="EA77" s="248"/>
    </row>
    <row r="78" spans="1:131" s="249" customFormat="1" ht="26.25" customHeight="1">
      <c r="A78" s="263">
        <v>11</v>
      </c>
      <c r="B78" s="1069"/>
      <c r="C78" s="1070"/>
      <c r="D78" s="1070"/>
      <c r="E78" s="1070"/>
      <c r="F78" s="1070"/>
      <c r="G78" s="1070"/>
      <c r="H78" s="1070"/>
      <c r="I78" s="1070"/>
      <c r="J78" s="1070"/>
      <c r="K78" s="1070"/>
      <c r="L78" s="1070"/>
      <c r="M78" s="1070"/>
      <c r="N78" s="1070"/>
      <c r="O78" s="1070"/>
      <c r="P78" s="1071"/>
      <c r="Q78" s="1072"/>
      <c r="R78" s="1066"/>
      <c r="S78" s="1066"/>
      <c r="T78" s="1066"/>
      <c r="U78" s="1066"/>
      <c r="V78" s="1066"/>
      <c r="W78" s="1066"/>
      <c r="X78" s="1066"/>
      <c r="Y78" s="1066"/>
      <c r="Z78" s="1066"/>
      <c r="AA78" s="1066"/>
      <c r="AB78" s="1066"/>
      <c r="AC78" s="1066"/>
      <c r="AD78" s="1066"/>
      <c r="AE78" s="1066"/>
      <c r="AF78" s="1066"/>
      <c r="AG78" s="1066"/>
      <c r="AH78" s="1066"/>
      <c r="AI78" s="1066"/>
      <c r="AJ78" s="1066"/>
      <c r="AK78" s="1066"/>
      <c r="AL78" s="1066"/>
      <c r="AM78" s="1066"/>
      <c r="AN78" s="1066"/>
      <c r="AO78" s="1066"/>
      <c r="AP78" s="1066"/>
      <c r="AQ78" s="1066"/>
      <c r="AR78" s="1066"/>
      <c r="AS78" s="1066"/>
      <c r="AT78" s="1066"/>
      <c r="AU78" s="1066"/>
      <c r="AV78" s="1066"/>
      <c r="AW78" s="1066"/>
      <c r="AX78" s="1066"/>
      <c r="AY78" s="1066"/>
      <c r="AZ78" s="1067"/>
      <c r="BA78" s="1067"/>
      <c r="BB78" s="1067"/>
      <c r="BC78" s="1067"/>
      <c r="BD78" s="1068"/>
      <c r="BE78" s="267"/>
      <c r="BF78" s="267"/>
      <c r="BG78" s="267"/>
      <c r="BH78" s="267"/>
      <c r="BI78" s="267"/>
      <c r="BJ78" s="270"/>
      <c r="BK78" s="270"/>
      <c r="BL78" s="270"/>
      <c r="BM78" s="270"/>
      <c r="BN78" s="270"/>
      <c r="BO78" s="267"/>
      <c r="BP78" s="267"/>
      <c r="BQ78" s="264">
        <v>72</v>
      </c>
      <c r="BR78" s="269"/>
      <c r="BS78" s="1048"/>
      <c r="BT78" s="1049"/>
      <c r="BU78" s="1049"/>
      <c r="BV78" s="1049"/>
      <c r="BW78" s="1049"/>
      <c r="BX78" s="1049"/>
      <c r="BY78" s="1049"/>
      <c r="BZ78" s="1049"/>
      <c r="CA78" s="1049"/>
      <c r="CB78" s="1049"/>
      <c r="CC78" s="1049"/>
      <c r="CD78" s="1049"/>
      <c r="CE78" s="1049"/>
      <c r="CF78" s="1049"/>
      <c r="CG78" s="1050"/>
      <c r="CH78" s="1051"/>
      <c r="CI78" s="1052"/>
      <c r="CJ78" s="1052"/>
      <c r="CK78" s="1052"/>
      <c r="CL78" s="1053"/>
      <c r="CM78" s="1051"/>
      <c r="CN78" s="1052"/>
      <c r="CO78" s="1052"/>
      <c r="CP78" s="1052"/>
      <c r="CQ78" s="1053"/>
      <c r="CR78" s="1051"/>
      <c r="CS78" s="1052"/>
      <c r="CT78" s="1052"/>
      <c r="CU78" s="1052"/>
      <c r="CV78" s="1053"/>
      <c r="CW78" s="1051"/>
      <c r="CX78" s="1052"/>
      <c r="CY78" s="1052"/>
      <c r="CZ78" s="1052"/>
      <c r="DA78" s="1053"/>
      <c r="DB78" s="1051"/>
      <c r="DC78" s="1052"/>
      <c r="DD78" s="1052"/>
      <c r="DE78" s="1052"/>
      <c r="DF78" s="1053"/>
      <c r="DG78" s="1051"/>
      <c r="DH78" s="1052"/>
      <c r="DI78" s="1052"/>
      <c r="DJ78" s="1052"/>
      <c r="DK78" s="1053"/>
      <c r="DL78" s="1051"/>
      <c r="DM78" s="1052"/>
      <c r="DN78" s="1052"/>
      <c r="DO78" s="1052"/>
      <c r="DP78" s="1053"/>
      <c r="DQ78" s="1051"/>
      <c r="DR78" s="1052"/>
      <c r="DS78" s="1052"/>
      <c r="DT78" s="1052"/>
      <c r="DU78" s="1053"/>
      <c r="DV78" s="1036"/>
      <c r="DW78" s="1037"/>
      <c r="DX78" s="1037"/>
      <c r="DY78" s="1037"/>
      <c r="DZ78" s="1038"/>
      <c r="EA78" s="248"/>
    </row>
    <row r="79" spans="1:131" s="249" customFormat="1" ht="26.25" customHeight="1">
      <c r="A79" s="263">
        <v>12</v>
      </c>
      <c r="B79" s="1069"/>
      <c r="C79" s="1070"/>
      <c r="D79" s="1070"/>
      <c r="E79" s="1070"/>
      <c r="F79" s="1070"/>
      <c r="G79" s="1070"/>
      <c r="H79" s="1070"/>
      <c r="I79" s="1070"/>
      <c r="J79" s="1070"/>
      <c r="K79" s="1070"/>
      <c r="L79" s="1070"/>
      <c r="M79" s="1070"/>
      <c r="N79" s="1070"/>
      <c r="O79" s="1070"/>
      <c r="P79" s="1071"/>
      <c r="Q79" s="1072"/>
      <c r="R79" s="1066"/>
      <c r="S79" s="1066"/>
      <c r="T79" s="1066"/>
      <c r="U79" s="1066"/>
      <c r="V79" s="1066"/>
      <c r="W79" s="1066"/>
      <c r="X79" s="1066"/>
      <c r="Y79" s="1066"/>
      <c r="Z79" s="1066"/>
      <c r="AA79" s="1066"/>
      <c r="AB79" s="1066"/>
      <c r="AC79" s="1066"/>
      <c r="AD79" s="1066"/>
      <c r="AE79" s="1066"/>
      <c r="AF79" s="1066"/>
      <c r="AG79" s="1066"/>
      <c r="AH79" s="1066"/>
      <c r="AI79" s="1066"/>
      <c r="AJ79" s="1066"/>
      <c r="AK79" s="1066"/>
      <c r="AL79" s="1066"/>
      <c r="AM79" s="1066"/>
      <c r="AN79" s="1066"/>
      <c r="AO79" s="1066"/>
      <c r="AP79" s="1066"/>
      <c r="AQ79" s="1066"/>
      <c r="AR79" s="1066"/>
      <c r="AS79" s="1066"/>
      <c r="AT79" s="1066"/>
      <c r="AU79" s="1066"/>
      <c r="AV79" s="1066"/>
      <c r="AW79" s="1066"/>
      <c r="AX79" s="1066"/>
      <c r="AY79" s="1066"/>
      <c r="AZ79" s="1067"/>
      <c r="BA79" s="1067"/>
      <c r="BB79" s="1067"/>
      <c r="BC79" s="1067"/>
      <c r="BD79" s="1068"/>
      <c r="BE79" s="267"/>
      <c r="BF79" s="267"/>
      <c r="BG79" s="267"/>
      <c r="BH79" s="267"/>
      <c r="BI79" s="267"/>
      <c r="BJ79" s="270"/>
      <c r="BK79" s="270"/>
      <c r="BL79" s="270"/>
      <c r="BM79" s="270"/>
      <c r="BN79" s="270"/>
      <c r="BO79" s="267"/>
      <c r="BP79" s="267"/>
      <c r="BQ79" s="264">
        <v>73</v>
      </c>
      <c r="BR79" s="269"/>
      <c r="BS79" s="1048"/>
      <c r="BT79" s="1049"/>
      <c r="BU79" s="1049"/>
      <c r="BV79" s="1049"/>
      <c r="BW79" s="1049"/>
      <c r="BX79" s="1049"/>
      <c r="BY79" s="1049"/>
      <c r="BZ79" s="1049"/>
      <c r="CA79" s="1049"/>
      <c r="CB79" s="1049"/>
      <c r="CC79" s="1049"/>
      <c r="CD79" s="1049"/>
      <c r="CE79" s="1049"/>
      <c r="CF79" s="1049"/>
      <c r="CG79" s="1050"/>
      <c r="CH79" s="1051"/>
      <c r="CI79" s="1052"/>
      <c r="CJ79" s="1052"/>
      <c r="CK79" s="1052"/>
      <c r="CL79" s="1053"/>
      <c r="CM79" s="1051"/>
      <c r="CN79" s="1052"/>
      <c r="CO79" s="1052"/>
      <c r="CP79" s="1052"/>
      <c r="CQ79" s="1053"/>
      <c r="CR79" s="1051"/>
      <c r="CS79" s="1052"/>
      <c r="CT79" s="1052"/>
      <c r="CU79" s="1052"/>
      <c r="CV79" s="1053"/>
      <c r="CW79" s="1051"/>
      <c r="CX79" s="1052"/>
      <c r="CY79" s="1052"/>
      <c r="CZ79" s="1052"/>
      <c r="DA79" s="1053"/>
      <c r="DB79" s="1051"/>
      <c r="DC79" s="1052"/>
      <c r="DD79" s="1052"/>
      <c r="DE79" s="1052"/>
      <c r="DF79" s="1053"/>
      <c r="DG79" s="1051"/>
      <c r="DH79" s="1052"/>
      <c r="DI79" s="1052"/>
      <c r="DJ79" s="1052"/>
      <c r="DK79" s="1053"/>
      <c r="DL79" s="1051"/>
      <c r="DM79" s="1052"/>
      <c r="DN79" s="1052"/>
      <c r="DO79" s="1052"/>
      <c r="DP79" s="1053"/>
      <c r="DQ79" s="1051"/>
      <c r="DR79" s="1052"/>
      <c r="DS79" s="1052"/>
      <c r="DT79" s="1052"/>
      <c r="DU79" s="1053"/>
      <c r="DV79" s="1036"/>
      <c r="DW79" s="1037"/>
      <c r="DX79" s="1037"/>
      <c r="DY79" s="1037"/>
      <c r="DZ79" s="1038"/>
      <c r="EA79" s="248"/>
    </row>
    <row r="80" spans="1:131" s="249" customFormat="1" ht="26.25" customHeight="1">
      <c r="A80" s="263">
        <v>13</v>
      </c>
      <c r="B80" s="1069"/>
      <c r="C80" s="1070"/>
      <c r="D80" s="1070"/>
      <c r="E80" s="1070"/>
      <c r="F80" s="1070"/>
      <c r="G80" s="1070"/>
      <c r="H80" s="1070"/>
      <c r="I80" s="1070"/>
      <c r="J80" s="1070"/>
      <c r="K80" s="1070"/>
      <c r="L80" s="1070"/>
      <c r="M80" s="1070"/>
      <c r="N80" s="1070"/>
      <c r="O80" s="1070"/>
      <c r="P80" s="1071"/>
      <c r="Q80" s="1072"/>
      <c r="R80" s="1066"/>
      <c r="S80" s="1066"/>
      <c r="T80" s="1066"/>
      <c r="U80" s="1066"/>
      <c r="V80" s="1066"/>
      <c r="W80" s="1066"/>
      <c r="X80" s="1066"/>
      <c r="Y80" s="1066"/>
      <c r="Z80" s="1066"/>
      <c r="AA80" s="1066"/>
      <c r="AB80" s="1066"/>
      <c r="AC80" s="1066"/>
      <c r="AD80" s="1066"/>
      <c r="AE80" s="1066"/>
      <c r="AF80" s="1066"/>
      <c r="AG80" s="1066"/>
      <c r="AH80" s="1066"/>
      <c r="AI80" s="1066"/>
      <c r="AJ80" s="1066"/>
      <c r="AK80" s="1066"/>
      <c r="AL80" s="1066"/>
      <c r="AM80" s="1066"/>
      <c r="AN80" s="1066"/>
      <c r="AO80" s="1066"/>
      <c r="AP80" s="1066"/>
      <c r="AQ80" s="1066"/>
      <c r="AR80" s="1066"/>
      <c r="AS80" s="1066"/>
      <c r="AT80" s="1066"/>
      <c r="AU80" s="1066"/>
      <c r="AV80" s="1066"/>
      <c r="AW80" s="1066"/>
      <c r="AX80" s="1066"/>
      <c r="AY80" s="1066"/>
      <c r="AZ80" s="1067"/>
      <c r="BA80" s="1067"/>
      <c r="BB80" s="1067"/>
      <c r="BC80" s="1067"/>
      <c r="BD80" s="1068"/>
      <c r="BE80" s="267"/>
      <c r="BF80" s="267"/>
      <c r="BG80" s="267"/>
      <c r="BH80" s="267"/>
      <c r="BI80" s="267"/>
      <c r="BJ80" s="267"/>
      <c r="BK80" s="267"/>
      <c r="BL80" s="267"/>
      <c r="BM80" s="267"/>
      <c r="BN80" s="267"/>
      <c r="BO80" s="267"/>
      <c r="BP80" s="267"/>
      <c r="BQ80" s="264">
        <v>74</v>
      </c>
      <c r="BR80" s="269"/>
      <c r="BS80" s="1048"/>
      <c r="BT80" s="1049"/>
      <c r="BU80" s="1049"/>
      <c r="BV80" s="1049"/>
      <c r="BW80" s="1049"/>
      <c r="BX80" s="1049"/>
      <c r="BY80" s="1049"/>
      <c r="BZ80" s="1049"/>
      <c r="CA80" s="1049"/>
      <c r="CB80" s="1049"/>
      <c r="CC80" s="1049"/>
      <c r="CD80" s="1049"/>
      <c r="CE80" s="1049"/>
      <c r="CF80" s="1049"/>
      <c r="CG80" s="1050"/>
      <c r="CH80" s="1051"/>
      <c r="CI80" s="1052"/>
      <c r="CJ80" s="1052"/>
      <c r="CK80" s="1052"/>
      <c r="CL80" s="1053"/>
      <c r="CM80" s="1051"/>
      <c r="CN80" s="1052"/>
      <c r="CO80" s="1052"/>
      <c r="CP80" s="1052"/>
      <c r="CQ80" s="1053"/>
      <c r="CR80" s="1051"/>
      <c r="CS80" s="1052"/>
      <c r="CT80" s="1052"/>
      <c r="CU80" s="1052"/>
      <c r="CV80" s="1053"/>
      <c r="CW80" s="1051"/>
      <c r="CX80" s="1052"/>
      <c r="CY80" s="1052"/>
      <c r="CZ80" s="1052"/>
      <c r="DA80" s="1053"/>
      <c r="DB80" s="1051"/>
      <c r="DC80" s="1052"/>
      <c r="DD80" s="1052"/>
      <c r="DE80" s="1052"/>
      <c r="DF80" s="1053"/>
      <c r="DG80" s="1051"/>
      <c r="DH80" s="1052"/>
      <c r="DI80" s="1052"/>
      <c r="DJ80" s="1052"/>
      <c r="DK80" s="1053"/>
      <c r="DL80" s="1051"/>
      <c r="DM80" s="1052"/>
      <c r="DN80" s="1052"/>
      <c r="DO80" s="1052"/>
      <c r="DP80" s="1053"/>
      <c r="DQ80" s="1051"/>
      <c r="DR80" s="1052"/>
      <c r="DS80" s="1052"/>
      <c r="DT80" s="1052"/>
      <c r="DU80" s="1053"/>
      <c r="DV80" s="1036"/>
      <c r="DW80" s="1037"/>
      <c r="DX80" s="1037"/>
      <c r="DY80" s="1037"/>
      <c r="DZ80" s="1038"/>
      <c r="EA80" s="248"/>
    </row>
    <row r="81" spans="1:131" s="249" customFormat="1" ht="26.25" customHeight="1">
      <c r="A81" s="263">
        <v>14</v>
      </c>
      <c r="B81" s="1069"/>
      <c r="C81" s="1070"/>
      <c r="D81" s="1070"/>
      <c r="E81" s="1070"/>
      <c r="F81" s="1070"/>
      <c r="G81" s="1070"/>
      <c r="H81" s="1070"/>
      <c r="I81" s="1070"/>
      <c r="J81" s="1070"/>
      <c r="K81" s="1070"/>
      <c r="L81" s="1070"/>
      <c r="M81" s="1070"/>
      <c r="N81" s="1070"/>
      <c r="O81" s="1070"/>
      <c r="P81" s="1071"/>
      <c r="Q81" s="1072"/>
      <c r="R81" s="1066"/>
      <c r="S81" s="1066"/>
      <c r="T81" s="1066"/>
      <c r="U81" s="1066"/>
      <c r="V81" s="1066"/>
      <c r="W81" s="1066"/>
      <c r="X81" s="1066"/>
      <c r="Y81" s="1066"/>
      <c r="Z81" s="1066"/>
      <c r="AA81" s="1066"/>
      <c r="AB81" s="1066"/>
      <c r="AC81" s="1066"/>
      <c r="AD81" s="1066"/>
      <c r="AE81" s="1066"/>
      <c r="AF81" s="1066"/>
      <c r="AG81" s="1066"/>
      <c r="AH81" s="1066"/>
      <c r="AI81" s="1066"/>
      <c r="AJ81" s="1066"/>
      <c r="AK81" s="1066"/>
      <c r="AL81" s="1066"/>
      <c r="AM81" s="1066"/>
      <c r="AN81" s="1066"/>
      <c r="AO81" s="1066"/>
      <c r="AP81" s="1066"/>
      <c r="AQ81" s="1066"/>
      <c r="AR81" s="1066"/>
      <c r="AS81" s="1066"/>
      <c r="AT81" s="1066"/>
      <c r="AU81" s="1066"/>
      <c r="AV81" s="1066"/>
      <c r="AW81" s="1066"/>
      <c r="AX81" s="1066"/>
      <c r="AY81" s="1066"/>
      <c r="AZ81" s="1067"/>
      <c r="BA81" s="1067"/>
      <c r="BB81" s="1067"/>
      <c r="BC81" s="1067"/>
      <c r="BD81" s="1068"/>
      <c r="BE81" s="267"/>
      <c r="BF81" s="267"/>
      <c r="BG81" s="267"/>
      <c r="BH81" s="267"/>
      <c r="BI81" s="267"/>
      <c r="BJ81" s="267"/>
      <c r="BK81" s="267"/>
      <c r="BL81" s="267"/>
      <c r="BM81" s="267"/>
      <c r="BN81" s="267"/>
      <c r="BO81" s="267"/>
      <c r="BP81" s="267"/>
      <c r="BQ81" s="264">
        <v>75</v>
      </c>
      <c r="BR81" s="269"/>
      <c r="BS81" s="1048"/>
      <c r="BT81" s="1049"/>
      <c r="BU81" s="1049"/>
      <c r="BV81" s="1049"/>
      <c r="BW81" s="1049"/>
      <c r="BX81" s="1049"/>
      <c r="BY81" s="1049"/>
      <c r="BZ81" s="1049"/>
      <c r="CA81" s="1049"/>
      <c r="CB81" s="1049"/>
      <c r="CC81" s="1049"/>
      <c r="CD81" s="1049"/>
      <c r="CE81" s="1049"/>
      <c r="CF81" s="1049"/>
      <c r="CG81" s="1050"/>
      <c r="CH81" s="1051"/>
      <c r="CI81" s="1052"/>
      <c r="CJ81" s="1052"/>
      <c r="CK81" s="1052"/>
      <c r="CL81" s="1053"/>
      <c r="CM81" s="1051"/>
      <c r="CN81" s="1052"/>
      <c r="CO81" s="1052"/>
      <c r="CP81" s="1052"/>
      <c r="CQ81" s="1053"/>
      <c r="CR81" s="1051"/>
      <c r="CS81" s="1052"/>
      <c r="CT81" s="1052"/>
      <c r="CU81" s="1052"/>
      <c r="CV81" s="1053"/>
      <c r="CW81" s="1051"/>
      <c r="CX81" s="1052"/>
      <c r="CY81" s="1052"/>
      <c r="CZ81" s="1052"/>
      <c r="DA81" s="1053"/>
      <c r="DB81" s="1051"/>
      <c r="DC81" s="1052"/>
      <c r="DD81" s="1052"/>
      <c r="DE81" s="1052"/>
      <c r="DF81" s="1053"/>
      <c r="DG81" s="1051"/>
      <c r="DH81" s="1052"/>
      <c r="DI81" s="1052"/>
      <c r="DJ81" s="1052"/>
      <c r="DK81" s="1053"/>
      <c r="DL81" s="1051"/>
      <c r="DM81" s="1052"/>
      <c r="DN81" s="1052"/>
      <c r="DO81" s="1052"/>
      <c r="DP81" s="1053"/>
      <c r="DQ81" s="1051"/>
      <c r="DR81" s="1052"/>
      <c r="DS81" s="1052"/>
      <c r="DT81" s="1052"/>
      <c r="DU81" s="1053"/>
      <c r="DV81" s="1036"/>
      <c r="DW81" s="1037"/>
      <c r="DX81" s="1037"/>
      <c r="DY81" s="1037"/>
      <c r="DZ81" s="1038"/>
      <c r="EA81" s="248"/>
    </row>
    <row r="82" spans="1:131" s="249" customFormat="1" ht="26.25" customHeight="1">
      <c r="A82" s="263">
        <v>15</v>
      </c>
      <c r="B82" s="1069"/>
      <c r="C82" s="1070"/>
      <c r="D82" s="1070"/>
      <c r="E82" s="1070"/>
      <c r="F82" s="1070"/>
      <c r="G82" s="1070"/>
      <c r="H82" s="1070"/>
      <c r="I82" s="1070"/>
      <c r="J82" s="1070"/>
      <c r="K82" s="1070"/>
      <c r="L82" s="1070"/>
      <c r="M82" s="1070"/>
      <c r="N82" s="1070"/>
      <c r="O82" s="1070"/>
      <c r="P82" s="1071"/>
      <c r="Q82" s="1072"/>
      <c r="R82" s="1066"/>
      <c r="S82" s="1066"/>
      <c r="T82" s="1066"/>
      <c r="U82" s="1066"/>
      <c r="V82" s="1066"/>
      <c r="W82" s="1066"/>
      <c r="X82" s="1066"/>
      <c r="Y82" s="1066"/>
      <c r="Z82" s="1066"/>
      <c r="AA82" s="1066"/>
      <c r="AB82" s="1066"/>
      <c r="AC82" s="1066"/>
      <c r="AD82" s="1066"/>
      <c r="AE82" s="1066"/>
      <c r="AF82" s="1066"/>
      <c r="AG82" s="1066"/>
      <c r="AH82" s="1066"/>
      <c r="AI82" s="1066"/>
      <c r="AJ82" s="1066"/>
      <c r="AK82" s="1066"/>
      <c r="AL82" s="1066"/>
      <c r="AM82" s="1066"/>
      <c r="AN82" s="1066"/>
      <c r="AO82" s="1066"/>
      <c r="AP82" s="1066"/>
      <c r="AQ82" s="1066"/>
      <c r="AR82" s="1066"/>
      <c r="AS82" s="1066"/>
      <c r="AT82" s="1066"/>
      <c r="AU82" s="1066"/>
      <c r="AV82" s="1066"/>
      <c r="AW82" s="1066"/>
      <c r="AX82" s="1066"/>
      <c r="AY82" s="1066"/>
      <c r="AZ82" s="1067"/>
      <c r="BA82" s="1067"/>
      <c r="BB82" s="1067"/>
      <c r="BC82" s="1067"/>
      <c r="BD82" s="1068"/>
      <c r="BE82" s="267"/>
      <c r="BF82" s="267"/>
      <c r="BG82" s="267"/>
      <c r="BH82" s="267"/>
      <c r="BI82" s="267"/>
      <c r="BJ82" s="267"/>
      <c r="BK82" s="267"/>
      <c r="BL82" s="267"/>
      <c r="BM82" s="267"/>
      <c r="BN82" s="267"/>
      <c r="BO82" s="267"/>
      <c r="BP82" s="267"/>
      <c r="BQ82" s="264">
        <v>76</v>
      </c>
      <c r="BR82" s="269"/>
      <c r="BS82" s="1048"/>
      <c r="BT82" s="1049"/>
      <c r="BU82" s="1049"/>
      <c r="BV82" s="1049"/>
      <c r="BW82" s="1049"/>
      <c r="BX82" s="1049"/>
      <c r="BY82" s="1049"/>
      <c r="BZ82" s="1049"/>
      <c r="CA82" s="1049"/>
      <c r="CB82" s="1049"/>
      <c r="CC82" s="1049"/>
      <c r="CD82" s="1049"/>
      <c r="CE82" s="1049"/>
      <c r="CF82" s="1049"/>
      <c r="CG82" s="1050"/>
      <c r="CH82" s="1051"/>
      <c r="CI82" s="1052"/>
      <c r="CJ82" s="1052"/>
      <c r="CK82" s="1052"/>
      <c r="CL82" s="1053"/>
      <c r="CM82" s="1051"/>
      <c r="CN82" s="1052"/>
      <c r="CO82" s="1052"/>
      <c r="CP82" s="1052"/>
      <c r="CQ82" s="1053"/>
      <c r="CR82" s="1051"/>
      <c r="CS82" s="1052"/>
      <c r="CT82" s="1052"/>
      <c r="CU82" s="1052"/>
      <c r="CV82" s="1053"/>
      <c r="CW82" s="1051"/>
      <c r="CX82" s="1052"/>
      <c r="CY82" s="1052"/>
      <c r="CZ82" s="1052"/>
      <c r="DA82" s="1053"/>
      <c r="DB82" s="1051"/>
      <c r="DC82" s="1052"/>
      <c r="DD82" s="1052"/>
      <c r="DE82" s="1052"/>
      <c r="DF82" s="1053"/>
      <c r="DG82" s="1051"/>
      <c r="DH82" s="1052"/>
      <c r="DI82" s="1052"/>
      <c r="DJ82" s="1052"/>
      <c r="DK82" s="1053"/>
      <c r="DL82" s="1051"/>
      <c r="DM82" s="1052"/>
      <c r="DN82" s="1052"/>
      <c r="DO82" s="1052"/>
      <c r="DP82" s="1053"/>
      <c r="DQ82" s="1051"/>
      <c r="DR82" s="1052"/>
      <c r="DS82" s="1052"/>
      <c r="DT82" s="1052"/>
      <c r="DU82" s="1053"/>
      <c r="DV82" s="1036"/>
      <c r="DW82" s="1037"/>
      <c r="DX82" s="1037"/>
      <c r="DY82" s="1037"/>
      <c r="DZ82" s="1038"/>
      <c r="EA82" s="248"/>
    </row>
    <row r="83" spans="1:131" s="249" customFormat="1" ht="26.25" customHeight="1">
      <c r="A83" s="263">
        <v>16</v>
      </c>
      <c r="B83" s="1069"/>
      <c r="C83" s="1070"/>
      <c r="D83" s="1070"/>
      <c r="E83" s="1070"/>
      <c r="F83" s="1070"/>
      <c r="G83" s="1070"/>
      <c r="H83" s="1070"/>
      <c r="I83" s="1070"/>
      <c r="J83" s="1070"/>
      <c r="K83" s="1070"/>
      <c r="L83" s="1070"/>
      <c r="M83" s="1070"/>
      <c r="N83" s="1070"/>
      <c r="O83" s="1070"/>
      <c r="P83" s="1071"/>
      <c r="Q83" s="1072"/>
      <c r="R83" s="1066"/>
      <c r="S83" s="1066"/>
      <c r="T83" s="1066"/>
      <c r="U83" s="1066"/>
      <c r="V83" s="1066"/>
      <c r="W83" s="1066"/>
      <c r="X83" s="1066"/>
      <c r="Y83" s="1066"/>
      <c r="Z83" s="1066"/>
      <c r="AA83" s="1066"/>
      <c r="AB83" s="1066"/>
      <c r="AC83" s="1066"/>
      <c r="AD83" s="1066"/>
      <c r="AE83" s="1066"/>
      <c r="AF83" s="1066"/>
      <c r="AG83" s="1066"/>
      <c r="AH83" s="1066"/>
      <c r="AI83" s="1066"/>
      <c r="AJ83" s="1066"/>
      <c r="AK83" s="1066"/>
      <c r="AL83" s="1066"/>
      <c r="AM83" s="1066"/>
      <c r="AN83" s="1066"/>
      <c r="AO83" s="1066"/>
      <c r="AP83" s="1066"/>
      <c r="AQ83" s="1066"/>
      <c r="AR83" s="1066"/>
      <c r="AS83" s="1066"/>
      <c r="AT83" s="1066"/>
      <c r="AU83" s="1066"/>
      <c r="AV83" s="1066"/>
      <c r="AW83" s="1066"/>
      <c r="AX83" s="1066"/>
      <c r="AY83" s="1066"/>
      <c r="AZ83" s="1067"/>
      <c r="BA83" s="1067"/>
      <c r="BB83" s="1067"/>
      <c r="BC83" s="1067"/>
      <c r="BD83" s="1068"/>
      <c r="BE83" s="267"/>
      <c r="BF83" s="267"/>
      <c r="BG83" s="267"/>
      <c r="BH83" s="267"/>
      <c r="BI83" s="267"/>
      <c r="BJ83" s="267"/>
      <c r="BK83" s="267"/>
      <c r="BL83" s="267"/>
      <c r="BM83" s="267"/>
      <c r="BN83" s="267"/>
      <c r="BO83" s="267"/>
      <c r="BP83" s="267"/>
      <c r="BQ83" s="264">
        <v>77</v>
      </c>
      <c r="BR83" s="269"/>
      <c r="BS83" s="1048"/>
      <c r="BT83" s="1049"/>
      <c r="BU83" s="1049"/>
      <c r="BV83" s="1049"/>
      <c r="BW83" s="1049"/>
      <c r="BX83" s="1049"/>
      <c r="BY83" s="1049"/>
      <c r="BZ83" s="1049"/>
      <c r="CA83" s="1049"/>
      <c r="CB83" s="1049"/>
      <c r="CC83" s="1049"/>
      <c r="CD83" s="1049"/>
      <c r="CE83" s="1049"/>
      <c r="CF83" s="1049"/>
      <c r="CG83" s="1050"/>
      <c r="CH83" s="1051"/>
      <c r="CI83" s="1052"/>
      <c r="CJ83" s="1052"/>
      <c r="CK83" s="1052"/>
      <c r="CL83" s="1053"/>
      <c r="CM83" s="1051"/>
      <c r="CN83" s="1052"/>
      <c r="CO83" s="1052"/>
      <c r="CP83" s="1052"/>
      <c r="CQ83" s="1053"/>
      <c r="CR83" s="1051"/>
      <c r="CS83" s="1052"/>
      <c r="CT83" s="1052"/>
      <c r="CU83" s="1052"/>
      <c r="CV83" s="1053"/>
      <c r="CW83" s="1051"/>
      <c r="CX83" s="1052"/>
      <c r="CY83" s="1052"/>
      <c r="CZ83" s="1052"/>
      <c r="DA83" s="1053"/>
      <c r="DB83" s="1051"/>
      <c r="DC83" s="1052"/>
      <c r="DD83" s="1052"/>
      <c r="DE83" s="1052"/>
      <c r="DF83" s="1053"/>
      <c r="DG83" s="1051"/>
      <c r="DH83" s="1052"/>
      <c r="DI83" s="1052"/>
      <c r="DJ83" s="1052"/>
      <c r="DK83" s="1053"/>
      <c r="DL83" s="1051"/>
      <c r="DM83" s="1052"/>
      <c r="DN83" s="1052"/>
      <c r="DO83" s="1052"/>
      <c r="DP83" s="1053"/>
      <c r="DQ83" s="1051"/>
      <c r="DR83" s="1052"/>
      <c r="DS83" s="1052"/>
      <c r="DT83" s="1052"/>
      <c r="DU83" s="1053"/>
      <c r="DV83" s="1036"/>
      <c r="DW83" s="1037"/>
      <c r="DX83" s="1037"/>
      <c r="DY83" s="1037"/>
      <c r="DZ83" s="1038"/>
      <c r="EA83" s="248"/>
    </row>
    <row r="84" spans="1:131" s="249" customFormat="1" ht="26.25" customHeight="1">
      <c r="A84" s="263">
        <v>17</v>
      </c>
      <c r="B84" s="1069"/>
      <c r="C84" s="1070"/>
      <c r="D84" s="1070"/>
      <c r="E84" s="1070"/>
      <c r="F84" s="1070"/>
      <c r="G84" s="1070"/>
      <c r="H84" s="1070"/>
      <c r="I84" s="1070"/>
      <c r="J84" s="1070"/>
      <c r="K84" s="1070"/>
      <c r="L84" s="1070"/>
      <c r="M84" s="1070"/>
      <c r="N84" s="1070"/>
      <c r="O84" s="1070"/>
      <c r="P84" s="1071"/>
      <c r="Q84" s="1072"/>
      <c r="R84" s="1066"/>
      <c r="S84" s="1066"/>
      <c r="T84" s="1066"/>
      <c r="U84" s="1066"/>
      <c r="V84" s="1066"/>
      <c r="W84" s="1066"/>
      <c r="X84" s="1066"/>
      <c r="Y84" s="1066"/>
      <c r="Z84" s="1066"/>
      <c r="AA84" s="1066"/>
      <c r="AB84" s="1066"/>
      <c r="AC84" s="1066"/>
      <c r="AD84" s="1066"/>
      <c r="AE84" s="1066"/>
      <c r="AF84" s="1066"/>
      <c r="AG84" s="1066"/>
      <c r="AH84" s="1066"/>
      <c r="AI84" s="1066"/>
      <c r="AJ84" s="1066"/>
      <c r="AK84" s="1066"/>
      <c r="AL84" s="1066"/>
      <c r="AM84" s="1066"/>
      <c r="AN84" s="1066"/>
      <c r="AO84" s="1066"/>
      <c r="AP84" s="1066"/>
      <c r="AQ84" s="1066"/>
      <c r="AR84" s="1066"/>
      <c r="AS84" s="1066"/>
      <c r="AT84" s="1066"/>
      <c r="AU84" s="1066"/>
      <c r="AV84" s="1066"/>
      <c r="AW84" s="1066"/>
      <c r="AX84" s="1066"/>
      <c r="AY84" s="1066"/>
      <c r="AZ84" s="1067"/>
      <c r="BA84" s="1067"/>
      <c r="BB84" s="1067"/>
      <c r="BC84" s="1067"/>
      <c r="BD84" s="1068"/>
      <c r="BE84" s="267"/>
      <c r="BF84" s="267"/>
      <c r="BG84" s="267"/>
      <c r="BH84" s="267"/>
      <c r="BI84" s="267"/>
      <c r="BJ84" s="267"/>
      <c r="BK84" s="267"/>
      <c r="BL84" s="267"/>
      <c r="BM84" s="267"/>
      <c r="BN84" s="267"/>
      <c r="BO84" s="267"/>
      <c r="BP84" s="267"/>
      <c r="BQ84" s="264">
        <v>78</v>
      </c>
      <c r="BR84" s="269"/>
      <c r="BS84" s="1048"/>
      <c r="BT84" s="1049"/>
      <c r="BU84" s="1049"/>
      <c r="BV84" s="1049"/>
      <c r="BW84" s="1049"/>
      <c r="BX84" s="1049"/>
      <c r="BY84" s="1049"/>
      <c r="BZ84" s="1049"/>
      <c r="CA84" s="1049"/>
      <c r="CB84" s="1049"/>
      <c r="CC84" s="1049"/>
      <c r="CD84" s="1049"/>
      <c r="CE84" s="1049"/>
      <c r="CF84" s="1049"/>
      <c r="CG84" s="1050"/>
      <c r="CH84" s="1051"/>
      <c r="CI84" s="1052"/>
      <c r="CJ84" s="1052"/>
      <c r="CK84" s="1052"/>
      <c r="CL84" s="1053"/>
      <c r="CM84" s="1051"/>
      <c r="CN84" s="1052"/>
      <c r="CO84" s="1052"/>
      <c r="CP84" s="1052"/>
      <c r="CQ84" s="1053"/>
      <c r="CR84" s="1051"/>
      <c r="CS84" s="1052"/>
      <c r="CT84" s="1052"/>
      <c r="CU84" s="1052"/>
      <c r="CV84" s="1053"/>
      <c r="CW84" s="1051"/>
      <c r="CX84" s="1052"/>
      <c r="CY84" s="1052"/>
      <c r="CZ84" s="1052"/>
      <c r="DA84" s="1053"/>
      <c r="DB84" s="1051"/>
      <c r="DC84" s="1052"/>
      <c r="DD84" s="1052"/>
      <c r="DE84" s="1052"/>
      <c r="DF84" s="1053"/>
      <c r="DG84" s="1051"/>
      <c r="DH84" s="1052"/>
      <c r="DI84" s="1052"/>
      <c r="DJ84" s="1052"/>
      <c r="DK84" s="1053"/>
      <c r="DL84" s="1051"/>
      <c r="DM84" s="1052"/>
      <c r="DN84" s="1052"/>
      <c r="DO84" s="1052"/>
      <c r="DP84" s="1053"/>
      <c r="DQ84" s="1051"/>
      <c r="DR84" s="1052"/>
      <c r="DS84" s="1052"/>
      <c r="DT84" s="1052"/>
      <c r="DU84" s="1053"/>
      <c r="DV84" s="1036"/>
      <c r="DW84" s="1037"/>
      <c r="DX84" s="1037"/>
      <c r="DY84" s="1037"/>
      <c r="DZ84" s="1038"/>
      <c r="EA84" s="248"/>
    </row>
    <row r="85" spans="1:131" s="249" customFormat="1" ht="26.25" customHeight="1">
      <c r="A85" s="263">
        <v>18</v>
      </c>
      <c r="B85" s="1069"/>
      <c r="C85" s="1070"/>
      <c r="D85" s="1070"/>
      <c r="E85" s="1070"/>
      <c r="F85" s="1070"/>
      <c r="G85" s="1070"/>
      <c r="H85" s="1070"/>
      <c r="I85" s="1070"/>
      <c r="J85" s="1070"/>
      <c r="K85" s="1070"/>
      <c r="L85" s="1070"/>
      <c r="M85" s="1070"/>
      <c r="N85" s="1070"/>
      <c r="O85" s="1070"/>
      <c r="P85" s="1071"/>
      <c r="Q85" s="1072"/>
      <c r="R85" s="1066"/>
      <c r="S85" s="1066"/>
      <c r="T85" s="1066"/>
      <c r="U85" s="1066"/>
      <c r="V85" s="1066"/>
      <c r="W85" s="1066"/>
      <c r="X85" s="1066"/>
      <c r="Y85" s="1066"/>
      <c r="Z85" s="1066"/>
      <c r="AA85" s="1066"/>
      <c r="AB85" s="1066"/>
      <c r="AC85" s="1066"/>
      <c r="AD85" s="1066"/>
      <c r="AE85" s="1066"/>
      <c r="AF85" s="1066"/>
      <c r="AG85" s="1066"/>
      <c r="AH85" s="1066"/>
      <c r="AI85" s="1066"/>
      <c r="AJ85" s="1066"/>
      <c r="AK85" s="1066"/>
      <c r="AL85" s="1066"/>
      <c r="AM85" s="1066"/>
      <c r="AN85" s="1066"/>
      <c r="AO85" s="1066"/>
      <c r="AP85" s="1066"/>
      <c r="AQ85" s="1066"/>
      <c r="AR85" s="1066"/>
      <c r="AS85" s="1066"/>
      <c r="AT85" s="1066"/>
      <c r="AU85" s="1066"/>
      <c r="AV85" s="1066"/>
      <c r="AW85" s="1066"/>
      <c r="AX85" s="1066"/>
      <c r="AY85" s="1066"/>
      <c r="AZ85" s="1067"/>
      <c r="BA85" s="1067"/>
      <c r="BB85" s="1067"/>
      <c r="BC85" s="1067"/>
      <c r="BD85" s="1068"/>
      <c r="BE85" s="267"/>
      <c r="BF85" s="267"/>
      <c r="BG85" s="267"/>
      <c r="BH85" s="267"/>
      <c r="BI85" s="267"/>
      <c r="BJ85" s="267"/>
      <c r="BK85" s="267"/>
      <c r="BL85" s="267"/>
      <c r="BM85" s="267"/>
      <c r="BN85" s="267"/>
      <c r="BO85" s="267"/>
      <c r="BP85" s="267"/>
      <c r="BQ85" s="264">
        <v>79</v>
      </c>
      <c r="BR85" s="269"/>
      <c r="BS85" s="1048"/>
      <c r="BT85" s="1049"/>
      <c r="BU85" s="1049"/>
      <c r="BV85" s="1049"/>
      <c r="BW85" s="1049"/>
      <c r="BX85" s="1049"/>
      <c r="BY85" s="1049"/>
      <c r="BZ85" s="1049"/>
      <c r="CA85" s="1049"/>
      <c r="CB85" s="1049"/>
      <c r="CC85" s="1049"/>
      <c r="CD85" s="1049"/>
      <c r="CE85" s="1049"/>
      <c r="CF85" s="1049"/>
      <c r="CG85" s="1050"/>
      <c r="CH85" s="1051"/>
      <c r="CI85" s="1052"/>
      <c r="CJ85" s="1052"/>
      <c r="CK85" s="1052"/>
      <c r="CL85" s="1053"/>
      <c r="CM85" s="1051"/>
      <c r="CN85" s="1052"/>
      <c r="CO85" s="1052"/>
      <c r="CP85" s="1052"/>
      <c r="CQ85" s="1053"/>
      <c r="CR85" s="1051"/>
      <c r="CS85" s="1052"/>
      <c r="CT85" s="1052"/>
      <c r="CU85" s="1052"/>
      <c r="CV85" s="1053"/>
      <c r="CW85" s="1051"/>
      <c r="CX85" s="1052"/>
      <c r="CY85" s="1052"/>
      <c r="CZ85" s="1052"/>
      <c r="DA85" s="1053"/>
      <c r="DB85" s="1051"/>
      <c r="DC85" s="1052"/>
      <c r="DD85" s="1052"/>
      <c r="DE85" s="1052"/>
      <c r="DF85" s="1053"/>
      <c r="DG85" s="1051"/>
      <c r="DH85" s="1052"/>
      <c r="DI85" s="1052"/>
      <c r="DJ85" s="1052"/>
      <c r="DK85" s="1053"/>
      <c r="DL85" s="1051"/>
      <c r="DM85" s="1052"/>
      <c r="DN85" s="1052"/>
      <c r="DO85" s="1052"/>
      <c r="DP85" s="1053"/>
      <c r="DQ85" s="1051"/>
      <c r="DR85" s="1052"/>
      <c r="DS85" s="1052"/>
      <c r="DT85" s="1052"/>
      <c r="DU85" s="1053"/>
      <c r="DV85" s="1036"/>
      <c r="DW85" s="1037"/>
      <c r="DX85" s="1037"/>
      <c r="DY85" s="1037"/>
      <c r="DZ85" s="1038"/>
      <c r="EA85" s="248"/>
    </row>
    <row r="86" spans="1:131" s="249" customFormat="1" ht="26.25" customHeight="1">
      <c r="A86" s="263">
        <v>19</v>
      </c>
      <c r="B86" s="1069"/>
      <c r="C86" s="1070"/>
      <c r="D86" s="1070"/>
      <c r="E86" s="1070"/>
      <c r="F86" s="1070"/>
      <c r="G86" s="1070"/>
      <c r="H86" s="1070"/>
      <c r="I86" s="1070"/>
      <c r="J86" s="1070"/>
      <c r="K86" s="1070"/>
      <c r="L86" s="1070"/>
      <c r="M86" s="1070"/>
      <c r="N86" s="1070"/>
      <c r="O86" s="1070"/>
      <c r="P86" s="1071"/>
      <c r="Q86" s="1072"/>
      <c r="R86" s="1066"/>
      <c r="S86" s="1066"/>
      <c r="T86" s="1066"/>
      <c r="U86" s="1066"/>
      <c r="V86" s="1066"/>
      <c r="W86" s="1066"/>
      <c r="X86" s="1066"/>
      <c r="Y86" s="1066"/>
      <c r="Z86" s="1066"/>
      <c r="AA86" s="1066"/>
      <c r="AB86" s="1066"/>
      <c r="AC86" s="1066"/>
      <c r="AD86" s="1066"/>
      <c r="AE86" s="1066"/>
      <c r="AF86" s="1066"/>
      <c r="AG86" s="1066"/>
      <c r="AH86" s="1066"/>
      <c r="AI86" s="1066"/>
      <c r="AJ86" s="1066"/>
      <c r="AK86" s="1066"/>
      <c r="AL86" s="1066"/>
      <c r="AM86" s="1066"/>
      <c r="AN86" s="1066"/>
      <c r="AO86" s="1066"/>
      <c r="AP86" s="1066"/>
      <c r="AQ86" s="1066"/>
      <c r="AR86" s="1066"/>
      <c r="AS86" s="1066"/>
      <c r="AT86" s="1066"/>
      <c r="AU86" s="1066"/>
      <c r="AV86" s="1066"/>
      <c r="AW86" s="1066"/>
      <c r="AX86" s="1066"/>
      <c r="AY86" s="1066"/>
      <c r="AZ86" s="1067"/>
      <c r="BA86" s="1067"/>
      <c r="BB86" s="1067"/>
      <c r="BC86" s="1067"/>
      <c r="BD86" s="1068"/>
      <c r="BE86" s="267"/>
      <c r="BF86" s="267"/>
      <c r="BG86" s="267"/>
      <c r="BH86" s="267"/>
      <c r="BI86" s="267"/>
      <c r="BJ86" s="267"/>
      <c r="BK86" s="267"/>
      <c r="BL86" s="267"/>
      <c r="BM86" s="267"/>
      <c r="BN86" s="267"/>
      <c r="BO86" s="267"/>
      <c r="BP86" s="267"/>
      <c r="BQ86" s="264">
        <v>80</v>
      </c>
      <c r="BR86" s="269"/>
      <c r="BS86" s="1048"/>
      <c r="BT86" s="1049"/>
      <c r="BU86" s="1049"/>
      <c r="BV86" s="1049"/>
      <c r="BW86" s="1049"/>
      <c r="BX86" s="1049"/>
      <c r="BY86" s="1049"/>
      <c r="BZ86" s="1049"/>
      <c r="CA86" s="1049"/>
      <c r="CB86" s="1049"/>
      <c r="CC86" s="1049"/>
      <c r="CD86" s="1049"/>
      <c r="CE86" s="1049"/>
      <c r="CF86" s="1049"/>
      <c r="CG86" s="1050"/>
      <c r="CH86" s="1051"/>
      <c r="CI86" s="1052"/>
      <c r="CJ86" s="1052"/>
      <c r="CK86" s="1052"/>
      <c r="CL86" s="1053"/>
      <c r="CM86" s="1051"/>
      <c r="CN86" s="1052"/>
      <c r="CO86" s="1052"/>
      <c r="CP86" s="1052"/>
      <c r="CQ86" s="1053"/>
      <c r="CR86" s="1051"/>
      <c r="CS86" s="1052"/>
      <c r="CT86" s="1052"/>
      <c r="CU86" s="1052"/>
      <c r="CV86" s="1053"/>
      <c r="CW86" s="1051"/>
      <c r="CX86" s="1052"/>
      <c r="CY86" s="1052"/>
      <c r="CZ86" s="1052"/>
      <c r="DA86" s="1053"/>
      <c r="DB86" s="1051"/>
      <c r="DC86" s="1052"/>
      <c r="DD86" s="1052"/>
      <c r="DE86" s="1052"/>
      <c r="DF86" s="1053"/>
      <c r="DG86" s="1051"/>
      <c r="DH86" s="1052"/>
      <c r="DI86" s="1052"/>
      <c r="DJ86" s="1052"/>
      <c r="DK86" s="1053"/>
      <c r="DL86" s="1051"/>
      <c r="DM86" s="1052"/>
      <c r="DN86" s="1052"/>
      <c r="DO86" s="1052"/>
      <c r="DP86" s="1053"/>
      <c r="DQ86" s="1051"/>
      <c r="DR86" s="1052"/>
      <c r="DS86" s="1052"/>
      <c r="DT86" s="1052"/>
      <c r="DU86" s="1053"/>
      <c r="DV86" s="1036"/>
      <c r="DW86" s="1037"/>
      <c r="DX86" s="1037"/>
      <c r="DY86" s="1037"/>
      <c r="DZ86" s="1038"/>
      <c r="EA86" s="248"/>
    </row>
    <row r="87" spans="1:131" s="249" customFormat="1" ht="26.25" customHeight="1">
      <c r="A87" s="271">
        <v>20</v>
      </c>
      <c r="B87" s="1059"/>
      <c r="C87" s="1060"/>
      <c r="D87" s="1060"/>
      <c r="E87" s="1060"/>
      <c r="F87" s="1060"/>
      <c r="G87" s="1060"/>
      <c r="H87" s="1060"/>
      <c r="I87" s="1060"/>
      <c r="J87" s="1060"/>
      <c r="K87" s="1060"/>
      <c r="L87" s="1060"/>
      <c r="M87" s="1060"/>
      <c r="N87" s="1060"/>
      <c r="O87" s="1060"/>
      <c r="P87" s="1061"/>
      <c r="Q87" s="1062"/>
      <c r="R87" s="1063"/>
      <c r="S87" s="1063"/>
      <c r="T87" s="1063"/>
      <c r="U87" s="1063"/>
      <c r="V87" s="1063"/>
      <c r="W87" s="1063"/>
      <c r="X87" s="1063"/>
      <c r="Y87" s="1063"/>
      <c r="Z87" s="1063"/>
      <c r="AA87" s="1063"/>
      <c r="AB87" s="1063"/>
      <c r="AC87" s="1063"/>
      <c r="AD87" s="1063"/>
      <c r="AE87" s="1063"/>
      <c r="AF87" s="1063"/>
      <c r="AG87" s="1063"/>
      <c r="AH87" s="1063"/>
      <c r="AI87" s="1063"/>
      <c r="AJ87" s="1063"/>
      <c r="AK87" s="1063"/>
      <c r="AL87" s="1063"/>
      <c r="AM87" s="1063"/>
      <c r="AN87" s="1063"/>
      <c r="AO87" s="1063"/>
      <c r="AP87" s="1063"/>
      <c r="AQ87" s="1063"/>
      <c r="AR87" s="1063"/>
      <c r="AS87" s="1063"/>
      <c r="AT87" s="1063"/>
      <c r="AU87" s="1063"/>
      <c r="AV87" s="1063"/>
      <c r="AW87" s="1063"/>
      <c r="AX87" s="1063"/>
      <c r="AY87" s="1063"/>
      <c r="AZ87" s="1064"/>
      <c r="BA87" s="1064"/>
      <c r="BB87" s="1064"/>
      <c r="BC87" s="1064"/>
      <c r="BD87" s="1065"/>
      <c r="BE87" s="267"/>
      <c r="BF87" s="267"/>
      <c r="BG87" s="267"/>
      <c r="BH87" s="267"/>
      <c r="BI87" s="267"/>
      <c r="BJ87" s="267"/>
      <c r="BK87" s="267"/>
      <c r="BL87" s="267"/>
      <c r="BM87" s="267"/>
      <c r="BN87" s="267"/>
      <c r="BO87" s="267"/>
      <c r="BP87" s="267"/>
      <c r="BQ87" s="264">
        <v>81</v>
      </c>
      <c r="BR87" s="269"/>
      <c r="BS87" s="1048"/>
      <c r="BT87" s="1049"/>
      <c r="BU87" s="1049"/>
      <c r="BV87" s="1049"/>
      <c r="BW87" s="1049"/>
      <c r="BX87" s="1049"/>
      <c r="BY87" s="1049"/>
      <c r="BZ87" s="1049"/>
      <c r="CA87" s="1049"/>
      <c r="CB87" s="1049"/>
      <c r="CC87" s="1049"/>
      <c r="CD87" s="1049"/>
      <c r="CE87" s="1049"/>
      <c r="CF87" s="1049"/>
      <c r="CG87" s="1050"/>
      <c r="CH87" s="1051"/>
      <c r="CI87" s="1052"/>
      <c r="CJ87" s="1052"/>
      <c r="CK87" s="1052"/>
      <c r="CL87" s="1053"/>
      <c r="CM87" s="1051"/>
      <c r="CN87" s="1052"/>
      <c r="CO87" s="1052"/>
      <c r="CP87" s="1052"/>
      <c r="CQ87" s="1053"/>
      <c r="CR87" s="1051"/>
      <c r="CS87" s="1052"/>
      <c r="CT87" s="1052"/>
      <c r="CU87" s="1052"/>
      <c r="CV87" s="1053"/>
      <c r="CW87" s="1051"/>
      <c r="CX87" s="1052"/>
      <c r="CY87" s="1052"/>
      <c r="CZ87" s="1052"/>
      <c r="DA87" s="1053"/>
      <c r="DB87" s="1051"/>
      <c r="DC87" s="1052"/>
      <c r="DD87" s="1052"/>
      <c r="DE87" s="1052"/>
      <c r="DF87" s="1053"/>
      <c r="DG87" s="1051"/>
      <c r="DH87" s="1052"/>
      <c r="DI87" s="1052"/>
      <c r="DJ87" s="1052"/>
      <c r="DK87" s="1053"/>
      <c r="DL87" s="1051"/>
      <c r="DM87" s="1052"/>
      <c r="DN87" s="1052"/>
      <c r="DO87" s="1052"/>
      <c r="DP87" s="1053"/>
      <c r="DQ87" s="1051"/>
      <c r="DR87" s="1052"/>
      <c r="DS87" s="1052"/>
      <c r="DT87" s="1052"/>
      <c r="DU87" s="1053"/>
      <c r="DV87" s="1036"/>
      <c r="DW87" s="1037"/>
      <c r="DX87" s="1037"/>
      <c r="DY87" s="1037"/>
      <c r="DZ87" s="1038"/>
      <c r="EA87" s="248"/>
    </row>
    <row r="88" spans="1:131" s="249" customFormat="1" ht="26.25" customHeight="1" thickBot="1">
      <c r="A88" s="266" t="s">
        <v>391</v>
      </c>
      <c r="B88" s="1039" t="s">
        <v>416</v>
      </c>
      <c r="C88" s="1040"/>
      <c r="D88" s="1040"/>
      <c r="E88" s="1040"/>
      <c r="F88" s="1040"/>
      <c r="G88" s="1040"/>
      <c r="H88" s="1040"/>
      <c r="I88" s="1040"/>
      <c r="J88" s="1040"/>
      <c r="K88" s="1040"/>
      <c r="L88" s="1040"/>
      <c r="M88" s="1040"/>
      <c r="N88" s="1040"/>
      <c r="O88" s="1040"/>
      <c r="P88" s="1041"/>
      <c r="Q88" s="1057"/>
      <c r="R88" s="1058"/>
      <c r="S88" s="1058"/>
      <c r="T88" s="1058"/>
      <c r="U88" s="1058"/>
      <c r="V88" s="1058"/>
      <c r="W88" s="1058"/>
      <c r="X88" s="1058"/>
      <c r="Y88" s="1058"/>
      <c r="Z88" s="1058"/>
      <c r="AA88" s="1058"/>
      <c r="AB88" s="1058"/>
      <c r="AC88" s="1058"/>
      <c r="AD88" s="1058"/>
      <c r="AE88" s="1058"/>
      <c r="AF88" s="1054">
        <v>8136</v>
      </c>
      <c r="AG88" s="1054"/>
      <c r="AH88" s="1054"/>
      <c r="AI88" s="1054"/>
      <c r="AJ88" s="1054"/>
      <c r="AK88" s="1058"/>
      <c r="AL88" s="1058"/>
      <c r="AM88" s="1058"/>
      <c r="AN88" s="1058"/>
      <c r="AO88" s="1058"/>
      <c r="AP88" s="1054">
        <v>6392</v>
      </c>
      <c r="AQ88" s="1054"/>
      <c r="AR88" s="1054"/>
      <c r="AS88" s="1054"/>
      <c r="AT88" s="1054"/>
      <c r="AU88" s="1054">
        <v>432</v>
      </c>
      <c r="AV88" s="1054"/>
      <c r="AW88" s="1054"/>
      <c r="AX88" s="1054"/>
      <c r="AY88" s="1054"/>
      <c r="AZ88" s="1055"/>
      <c r="BA88" s="1055"/>
      <c r="BB88" s="1055"/>
      <c r="BC88" s="1055"/>
      <c r="BD88" s="1056"/>
      <c r="BE88" s="267"/>
      <c r="BF88" s="267"/>
      <c r="BG88" s="267"/>
      <c r="BH88" s="267"/>
      <c r="BI88" s="267"/>
      <c r="BJ88" s="267"/>
      <c r="BK88" s="267"/>
      <c r="BL88" s="267"/>
      <c r="BM88" s="267"/>
      <c r="BN88" s="267"/>
      <c r="BO88" s="267"/>
      <c r="BP88" s="267"/>
      <c r="BQ88" s="264">
        <v>82</v>
      </c>
      <c r="BR88" s="269"/>
      <c r="BS88" s="1048"/>
      <c r="BT88" s="1049"/>
      <c r="BU88" s="1049"/>
      <c r="BV88" s="1049"/>
      <c r="BW88" s="1049"/>
      <c r="BX88" s="1049"/>
      <c r="BY88" s="1049"/>
      <c r="BZ88" s="1049"/>
      <c r="CA88" s="1049"/>
      <c r="CB88" s="1049"/>
      <c r="CC88" s="1049"/>
      <c r="CD88" s="1049"/>
      <c r="CE88" s="1049"/>
      <c r="CF88" s="1049"/>
      <c r="CG88" s="1050"/>
      <c r="CH88" s="1051"/>
      <c r="CI88" s="1052"/>
      <c r="CJ88" s="1052"/>
      <c r="CK88" s="1052"/>
      <c r="CL88" s="1053"/>
      <c r="CM88" s="1051"/>
      <c r="CN88" s="1052"/>
      <c r="CO88" s="1052"/>
      <c r="CP88" s="1052"/>
      <c r="CQ88" s="1053"/>
      <c r="CR88" s="1051"/>
      <c r="CS88" s="1052"/>
      <c r="CT88" s="1052"/>
      <c r="CU88" s="1052"/>
      <c r="CV88" s="1053"/>
      <c r="CW88" s="1051"/>
      <c r="CX88" s="1052"/>
      <c r="CY88" s="1052"/>
      <c r="CZ88" s="1052"/>
      <c r="DA88" s="1053"/>
      <c r="DB88" s="1051"/>
      <c r="DC88" s="1052"/>
      <c r="DD88" s="1052"/>
      <c r="DE88" s="1052"/>
      <c r="DF88" s="1053"/>
      <c r="DG88" s="1051"/>
      <c r="DH88" s="1052"/>
      <c r="DI88" s="1052"/>
      <c r="DJ88" s="1052"/>
      <c r="DK88" s="1053"/>
      <c r="DL88" s="1051"/>
      <c r="DM88" s="1052"/>
      <c r="DN88" s="1052"/>
      <c r="DO88" s="1052"/>
      <c r="DP88" s="1053"/>
      <c r="DQ88" s="1051"/>
      <c r="DR88" s="1052"/>
      <c r="DS88" s="1052"/>
      <c r="DT88" s="1052"/>
      <c r="DU88" s="1053"/>
      <c r="DV88" s="1036"/>
      <c r="DW88" s="1037"/>
      <c r="DX88" s="1037"/>
      <c r="DY88" s="1037"/>
      <c r="DZ88" s="1038"/>
      <c r="EA88" s="248"/>
    </row>
    <row r="89" spans="1:131" s="249" customFormat="1" ht="26.25" hidden="1" customHeight="1">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48"/>
      <c r="BT89" s="1049"/>
      <c r="BU89" s="1049"/>
      <c r="BV89" s="1049"/>
      <c r="BW89" s="1049"/>
      <c r="BX89" s="1049"/>
      <c r="BY89" s="1049"/>
      <c r="BZ89" s="1049"/>
      <c r="CA89" s="1049"/>
      <c r="CB89" s="1049"/>
      <c r="CC89" s="1049"/>
      <c r="CD89" s="1049"/>
      <c r="CE89" s="1049"/>
      <c r="CF89" s="1049"/>
      <c r="CG89" s="1050"/>
      <c r="CH89" s="1051"/>
      <c r="CI89" s="1052"/>
      <c r="CJ89" s="1052"/>
      <c r="CK89" s="1052"/>
      <c r="CL89" s="1053"/>
      <c r="CM89" s="1051"/>
      <c r="CN89" s="1052"/>
      <c r="CO89" s="1052"/>
      <c r="CP89" s="1052"/>
      <c r="CQ89" s="1053"/>
      <c r="CR89" s="1051"/>
      <c r="CS89" s="1052"/>
      <c r="CT89" s="1052"/>
      <c r="CU89" s="1052"/>
      <c r="CV89" s="1053"/>
      <c r="CW89" s="1051"/>
      <c r="CX89" s="1052"/>
      <c r="CY89" s="1052"/>
      <c r="CZ89" s="1052"/>
      <c r="DA89" s="1053"/>
      <c r="DB89" s="1051"/>
      <c r="DC89" s="1052"/>
      <c r="DD89" s="1052"/>
      <c r="DE89" s="1052"/>
      <c r="DF89" s="1053"/>
      <c r="DG89" s="1051"/>
      <c r="DH89" s="1052"/>
      <c r="DI89" s="1052"/>
      <c r="DJ89" s="1052"/>
      <c r="DK89" s="1053"/>
      <c r="DL89" s="1051"/>
      <c r="DM89" s="1052"/>
      <c r="DN89" s="1052"/>
      <c r="DO89" s="1052"/>
      <c r="DP89" s="1053"/>
      <c r="DQ89" s="1051"/>
      <c r="DR89" s="1052"/>
      <c r="DS89" s="1052"/>
      <c r="DT89" s="1052"/>
      <c r="DU89" s="1053"/>
      <c r="DV89" s="1036"/>
      <c r="DW89" s="1037"/>
      <c r="DX89" s="1037"/>
      <c r="DY89" s="1037"/>
      <c r="DZ89" s="1038"/>
      <c r="EA89" s="248"/>
    </row>
    <row r="90" spans="1:131" s="249" customFormat="1" ht="26.25" hidden="1" customHeight="1">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48"/>
      <c r="BT90" s="1049"/>
      <c r="BU90" s="1049"/>
      <c r="BV90" s="1049"/>
      <c r="BW90" s="1049"/>
      <c r="BX90" s="1049"/>
      <c r="BY90" s="1049"/>
      <c r="BZ90" s="1049"/>
      <c r="CA90" s="1049"/>
      <c r="CB90" s="1049"/>
      <c r="CC90" s="1049"/>
      <c r="CD90" s="1049"/>
      <c r="CE90" s="1049"/>
      <c r="CF90" s="1049"/>
      <c r="CG90" s="1050"/>
      <c r="CH90" s="1051"/>
      <c r="CI90" s="1052"/>
      <c r="CJ90" s="1052"/>
      <c r="CK90" s="1052"/>
      <c r="CL90" s="1053"/>
      <c r="CM90" s="1051"/>
      <c r="CN90" s="1052"/>
      <c r="CO90" s="1052"/>
      <c r="CP90" s="1052"/>
      <c r="CQ90" s="1053"/>
      <c r="CR90" s="1051"/>
      <c r="CS90" s="1052"/>
      <c r="CT90" s="1052"/>
      <c r="CU90" s="1052"/>
      <c r="CV90" s="1053"/>
      <c r="CW90" s="1051"/>
      <c r="CX90" s="1052"/>
      <c r="CY90" s="1052"/>
      <c r="CZ90" s="1052"/>
      <c r="DA90" s="1053"/>
      <c r="DB90" s="1051"/>
      <c r="DC90" s="1052"/>
      <c r="DD90" s="1052"/>
      <c r="DE90" s="1052"/>
      <c r="DF90" s="1053"/>
      <c r="DG90" s="1051"/>
      <c r="DH90" s="1052"/>
      <c r="DI90" s="1052"/>
      <c r="DJ90" s="1052"/>
      <c r="DK90" s="1053"/>
      <c r="DL90" s="1051"/>
      <c r="DM90" s="1052"/>
      <c r="DN90" s="1052"/>
      <c r="DO90" s="1052"/>
      <c r="DP90" s="1053"/>
      <c r="DQ90" s="1051"/>
      <c r="DR90" s="1052"/>
      <c r="DS90" s="1052"/>
      <c r="DT90" s="1052"/>
      <c r="DU90" s="1053"/>
      <c r="DV90" s="1036"/>
      <c r="DW90" s="1037"/>
      <c r="DX90" s="1037"/>
      <c r="DY90" s="1037"/>
      <c r="DZ90" s="1038"/>
      <c r="EA90" s="248"/>
    </row>
    <row r="91" spans="1:131" s="249" customFormat="1" ht="26.25" hidden="1" customHeight="1">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48"/>
      <c r="BT91" s="1049"/>
      <c r="BU91" s="1049"/>
      <c r="BV91" s="1049"/>
      <c r="BW91" s="1049"/>
      <c r="BX91" s="1049"/>
      <c r="BY91" s="1049"/>
      <c r="BZ91" s="1049"/>
      <c r="CA91" s="1049"/>
      <c r="CB91" s="1049"/>
      <c r="CC91" s="1049"/>
      <c r="CD91" s="1049"/>
      <c r="CE91" s="1049"/>
      <c r="CF91" s="1049"/>
      <c r="CG91" s="1050"/>
      <c r="CH91" s="1051"/>
      <c r="CI91" s="1052"/>
      <c r="CJ91" s="1052"/>
      <c r="CK91" s="1052"/>
      <c r="CL91" s="1053"/>
      <c r="CM91" s="1051"/>
      <c r="CN91" s="1052"/>
      <c r="CO91" s="1052"/>
      <c r="CP91" s="1052"/>
      <c r="CQ91" s="1053"/>
      <c r="CR91" s="1051"/>
      <c r="CS91" s="1052"/>
      <c r="CT91" s="1052"/>
      <c r="CU91" s="1052"/>
      <c r="CV91" s="1053"/>
      <c r="CW91" s="1051"/>
      <c r="CX91" s="1052"/>
      <c r="CY91" s="1052"/>
      <c r="CZ91" s="1052"/>
      <c r="DA91" s="1053"/>
      <c r="DB91" s="1051"/>
      <c r="DC91" s="1052"/>
      <c r="DD91" s="1052"/>
      <c r="DE91" s="1052"/>
      <c r="DF91" s="1053"/>
      <c r="DG91" s="1051"/>
      <c r="DH91" s="1052"/>
      <c r="DI91" s="1052"/>
      <c r="DJ91" s="1052"/>
      <c r="DK91" s="1053"/>
      <c r="DL91" s="1051"/>
      <c r="DM91" s="1052"/>
      <c r="DN91" s="1052"/>
      <c r="DO91" s="1052"/>
      <c r="DP91" s="1053"/>
      <c r="DQ91" s="1051"/>
      <c r="DR91" s="1052"/>
      <c r="DS91" s="1052"/>
      <c r="DT91" s="1052"/>
      <c r="DU91" s="1053"/>
      <c r="DV91" s="1036"/>
      <c r="DW91" s="1037"/>
      <c r="DX91" s="1037"/>
      <c r="DY91" s="1037"/>
      <c r="DZ91" s="1038"/>
      <c r="EA91" s="248"/>
    </row>
    <row r="92" spans="1:131" s="249" customFormat="1" ht="26.25" hidden="1" customHeight="1">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48"/>
      <c r="BT92" s="1049"/>
      <c r="BU92" s="1049"/>
      <c r="BV92" s="1049"/>
      <c r="BW92" s="1049"/>
      <c r="BX92" s="1049"/>
      <c r="BY92" s="1049"/>
      <c r="BZ92" s="1049"/>
      <c r="CA92" s="1049"/>
      <c r="CB92" s="1049"/>
      <c r="CC92" s="1049"/>
      <c r="CD92" s="1049"/>
      <c r="CE92" s="1049"/>
      <c r="CF92" s="1049"/>
      <c r="CG92" s="1050"/>
      <c r="CH92" s="1051"/>
      <c r="CI92" s="1052"/>
      <c r="CJ92" s="1052"/>
      <c r="CK92" s="1052"/>
      <c r="CL92" s="1053"/>
      <c r="CM92" s="1051"/>
      <c r="CN92" s="1052"/>
      <c r="CO92" s="1052"/>
      <c r="CP92" s="1052"/>
      <c r="CQ92" s="1053"/>
      <c r="CR92" s="1051"/>
      <c r="CS92" s="1052"/>
      <c r="CT92" s="1052"/>
      <c r="CU92" s="1052"/>
      <c r="CV92" s="1053"/>
      <c r="CW92" s="1051"/>
      <c r="CX92" s="1052"/>
      <c r="CY92" s="1052"/>
      <c r="CZ92" s="1052"/>
      <c r="DA92" s="1053"/>
      <c r="DB92" s="1051"/>
      <c r="DC92" s="1052"/>
      <c r="DD92" s="1052"/>
      <c r="DE92" s="1052"/>
      <c r="DF92" s="1053"/>
      <c r="DG92" s="1051"/>
      <c r="DH92" s="1052"/>
      <c r="DI92" s="1052"/>
      <c r="DJ92" s="1052"/>
      <c r="DK92" s="1053"/>
      <c r="DL92" s="1051"/>
      <c r="DM92" s="1052"/>
      <c r="DN92" s="1052"/>
      <c r="DO92" s="1052"/>
      <c r="DP92" s="1053"/>
      <c r="DQ92" s="1051"/>
      <c r="DR92" s="1052"/>
      <c r="DS92" s="1052"/>
      <c r="DT92" s="1052"/>
      <c r="DU92" s="1053"/>
      <c r="DV92" s="1036"/>
      <c r="DW92" s="1037"/>
      <c r="DX92" s="1037"/>
      <c r="DY92" s="1037"/>
      <c r="DZ92" s="1038"/>
      <c r="EA92" s="248"/>
    </row>
    <row r="93" spans="1:131" s="249" customFormat="1" ht="26.25" hidden="1" customHeight="1">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48"/>
      <c r="BT93" s="1049"/>
      <c r="BU93" s="1049"/>
      <c r="BV93" s="1049"/>
      <c r="BW93" s="1049"/>
      <c r="BX93" s="1049"/>
      <c r="BY93" s="1049"/>
      <c r="BZ93" s="1049"/>
      <c r="CA93" s="1049"/>
      <c r="CB93" s="1049"/>
      <c r="CC93" s="1049"/>
      <c r="CD93" s="1049"/>
      <c r="CE93" s="1049"/>
      <c r="CF93" s="1049"/>
      <c r="CG93" s="1050"/>
      <c r="CH93" s="1051"/>
      <c r="CI93" s="1052"/>
      <c r="CJ93" s="1052"/>
      <c r="CK93" s="1052"/>
      <c r="CL93" s="1053"/>
      <c r="CM93" s="1051"/>
      <c r="CN93" s="1052"/>
      <c r="CO93" s="1052"/>
      <c r="CP93" s="1052"/>
      <c r="CQ93" s="1053"/>
      <c r="CR93" s="1051"/>
      <c r="CS93" s="1052"/>
      <c r="CT93" s="1052"/>
      <c r="CU93" s="1052"/>
      <c r="CV93" s="1053"/>
      <c r="CW93" s="1051"/>
      <c r="CX93" s="1052"/>
      <c r="CY93" s="1052"/>
      <c r="CZ93" s="1052"/>
      <c r="DA93" s="1053"/>
      <c r="DB93" s="1051"/>
      <c r="DC93" s="1052"/>
      <c r="DD93" s="1052"/>
      <c r="DE93" s="1052"/>
      <c r="DF93" s="1053"/>
      <c r="DG93" s="1051"/>
      <c r="DH93" s="1052"/>
      <c r="DI93" s="1052"/>
      <c r="DJ93" s="1052"/>
      <c r="DK93" s="1053"/>
      <c r="DL93" s="1051"/>
      <c r="DM93" s="1052"/>
      <c r="DN93" s="1052"/>
      <c r="DO93" s="1052"/>
      <c r="DP93" s="1053"/>
      <c r="DQ93" s="1051"/>
      <c r="DR93" s="1052"/>
      <c r="DS93" s="1052"/>
      <c r="DT93" s="1052"/>
      <c r="DU93" s="1053"/>
      <c r="DV93" s="1036"/>
      <c r="DW93" s="1037"/>
      <c r="DX93" s="1037"/>
      <c r="DY93" s="1037"/>
      <c r="DZ93" s="1038"/>
      <c r="EA93" s="248"/>
    </row>
    <row r="94" spans="1:131" s="249" customFormat="1" ht="26.25" hidden="1" customHeight="1">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48"/>
      <c r="BT94" s="1049"/>
      <c r="BU94" s="1049"/>
      <c r="BV94" s="1049"/>
      <c r="BW94" s="1049"/>
      <c r="BX94" s="1049"/>
      <c r="BY94" s="1049"/>
      <c r="BZ94" s="1049"/>
      <c r="CA94" s="1049"/>
      <c r="CB94" s="1049"/>
      <c r="CC94" s="1049"/>
      <c r="CD94" s="1049"/>
      <c r="CE94" s="1049"/>
      <c r="CF94" s="1049"/>
      <c r="CG94" s="1050"/>
      <c r="CH94" s="1051"/>
      <c r="CI94" s="1052"/>
      <c r="CJ94" s="1052"/>
      <c r="CK94" s="1052"/>
      <c r="CL94" s="1053"/>
      <c r="CM94" s="1051"/>
      <c r="CN94" s="1052"/>
      <c r="CO94" s="1052"/>
      <c r="CP94" s="1052"/>
      <c r="CQ94" s="1053"/>
      <c r="CR94" s="1051"/>
      <c r="CS94" s="1052"/>
      <c r="CT94" s="1052"/>
      <c r="CU94" s="1052"/>
      <c r="CV94" s="1053"/>
      <c r="CW94" s="1051"/>
      <c r="CX94" s="1052"/>
      <c r="CY94" s="1052"/>
      <c r="CZ94" s="1052"/>
      <c r="DA94" s="1053"/>
      <c r="DB94" s="1051"/>
      <c r="DC94" s="1052"/>
      <c r="DD94" s="1052"/>
      <c r="DE94" s="1052"/>
      <c r="DF94" s="1053"/>
      <c r="DG94" s="1051"/>
      <c r="DH94" s="1052"/>
      <c r="DI94" s="1052"/>
      <c r="DJ94" s="1052"/>
      <c r="DK94" s="1053"/>
      <c r="DL94" s="1051"/>
      <c r="DM94" s="1052"/>
      <c r="DN94" s="1052"/>
      <c r="DO94" s="1052"/>
      <c r="DP94" s="1053"/>
      <c r="DQ94" s="1051"/>
      <c r="DR94" s="1052"/>
      <c r="DS94" s="1052"/>
      <c r="DT94" s="1052"/>
      <c r="DU94" s="1053"/>
      <c r="DV94" s="1036"/>
      <c r="DW94" s="1037"/>
      <c r="DX94" s="1037"/>
      <c r="DY94" s="1037"/>
      <c r="DZ94" s="1038"/>
      <c r="EA94" s="248"/>
    </row>
    <row r="95" spans="1:131" s="249" customFormat="1" ht="26.25" hidden="1" customHeight="1">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48"/>
      <c r="BT95" s="1049"/>
      <c r="BU95" s="1049"/>
      <c r="BV95" s="1049"/>
      <c r="BW95" s="1049"/>
      <c r="BX95" s="1049"/>
      <c r="BY95" s="1049"/>
      <c r="BZ95" s="1049"/>
      <c r="CA95" s="1049"/>
      <c r="CB95" s="1049"/>
      <c r="CC95" s="1049"/>
      <c r="CD95" s="1049"/>
      <c r="CE95" s="1049"/>
      <c r="CF95" s="1049"/>
      <c r="CG95" s="1050"/>
      <c r="CH95" s="1051"/>
      <c r="CI95" s="1052"/>
      <c r="CJ95" s="1052"/>
      <c r="CK95" s="1052"/>
      <c r="CL95" s="1053"/>
      <c r="CM95" s="1051"/>
      <c r="CN95" s="1052"/>
      <c r="CO95" s="1052"/>
      <c r="CP95" s="1052"/>
      <c r="CQ95" s="1053"/>
      <c r="CR95" s="1051"/>
      <c r="CS95" s="1052"/>
      <c r="CT95" s="1052"/>
      <c r="CU95" s="1052"/>
      <c r="CV95" s="1053"/>
      <c r="CW95" s="1051"/>
      <c r="CX95" s="1052"/>
      <c r="CY95" s="1052"/>
      <c r="CZ95" s="1052"/>
      <c r="DA95" s="1053"/>
      <c r="DB95" s="1051"/>
      <c r="DC95" s="1052"/>
      <c r="DD95" s="1052"/>
      <c r="DE95" s="1052"/>
      <c r="DF95" s="1053"/>
      <c r="DG95" s="1051"/>
      <c r="DH95" s="1052"/>
      <c r="DI95" s="1052"/>
      <c r="DJ95" s="1052"/>
      <c r="DK95" s="1053"/>
      <c r="DL95" s="1051"/>
      <c r="DM95" s="1052"/>
      <c r="DN95" s="1052"/>
      <c r="DO95" s="1052"/>
      <c r="DP95" s="1053"/>
      <c r="DQ95" s="1051"/>
      <c r="DR95" s="1052"/>
      <c r="DS95" s="1052"/>
      <c r="DT95" s="1052"/>
      <c r="DU95" s="1053"/>
      <c r="DV95" s="1036"/>
      <c r="DW95" s="1037"/>
      <c r="DX95" s="1037"/>
      <c r="DY95" s="1037"/>
      <c r="DZ95" s="1038"/>
      <c r="EA95" s="248"/>
    </row>
    <row r="96" spans="1:131" s="249" customFormat="1" ht="26.25" hidden="1" customHeight="1">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48"/>
      <c r="BT96" s="1049"/>
      <c r="BU96" s="1049"/>
      <c r="BV96" s="1049"/>
      <c r="BW96" s="1049"/>
      <c r="BX96" s="1049"/>
      <c r="BY96" s="1049"/>
      <c r="BZ96" s="1049"/>
      <c r="CA96" s="1049"/>
      <c r="CB96" s="1049"/>
      <c r="CC96" s="1049"/>
      <c r="CD96" s="1049"/>
      <c r="CE96" s="1049"/>
      <c r="CF96" s="1049"/>
      <c r="CG96" s="1050"/>
      <c r="CH96" s="1051"/>
      <c r="CI96" s="1052"/>
      <c r="CJ96" s="1052"/>
      <c r="CK96" s="1052"/>
      <c r="CL96" s="1053"/>
      <c r="CM96" s="1051"/>
      <c r="CN96" s="1052"/>
      <c r="CO96" s="1052"/>
      <c r="CP96" s="1052"/>
      <c r="CQ96" s="1053"/>
      <c r="CR96" s="1051"/>
      <c r="CS96" s="1052"/>
      <c r="CT96" s="1052"/>
      <c r="CU96" s="1052"/>
      <c r="CV96" s="1053"/>
      <c r="CW96" s="1051"/>
      <c r="CX96" s="1052"/>
      <c r="CY96" s="1052"/>
      <c r="CZ96" s="1052"/>
      <c r="DA96" s="1053"/>
      <c r="DB96" s="1051"/>
      <c r="DC96" s="1052"/>
      <c r="DD96" s="1052"/>
      <c r="DE96" s="1052"/>
      <c r="DF96" s="1053"/>
      <c r="DG96" s="1051"/>
      <c r="DH96" s="1052"/>
      <c r="DI96" s="1052"/>
      <c r="DJ96" s="1052"/>
      <c r="DK96" s="1053"/>
      <c r="DL96" s="1051"/>
      <c r="DM96" s="1052"/>
      <c r="DN96" s="1052"/>
      <c r="DO96" s="1052"/>
      <c r="DP96" s="1053"/>
      <c r="DQ96" s="1051"/>
      <c r="DR96" s="1052"/>
      <c r="DS96" s="1052"/>
      <c r="DT96" s="1052"/>
      <c r="DU96" s="1053"/>
      <c r="DV96" s="1036"/>
      <c r="DW96" s="1037"/>
      <c r="DX96" s="1037"/>
      <c r="DY96" s="1037"/>
      <c r="DZ96" s="1038"/>
      <c r="EA96" s="248"/>
    </row>
    <row r="97" spans="1:131" s="249" customFormat="1" ht="26.25" hidden="1" customHeight="1">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48"/>
      <c r="BT97" s="1049"/>
      <c r="BU97" s="1049"/>
      <c r="BV97" s="1049"/>
      <c r="BW97" s="1049"/>
      <c r="BX97" s="1049"/>
      <c r="BY97" s="1049"/>
      <c r="BZ97" s="1049"/>
      <c r="CA97" s="1049"/>
      <c r="CB97" s="1049"/>
      <c r="CC97" s="1049"/>
      <c r="CD97" s="1049"/>
      <c r="CE97" s="1049"/>
      <c r="CF97" s="1049"/>
      <c r="CG97" s="1050"/>
      <c r="CH97" s="1051"/>
      <c r="CI97" s="1052"/>
      <c r="CJ97" s="1052"/>
      <c r="CK97" s="1052"/>
      <c r="CL97" s="1053"/>
      <c r="CM97" s="1051"/>
      <c r="CN97" s="1052"/>
      <c r="CO97" s="1052"/>
      <c r="CP97" s="1052"/>
      <c r="CQ97" s="1053"/>
      <c r="CR97" s="1051"/>
      <c r="CS97" s="1052"/>
      <c r="CT97" s="1052"/>
      <c r="CU97" s="1052"/>
      <c r="CV97" s="1053"/>
      <c r="CW97" s="1051"/>
      <c r="CX97" s="1052"/>
      <c r="CY97" s="1052"/>
      <c r="CZ97" s="1052"/>
      <c r="DA97" s="1053"/>
      <c r="DB97" s="1051"/>
      <c r="DC97" s="1052"/>
      <c r="DD97" s="1052"/>
      <c r="DE97" s="1052"/>
      <c r="DF97" s="1053"/>
      <c r="DG97" s="1051"/>
      <c r="DH97" s="1052"/>
      <c r="DI97" s="1052"/>
      <c r="DJ97" s="1052"/>
      <c r="DK97" s="1053"/>
      <c r="DL97" s="1051"/>
      <c r="DM97" s="1052"/>
      <c r="DN97" s="1052"/>
      <c r="DO97" s="1052"/>
      <c r="DP97" s="1053"/>
      <c r="DQ97" s="1051"/>
      <c r="DR97" s="1052"/>
      <c r="DS97" s="1052"/>
      <c r="DT97" s="1052"/>
      <c r="DU97" s="1053"/>
      <c r="DV97" s="1036"/>
      <c r="DW97" s="1037"/>
      <c r="DX97" s="1037"/>
      <c r="DY97" s="1037"/>
      <c r="DZ97" s="1038"/>
      <c r="EA97" s="248"/>
    </row>
    <row r="98" spans="1:131" s="249" customFormat="1" ht="26.25" hidden="1" customHeight="1">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48"/>
      <c r="BT98" s="1049"/>
      <c r="BU98" s="1049"/>
      <c r="BV98" s="1049"/>
      <c r="BW98" s="1049"/>
      <c r="BX98" s="1049"/>
      <c r="BY98" s="1049"/>
      <c r="BZ98" s="1049"/>
      <c r="CA98" s="1049"/>
      <c r="CB98" s="1049"/>
      <c r="CC98" s="1049"/>
      <c r="CD98" s="1049"/>
      <c r="CE98" s="1049"/>
      <c r="CF98" s="1049"/>
      <c r="CG98" s="1050"/>
      <c r="CH98" s="1051"/>
      <c r="CI98" s="1052"/>
      <c r="CJ98" s="1052"/>
      <c r="CK98" s="1052"/>
      <c r="CL98" s="1053"/>
      <c r="CM98" s="1051"/>
      <c r="CN98" s="1052"/>
      <c r="CO98" s="1052"/>
      <c r="CP98" s="1052"/>
      <c r="CQ98" s="1053"/>
      <c r="CR98" s="1051"/>
      <c r="CS98" s="1052"/>
      <c r="CT98" s="1052"/>
      <c r="CU98" s="1052"/>
      <c r="CV98" s="1053"/>
      <c r="CW98" s="1051"/>
      <c r="CX98" s="1052"/>
      <c r="CY98" s="1052"/>
      <c r="CZ98" s="1052"/>
      <c r="DA98" s="1053"/>
      <c r="DB98" s="1051"/>
      <c r="DC98" s="1052"/>
      <c r="DD98" s="1052"/>
      <c r="DE98" s="1052"/>
      <c r="DF98" s="1053"/>
      <c r="DG98" s="1051"/>
      <c r="DH98" s="1052"/>
      <c r="DI98" s="1052"/>
      <c r="DJ98" s="1052"/>
      <c r="DK98" s="1053"/>
      <c r="DL98" s="1051"/>
      <c r="DM98" s="1052"/>
      <c r="DN98" s="1052"/>
      <c r="DO98" s="1052"/>
      <c r="DP98" s="1053"/>
      <c r="DQ98" s="1051"/>
      <c r="DR98" s="1052"/>
      <c r="DS98" s="1052"/>
      <c r="DT98" s="1052"/>
      <c r="DU98" s="1053"/>
      <c r="DV98" s="1036"/>
      <c r="DW98" s="1037"/>
      <c r="DX98" s="1037"/>
      <c r="DY98" s="1037"/>
      <c r="DZ98" s="1038"/>
      <c r="EA98" s="248"/>
    </row>
    <row r="99" spans="1:131" s="249" customFormat="1" ht="26.25" hidden="1" customHeight="1">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48"/>
      <c r="BT99" s="1049"/>
      <c r="BU99" s="1049"/>
      <c r="BV99" s="1049"/>
      <c r="BW99" s="1049"/>
      <c r="BX99" s="1049"/>
      <c r="BY99" s="1049"/>
      <c r="BZ99" s="1049"/>
      <c r="CA99" s="1049"/>
      <c r="CB99" s="1049"/>
      <c r="CC99" s="1049"/>
      <c r="CD99" s="1049"/>
      <c r="CE99" s="1049"/>
      <c r="CF99" s="1049"/>
      <c r="CG99" s="1050"/>
      <c r="CH99" s="1051"/>
      <c r="CI99" s="1052"/>
      <c r="CJ99" s="1052"/>
      <c r="CK99" s="1052"/>
      <c r="CL99" s="1053"/>
      <c r="CM99" s="1051"/>
      <c r="CN99" s="1052"/>
      <c r="CO99" s="1052"/>
      <c r="CP99" s="1052"/>
      <c r="CQ99" s="1053"/>
      <c r="CR99" s="1051"/>
      <c r="CS99" s="1052"/>
      <c r="CT99" s="1052"/>
      <c r="CU99" s="1052"/>
      <c r="CV99" s="1053"/>
      <c r="CW99" s="1051"/>
      <c r="CX99" s="1052"/>
      <c r="CY99" s="1052"/>
      <c r="CZ99" s="1052"/>
      <c r="DA99" s="1053"/>
      <c r="DB99" s="1051"/>
      <c r="DC99" s="1052"/>
      <c r="DD99" s="1052"/>
      <c r="DE99" s="1052"/>
      <c r="DF99" s="1053"/>
      <c r="DG99" s="1051"/>
      <c r="DH99" s="1052"/>
      <c r="DI99" s="1052"/>
      <c r="DJ99" s="1052"/>
      <c r="DK99" s="1053"/>
      <c r="DL99" s="1051"/>
      <c r="DM99" s="1052"/>
      <c r="DN99" s="1052"/>
      <c r="DO99" s="1052"/>
      <c r="DP99" s="1053"/>
      <c r="DQ99" s="1051"/>
      <c r="DR99" s="1052"/>
      <c r="DS99" s="1052"/>
      <c r="DT99" s="1052"/>
      <c r="DU99" s="1053"/>
      <c r="DV99" s="1036"/>
      <c r="DW99" s="1037"/>
      <c r="DX99" s="1037"/>
      <c r="DY99" s="1037"/>
      <c r="DZ99" s="1038"/>
      <c r="EA99" s="248"/>
    </row>
    <row r="100" spans="1:131" s="249" customFormat="1" ht="26.25" hidden="1" customHeight="1">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48"/>
      <c r="BT100" s="1049"/>
      <c r="BU100" s="1049"/>
      <c r="BV100" s="1049"/>
      <c r="BW100" s="1049"/>
      <c r="BX100" s="1049"/>
      <c r="BY100" s="1049"/>
      <c r="BZ100" s="1049"/>
      <c r="CA100" s="1049"/>
      <c r="CB100" s="1049"/>
      <c r="CC100" s="1049"/>
      <c r="CD100" s="1049"/>
      <c r="CE100" s="1049"/>
      <c r="CF100" s="1049"/>
      <c r="CG100" s="1050"/>
      <c r="CH100" s="1051"/>
      <c r="CI100" s="1052"/>
      <c r="CJ100" s="1052"/>
      <c r="CK100" s="1052"/>
      <c r="CL100" s="1053"/>
      <c r="CM100" s="1051"/>
      <c r="CN100" s="1052"/>
      <c r="CO100" s="1052"/>
      <c r="CP100" s="1052"/>
      <c r="CQ100" s="1053"/>
      <c r="CR100" s="1051"/>
      <c r="CS100" s="1052"/>
      <c r="CT100" s="1052"/>
      <c r="CU100" s="1052"/>
      <c r="CV100" s="1053"/>
      <c r="CW100" s="1051"/>
      <c r="CX100" s="1052"/>
      <c r="CY100" s="1052"/>
      <c r="CZ100" s="1052"/>
      <c r="DA100" s="1053"/>
      <c r="DB100" s="1051"/>
      <c r="DC100" s="1052"/>
      <c r="DD100" s="1052"/>
      <c r="DE100" s="1052"/>
      <c r="DF100" s="1053"/>
      <c r="DG100" s="1051"/>
      <c r="DH100" s="1052"/>
      <c r="DI100" s="1052"/>
      <c r="DJ100" s="1052"/>
      <c r="DK100" s="1053"/>
      <c r="DL100" s="1051"/>
      <c r="DM100" s="1052"/>
      <c r="DN100" s="1052"/>
      <c r="DO100" s="1052"/>
      <c r="DP100" s="1053"/>
      <c r="DQ100" s="1051"/>
      <c r="DR100" s="1052"/>
      <c r="DS100" s="1052"/>
      <c r="DT100" s="1052"/>
      <c r="DU100" s="1053"/>
      <c r="DV100" s="1036"/>
      <c r="DW100" s="1037"/>
      <c r="DX100" s="1037"/>
      <c r="DY100" s="1037"/>
      <c r="DZ100" s="1038"/>
      <c r="EA100" s="248"/>
    </row>
    <row r="101" spans="1:131" s="249" customFormat="1" ht="26.25" hidden="1" customHeight="1">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48"/>
      <c r="BT101" s="1049"/>
      <c r="BU101" s="1049"/>
      <c r="BV101" s="1049"/>
      <c r="BW101" s="1049"/>
      <c r="BX101" s="1049"/>
      <c r="BY101" s="1049"/>
      <c r="BZ101" s="1049"/>
      <c r="CA101" s="1049"/>
      <c r="CB101" s="1049"/>
      <c r="CC101" s="1049"/>
      <c r="CD101" s="1049"/>
      <c r="CE101" s="1049"/>
      <c r="CF101" s="1049"/>
      <c r="CG101" s="1050"/>
      <c r="CH101" s="1051"/>
      <c r="CI101" s="1052"/>
      <c r="CJ101" s="1052"/>
      <c r="CK101" s="1052"/>
      <c r="CL101" s="1053"/>
      <c r="CM101" s="1051"/>
      <c r="CN101" s="1052"/>
      <c r="CO101" s="1052"/>
      <c r="CP101" s="1052"/>
      <c r="CQ101" s="1053"/>
      <c r="CR101" s="1051"/>
      <c r="CS101" s="1052"/>
      <c r="CT101" s="1052"/>
      <c r="CU101" s="1052"/>
      <c r="CV101" s="1053"/>
      <c r="CW101" s="1051"/>
      <c r="CX101" s="1052"/>
      <c r="CY101" s="1052"/>
      <c r="CZ101" s="1052"/>
      <c r="DA101" s="1053"/>
      <c r="DB101" s="1051"/>
      <c r="DC101" s="1052"/>
      <c r="DD101" s="1052"/>
      <c r="DE101" s="1052"/>
      <c r="DF101" s="1053"/>
      <c r="DG101" s="1051"/>
      <c r="DH101" s="1052"/>
      <c r="DI101" s="1052"/>
      <c r="DJ101" s="1052"/>
      <c r="DK101" s="1053"/>
      <c r="DL101" s="1051"/>
      <c r="DM101" s="1052"/>
      <c r="DN101" s="1052"/>
      <c r="DO101" s="1052"/>
      <c r="DP101" s="1053"/>
      <c r="DQ101" s="1051"/>
      <c r="DR101" s="1052"/>
      <c r="DS101" s="1052"/>
      <c r="DT101" s="1052"/>
      <c r="DU101" s="1053"/>
      <c r="DV101" s="1036"/>
      <c r="DW101" s="1037"/>
      <c r="DX101" s="1037"/>
      <c r="DY101" s="1037"/>
      <c r="DZ101" s="1038"/>
      <c r="EA101" s="248"/>
    </row>
    <row r="102" spans="1:131" s="249" customFormat="1" ht="26.25" customHeight="1" thickBot="1">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391</v>
      </c>
      <c r="BR102" s="1039" t="s">
        <v>417</v>
      </c>
      <c r="BS102" s="1040"/>
      <c r="BT102" s="1040"/>
      <c r="BU102" s="1040"/>
      <c r="BV102" s="1040"/>
      <c r="BW102" s="1040"/>
      <c r="BX102" s="1040"/>
      <c r="BY102" s="1040"/>
      <c r="BZ102" s="1040"/>
      <c r="CA102" s="1040"/>
      <c r="CB102" s="1040"/>
      <c r="CC102" s="1040"/>
      <c r="CD102" s="1040"/>
      <c r="CE102" s="1040"/>
      <c r="CF102" s="1040"/>
      <c r="CG102" s="1041"/>
      <c r="CH102" s="1042"/>
      <c r="CI102" s="1043"/>
      <c r="CJ102" s="1043"/>
      <c r="CK102" s="1043"/>
      <c r="CL102" s="1044"/>
      <c r="CM102" s="1042"/>
      <c r="CN102" s="1043"/>
      <c r="CO102" s="1043"/>
      <c r="CP102" s="1043"/>
      <c r="CQ102" s="1044"/>
      <c r="CR102" s="1045">
        <v>133</v>
      </c>
      <c r="CS102" s="1046"/>
      <c r="CT102" s="1046"/>
      <c r="CU102" s="1046"/>
      <c r="CV102" s="1047"/>
      <c r="CW102" s="1045">
        <v>3</v>
      </c>
      <c r="CX102" s="1046"/>
      <c r="CY102" s="1046"/>
      <c r="CZ102" s="1046"/>
      <c r="DA102" s="1047"/>
      <c r="DB102" s="1045" t="s">
        <v>572</v>
      </c>
      <c r="DC102" s="1046"/>
      <c r="DD102" s="1046"/>
      <c r="DE102" s="1046"/>
      <c r="DF102" s="1047"/>
      <c r="DG102" s="1045" t="s">
        <v>572</v>
      </c>
      <c r="DH102" s="1046"/>
      <c r="DI102" s="1046"/>
      <c r="DJ102" s="1046"/>
      <c r="DK102" s="1047"/>
      <c r="DL102" s="1045" t="s">
        <v>572</v>
      </c>
      <c r="DM102" s="1046"/>
      <c r="DN102" s="1046"/>
      <c r="DO102" s="1046"/>
      <c r="DP102" s="1047"/>
      <c r="DQ102" s="1045" t="s">
        <v>572</v>
      </c>
      <c r="DR102" s="1046"/>
      <c r="DS102" s="1046"/>
      <c r="DT102" s="1046"/>
      <c r="DU102" s="1047"/>
      <c r="DV102" s="1028"/>
      <c r="DW102" s="1029"/>
      <c r="DX102" s="1029"/>
      <c r="DY102" s="1029"/>
      <c r="DZ102" s="1030"/>
      <c r="EA102" s="248"/>
    </row>
    <row r="103" spans="1:131" s="249" customFormat="1" ht="26.25" customHeight="1">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31" t="s">
        <v>418</v>
      </c>
      <c r="BR103" s="1031"/>
      <c r="BS103" s="1031"/>
      <c r="BT103" s="1031"/>
      <c r="BU103" s="1031"/>
      <c r="BV103" s="1031"/>
      <c r="BW103" s="1031"/>
      <c r="BX103" s="1031"/>
      <c r="BY103" s="1031"/>
      <c r="BZ103" s="1031"/>
      <c r="CA103" s="1031"/>
      <c r="CB103" s="1031"/>
      <c r="CC103" s="1031"/>
      <c r="CD103" s="1031"/>
      <c r="CE103" s="1031"/>
      <c r="CF103" s="1031"/>
      <c r="CG103" s="1031"/>
      <c r="CH103" s="1031"/>
      <c r="CI103" s="1031"/>
      <c r="CJ103" s="1031"/>
      <c r="CK103" s="1031"/>
      <c r="CL103" s="1031"/>
      <c r="CM103" s="1031"/>
      <c r="CN103" s="1031"/>
      <c r="CO103" s="1031"/>
      <c r="CP103" s="1031"/>
      <c r="CQ103" s="1031"/>
      <c r="CR103" s="1031"/>
      <c r="CS103" s="1031"/>
      <c r="CT103" s="1031"/>
      <c r="CU103" s="1031"/>
      <c r="CV103" s="1031"/>
      <c r="CW103" s="1031"/>
      <c r="CX103" s="1031"/>
      <c r="CY103" s="1031"/>
      <c r="CZ103" s="1031"/>
      <c r="DA103" s="1031"/>
      <c r="DB103" s="1031"/>
      <c r="DC103" s="1031"/>
      <c r="DD103" s="1031"/>
      <c r="DE103" s="1031"/>
      <c r="DF103" s="1031"/>
      <c r="DG103" s="1031"/>
      <c r="DH103" s="1031"/>
      <c r="DI103" s="1031"/>
      <c r="DJ103" s="1031"/>
      <c r="DK103" s="1031"/>
      <c r="DL103" s="1031"/>
      <c r="DM103" s="1031"/>
      <c r="DN103" s="1031"/>
      <c r="DO103" s="1031"/>
      <c r="DP103" s="1031"/>
      <c r="DQ103" s="1031"/>
      <c r="DR103" s="1031"/>
      <c r="DS103" s="1031"/>
      <c r="DT103" s="1031"/>
      <c r="DU103" s="1031"/>
      <c r="DV103" s="1031"/>
      <c r="DW103" s="1031"/>
      <c r="DX103" s="1031"/>
      <c r="DY103" s="1031"/>
      <c r="DZ103" s="1031"/>
      <c r="EA103" s="248"/>
    </row>
    <row r="104" spans="1:131" s="249" customFormat="1" ht="26.25" customHeight="1">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32" t="s">
        <v>419</v>
      </c>
      <c r="BR104" s="1032"/>
      <c r="BS104" s="1032"/>
      <c r="BT104" s="1032"/>
      <c r="BU104" s="1032"/>
      <c r="BV104" s="1032"/>
      <c r="BW104" s="1032"/>
      <c r="BX104" s="1032"/>
      <c r="BY104" s="1032"/>
      <c r="BZ104" s="1032"/>
      <c r="CA104" s="1032"/>
      <c r="CB104" s="1032"/>
      <c r="CC104" s="1032"/>
      <c r="CD104" s="1032"/>
      <c r="CE104" s="1032"/>
      <c r="CF104" s="1032"/>
      <c r="CG104" s="1032"/>
      <c r="CH104" s="1032"/>
      <c r="CI104" s="1032"/>
      <c r="CJ104" s="1032"/>
      <c r="CK104" s="1032"/>
      <c r="CL104" s="1032"/>
      <c r="CM104" s="1032"/>
      <c r="CN104" s="1032"/>
      <c r="CO104" s="1032"/>
      <c r="CP104" s="1032"/>
      <c r="CQ104" s="1032"/>
      <c r="CR104" s="1032"/>
      <c r="CS104" s="1032"/>
      <c r="CT104" s="1032"/>
      <c r="CU104" s="1032"/>
      <c r="CV104" s="1032"/>
      <c r="CW104" s="1032"/>
      <c r="CX104" s="1032"/>
      <c r="CY104" s="1032"/>
      <c r="CZ104" s="1032"/>
      <c r="DA104" s="1032"/>
      <c r="DB104" s="1032"/>
      <c r="DC104" s="1032"/>
      <c r="DD104" s="1032"/>
      <c r="DE104" s="1032"/>
      <c r="DF104" s="1032"/>
      <c r="DG104" s="1032"/>
      <c r="DH104" s="1032"/>
      <c r="DI104" s="1032"/>
      <c r="DJ104" s="1032"/>
      <c r="DK104" s="1032"/>
      <c r="DL104" s="1032"/>
      <c r="DM104" s="1032"/>
      <c r="DN104" s="1032"/>
      <c r="DO104" s="1032"/>
      <c r="DP104" s="1032"/>
      <c r="DQ104" s="1032"/>
      <c r="DR104" s="1032"/>
      <c r="DS104" s="1032"/>
      <c r="DT104" s="1032"/>
      <c r="DU104" s="1032"/>
      <c r="DV104" s="1032"/>
      <c r="DW104" s="1032"/>
      <c r="DX104" s="1032"/>
      <c r="DY104" s="1032"/>
      <c r="DZ104" s="1032"/>
      <c r="EA104" s="248"/>
    </row>
    <row r="105" spans="1:131" s="249" customFormat="1" ht="11.25" customHeight="1">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c r="A107" s="277" t="s">
        <v>420</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421</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c r="A108" s="1033" t="s">
        <v>422</v>
      </c>
      <c r="B108" s="1034"/>
      <c r="C108" s="1034"/>
      <c r="D108" s="1034"/>
      <c r="E108" s="1034"/>
      <c r="F108" s="1034"/>
      <c r="G108" s="1034"/>
      <c r="H108" s="1034"/>
      <c r="I108" s="1034"/>
      <c r="J108" s="1034"/>
      <c r="K108" s="1034"/>
      <c r="L108" s="1034"/>
      <c r="M108" s="1034"/>
      <c r="N108" s="1034"/>
      <c r="O108" s="1034"/>
      <c r="P108" s="1034"/>
      <c r="Q108" s="1034"/>
      <c r="R108" s="1034"/>
      <c r="S108" s="1034"/>
      <c r="T108" s="1034"/>
      <c r="U108" s="1034"/>
      <c r="V108" s="1034"/>
      <c r="W108" s="1034"/>
      <c r="X108" s="1034"/>
      <c r="Y108" s="1034"/>
      <c r="Z108" s="1034"/>
      <c r="AA108" s="1034"/>
      <c r="AB108" s="1034"/>
      <c r="AC108" s="1034"/>
      <c r="AD108" s="1034"/>
      <c r="AE108" s="1034"/>
      <c r="AF108" s="1034"/>
      <c r="AG108" s="1034"/>
      <c r="AH108" s="1034"/>
      <c r="AI108" s="1034"/>
      <c r="AJ108" s="1034"/>
      <c r="AK108" s="1034"/>
      <c r="AL108" s="1034"/>
      <c r="AM108" s="1034"/>
      <c r="AN108" s="1034"/>
      <c r="AO108" s="1034"/>
      <c r="AP108" s="1034"/>
      <c r="AQ108" s="1034"/>
      <c r="AR108" s="1034"/>
      <c r="AS108" s="1034"/>
      <c r="AT108" s="1035"/>
      <c r="AU108" s="1033" t="s">
        <v>423</v>
      </c>
      <c r="AV108" s="1034"/>
      <c r="AW108" s="1034"/>
      <c r="AX108" s="1034"/>
      <c r="AY108" s="1034"/>
      <c r="AZ108" s="1034"/>
      <c r="BA108" s="1034"/>
      <c r="BB108" s="1034"/>
      <c r="BC108" s="1034"/>
      <c r="BD108" s="1034"/>
      <c r="BE108" s="1034"/>
      <c r="BF108" s="1034"/>
      <c r="BG108" s="1034"/>
      <c r="BH108" s="1034"/>
      <c r="BI108" s="1034"/>
      <c r="BJ108" s="1034"/>
      <c r="BK108" s="1034"/>
      <c r="BL108" s="1034"/>
      <c r="BM108" s="1034"/>
      <c r="BN108" s="1034"/>
      <c r="BO108" s="1034"/>
      <c r="BP108" s="1034"/>
      <c r="BQ108" s="1034"/>
      <c r="BR108" s="1034"/>
      <c r="BS108" s="1034"/>
      <c r="BT108" s="1034"/>
      <c r="BU108" s="1034"/>
      <c r="BV108" s="1034"/>
      <c r="BW108" s="1034"/>
      <c r="BX108" s="1034"/>
      <c r="BY108" s="1034"/>
      <c r="BZ108" s="1034"/>
      <c r="CA108" s="1034"/>
      <c r="CB108" s="1034"/>
      <c r="CC108" s="1034"/>
      <c r="CD108" s="1034"/>
      <c r="CE108" s="1034"/>
      <c r="CF108" s="1034"/>
      <c r="CG108" s="1034"/>
      <c r="CH108" s="1034"/>
      <c r="CI108" s="1034"/>
      <c r="CJ108" s="1034"/>
      <c r="CK108" s="1034"/>
      <c r="CL108" s="1034"/>
      <c r="CM108" s="1034"/>
      <c r="CN108" s="1034"/>
      <c r="CO108" s="1034"/>
      <c r="CP108" s="1034"/>
      <c r="CQ108" s="1034"/>
      <c r="CR108" s="1034"/>
      <c r="CS108" s="1034"/>
      <c r="CT108" s="1034"/>
      <c r="CU108" s="1034"/>
      <c r="CV108" s="1034"/>
      <c r="CW108" s="1034"/>
      <c r="CX108" s="1034"/>
      <c r="CY108" s="1034"/>
      <c r="CZ108" s="1034"/>
      <c r="DA108" s="1034"/>
      <c r="DB108" s="1034"/>
      <c r="DC108" s="1034"/>
      <c r="DD108" s="1034"/>
      <c r="DE108" s="1034"/>
      <c r="DF108" s="1034"/>
      <c r="DG108" s="1034"/>
      <c r="DH108" s="1034"/>
      <c r="DI108" s="1034"/>
      <c r="DJ108" s="1034"/>
      <c r="DK108" s="1034"/>
      <c r="DL108" s="1034"/>
      <c r="DM108" s="1034"/>
      <c r="DN108" s="1034"/>
      <c r="DO108" s="1034"/>
      <c r="DP108" s="1034"/>
      <c r="DQ108" s="1034"/>
      <c r="DR108" s="1034"/>
      <c r="DS108" s="1034"/>
      <c r="DT108" s="1034"/>
      <c r="DU108" s="1034"/>
      <c r="DV108" s="1034"/>
      <c r="DW108" s="1034"/>
      <c r="DX108" s="1034"/>
      <c r="DY108" s="1034"/>
      <c r="DZ108" s="1035"/>
    </row>
    <row r="109" spans="1:131" s="248" customFormat="1" ht="26.25" customHeight="1">
      <c r="A109" s="988" t="s">
        <v>424</v>
      </c>
      <c r="B109" s="989"/>
      <c r="C109" s="989"/>
      <c r="D109" s="989"/>
      <c r="E109" s="989"/>
      <c r="F109" s="989"/>
      <c r="G109" s="989"/>
      <c r="H109" s="989"/>
      <c r="I109" s="989"/>
      <c r="J109" s="989"/>
      <c r="K109" s="989"/>
      <c r="L109" s="989"/>
      <c r="M109" s="989"/>
      <c r="N109" s="989"/>
      <c r="O109" s="989"/>
      <c r="P109" s="989"/>
      <c r="Q109" s="989"/>
      <c r="R109" s="989"/>
      <c r="S109" s="989"/>
      <c r="T109" s="989"/>
      <c r="U109" s="989"/>
      <c r="V109" s="989"/>
      <c r="W109" s="989"/>
      <c r="X109" s="989"/>
      <c r="Y109" s="989"/>
      <c r="Z109" s="990"/>
      <c r="AA109" s="991" t="s">
        <v>425</v>
      </c>
      <c r="AB109" s="989"/>
      <c r="AC109" s="989"/>
      <c r="AD109" s="989"/>
      <c r="AE109" s="990"/>
      <c r="AF109" s="991" t="s">
        <v>426</v>
      </c>
      <c r="AG109" s="989"/>
      <c r="AH109" s="989"/>
      <c r="AI109" s="989"/>
      <c r="AJ109" s="990"/>
      <c r="AK109" s="991" t="s">
        <v>307</v>
      </c>
      <c r="AL109" s="989"/>
      <c r="AM109" s="989"/>
      <c r="AN109" s="989"/>
      <c r="AO109" s="990"/>
      <c r="AP109" s="991" t="s">
        <v>427</v>
      </c>
      <c r="AQ109" s="989"/>
      <c r="AR109" s="989"/>
      <c r="AS109" s="989"/>
      <c r="AT109" s="1020"/>
      <c r="AU109" s="988" t="s">
        <v>424</v>
      </c>
      <c r="AV109" s="989"/>
      <c r="AW109" s="989"/>
      <c r="AX109" s="989"/>
      <c r="AY109" s="989"/>
      <c r="AZ109" s="989"/>
      <c r="BA109" s="989"/>
      <c r="BB109" s="989"/>
      <c r="BC109" s="989"/>
      <c r="BD109" s="989"/>
      <c r="BE109" s="989"/>
      <c r="BF109" s="989"/>
      <c r="BG109" s="989"/>
      <c r="BH109" s="989"/>
      <c r="BI109" s="989"/>
      <c r="BJ109" s="989"/>
      <c r="BK109" s="989"/>
      <c r="BL109" s="989"/>
      <c r="BM109" s="989"/>
      <c r="BN109" s="989"/>
      <c r="BO109" s="989"/>
      <c r="BP109" s="990"/>
      <c r="BQ109" s="991" t="s">
        <v>425</v>
      </c>
      <c r="BR109" s="989"/>
      <c r="BS109" s="989"/>
      <c r="BT109" s="989"/>
      <c r="BU109" s="990"/>
      <c r="BV109" s="991" t="s">
        <v>426</v>
      </c>
      <c r="BW109" s="989"/>
      <c r="BX109" s="989"/>
      <c r="BY109" s="989"/>
      <c r="BZ109" s="990"/>
      <c r="CA109" s="991" t="s">
        <v>307</v>
      </c>
      <c r="CB109" s="989"/>
      <c r="CC109" s="989"/>
      <c r="CD109" s="989"/>
      <c r="CE109" s="990"/>
      <c r="CF109" s="1027" t="s">
        <v>427</v>
      </c>
      <c r="CG109" s="1027"/>
      <c r="CH109" s="1027"/>
      <c r="CI109" s="1027"/>
      <c r="CJ109" s="1027"/>
      <c r="CK109" s="991" t="s">
        <v>428</v>
      </c>
      <c r="CL109" s="989"/>
      <c r="CM109" s="989"/>
      <c r="CN109" s="989"/>
      <c r="CO109" s="989"/>
      <c r="CP109" s="989"/>
      <c r="CQ109" s="989"/>
      <c r="CR109" s="989"/>
      <c r="CS109" s="989"/>
      <c r="CT109" s="989"/>
      <c r="CU109" s="989"/>
      <c r="CV109" s="989"/>
      <c r="CW109" s="989"/>
      <c r="CX109" s="989"/>
      <c r="CY109" s="989"/>
      <c r="CZ109" s="989"/>
      <c r="DA109" s="989"/>
      <c r="DB109" s="989"/>
      <c r="DC109" s="989"/>
      <c r="DD109" s="989"/>
      <c r="DE109" s="989"/>
      <c r="DF109" s="990"/>
      <c r="DG109" s="991" t="s">
        <v>425</v>
      </c>
      <c r="DH109" s="989"/>
      <c r="DI109" s="989"/>
      <c r="DJ109" s="989"/>
      <c r="DK109" s="990"/>
      <c r="DL109" s="991" t="s">
        <v>426</v>
      </c>
      <c r="DM109" s="989"/>
      <c r="DN109" s="989"/>
      <c r="DO109" s="989"/>
      <c r="DP109" s="990"/>
      <c r="DQ109" s="991" t="s">
        <v>307</v>
      </c>
      <c r="DR109" s="989"/>
      <c r="DS109" s="989"/>
      <c r="DT109" s="989"/>
      <c r="DU109" s="990"/>
      <c r="DV109" s="991" t="s">
        <v>427</v>
      </c>
      <c r="DW109" s="989"/>
      <c r="DX109" s="989"/>
      <c r="DY109" s="989"/>
      <c r="DZ109" s="1020"/>
    </row>
    <row r="110" spans="1:131" s="248" customFormat="1" ht="26.25" customHeight="1">
      <c r="A110" s="891" t="s">
        <v>429</v>
      </c>
      <c r="B110" s="892"/>
      <c r="C110" s="892"/>
      <c r="D110" s="892"/>
      <c r="E110" s="892"/>
      <c r="F110" s="892"/>
      <c r="G110" s="892"/>
      <c r="H110" s="892"/>
      <c r="I110" s="892"/>
      <c r="J110" s="892"/>
      <c r="K110" s="892"/>
      <c r="L110" s="892"/>
      <c r="M110" s="892"/>
      <c r="N110" s="892"/>
      <c r="O110" s="892"/>
      <c r="P110" s="892"/>
      <c r="Q110" s="892"/>
      <c r="R110" s="892"/>
      <c r="S110" s="892"/>
      <c r="T110" s="892"/>
      <c r="U110" s="892"/>
      <c r="V110" s="892"/>
      <c r="W110" s="892"/>
      <c r="X110" s="892"/>
      <c r="Y110" s="892"/>
      <c r="Z110" s="893"/>
      <c r="AA110" s="981">
        <v>902258</v>
      </c>
      <c r="AB110" s="982"/>
      <c r="AC110" s="982"/>
      <c r="AD110" s="982"/>
      <c r="AE110" s="983"/>
      <c r="AF110" s="984">
        <v>925175</v>
      </c>
      <c r="AG110" s="982"/>
      <c r="AH110" s="982"/>
      <c r="AI110" s="982"/>
      <c r="AJ110" s="983"/>
      <c r="AK110" s="984">
        <v>996212</v>
      </c>
      <c r="AL110" s="982"/>
      <c r="AM110" s="982"/>
      <c r="AN110" s="982"/>
      <c r="AO110" s="983"/>
      <c r="AP110" s="985">
        <v>24.9</v>
      </c>
      <c r="AQ110" s="986"/>
      <c r="AR110" s="986"/>
      <c r="AS110" s="986"/>
      <c r="AT110" s="987"/>
      <c r="AU110" s="1021" t="s">
        <v>73</v>
      </c>
      <c r="AV110" s="1022"/>
      <c r="AW110" s="1022"/>
      <c r="AX110" s="1022"/>
      <c r="AY110" s="1022"/>
      <c r="AZ110" s="947" t="s">
        <v>430</v>
      </c>
      <c r="BA110" s="892"/>
      <c r="BB110" s="892"/>
      <c r="BC110" s="892"/>
      <c r="BD110" s="892"/>
      <c r="BE110" s="892"/>
      <c r="BF110" s="892"/>
      <c r="BG110" s="892"/>
      <c r="BH110" s="892"/>
      <c r="BI110" s="892"/>
      <c r="BJ110" s="892"/>
      <c r="BK110" s="892"/>
      <c r="BL110" s="892"/>
      <c r="BM110" s="892"/>
      <c r="BN110" s="892"/>
      <c r="BO110" s="892"/>
      <c r="BP110" s="893"/>
      <c r="BQ110" s="948">
        <v>10796663</v>
      </c>
      <c r="BR110" s="929"/>
      <c r="BS110" s="929"/>
      <c r="BT110" s="929"/>
      <c r="BU110" s="929"/>
      <c r="BV110" s="929">
        <v>12077657</v>
      </c>
      <c r="BW110" s="929"/>
      <c r="BX110" s="929"/>
      <c r="BY110" s="929"/>
      <c r="BZ110" s="929"/>
      <c r="CA110" s="929">
        <v>11895101</v>
      </c>
      <c r="CB110" s="929"/>
      <c r="CC110" s="929"/>
      <c r="CD110" s="929"/>
      <c r="CE110" s="929"/>
      <c r="CF110" s="953">
        <v>297.10000000000002</v>
      </c>
      <c r="CG110" s="954"/>
      <c r="CH110" s="954"/>
      <c r="CI110" s="954"/>
      <c r="CJ110" s="954"/>
      <c r="CK110" s="1017" t="s">
        <v>431</v>
      </c>
      <c r="CL110" s="903"/>
      <c r="CM110" s="978" t="s">
        <v>432</v>
      </c>
      <c r="CN110" s="979"/>
      <c r="CO110" s="979"/>
      <c r="CP110" s="979"/>
      <c r="CQ110" s="979"/>
      <c r="CR110" s="979"/>
      <c r="CS110" s="979"/>
      <c r="CT110" s="979"/>
      <c r="CU110" s="979"/>
      <c r="CV110" s="979"/>
      <c r="CW110" s="979"/>
      <c r="CX110" s="979"/>
      <c r="CY110" s="979"/>
      <c r="CZ110" s="979"/>
      <c r="DA110" s="979"/>
      <c r="DB110" s="979"/>
      <c r="DC110" s="979"/>
      <c r="DD110" s="979"/>
      <c r="DE110" s="979"/>
      <c r="DF110" s="980"/>
      <c r="DG110" s="948" t="s">
        <v>127</v>
      </c>
      <c r="DH110" s="929"/>
      <c r="DI110" s="929"/>
      <c r="DJ110" s="929"/>
      <c r="DK110" s="929"/>
      <c r="DL110" s="929" t="s">
        <v>433</v>
      </c>
      <c r="DM110" s="929"/>
      <c r="DN110" s="929"/>
      <c r="DO110" s="929"/>
      <c r="DP110" s="929"/>
      <c r="DQ110" s="929" t="s">
        <v>127</v>
      </c>
      <c r="DR110" s="929"/>
      <c r="DS110" s="929"/>
      <c r="DT110" s="929"/>
      <c r="DU110" s="929"/>
      <c r="DV110" s="930" t="s">
        <v>433</v>
      </c>
      <c r="DW110" s="930"/>
      <c r="DX110" s="930"/>
      <c r="DY110" s="930"/>
      <c r="DZ110" s="931"/>
    </row>
    <row r="111" spans="1:131" s="248" customFormat="1" ht="26.25" customHeight="1">
      <c r="A111" s="858" t="s">
        <v>434</v>
      </c>
      <c r="B111" s="859"/>
      <c r="C111" s="859"/>
      <c r="D111" s="859"/>
      <c r="E111" s="859"/>
      <c r="F111" s="859"/>
      <c r="G111" s="859"/>
      <c r="H111" s="859"/>
      <c r="I111" s="859"/>
      <c r="J111" s="859"/>
      <c r="K111" s="859"/>
      <c r="L111" s="859"/>
      <c r="M111" s="859"/>
      <c r="N111" s="859"/>
      <c r="O111" s="859"/>
      <c r="P111" s="859"/>
      <c r="Q111" s="859"/>
      <c r="R111" s="859"/>
      <c r="S111" s="859"/>
      <c r="T111" s="859"/>
      <c r="U111" s="859"/>
      <c r="V111" s="859"/>
      <c r="W111" s="859"/>
      <c r="X111" s="859"/>
      <c r="Y111" s="859"/>
      <c r="Z111" s="1016"/>
      <c r="AA111" s="1009" t="s">
        <v>433</v>
      </c>
      <c r="AB111" s="1010"/>
      <c r="AC111" s="1010"/>
      <c r="AD111" s="1010"/>
      <c r="AE111" s="1011"/>
      <c r="AF111" s="1012" t="s">
        <v>433</v>
      </c>
      <c r="AG111" s="1010"/>
      <c r="AH111" s="1010"/>
      <c r="AI111" s="1010"/>
      <c r="AJ111" s="1011"/>
      <c r="AK111" s="1012" t="s">
        <v>127</v>
      </c>
      <c r="AL111" s="1010"/>
      <c r="AM111" s="1010"/>
      <c r="AN111" s="1010"/>
      <c r="AO111" s="1011"/>
      <c r="AP111" s="1013" t="s">
        <v>433</v>
      </c>
      <c r="AQ111" s="1014"/>
      <c r="AR111" s="1014"/>
      <c r="AS111" s="1014"/>
      <c r="AT111" s="1015"/>
      <c r="AU111" s="1023"/>
      <c r="AV111" s="1024"/>
      <c r="AW111" s="1024"/>
      <c r="AX111" s="1024"/>
      <c r="AY111" s="1024"/>
      <c r="AZ111" s="899" t="s">
        <v>435</v>
      </c>
      <c r="BA111" s="834"/>
      <c r="BB111" s="834"/>
      <c r="BC111" s="834"/>
      <c r="BD111" s="834"/>
      <c r="BE111" s="834"/>
      <c r="BF111" s="834"/>
      <c r="BG111" s="834"/>
      <c r="BH111" s="834"/>
      <c r="BI111" s="834"/>
      <c r="BJ111" s="834"/>
      <c r="BK111" s="834"/>
      <c r="BL111" s="834"/>
      <c r="BM111" s="834"/>
      <c r="BN111" s="834"/>
      <c r="BO111" s="834"/>
      <c r="BP111" s="835"/>
      <c r="BQ111" s="900" t="s">
        <v>433</v>
      </c>
      <c r="BR111" s="901"/>
      <c r="BS111" s="901"/>
      <c r="BT111" s="901"/>
      <c r="BU111" s="901"/>
      <c r="BV111" s="901" t="s">
        <v>127</v>
      </c>
      <c r="BW111" s="901"/>
      <c r="BX111" s="901"/>
      <c r="BY111" s="901"/>
      <c r="BZ111" s="901"/>
      <c r="CA111" s="901" t="s">
        <v>433</v>
      </c>
      <c r="CB111" s="901"/>
      <c r="CC111" s="901"/>
      <c r="CD111" s="901"/>
      <c r="CE111" s="901"/>
      <c r="CF111" s="962" t="s">
        <v>433</v>
      </c>
      <c r="CG111" s="963"/>
      <c r="CH111" s="963"/>
      <c r="CI111" s="963"/>
      <c r="CJ111" s="963"/>
      <c r="CK111" s="1018"/>
      <c r="CL111" s="905"/>
      <c r="CM111" s="908" t="s">
        <v>436</v>
      </c>
      <c r="CN111" s="909"/>
      <c r="CO111" s="909"/>
      <c r="CP111" s="909"/>
      <c r="CQ111" s="909"/>
      <c r="CR111" s="909"/>
      <c r="CS111" s="909"/>
      <c r="CT111" s="909"/>
      <c r="CU111" s="909"/>
      <c r="CV111" s="909"/>
      <c r="CW111" s="909"/>
      <c r="CX111" s="909"/>
      <c r="CY111" s="909"/>
      <c r="CZ111" s="909"/>
      <c r="DA111" s="909"/>
      <c r="DB111" s="909"/>
      <c r="DC111" s="909"/>
      <c r="DD111" s="909"/>
      <c r="DE111" s="909"/>
      <c r="DF111" s="910"/>
      <c r="DG111" s="900" t="s">
        <v>127</v>
      </c>
      <c r="DH111" s="901"/>
      <c r="DI111" s="901"/>
      <c r="DJ111" s="901"/>
      <c r="DK111" s="901"/>
      <c r="DL111" s="901" t="s">
        <v>433</v>
      </c>
      <c r="DM111" s="901"/>
      <c r="DN111" s="901"/>
      <c r="DO111" s="901"/>
      <c r="DP111" s="901"/>
      <c r="DQ111" s="901" t="s">
        <v>433</v>
      </c>
      <c r="DR111" s="901"/>
      <c r="DS111" s="901"/>
      <c r="DT111" s="901"/>
      <c r="DU111" s="901"/>
      <c r="DV111" s="878" t="s">
        <v>433</v>
      </c>
      <c r="DW111" s="878"/>
      <c r="DX111" s="878"/>
      <c r="DY111" s="878"/>
      <c r="DZ111" s="879"/>
    </row>
    <row r="112" spans="1:131" s="248" customFormat="1" ht="26.25" customHeight="1">
      <c r="A112" s="1003" t="s">
        <v>437</v>
      </c>
      <c r="B112" s="1004"/>
      <c r="C112" s="834" t="s">
        <v>438</v>
      </c>
      <c r="D112" s="834"/>
      <c r="E112" s="834"/>
      <c r="F112" s="834"/>
      <c r="G112" s="834"/>
      <c r="H112" s="834"/>
      <c r="I112" s="834"/>
      <c r="J112" s="834"/>
      <c r="K112" s="834"/>
      <c r="L112" s="834"/>
      <c r="M112" s="834"/>
      <c r="N112" s="834"/>
      <c r="O112" s="834"/>
      <c r="P112" s="834"/>
      <c r="Q112" s="834"/>
      <c r="R112" s="834"/>
      <c r="S112" s="834"/>
      <c r="T112" s="834"/>
      <c r="U112" s="834"/>
      <c r="V112" s="834"/>
      <c r="W112" s="834"/>
      <c r="X112" s="834"/>
      <c r="Y112" s="834"/>
      <c r="Z112" s="835"/>
      <c r="AA112" s="863" t="s">
        <v>127</v>
      </c>
      <c r="AB112" s="864"/>
      <c r="AC112" s="864"/>
      <c r="AD112" s="864"/>
      <c r="AE112" s="865"/>
      <c r="AF112" s="866" t="s">
        <v>127</v>
      </c>
      <c r="AG112" s="864"/>
      <c r="AH112" s="864"/>
      <c r="AI112" s="864"/>
      <c r="AJ112" s="865"/>
      <c r="AK112" s="866" t="s">
        <v>433</v>
      </c>
      <c r="AL112" s="864"/>
      <c r="AM112" s="864"/>
      <c r="AN112" s="864"/>
      <c r="AO112" s="865"/>
      <c r="AP112" s="911" t="s">
        <v>127</v>
      </c>
      <c r="AQ112" s="912"/>
      <c r="AR112" s="912"/>
      <c r="AS112" s="912"/>
      <c r="AT112" s="913"/>
      <c r="AU112" s="1023"/>
      <c r="AV112" s="1024"/>
      <c r="AW112" s="1024"/>
      <c r="AX112" s="1024"/>
      <c r="AY112" s="1024"/>
      <c r="AZ112" s="899" t="s">
        <v>439</v>
      </c>
      <c r="BA112" s="834"/>
      <c r="BB112" s="834"/>
      <c r="BC112" s="834"/>
      <c r="BD112" s="834"/>
      <c r="BE112" s="834"/>
      <c r="BF112" s="834"/>
      <c r="BG112" s="834"/>
      <c r="BH112" s="834"/>
      <c r="BI112" s="834"/>
      <c r="BJ112" s="834"/>
      <c r="BK112" s="834"/>
      <c r="BL112" s="834"/>
      <c r="BM112" s="834"/>
      <c r="BN112" s="834"/>
      <c r="BO112" s="834"/>
      <c r="BP112" s="835"/>
      <c r="BQ112" s="900">
        <v>2930062</v>
      </c>
      <c r="BR112" s="901"/>
      <c r="BS112" s="901"/>
      <c r="BT112" s="901"/>
      <c r="BU112" s="901"/>
      <c r="BV112" s="901">
        <v>2696855</v>
      </c>
      <c r="BW112" s="901"/>
      <c r="BX112" s="901"/>
      <c r="BY112" s="901"/>
      <c r="BZ112" s="901"/>
      <c r="CA112" s="901">
        <v>2529809</v>
      </c>
      <c r="CB112" s="901"/>
      <c r="CC112" s="901"/>
      <c r="CD112" s="901"/>
      <c r="CE112" s="901"/>
      <c r="CF112" s="962">
        <v>63.2</v>
      </c>
      <c r="CG112" s="963"/>
      <c r="CH112" s="963"/>
      <c r="CI112" s="963"/>
      <c r="CJ112" s="963"/>
      <c r="CK112" s="1018"/>
      <c r="CL112" s="905"/>
      <c r="CM112" s="908" t="s">
        <v>440</v>
      </c>
      <c r="CN112" s="909"/>
      <c r="CO112" s="909"/>
      <c r="CP112" s="909"/>
      <c r="CQ112" s="909"/>
      <c r="CR112" s="909"/>
      <c r="CS112" s="909"/>
      <c r="CT112" s="909"/>
      <c r="CU112" s="909"/>
      <c r="CV112" s="909"/>
      <c r="CW112" s="909"/>
      <c r="CX112" s="909"/>
      <c r="CY112" s="909"/>
      <c r="CZ112" s="909"/>
      <c r="DA112" s="909"/>
      <c r="DB112" s="909"/>
      <c r="DC112" s="909"/>
      <c r="DD112" s="909"/>
      <c r="DE112" s="909"/>
      <c r="DF112" s="910"/>
      <c r="DG112" s="900" t="s">
        <v>127</v>
      </c>
      <c r="DH112" s="901"/>
      <c r="DI112" s="901"/>
      <c r="DJ112" s="901"/>
      <c r="DK112" s="901"/>
      <c r="DL112" s="901" t="s">
        <v>433</v>
      </c>
      <c r="DM112" s="901"/>
      <c r="DN112" s="901"/>
      <c r="DO112" s="901"/>
      <c r="DP112" s="901"/>
      <c r="DQ112" s="901" t="s">
        <v>127</v>
      </c>
      <c r="DR112" s="901"/>
      <c r="DS112" s="901"/>
      <c r="DT112" s="901"/>
      <c r="DU112" s="901"/>
      <c r="DV112" s="878" t="s">
        <v>127</v>
      </c>
      <c r="DW112" s="878"/>
      <c r="DX112" s="878"/>
      <c r="DY112" s="878"/>
      <c r="DZ112" s="879"/>
    </row>
    <row r="113" spans="1:130" s="248" customFormat="1" ht="26.25" customHeight="1">
      <c r="A113" s="1005"/>
      <c r="B113" s="1006"/>
      <c r="C113" s="834" t="s">
        <v>441</v>
      </c>
      <c r="D113" s="834"/>
      <c r="E113" s="834"/>
      <c r="F113" s="834"/>
      <c r="G113" s="834"/>
      <c r="H113" s="834"/>
      <c r="I113" s="834"/>
      <c r="J113" s="834"/>
      <c r="K113" s="834"/>
      <c r="L113" s="834"/>
      <c r="M113" s="834"/>
      <c r="N113" s="834"/>
      <c r="O113" s="834"/>
      <c r="P113" s="834"/>
      <c r="Q113" s="834"/>
      <c r="R113" s="834"/>
      <c r="S113" s="834"/>
      <c r="T113" s="834"/>
      <c r="U113" s="834"/>
      <c r="V113" s="834"/>
      <c r="W113" s="834"/>
      <c r="X113" s="834"/>
      <c r="Y113" s="834"/>
      <c r="Z113" s="835"/>
      <c r="AA113" s="1009">
        <v>375398</v>
      </c>
      <c r="AB113" s="1010"/>
      <c r="AC113" s="1010"/>
      <c r="AD113" s="1010"/>
      <c r="AE113" s="1011"/>
      <c r="AF113" s="1012">
        <v>305165</v>
      </c>
      <c r="AG113" s="1010"/>
      <c r="AH113" s="1010"/>
      <c r="AI113" s="1010"/>
      <c r="AJ113" s="1011"/>
      <c r="AK113" s="1012">
        <v>358815</v>
      </c>
      <c r="AL113" s="1010"/>
      <c r="AM113" s="1010"/>
      <c r="AN113" s="1010"/>
      <c r="AO113" s="1011"/>
      <c r="AP113" s="1013">
        <v>9</v>
      </c>
      <c r="AQ113" s="1014"/>
      <c r="AR113" s="1014"/>
      <c r="AS113" s="1014"/>
      <c r="AT113" s="1015"/>
      <c r="AU113" s="1023"/>
      <c r="AV113" s="1024"/>
      <c r="AW113" s="1024"/>
      <c r="AX113" s="1024"/>
      <c r="AY113" s="1024"/>
      <c r="AZ113" s="899" t="s">
        <v>442</v>
      </c>
      <c r="BA113" s="834"/>
      <c r="BB113" s="834"/>
      <c r="BC113" s="834"/>
      <c r="BD113" s="834"/>
      <c r="BE113" s="834"/>
      <c r="BF113" s="834"/>
      <c r="BG113" s="834"/>
      <c r="BH113" s="834"/>
      <c r="BI113" s="834"/>
      <c r="BJ113" s="834"/>
      <c r="BK113" s="834"/>
      <c r="BL113" s="834"/>
      <c r="BM113" s="834"/>
      <c r="BN113" s="834"/>
      <c r="BO113" s="834"/>
      <c r="BP113" s="835"/>
      <c r="BQ113" s="900">
        <v>266948</v>
      </c>
      <c r="BR113" s="901"/>
      <c r="BS113" s="901"/>
      <c r="BT113" s="901"/>
      <c r="BU113" s="901"/>
      <c r="BV113" s="901">
        <v>366358</v>
      </c>
      <c r="BW113" s="901"/>
      <c r="BX113" s="901"/>
      <c r="BY113" s="901"/>
      <c r="BZ113" s="901"/>
      <c r="CA113" s="901">
        <v>432546</v>
      </c>
      <c r="CB113" s="901"/>
      <c r="CC113" s="901"/>
      <c r="CD113" s="901"/>
      <c r="CE113" s="901"/>
      <c r="CF113" s="962">
        <v>10.8</v>
      </c>
      <c r="CG113" s="963"/>
      <c r="CH113" s="963"/>
      <c r="CI113" s="963"/>
      <c r="CJ113" s="963"/>
      <c r="CK113" s="1018"/>
      <c r="CL113" s="905"/>
      <c r="CM113" s="908" t="s">
        <v>443</v>
      </c>
      <c r="CN113" s="909"/>
      <c r="CO113" s="909"/>
      <c r="CP113" s="909"/>
      <c r="CQ113" s="909"/>
      <c r="CR113" s="909"/>
      <c r="CS113" s="909"/>
      <c r="CT113" s="909"/>
      <c r="CU113" s="909"/>
      <c r="CV113" s="909"/>
      <c r="CW113" s="909"/>
      <c r="CX113" s="909"/>
      <c r="CY113" s="909"/>
      <c r="CZ113" s="909"/>
      <c r="DA113" s="909"/>
      <c r="DB113" s="909"/>
      <c r="DC113" s="909"/>
      <c r="DD113" s="909"/>
      <c r="DE113" s="909"/>
      <c r="DF113" s="910"/>
      <c r="DG113" s="863" t="s">
        <v>127</v>
      </c>
      <c r="DH113" s="864"/>
      <c r="DI113" s="864"/>
      <c r="DJ113" s="864"/>
      <c r="DK113" s="865"/>
      <c r="DL113" s="866" t="s">
        <v>433</v>
      </c>
      <c r="DM113" s="864"/>
      <c r="DN113" s="864"/>
      <c r="DO113" s="864"/>
      <c r="DP113" s="865"/>
      <c r="DQ113" s="866" t="s">
        <v>127</v>
      </c>
      <c r="DR113" s="864"/>
      <c r="DS113" s="864"/>
      <c r="DT113" s="864"/>
      <c r="DU113" s="865"/>
      <c r="DV113" s="911" t="s">
        <v>127</v>
      </c>
      <c r="DW113" s="912"/>
      <c r="DX113" s="912"/>
      <c r="DY113" s="912"/>
      <c r="DZ113" s="913"/>
    </row>
    <row r="114" spans="1:130" s="248" customFormat="1" ht="26.25" customHeight="1">
      <c r="A114" s="1005"/>
      <c r="B114" s="1006"/>
      <c r="C114" s="834" t="s">
        <v>444</v>
      </c>
      <c r="D114" s="834"/>
      <c r="E114" s="834"/>
      <c r="F114" s="834"/>
      <c r="G114" s="834"/>
      <c r="H114" s="834"/>
      <c r="I114" s="834"/>
      <c r="J114" s="834"/>
      <c r="K114" s="834"/>
      <c r="L114" s="834"/>
      <c r="M114" s="834"/>
      <c r="N114" s="834"/>
      <c r="O114" s="834"/>
      <c r="P114" s="834"/>
      <c r="Q114" s="834"/>
      <c r="R114" s="834"/>
      <c r="S114" s="834"/>
      <c r="T114" s="834"/>
      <c r="U114" s="834"/>
      <c r="V114" s="834"/>
      <c r="W114" s="834"/>
      <c r="X114" s="834"/>
      <c r="Y114" s="834"/>
      <c r="Z114" s="835"/>
      <c r="AA114" s="863">
        <v>33111</v>
      </c>
      <c r="AB114" s="864"/>
      <c r="AC114" s="864"/>
      <c r="AD114" s="864"/>
      <c r="AE114" s="865"/>
      <c r="AF114" s="866">
        <v>35904</v>
      </c>
      <c r="AG114" s="864"/>
      <c r="AH114" s="864"/>
      <c r="AI114" s="864"/>
      <c r="AJ114" s="865"/>
      <c r="AK114" s="866">
        <v>36744</v>
      </c>
      <c r="AL114" s="864"/>
      <c r="AM114" s="864"/>
      <c r="AN114" s="864"/>
      <c r="AO114" s="865"/>
      <c r="AP114" s="911">
        <v>0.9</v>
      </c>
      <c r="AQ114" s="912"/>
      <c r="AR114" s="912"/>
      <c r="AS114" s="912"/>
      <c r="AT114" s="913"/>
      <c r="AU114" s="1023"/>
      <c r="AV114" s="1024"/>
      <c r="AW114" s="1024"/>
      <c r="AX114" s="1024"/>
      <c r="AY114" s="1024"/>
      <c r="AZ114" s="899" t="s">
        <v>445</v>
      </c>
      <c r="BA114" s="834"/>
      <c r="BB114" s="834"/>
      <c r="BC114" s="834"/>
      <c r="BD114" s="834"/>
      <c r="BE114" s="834"/>
      <c r="BF114" s="834"/>
      <c r="BG114" s="834"/>
      <c r="BH114" s="834"/>
      <c r="BI114" s="834"/>
      <c r="BJ114" s="834"/>
      <c r="BK114" s="834"/>
      <c r="BL114" s="834"/>
      <c r="BM114" s="834"/>
      <c r="BN114" s="834"/>
      <c r="BO114" s="834"/>
      <c r="BP114" s="835"/>
      <c r="BQ114" s="900">
        <v>1040609</v>
      </c>
      <c r="BR114" s="901"/>
      <c r="BS114" s="901"/>
      <c r="BT114" s="901"/>
      <c r="BU114" s="901"/>
      <c r="BV114" s="901">
        <v>985959</v>
      </c>
      <c r="BW114" s="901"/>
      <c r="BX114" s="901"/>
      <c r="BY114" s="901"/>
      <c r="BZ114" s="901"/>
      <c r="CA114" s="901">
        <v>969912</v>
      </c>
      <c r="CB114" s="901"/>
      <c r="CC114" s="901"/>
      <c r="CD114" s="901"/>
      <c r="CE114" s="901"/>
      <c r="CF114" s="962">
        <v>24.2</v>
      </c>
      <c r="CG114" s="963"/>
      <c r="CH114" s="963"/>
      <c r="CI114" s="963"/>
      <c r="CJ114" s="963"/>
      <c r="CK114" s="1018"/>
      <c r="CL114" s="905"/>
      <c r="CM114" s="908" t="s">
        <v>446</v>
      </c>
      <c r="CN114" s="909"/>
      <c r="CO114" s="909"/>
      <c r="CP114" s="909"/>
      <c r="CQ114" s="909"/>
      <c r="CR114" s="909"/>
      <c r="CS114" s="909"/>
      <c r="CT114" s="909"/>
      <c r="CU114" s="909"/>
      <c r="CV114" s="909"/>
      <c r="CW114" s="909"/>
      <c r="CX114" s="909"/>
      <c r="CY114" s="909"/>
      <c r="CZ114" s="909"/>
      <c r="DA114" s="909"/>
      <c r="DB114" s="909"/>
      <c r="DC114" s="909"/>
      <c r="DD114" s="909"/>
      <c r="DE114" s="909"/>
      <c r="DF114" s="910"/>
      <c r="DG114" s="863" t="s">
        <v>127</v>
      </c>
      <c r="DH114" s="864"/>
      <c r="DI114" s="864"/>
      <c r="DJ114" s="864"/>
      <c r="DK114" s="865"/>
      <c r="DL114" s="866" t="s">
        <v>127</v>
      </c>
      <c r="DM114" s="864"/>
      <c r="DN114" s="864"/>
      <c r="DO114" s="864"/>
      <c r="DP114" s="865"/>
      <c r="DQ114" s="866" t="s">
        <v>433</v>
      </c>
      <c r="DR114" s="864"/>
      <c r="DS114" s="864"/>
      <c r="DT114" s="864"/>
      <c r="DU114" s="865"/>
      <c r="DV114" s="911" t="s">
        <v>127</v>
      </c>
      <c r="DW114" s="912"/>
      <c r="DX114" s="912"/>
      <c r="DY114" s="912"/>
      <c r="DZ114" s="913"/>
    </row>
    <row r="115" spans="1:130" s="248" customFormat="1" ht="26.25" customHeight="1">
      <c r="A115" s="1005"/>
      <c r="B115" s="1006"/>
      <c r="C115" s="834" t="s">
        <v>447</v>
      </c>
      <c r="D115" s="834"/>
      <c r="E115" s="834"/>
      <c r="F115" s="834"/>
      <c r="G115" s="834"/>
      <c r="H115" s="834"/>
      <c r="I115" s="834"/>
      <c r="J115" s="834"/>
      <c r="K115" s="834"/>
      <c r="L115" s="834"/>
      <c r="M115" s="834"/>
      <c r="N115" s="834"/>
      <c r="O115" s="834"/>
      <c r="P115" s="834"/>
      <c r="Q115" s="834"/>
      <c r="R115" s="834"/>
      <c r="S115" s="834"/>
      <c r="T115" s="834"/>
      <c r="U115" s="834"/>
      <c r="V115" s="834"/>
      <c r="W115" s="834"/>
      <c r="X115" s="834"/>
      <c r="Y115" s="834"/>
      <c r="Z115" s="835"/>
      <c r="AA115" s="1009" t="s">
        <v>433</v>
      </c>
      <c r="AB115" s="1010"/>
      <c r="AC115" s="1010"/>
      <c r="AD115" s="1010"/>
      <c r="AE115" s="1011"/>
      <c r="AF115" s="1012" t="s">
        <v>127</v>
      </c>
      <c r="AG115" s="1010"/>
      <c r="AH115" s="1010"/>
      <c r="AI115" s="1010"/>
      <c r="AJ115" s="1011"/>
      <c r="AK115" s="1012" t="s">
        <v>127</v>
      </c>
      <c r="AL115" s="1010"/>
      <c r="AM115" s="1010"/>
      <c r="AN115" s="1010"/>
      <c r="AO115" s="1011"/>
      <c r="AP115" s="1013" t="s">
        <v>127</v>
      </c>
      <c r="AQ115" s="1014"/>
      <c r="AR115" s="1014"/>
      <c r="AS115" s="1014"/>
      <c r="AT115" s="1015"/>
      <c r="AU115" s="1023"/>
      <c r="AV115" s="1024"/>
      <c r="AW115" s="1024"/>
      <c r="AX115" s="1024"/>
      <c r="AY115" s="1024"/>
      <c r="AZ115" s="899" t="s">
        <v>448</v>
      </c>
      <c r="BA115" s="834"/>
      <c r="BB115" s="834"/>
      <c r="BC115" s="834"/>
      <c r="BD115" s="834"/>
      <c r="BE115" s="834"/>
      <c r="BF115" s="834"/>
      <c r="BG115" s="834"/>
      <c r="BH115" s="834"/>
      <c r="BI115" s="834"/>
      <c r="BJ115" s="834"/>
      <c r="BK115" s="834"/>
      <c r="BL115" s="834"/>
      <c r="BM115" s="834"/>
      <c r="BN115" s="834"/>
      <c r="BO115" s="834"/>
      <c r="BP115" s="835"/>
      <c r="BQ115" s="900" t="s">
        <v>127</v>
      </c>
      <c r="BR115" s="901"/>
      <c r="BS115" s="901"/>
      <c r="BT115" s="901"/>
      <c r="BU115" s="901"/>
      <c r="BV115" s="901" t="s">
        <v>127</v>
      </c>
      <c r="BW115" s="901"/>
      <c r="BX115" s="901"/>
      <c r="BY115" s="901"/>
      <c r="BZ115" s="901"/>
      <c r="CA115" s="901" t="s">
        <v>127</v>
      </c>
      <c r="CB115" s="901"/>
      <c r="CC115" s="901"/>
      <c r="CD115" s="901"/>
      <c r="CE115" s="901"/>
      <c r="CF115" s="962" t="s">
        <v>449</v>
      </c>
      <c r="CG115" s="963"/>
      <c r="CH115" s="963"/>
      <c r="CI115" s="963"/>
      <c r="CJ115" s="963"/>
      <c r="CK115" s="1018"/>
      <c r="CL115" s="905"/>
      <c r="CM115" s="899" t="s">
        <v>450</v>
      </c>
      <c r="CN115" s="1002"/>
      <c r="CO115" s="1002"/>
      <c r="CP115" s="1002"/>
      <c r="CQ115" s="1002"/>
      <c r="CR115" s="1002"/>
      <c r="CS115" s="1002"/>
      <c r="CT115" s="1002"/>
      <c r="CU115" s="1002"/>
      <c r="CV115" s="1002"/>
      <c r="CW115" s="1002"/>
      <c r="CX115" s="1002"/>
      <c r="CY115" s="1002"/>
      <c r="CZ115" s="1002"/>
      <c r="DA115" s="1002"/>
      <c r="DB115" s="1002"/>
      <c r="DC115" s="1002"/>
      <c r="DD115" s="1002"/>
      <c r="DE115" s="1002"/>
      <c r="DF115" s="835"/>
      <c r="DG115" s="863" t="s">
        <v>127</v>
      </c>
      <c r="DH115" s="864"/>
      <c r="DI115" s="864"/>
      <c r="DJ115" s="864"/>
      <c r="DK115" s="865"/>
      <c r="DL115" s="866" t="s">
        <v>127</v>
      </c>
      <c r="DM115" s="864"/>
      <c r="DN115" s="864"/>
      <c r="DO115" s="864"/>
      <c r="DP115" s="865"/>
      <c r="DQ115" s="866" t="s">
        <v>127</v>
      </c>
      <c r="DR115" s="864"/>
      <c r="DS115" s="864"/>
      <c r="DT115" s="864"/>
      <c r="DU115" s="865"/>
      <c r="DV115" s="911" t="s">
        <v>127</v>
      </c>
      <c r="DW115" s="912"/>
      <c r="DX115" s="912"/>
      <c r="DY115" s="912"/>
      <c r="DZ115" s="913"/>
    </row>
    <row r="116" spans="1:130" s="248" customFormat="1" ht="26.25" customHeight="1">
      <c r="A116" s="1007"/>
      <c r="B116" s="1008"/>
      <c r="C116" s="967" t="s">
        <v>451</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863">
        <v>95</v>
      </c>
      <c r="AB116" s="864"/>
      <c r="AC116" s="864"/>
      <c r="AD116" s="864"/>
      <c r="AE116" s="865"/>
      <c r="AF116" s="866">
        <v>309</v>
      </c>
      <c r="AG116" s="864"/>
      <c r="AH116" s="864"/>
      <c r="AI116" s="864"/>
      <c r="AJ116" s="865"/>
      <c r="AK116" s="866">
        <v>95</v>
      </c>
      <c r="AL116" s="864"/>
      <c r="AM116" s="864"/>
      <c r="AN116" s="864"/>
      <c r="AO116" s="865"/>
      <c r="AP116" s="911">
        <v>0</v>
      </c>
      <c r="AQ116" s="912"/>
      <c r="AR116" s="912"/>
      <c r="AS116" s="912"/>
      <c r="AT116" s="913"/>
      <c r="AU116" s="1023"/>
      <c r="AV116" s="1024"/>
      <c r="AW116" s="1024"/>
      <c r="AX116" s="1024"/>
      <c r="AY116" s="1024"/>
      <c r="AZ116" s="950" t="s">
        <v>452</v>
      </c>
      <c r="BA116" s="951"/>
      <c r="BB116" s="951"/>
      <c r="BC116" s="951"/>
      <c r="BD116" s="951"/>
      <c r="BE116" s="951"/>
      <c r="BF116" s="951"/>
      <c r="BG116" s="951"/>
      <c r="BH116" s="951"/>
      <c r="BI116" s="951"/>
      <c r="BJ116" s="951"/>
      <c r="BK116" s="951"/>
      <c r="BL116" s="951"/>
      <c r="BM116" s="951"/>
      <c r="BN116" s="951"/>
      <c r="BO116" s="951"/>
      <c r="BP116" s="952"/>
      <c r="BQ116" s="900" t="s">
        <v>127</v>
      </c>
      <c r="BR116" s="901"/>
      <c r="BS116" s="901"/>
      <c r="BT116" s="901"/>
      <c r="BU116" s="901"/>
      <c r="BV116" s="901" t="s">
        <v>127</v>
      </c>
      <c r="BW116" s="901"/>
      <c r="BX116" s="901"/>
      <c r="BY116" s="901"/>
      <c r="BZ116" s="901"/>
      <c r="CA116" s="901" t="s">
        <v>127</v>
      </c>
      <c r="CB116" s="901"/>
      <c r="CC116" s="901"/>
      <c r="CD116" s="901"/>
      <c r="CE116" s="901"/>
      <c r="CF116" s="962" t="s">
        <v>127</v>
      </c>
      <c r="CG116" s="963"/>
      <c r="CH116" s="963"/>
      <c r="CI116" s="963"/>
      <c r="CJ116" s="963"/>
      <c r="CK116" s="1018"/>
      <c r="CL116" s="905"/>
      <c r="CM116" s="908" t="s">
        <v>453</v>
      </c>
      <c r="CN116" s="909"/>
      <c r="CO116" s="909"/>
      <c r="CP116" s="909"/>
      <c r="CQ116" s="909"/>
      <c r="CR116" s="909"/>
      <c r="CS116" s="909"/>
      <c r="CT116" s="909"/>
      <c r="CU116" s="909"/>
      <c r="CV116" s="909"/>
      <c r="CW116" s="909"/>
      <c r="CX116" s="909"/>
      <c r="CY116" s="909"/>
      <c r="CZ116" s="909"/>
      <c r="DA116" s="909"/>
      <c r="DB116" s="909"/>
      <c r="DC116" s="909"/>
      <c r="DD116" s="909"/>
      <c r="DE116" s="909"/>
      <c r="DF116" s="910"/>
      <c r="DG116" s="863" t="s">
        <v>433</v>
      </c>
      <c r="DH116" s="864"/>
      <c r="DI116" s="864"/>
      <c r="DJ116" s="864"/>
      <c r="DK116" s="865"/>
      <c r="DL116" s="866" t="s">
        <v>127</v>
      </c>
      <c r="DM116" s="864"/>
      <c r="DN116" s="864"/>
      <c r="DO116" s="864"/>
      <c r="DP116" s="865"/>
      <c r="DQ116" s="866" t="s">
        <v>127</v>
      </c>
      <c r="DR116" s="864"/>
      <c r="DS116" s="864"/>
      <c r="DT116" s="864"/>
      <c r="DU116" s="865"/>
      <c r="DV116" s="911" t="s">
        <v>127</v>
      </c>
      <c r="DW116" s="912"/>
      <c r="DX116" s="912"/>
      <c r="DY116" s="912"/>
      <c r="DZ116" s="913"/>
    </row>
    <row r="117" spans="1:130" s="248" customFormat="1" ht="26.25" customHeight="1">
      <c r="A117" s="988" t="s">
        <v>187</v>
      </c>
      <c r="B117" s="989"/>
      <c r="C117" s="989"/>
      <c r="D117" s="989"/>
      <c r="E117" s="989"/>
      <c r="F117" s="989"/>
      <c r="G117" s="989"/>
      <c r="H117" s="989"/>
      <c r="I117" s="989"/>
      <c r="J117" s="989"/>
      <c r="K117" s="989"/>
      <c r="L117" s="989"/>
      <c r="M117" s="989"/>
      <c r="N117" s="989"/>
      <c r="O117" s="989"/>
      <c r="P117" s="989"/>
      <c r="Q117" s="989"/>
      <c r="R117" s="989"/>
      <c r="S117" s="989"/>
      <c r="T117" s="989"/>
      <c r="U117" s="989"/>
      <c r="V117" s="989"/>
      <c r="W117" s="989"/>
      <c r="X117" s="989"/>
      <c r="Y117" s="964" t="s">
        <v>454</v>
      </c>
      <c r="Z117" s="990"/>
      <c r="AA117" s="995">
        <v>1310862</v>
      </c>
      <c r="AB117" s="996"/>
      <c r="AC117" s="996"/>
      <c r="AD117" s="996"/>
      <c r="AE117" s="997"/>
      <c r="AF117" s="998">
        <v>1266553</v>
      </c>
      <c r="AG117" s="996"/>
      <c r="AH117" s="996"/>
      <c r="AI117" s="996"/>
      <c r="AJ117" s="997"/>
      <c r="AK117" s="998">
        <v>1391866</v>
      </c>
      <c r="AL117" s="996"/>
      <c r="AM117" s="996"/>
      <c r="AN117" s="996"/>
      <c r="AO117" s="997"/>
      <c r="AP117" s="999"/>
      <c r="AQ117" s="1000"/>
      <c r="AR117" s="1000"/>
      <c r="AS117" s="1000"/>
      <c r="AT117" s="1001"/>
      <c r="AU117" s="1023"/>
      <c r="AV117" s="1024"/>
      <c r="AW117" s="1024"/>
      <c r="AX117" s="1024"/>
      <c r="AY117" s="1024"/>
      <c r="AZ117" s="950" t="s">
        <v>455</v>
      </c>
      <c r="BA117" s="951"/>
      <c r="BB117" s="951"/>
      <c r="BC117" s="951"/>
      <c r="BD117" s="951"/>
      <c r="BE117" s="951"/>
      <c r="BF117" s="951"/>
      <c r="BG117" s="951"/>
      <c r="BH117" s="951"/>
      <c r="BI117" s="951"/>
      <c r="BJ117" s="951"/>
      <c r="BK117" s="951"/>
      <c r="BL117" s="951"/>
      <c r="BM117" s="951"/>
      <c r="BN117" s="951"/>
      <c r="BO117" s="951"/>
      <c r="BP117" s="952"/>
      <c r="BQ117" s="900" t="s">
        <v>127</v>
      </c>
      <c r="BR117" s="901"/>
      <c r="BS117" s="901"/>
      <c r="BT117" s="901"/>
      <c r="BU117" s="901"/>
      <c r="BV117" s="901" t="s">
        <v>127</v>
      </c>
      <c r="BW117" s="901"/>
      <c r="BX117" s="901"/>
      <c r="BY117" s="901"/>
      <c r="BZ117" s="901"/>
      <c r="CA117" s="901" t="s">
        <v>127</v>
      </c>
      <c r="CB117" s="901"/>
      <c r="CC117" s="901"/>
      <c r="CD117" s="901"/>
      <c r="CE117" s="901"/>
      <c r="CF117" s="962" t="s">
        <v>456</v>
      </c>
      <c r="CG117" s="963"/>
      <c r="CH117" s="963"/>
      <c r="CI117" s="963"/>
      <c r="CJ117" s="963"/>
      <c r="CK117" s="1018"/>
      <c r="CL117" s="905"/>
      <c r="CM117" s="908" t="s">
        <v>457</v>
      </c>
      <c r="CN117" s="909"/>
      <c r="CO117" s="909"/>
      <c r="CP117" s="909"/>
      <c r="CQ117" s="909"/>
      <c r="CR117" s="909"/>
      <c r="CS117" s="909"/>
      <c r="CT117" s="909"/>
      <c r="CU117" s="909"/>
      <c r="CV117" s="909"/>
      <c r="CW117" s="909"/>
      <c r="CX117" s="909"/>
      <c r="CY117" s="909"/>
      <c r="CZ117" s="909"/>
      <c r="DA117" s="909"/>
      <c r="DB117" s="909"/>
      <c r="DC117" s="909"/>
      <c r="DD117" s="909"/>
      <c r="DE117" s="909"/>
      <c r="DF117" s="910"/>
      <c r="DG117" s="863" t="s">
        <v>127</v>
      </c>
      <c r="DH117" s="864"/>
      <c r="DI117" s="864"/>
      <c r="DJ117" s="864"/>
      <c r="DK117" s="865"/>
      <c r="DL117" s="866" t="s">
        <v>127</v>
      </c>
      <c r="DM117" s="864"/>
      <c r="DN117" s="864"/>
      <c r="DO117" s="864"/>
      <c r="DP117" s="865"/>
      <c r="DQ117" s="866" t="s">
        <v>127</v>
      </c>
      <c r="DR117" s="864"/>
      <c r="DS117" s="864"/>
      <c r="DT117" s="864"/>
      <c r="DU117" s="865"/>
      <c r="DV117" s="911" t="s">
        <v>127</v>
      </c>
      <c r="DW117" s="912"/>
      <c r="DX117" s="912"/>
      <c r="DY117" s="912"/>
      <c r="DZ117" s="913"/>
    </row>
    <row r="118" spans="1:130" s="248" customFormat="1" ht="26.25" customHeight="1">
      <c r="A118" s="988" t="s">
        <v>428</v>
      </c>
      <c r="B118" s="989"/>
      <c r="C118" s="989"/>
      <c r="D118" s="989"/>
      <c r="E118" s="989"/>
      <c r="F118" s="989"/>
      <c r="G118" s="989"/>
      <c r="H118" s="989"/>
      <c r="I118" s="989"/>
      <c r="J118" s="989"/>
      <c r="K118" s="989"/>
      <c r="L118" s="989"/>
      <c r="M118" s="989"/>
      <c r="N118" s="989"/>
      <c r="O118" s="989"/>
      <c r="P118" s="989"/>
      <c r="Q118" s="989"/>
      <c r="R118" s="989"/>
      <c r="S118" s="989"/>
      <c r="T118" s="989"/>
      <c r="U118" s="989"/>
      <c r="V118" s="989"/>
      <c r="W118" s="989"/>
      <c r="X118" s="989"/>
      <c r="Y118" s="989"/>
      <c r="Z118" s="990"/>
      <c r="AA118" s="991" t="s">
        <v>425</v>
      </c>
      <c r="AB118" s="989"/>
      <c r="AC118" s="989"/>
      <c r="AD118" s="989"/>
      <c r="AE118" s="990"/>
      <c r="AF118" s="991" t="s">
        <v>426</v>
      </c>
      <c r="AG118" s="989"/>
      <c r="AH118" s="989"/>
      <c r="AI118" s="989"/>
      <c r="AJ118" s="990"/>
      <c r="AK118" s="991" t="s">
        <v>307</v>
      </c>
      <c r="AL118" s="989"/>
      <c r="AM118" s="989"/>
      <c r="AN118" s="989"/>
      <c r="AO118" s="990"/>
      <c r="AP118" s="992" t="s">
        <v>427</v>
      </c>
      <c r="AQ118" s="993"/>
      <c r="AR118" s="993"/>
      <c r="AS118" s="993"/>
      <c r="AT118" s="994"/>
      <c r="AU118" s="1023"/>
      <c r="AV118" s="1024"/>
      <c r="AW118" s="1024"/>
      <c r="AX118" s="1024"/>
      <c r="AY118" s="1024"/>
      <c r="AZ118" s="966" t="s">
        <v>458</v>
      </c>
      <c r="BA118" s="967"/>
      <c r="BB118" s="967"/>
      <c r="BC118" s="967"/>
      <c r="BD118" s="967"/>
      <c r="BE118" s="967"/>
      <c r="BF118" s="967"/>
      <c r="BG118" s="967"/>
      <c r="BH118" s="967"/>
      <c r="BI118" s="967"/>
      <c r="BJ118" s="967"/>
      <c r="BK118" s="967"/>
      <c r="BL118" s="967"/>
      <c r="BM118" s="967"/>
      <c r="BN118" s="967"/>
      <c r="BO118" s="967"/>
      <c r="BP118" s="968"/>
      <c r="BQ118" s="969" t="s">
        <v>127</v>
      </c>
      <c r="BR118" s="932"/>
      <c r="BS118" s="932"/>
      <c r="BT118" s="932"/>
      <c r="BU118" s="932"/>
      <c r="BV118" s="932" t="s">
        <v>127</v>
      </c>
      <c r="BW118" s="932"/>
      <c r="BX118" s="932"/>
      <c r="BY118" s="932"/>
      <c r="BZ118" s="932"/>
      <c r="CA118" s="932" t="s">
        <v>127</v>
      </c>
      <c r="CB118" s="932"/>
      <c r="CC118" s="932"/>
      <c r="CD118" s="932"/>
      <c r="CE118" s="932"/>
      <c r="CF118" s="962" t="s">
        <v>127</v>
      </c>
      <c r="CG118" s="963"/>
      <c r="CH118" s="963"/>
      <c r="CI118" s="963"/>
      <c r="CJ118" s="963"/>
      <c r="CK118" s="1018"/>
      <c r="CL118" s="905"/>
      <c r="CM118" s="908" t="s">
        <v>459</v>
      </c>
      <c r="CN118" s="909"/>
      <c r="CO118" s="909"/>
      <c r="CP118" s="909"/>
      <c r="CQ118" s="909"/>
      <c r="CR118" s="909"/>
      <c r="CS118" s="909"/>
      <c r="CT118" s="909"/>
      <c r="CU118" s="909"/>
      <c r="CV118" s="909"/>
      <c r="CW118" s="909"/>
      <c r="CX118" s="909"/>
      <c r="CY118" s="909"/>
      <c r="CZ118" s="909"/>
      <c r="DA118" s="909"/>
      <c r="DB118" s="909"/>
      <c r="DC118" s="909"/>
      <c r="DD118" s="909"/>
      <c r="DE118" s="909"/>
      <c r="DF118" s="910"/>
      <c r="DG118" s="863" t="s">
        <v>127</v>
      </c>
      <c r="DH118" s="864"/>
      <c r="DI118" s="864"/>
      <c r="DJ118" s="864"/>
      <c r="DK118" s="865"/>
      <c r="DL118" s="866" t="s">
        <v>127</v>
      </c>
      <c r="DM118" s="864"/>
      <c r="DN118" s="864"/>
      <c r="DO118" s="864"/>
      <c r="DP118" s="865"/>
      <c r="DQ118" s="866" t="s">
        <v>127</v>
      </c>
      <c r="DR118" s="864"/>
      <c r="DS118" s="864"/>
      <c r="DT118" s="864"/>
      <c r="DU118" s="865"/>
      <c r="DV118" s="911" t="s">
        <v>127</v>
      </c>
      <c r="DW118" s="912"/>
      <c r="DX118" s="912"/>
      <c r="DY118" s="912"/>
      <c r="DZ118" s="913"/>
    </row>
    <row r="119" spans="1:130" s="248" customFormat="1" ht="26.25" customHeight="1">
      <c r="A119" s="902" t="s">
        <v>431</v>
      </c>
      <c r="B119" s="903"/>
      <c r="C119" s="978" t="s">
        <v>432</v>
      </c>
      <c r="D119" s="979"/>
      <c r="E119" s="979"/>
      <c r="F119" s="979"/>
      <c r="G119" s="979"/>
      <c r="H119" s="979"/>
      <c r="I119" s="979"/>
      <c r="J119" s="979"/>
      <c r="K119" s="979"/>
      <c r="L119" s="979"/>
      <c r="M119" s="979"/>
      <c r="N119" s="979"/>
      <c r="O119" s="979"/>
      <c r="P119" s="979"/>
      <c r="Q119" s="979"/>
      <c r="R119" s="979"/>
      <c r="S119" s="979"/>
      <c r="T119" s="979"/>
      <c r="U119" s="979"/>
      <c r="V119" s="979"/>
      <c r="W119" s="979"/>
      <c r="X119" s="979"/>
      <c r="Y119" s="979"/>
      <c r="Z119" s="980"/>
      <c r="AA119" s="981" t="s">
        <v>127</v>
      </c>
      <c r="AB119" s="982"/>
      <c r="AC119" s="982"/>
      <c r="AD119" s="982"/>
      <c r="AE119" s="983"/>
      <c r="AF119" s="984" t="s">
        <v>127</v>
      </c>
      <c r="AG119" s="982"/>
      <c r="AH119" s="982"/>
      <c r="AI119" s="982"/>
      <c r="AJ119" s="983"/>
      <c r="AK119" s="984" t="s">
        <v>127</v>
      </c>
      <c r="AL119" s="982"/>
      <c r="AM119" s="982"/>
      <c r="AN119" s="982"/>
      <c r="AO119" s="983"/>
      <c r="AP119" s="985" t="s">
        <v>127</v>
      </c>
      <c r="AQ119" s="986"/>
      <c r="AR119" s="986"/>
      <c r="AS119" s="986"/>
      <c r="AT119" s="987"/>
      <c r="AU119" s="1025"/>
      <c r="AV119" s="1026"/>
      <c r="AW119" s="1026"/>
      <c r="AX119" s="1026"/>
      <c r="AY119" s="1026"/>
      <c r="AZ119" s="279" t="s">
        <v>187</v>
      </c>
      <c r="BA119" s="279"/>
      <c r="BB119" s="279"/>
      <c r="BC119" s="279"/>
      <c r="BD119" s="279"/>
      <c r="BE119" s="279"/>
      <c r="BF119" s="279"/>
      <c r="BG119" s="279"/>
      <c r="BH119" s="279"/>
      <c r="BI119" s="279"/>
      <c r="BJ119" s="279"/>
      <c r="BK119" s="279"/>
      <c r="BL119" s="279"/>
      <c r="BM119" s="279"/>
      <c r="BN119" s="279"/>
      <c r="BO119" s="964" t="s">
        <v>460</v>
      </c>
      <c r="BP119" s="965"/>
      <c r="BQ119" s="969">
        <v>15034282</v>
      </c>
      <c r="BR119" s="932"/>
      <c r="BS119" s="932"/>
      <c r="BT119" s="932"/>
      <c r="BU119" s="932"/>
      <c r="BV119" s="932">
        <v>16126829</v>
      </c>
      <c r="BW119" s="932"/>
      <c r="BX119" s="932"/>
      <c r="BY119" s="932"/>
      <c r="BZ119" s="932"/>
      <c r="CA119" s="932">
        <v>15827368</v>
      </c>
      <c r="CB119" s="932"/>
      <c r="CC119" s="932"/>
      <c r="CD119" s="932"/>
      <c r="CE119" s="932"/>
      <c r="CF119" s="830"/>
      <c r="CG119" s="831"/>
      <c r="CH119" s="831"/>
      <c r="CI119" s="831"/>
      <c r="CJ119" s="921"/>
      <c r="CK119" s="1019"/>
      <c r="CL119" s="907"/>
      <c r="CM119" s="925" t="s">
        <v>461</v>
      </c>
      <c r="CN119" s="926"/>
      <c r="CO119" s="926"/>
      <c r="CP119" s="926"/>
      <c r="CQ119" s="926"/>
      <c r="CR119" s="926"/>
      <c r="CS119" s="926"/>
      <c r="CT119" s="926"/>
      <c r="CU119" s="926"/>
      <c r="CV119" s="926"/>
      <c r="CW119" s="926"/>
      <c r="CX119" s="926"/>
      <c r="CY119" s="926"/>
      <c r="CZ119" s="926"/>
      <c r="DA119" s="926"/>
      <c r="DB119" s="926"/>
      <c r="DC119" s="926"/>
      <c r="DD119" s="926"/>
      <c r="DE119" s="926"/>
      <c r="DF119" s="927"/>
      <c r="DG119" s="846" t="s">
        <v>127</v>
      </c>
      <c r="DH119" s="847"/>
      <c r="DI119" s="847"/>
      <c r="DJ119" s="847"/>
      <c r="DK119" s="848"/>
      <c r="DL119" s="849" t="s">
        <v>127</v>
      </c>
      <c r="DM119" s="847"/>
      <c r="DN119" s="847"/>
      <c r="DO119" s="847"/>
      <c r="DP119" s="848"/>
      <c r="DQ119" s="849" t="s">
        <v>456</v>
      </c>
      <c r="DR119" s="847"/>
      <c r="DS119" s="847"/>
      <c r="DT119" s="847"/>
      <c r="DU119" s="848"/>
      <c r="DV119" s="935" t="s">
        <v>127</v>
      </c>
      <c r="DW119" s="936"/>
      <c r="DX119" s="936"/>
      <c r="DY119" s="936"/>
      <c r="DZ119" s="937"/>
    </row>
    <row r="120" spans="1:130" s="248" customFormat="1" ht="26.25" customHeight="1">
      <c r="A120" s="904"/>
      <c r="B120" s="905"/>
      <c r="C120" s="908" t="s">
        <v>436</v>
      </c>
      <c r="D120" s="909"/>
      <c r="E120" s="909"/>
      <c r="F120" s="909"/>
      <c r="G120" s="909"/>
      <c r="H120" s="909"/>
      <c r="I120" s="909"/>
      <c r="J120" s="909"/>
      <c r="K120" s="909"/>
      <c r="L120" s="909"/>
      <c r="M120" s="909"/>
      <c r="N120" s="909"/>
      <c r="O120" s="909"/>
      <c r="P120" s="909"/>
      <c r="Q120" s="909"/>
      <c r="R120" s="909"/>
      <c r="S120" s="909"/>
      <c r="T120" s="909"/>
      <c r="U120" s="909"/>
      <c r="V120" s="909"/>
      <c r="W120" s="909"/>
      <c r="X120" s="909"/>
      <c r="Y120" s="909"/>
      <c r="Z120" s="910"/>
      <c r="AA120" s="863" t="s">
        <v>127</v>
      </c>
      <c r="AB120" s="864"/>
      <c r="AC120" s="864"/>
      <c r="AD120" s="864"/>
      <c r="AE120" s="865"/>
      <c r="AF120" s="866" t="s">
        <v>127</v>
      </c>
      <c r="AG120" s="864"/>
      <c r="AH120" s="864"/>
      <c r="AI120" s="864"/>
      <c r="AJ120" s="865"/>
      <c r="AK120" s="866" t="s">
        <v>127</v>
      </c>
      <c r="AL120" s="864"/>
      <c r="AM120" s="864"/>
      <c r="AN120" s="864"/>
      <c r="AO120" s="865"/>
      <c r="AP120" s="911" t="s">
        <v>127</v>
      </c>
      <c r="AQ120" s="912"/>
      <c r="AR120" s="912"/>
      <c r="AS120" s="912"/>
      <c r="AT120" s="913"/>
      <c r="AU120" s="970" t="s">
        <v>462</v>
      </c>
      <c r="AV120" s="971"/>
      <c r="AW120" s="971"/>
      <c r="AX120" s="971"/>
      <c r="AY120" s="972"/>
      <c r="AZ120" s="947" t="s">
        <v>463</v>
      </c>
      <c r="BA120" s="892"/>
      <c r="BB120" s="892"/>
      <c r="BC120" s="892"/>
      <c r="BD120" s="892"/>
      <c r="BE120" s="892"/>
      <c r="BF120" s="892"/>
      <c r="BG120" s="892"/>
      <c r="BH120" s="892"/>
      <c r="BI120" s="892"/>
      <c r="BJ120" s="892"/>
      <c r="BK120" s="892"/>
      <c r="BL120" s="892"/>
      <c r="BM120" s="892"/>
      <c r="BN120" s="892"/>
      <c r="BO120" s="892"/>
      <c r="BP120" s="893"/>
      <c r="BQ120" s="948">
        <v>2957501</v>
      </c>
      <c r="BR120" s="929"/>
      <c r="BS120" s="929"/>
      <c r="BT120" s="929"/>
      <c r="BU120" s="929"/>
      <c r="BV120" s="929">
        <v>2987564</v>
      </c>
      <c r="BW120" s="929"/>
      <c r="BX120" s="929"/>
      <c r="BY120" s="929"/>
      <c r="BZ120" s="929"/>
      <c r="CA120" s="929">
        <v>3150724</v>
      </c>
      <c r="CB120" s="929"/>
      <c r="CC120" s="929"/>
      <c r="CD120" s="929"/>
      <c r="CE120" s="929"/>
      <c r="CF120" s="953">
        <v>78.7</v>
      </c>
      <c r="CG120" s="954"/>
      <c r="CH120" s="954"/>
      <c r="CI120" s="954"/>
      <c r="CJ120" s="954"/>
      <c r="CK120" s="955" t="s">
        <v>464</v>
      </c>
      <c r="CL120" s="939"/>
      <c r="CM120" s="939"/>
      <c r="CN120" s="939"/>
      <c r="CO120" s="940"/>
      <c r="CP120" s="959" t="s">
        <v>408</v>
      </c>
      <c r="CQ120" s="960"/>
      <c r="CR120" s="960"/>
      <c r="CS120" s="960"/>
      <c r="CT120" s="960"/>
      <c r="CU120" s="960"/>
      <c r="CV120" s="960"/>
      <c r="CW120" s="960"/>
      <c r="CX120" s="960"/>
      <c r="CY120" s="960"/>
      <c r="CZ120" s="960"/>
      <c r="DA120" s="960"/>
      <c r="DB120" s="960"/>
      <c r="DC120" s="960"/>
      <c r="DD120" s="960"/>
      <c r="DE120" s="960"/>
      <c r="DF120" s="961"/>
      <c r="DG120" s="948">
        <v>1789972</v>
      </c>
      <c r="DH120" s="929"/>
      <c r="DI120" s="929"/>
      <c r="DJ120" s="929"/>
      <c r="DK120" s="929"/>
      <c r="DL120" s="929">
        <v>1567497</v>
      </c>
      <c r="DM120" s="929"/>
      <c r="DN120" s="929"/>
      <c r="DO120" s="929"/>
      <c r="DP120" s="929"/>
      <c r="DQ120" s="929">
        <v>1412307</v>
      </c>
      <c r="DR120" s="929"/>
      <c r="DS120" s="929"/>
      <c r="DT120" s="929"/>
      <c r="DU120" s="929"/>
      <c r="DV120" s="930">
        <v>35.299999999999997</v>
      </c>
      <c r="DW120" s="930"/>
      <c r="DX120" s="930"/>
      <c r="DY120" s="930"/>
      <c r="DZ120" s="931"/>
    </row>
    <row r="121" spans="1:130" s="248" customFormat="1" ht="26.25" customHeight="1">
      <c r="A121" s="904"/>
      <c r="B121" s="905"/>
      <c r="C121" s="950" t="s">
        <v>465</v>
      </c>
      <c r="D121" s="951"/>
      <c r="E121" s="951"/>
      <c r="F121" s="951"/>
      <c r="G121" s="951"/>
      <c r="H121" s="951"/>
      <c r="I121" s="951"/>
      <c r="J121" s="951"/>
      <c r="K121" s="951"/>
      <c r="L121" s="951"/>
      <c r="M121" s="951"/>
      <c r="N121" s="951"/>
      <c r="O121" s="951"/>
      <c r="P121" s="951"/>
      <c r="Q121" s="951"/>
      <c r="R121" s="951"/>
      <c r="S121" s="951"/>
      <c r="T121" s="951"/>
      <c r="U121" s="951"/>
      <c r="V121" s="951"/>
      <c r="W121" s="951"/>
      <c r="X121" s="951"/>
      <c r="Y121" s="951"/>
      <c r="Z121" s="952"/>
      <c r="AA121" s="863" t="s">
        <v>456</v>
      </c>
      <c r="AB121" s="864"/>
      <c r="AC121" s="864"/>
      <c r="AD121" s="864"/>
      <c r="AE121" s="865"/>
      <c r="AF121" s="866" t="s">
        <v>127</v>
      </c>
      <c r="AG121" s="864"/>
      <c r="AH121" s="864"/>
      <c r="AI121" s="864"/>
      <c r="AJ121" s="865"/>
      <c r="AK121" s="866" t="s">
        <v>127</v>
      </c>
      <c r="AL121" s="864"/>
      <c r="AM121" s="864"/>
      <c r="AN121" s="864"/>
      <c r="AO121" s="865"/>
      <c r="AP121" s="911" t="s">
        <v>127</v>
      </c>
      <c r="AQ121" s="912"/>
      <c r="AR121" s="912"/>
      <c r="AS121" s="912"/>
      <c r="AT121" s="913"/>
      <c r="AU121" s="973"/>
      <c r="AV121" s="974"/>
      <c r="AW121" s="974"/>
      <c r="AX121" s="974"/>
      <c r="AY121" s="975"/>
      <c r="AZ121" s="899" t="s">
        <v>466</v>
      </c>
      <c r="BA121" s="834"/>
      <c r="BB121" s="834"/>
      <c r="BC121" s="834"/>
      <c r="BD121" s="834"/>
      <c r="BE121" s="834"/>
      <c r="BF121" s="834"/>
      <c r="BG121" s="834"/>
      <c r="BH121" s="834"/>
      <c r="BI121" s="834"/>
      <c r="BJ121" s="834"/>
      <c r="BK121" s="834"/>
      <c r="BL121" s="834"/>
      <c r="BM121" s="834"/>
      <c r="BN121" s="834"/>
      <c r="BO121" s="834"/>
      <c r="BP121" s="835"/>
      <c r="BQ121" s="900">
        <v>405132</v>
      </c>
      <c r="BR121" s="901"/>
      <c r="BS121" s="901"/>
      <c r="BT121" s="901"/>
      <c r="BU121" s="901"/>
      <c r="BV121" s="901">
        <v>422634</v>
      </c>
      <c r="BW121" s="901"/>
      <c r="BX121" s="901"/>
      <c r="BY121" s="901"/>
      <c r="BZ121" s="901"/>
      <c r="CA121" s="901">
        <v>395504</v>
      </c>
      <c r="CB121" s="901"/>
      <c r="CC121" s="901"/>
      <c r="CD121" s="901"/>
      <c r="CE121" s="901"/>
      <c r="CF121" s="962">
        <v>9.9</v>
      </c>
      <c r="CG121" s="963"/>
      <c r="CH121" s="963"/>
      <c r="CI121" s="963"/>
      <c r="CJ121" s="963"/>
      <c r="CK121" s="956"/>
      <c r="CL121" s="942"/>
      <c r="CM121" s="942"/>
      <c r="CN121" s="942"/>
      <c r="CO121" s="943"/>
      <c r="CP121" s="922" t="s">
        <v>407</v>
      </c>
      <c r="CQ121" s="923"/>
      <c r="CR121" s="923"/>
      <c r="CS121" s="923"/>
      <c r="CT121" s="923"/>
      <c r="CU121" s="923"/>
      <c r="CV121" s="923"/>
      <c r="CW121" s="923"/>
      <c r="CX121" s="923"/>
      <c r="CY121" s="923"/>
      <c r="CZ121" s="923"/>
      <c r="DA121" s="923"/>
      <c r="DB121" s="923"/>
      <c r="DC121" s="923"/>
      <c r="DD121" s="923"/>
      <c r="DE121" s="923"/>
      <c r="DF121" s="924"/>
      <c r="DG121" s="900">
        <v>561301</v>
      </c>
      <c r="DH121" s="901"/>
      <c r="DI121" s="901"/>
      <c r="DJ121" s="901"/>
      <c r="DK121" s="901"/>
      <c r="DL121" s="901">
        <v>594441</v>
      </c>
      <c r="DM121" s="901"/>
      <c r="DN121" s="901"/>
      <c r="DO121" s="901"/>
      <c r="DP121" s="901"/>
      <c r="DQ121" s="901">
        <v>639295</v>
      </c>
      <c r="DR121" s="901"/>
      <c r="DS121" s="901"/>
      <c r="DT121" s="901"/>
      <c r="DU121" s="901"/>
      <c r="DV121" s="878">
        <v>16</v>
      </c>
      <c r="DW121" s="878"/>
      <c r="DX121" s="878"/>
      <c r="DY121" s="878"/>
      <c r="DZ121" s="879"/>
    </row>
    <row r="122" spans="1:130" s="248" customFormat="1" ht="26.25" customHeight="1">
      <c r="A122" s="904"/>
      <c r="B122" s="905"/>
      <c r="C122" s="908" t="s">
        <v>446</v>
      </c>
      <c r="D122" s="909"/>
      <c r="E122" s="909"/>
      <c r="F122" s="909"/>
      <c r="G122" s="909"/>
      <c r="H122" s="909"/>
      <c r="I122" s="909"/>
      <c r="J122" s="909"/>
      <c r="K122" s="909"/>
      <c r="L122" s="909"/>
      <c r="M122" s="909"/>
      <c r="N122" s="909"/>
      <c r="O122" s="909"/>
      <c r="P122" s="909"/>
      <c r="Q122" s="909"/>
      <c r="R122" s="909"/>
      <c r="S122" s="909"/>
      <c r="T122" s="909"/>
      <c r="U122" s="909"/>
      <c r="V122" s="909"/>
      <c r="W122" s="909"/>
      <c r="X122" s="909"/>
      <c r="Y122" s="909"/>
      <c r="Z122" s="910"/>
      <c r="AA122" s="863" t="s">
        <v>127</v>
      </c>
      <c r="AB122" s="864"/>
      <c r="AC122" s="864"/>
      <c r="AD122" s="864"/>
      <c r="AE122" s="865"/>
      <c r="AF122" s="866" t="s">
        <v>456</v>
      </c>
      <c r="AG122" s="864"/>
      <c r="AH122" s="864"/>
      <c r="AI122" s="864"/>
      <c r="AJ122" s="865"/>
      <c r="AK122" s="866" t="s">
        <v>456</v>
      </c>
      <c r="AL122" s="864"/>
      <c r="AM122" s="864"/>
      <c r="AN122" s="864"/>
      <c r="AO122" s="865"/>
      <c r="AP122" s="911" t="s">
        <v>127</v>
      </c>
      <c r="AQ122" s="912"/>
      <c r="AR122" s="912"/>
      <c r="AS122" s="912"/>
      <c r="AT122" s="913"/>
      <c r="AU122" s="973"/>
      <c r="AV122" s="974"/>
      <c r="AW122" s="974"/>
      <c r="AX122" s="974"/>
      <c r="AY122" s="975"/>
      <c r="AZ122" s="966" t="s">
        <v>467</v>
      </c>
      <c r="BA122" s="967"/>
      <c r="BB122" s="967"/>
      <c r="BC122" s="967"/>
      <c r="BD122" s="967"/>
      <c r="BE122" s="967"/>
      <c r="BF122" s="967"/>
      <c r="BG122" s="967"/>
      <c r="BH122" s="967"/>
      <c r="BI122" s="967"/>
      <c r="BJ122" s="967"/>
      <c r="BK122" s="967"/>
      <c r="BL122" s="967"/>
      <c r="BM122" s="967"/>
      <c r="BN122" s="967"/>
      <c r="BO122" s="967"/>
      <c r="BP122" s="968"/>
      <c r="BQ122" s="969">
        <v>9683287</v>
      </c>
      <c r="BR122" s="932"/>
      <c r="BS122" s="932"/>
      <c r="BT122" s="932"/>
      <c r="BU122" s="932"/>
      <c r="BV122" s="932">
        <v>10245986</v>
      </c>
      <c r="BW122" s="932"/>
      <c r="BX122" s="932"/>
      <c r="BY122" s="932"/>
      <c r="BZ122" s="932"/>
      <c r="CA122" s="932">
        <v>9976707</v>
      </c>
      <c r="CB122" s="932"/>
      <c r="CC122" s="932"/>
      <c r="CD122" s="932"/>
      <c r="CE122" s="932"/>
      <c r="CF122" s="933">
        <v>249.2</v>
      </c>
      <c r="CG122" s="934"/>
      <c r="CH122" s="934"/>
      <c r="CI122" s="934"/>
      <c r="CJ122" s="934"/>
      <c r="CK122" s="956"/>
      <c r="CL122" s="942"/>
      <c r="CM122" s="942"/>
      <c r="CN122" s="942"/>
      <c r="CO122" s="943"/>
      <c r="CP122" s="922" t="s">
        <v>409</v>
      </c>
      <c r="CQ122" s="923"/>
      <c r="CR122" s="923"/>
      <c r="CS122" s="923"/>
      <c r="CT122" s="923"/>
      <c r="CU122" s="923"/>
      <c r="CV122" s="923"/>
      <c r="CW122" s="923"/>
      <c r="CX122" s="923"/>
      <c r="CY122" s="923"/>
      <c r="CZ122" s="923"/>
      <c r="DA122" s="923"/>
      <c r="DB122" s="923"/>
      <c r="DC122" s="923"/>
      <c r="DD122" s="923"/>
      <c r="DE122" s="923"/>
      <c r="DF122" s="924"/>
      <c r="DG122" s="900">
        <v>495200</v>
      </c>
      <c r="DH122" s="901"/>
      <c r="DI122" s="901"/>
      <c r="DJ122" s="901"/>
      <c r="DK122" s="901"/>
      <c r="DL122" s="901">
        <v>456693</v>
      </c>
      <c r="DM122" s="901"/>
      <c r="DN122" s="901"/>
      <c r="DO122" s="901"/>
      <c r="DP122" s="901"/>
      <c r="DQ122" s="901">
        <v>409674</v>
      </c>
      <c r="DR122" s="901"/>
      <c r="DS122" s="901"/>
      <c r="DT122" s="901"/>
      <c r="DU122" s="901"/>
      <c r="DV122" s="878">
        <v>10.199999999999999</v>
      </c>
      <c r="DW122" s="878"/>
      <c r="DX122" s="878"/>
      <c r="DY122" s="878"/>
      <c r="DZ122" s="879"/>
    </row>
    <row r="123" spans="1:130" s="248" customFormat="1" ht="26.25" customHeight="1">
      <c r="A123" s="904"/>
      <c r="B123" s="905"/>
      <c r="C123" s="908" t="s">
        <v>453</v>
      </c>
      <c r="D123" s="909"/>
      <c r="E123" s="909"/>
      <c r="F123" s="909"/>
      <c r="G123" s="909"/>
      <c r="H123" s="909"/>
      <c r="I123" s="909"/>
      <c r="J123" s="909"/>
      <c r="K123" s="909"/>
      <c r="L123" s="909"/>
      <c r="M123" s="909"/>
      <c r="N123" s="909"/>
      <c r="O123" s="909"/>
      <c r="P123" s="909"/>
      <c r="Q123" s="909"/>
      <c r="R123" s="909"/>
      <c r="S123" s="909"/>
      <c r="T123" s="909"/>
      <c r="U123" s="909"/>
      <c r="V123" s="909"/>
      <c r="W123" s="909"/>
      <c r="X123" s="909"/>
      <c r="Y123" s="909"/>
      <c r="Z123" s="910"/>
      <c r="AA123" s="863" t="s">
        <v>127</v>
      </c>
      <c r="AB123" s="864"/>
      <c r="AC123" s="864"/>
      <c r="AD123" s="864"/>
      <c r="AE123" s="865"/>
      <c r="AF123" s="866" t="s">
        <v>127</v>
      </c>
      <c r="AG123" s="864"/>
      <c r="AH123" s="864"/>
      <c r="AI123" s="864"/>
      <c r="AJ123" s="865"/>
      <c r="AK123" s="866" t="s">
        <v>127</v>
      </c>
      <c r="AL123" s="864"/>
      <c r="AM123" s="864"/>
      <c r="AN123" s="864"/>
      <c r="AO123" s="865"/>
      <c r="AP123" s="911" t="s">
        <v>127</v>
      </c>
      <c r="AQ123" s="912"/>
      <c r="AR123" s="912"/>
      <c r="AS123" s="912"/>
      <c r="AT123" s="913"/>
      <c r="AU123" s="976"/>
      <c r="AV123" s="977"/>
      <c r="AW123" s="977"/>
      <c r="AX123" s="977"/>
      <c r="AY123" s="977"/>
      <c r="AZ123" s="279" t="s">
        <v>187</v>
      </c>
      <c r="BA123" s="279"/>
      <c r="BB123" s="279"/>
      <c r="BC123" s="279"/>
      <c r="BD123" s="279"/>
      <c r="BE123" s="279"/>
      <c r="BF123" s="279"/>
      <c r="BG123" s="279"/>
      <c r="BH123" s="279"/>
      <c r="BI123" s="279"/>
      <c r="BJ123" s="279"/>
      <c r="BK123" s="279"/>
      <c r="BL123" s="279"/>
      <c r="BM123" s="279"/>
      <c r="BN123" s="279"/>
      <c r="BO123" s="964" t="s">
        <v>468</v>
      </c>
      <c r="BP123" s="965"/>
      <c r="BQ123" s="919">
        <v>13045920</v>
      </c>
      <c r="BR123" s="920"/>
      <c r="BS123" s="920"/>
      <c r="BT123" s="920"/>
      <c r="BU123" s="920"/>
      <c r="BV123" s="920">
        <v>13656184</v>
      </c>
      <c r="BW123" s="920"/>
      <c r="BX123" s="920"/>
      <c r="BY123" s="920"/>
      <c r="BZ123" s="920"/>
      <c r="CA123" s="920">
        <v>13522935</v>
      </c>
      <c r="CB123" s="920"/>
      <c r="CC123" s="920"/>
      <c r="CD123" s="920"/>
      <c r="CE123" s="920"/>
      <c r="CF123" s="830"/>
      <c r="CG123" s="831"/>
      <c r="CH123" s="831"/>
      <c r="CI123" s="831"/>
      <c r="CJ123" s="921"/>
      <c r="CK123" s="956"/>
      <c r="CL123" s="942"/>
      <c r="CM123" s="942"/>
      <c r="CN123" s="942"/>
      <c r="CO123" s="943"/>
      <c r="CP123" s="922" t="s">
        <v>406</v>
      </c>
      <c r="CQ123" s="923"/>
      <c r="CR123" s="923"/>
      <c r="CS123" s="923"/>
      <c r="CT123" s="923"/>
      <c r="CU123" s="923"/>
      <c r="CV123" s="923"/>
      <c r="CW123" s="923"/>
      <c r="CX123" s="923"/>
      <c r="CY123" s="923"/>
      <c r="CZ123" s="923"/>
      <c r="DA123" s="923"/>
      <c r="DB123" s="923"/>
      <c r="DC123" s="923"/>
      <c r="DD123" s="923"/>
      <c r="DE123" s="923"/>
      <c r="DF123" s="924"/>
      <c r="DG123" s="863">
        <v>83589</v>
      </c>
      <c r="DH123" s="864"/>
      <c r="DI123" s="864"/>
      <c r="DJ123" s="864"/>
      <c r="DK123" s="865"/>
      <c r="DL123" s="866">
        <v>78224</v>
      </c>
      <c r="DM123" s="864"/>
      <c r="DN123" s="864"/>
      <c r="DO123" s="864"/>
      <c r="DP123" s="865"/>
      <c r="DQ123" s="866">
        <v>68533</v>
      </c>
      <c r="DR123" s="864"/>
      <c r="DS123" s="864"/>
      <c r="DT123" s="864"/>
      <c r="DU123" s="865"/>
      <c r="DV123" s="911">
        <v>1.7</v>
      </c>
      <c r="DW123" s="912"/>
      <c r="DX123" s="912"/>
      <c r="DY123" s="912"/>
      <c r="DZ123" s="913"/>
    </row>
    <row r="124" spans="1:130" s="248" customFormat="1" ht="26.25" customHeight="1" thickBot="1">
      <c r="A124" s="904"/>
      <c r="B124" s="905"/>
      <c r="C124" s="908" t="s">
        <v>457</v>
      </c>
      <c r="D124" s="909"/>
      <c r="E124" s="909"/>
      <c r="F124" s="909"/>
      <c r="G124" s="909"/>
      <c r="H124" s="909"/>
      <c r="I124" s="909"/>
      <c r="J124" s="909"/>
      <c r="K124" s="909"/>
      <c r="L124" s="909"/>
      <c r="M124" s="909"/>
      <c r="N124" s="909"/>
      <c r="O124" s="909"/>
      <c r="P124" s="909"/>
      <c r="Q124" s="909"/>
      <c r="R124" s="909"/>
      <c r="S124" s="909"/>
      <c r="T124" s="909"/>
      <c r="U124" s="909"/>
      <c r="V124" s="909"/>
      <c r="W124" s="909"/>
      <c r="X124" s="909"/>
      <c r="Y124" s="909"/>
      <c r="Z124" s="910"/>
      <c r="AA124" s="863" t="s">
        <v>127</v>
      </c>
      <c r="AB124" s="864"/>
      <c r="AC124" s="864"/>
      <c r="AD124" s="864"/>
      <c r="AE124" s="865"/>
      <c r="AF124" s="866" t="s">
        <v>127</v>
      </c>
      <c r="AG124" s="864"/>
      <c r="AH124" s="864"/>
      <c r="AI124" s="864"/>
      <c r="AJ124" s="865"/>
      <c r="AK124" s="866" t="s">
        <v>127</v>
      </c>
      <c r="AL124" s="864"/>
      <c r="AM124" s="864"/>
      <c r="AN124" s="864"/>
      <c r="AO124" s="865"/>
      <c r="AP124" s="911" t="s">
        <v>127</v>
      </c>
      <c r="AQ124" s="912"/>
      <c r="AR124" s="912"/>
      <c r="AS124" s="912"/>
      <c r="AT124" s="913"/>
      <c r="AU124" s="914" t="s">
        <v>469</v>
      </c>
      <c r="AV124" s="915"/>
      <c r="AW124" s="915"/>
      <c r="AX124" s="915"/>
      <c r="AY124" s="915"/>
      <c r="AZ124" s="915"/>
      <c r="BA124" s="915"/>
      <c r="BB124" s="915"/>
      <c r="BC124" s="915"/>
      <c r="BD124" s="915"/>
      <c r="BE124" s="915"/>
      <c r="BF124" s="915"/>
      <c r="BG124" s="915"/>
      <c r="BH124" s="915"/>
      <c r="BI124" s="915"/>
      <c r="BJ124" s="915"/>
      <c r="BK124" s="915"/>
      <c r="BL124" s="915"/>
      <c r="BM124" s="915"/>
      <c r="BN124" s="915"/>
      <c r="BO124" s="915"/>
      <c r="BP124" s="916"/>
      <c r="BQ124" s="917">
        <v>51.9</v>
      </c>
      <c r="BR124" s="918"/>
      <c r="BS124" s="918"/>
      <c r="BT124" s="918"/>
      <c r="BU124" s="918"/>
      <c r="BV124" s="918">
        <v>64.5</v>
      </c>
      <c r="BW124" s="918"/>
      <c r="BX124" s="918"/>
      <c r="BY124" s="918"/>
      <c r="BZ124" s="918"/>
      <c r="CA124" s="918">
        <v>57.5</v>
      </c>
      <c r="CB124" s="918"/>
      <c r="CC124" s="918"/>
      <c r="CD124" s="918"/>
      <c r="CE124" s="918"/>
      <c r="CF124" s="808"/>
      <c r="CG124" s="809"/>
      <c r="CH124" s="809"/>
      <c r="CI124" s="809"/>
      <c r="CJ124" s="949"/>
      <c r="CK124" s="957"/>
      <c r="CL124" s="957"/>
      <c r="CM124" s="957"/>
      <c r="CN124" s="957"/>
      <c r="CO124" s="958"/>
      <c r="CP124" s="922" t="s">
        <v>470</v>
      </c>
      <c r="CQ124" s="923"/>
      <c r="CR124" s="923"/>
      <c r="CS124" s="923"/>
      <c r="CT124" s="923"/>
      <c r="CU124" s="923"/>
      <c r="CV124" s="923"/>
      <c r="CW124" s="923"/>
      <c r="CX124" s="923"/>
      <c r="CY124" s="923"/>
      <c r="CZ124" s="923"/>
      <c r="DA124" s="923"/>
      <c r="DB124" s="923"/>
      <c r="DC124" s="923"/>
      <c r="DD124" s="923"/>
      <c r="DE124" s="923"/>
      <c r="DF124" s="924"/>
      <c r="DG124" s="846" t="s">
        <v>127</v>
      </c>
      <c r="DH124" s="847"/>
      <c r="DI124" s="847"/>
      <c r="DJ124" s="847"/>
      <c r="DK124" s="848"/>
      <c r="DL124" s="849" t="s">
        <v>127</v>
      </c>
      <c r="DM124" s="847"/>
      <c r="DN124" s="847"/>
      <c r="DO124" s="847"/>
      <c r="DP124" s="848"/>
      <c r="DQ124" s="849" t="s">
        <v>127</v>
      </c>
      <c r="DR124" s="847"/>
      <c r="DS124" s="847"/>
      <c r="DT124" s="847"/>
      <c r="DU124" s="848"/>
      <c r="DV124" s="935" t="s">
        <v>127</v>
      </c>
      <c r="DW124" s="936"/>
      <c r="DX124" s="936"/>
      <c r="DY124" s="936"/>
      <c r="DZ124" s="937"/>
    </row>
    <row r="125" spans="1:130" s="248" customFormat="1" ht="26.25" customHeight="1">
      <c r="A125" s="904"/>
      <c r="B125" s="905"/>
      <c r="C125" s="908" t="s">
        <v>459</v>
      </c>
      <c r="D125" s="909"/>
      <c r="E125" s="909"/>
      <c r="F125" s="909"/>
      <c r="G125" s="909"/>
      <c r="H125" s="909"/>
      <c r="I125" s="909"/>
      <c r="J125" s="909"/>
      <c r="K125" s="909"/>
      <c r="L125" s="909"/>
      <c r="M125" s="909"/>
      <c r="N125" s="909"/>
      <c r="O125" s="909"/>
      <c r="P125" s="909"/>
      <c r="Q125" s="909"/>
      <c r="R125" s="909"/>
      <c r="S125" s="909"/>
      <c r="T125" s="909"/>
      <c r="U125" s="909"/>
      <c r="V125" s="909"/>
      <c r="W125" s="909"/>
      <c r="X125" s="909"/>
      <c r="Y125" s="909"/>
      <c r="Z125" s="910"/>
      <c r="AA125" s="863" t="s">
        <v>127</v>
      </c>
      <c r="AB125" s="864"/>
      <c r="AC125" s="864"/>
      <c r="AD125" s="864"/>
      <c r="AE125" s="865"/>
      <c r="AF125" s="866" t="s">
        <v>127</v>
      </c>
      <c r="AG125" s="864"/>
      <c r="AH125" s="864"/>
      <c r="AI125" s="864"/>
      <c r="AJ125" s="865"/>
      <c r="AK125" s="866" t="s">
        <v>456</v>
      </c>
      <c r="AL125" s="864"/>
      <c r="AM125" s="864"/>
      <c r="AN125" s="864"/>
      <c r="AO125" s="865"/>
      <c r="AP125" s="911" t="s">
        <v>456</v>
      </c>
      <c r="AQ125" s="912"/>
      <c r="AR125" s="912"/>
      <c r="AS125" s="912"/>
      <c r="AT125" s="913"/>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38" t="s">
        <v>471</v>
      </c>
      <c r="CL125" s="939"/>
      <c r="CM125" s="939"/>
      <c r="CN125" s="939"/>
      <c r="CO125" s="940"/>
      <c r="CP125" s="947" t="s">
        <v>472</v>
      </c>
      <c r="CQ125" s="892"/>
      <c r="CR125" s="892"/>
      <c r="CS125" s="892"/>
      <c r="CT125" s="892"/>
      <c r="CU125" s="892"/>
      <c r="CV125" s="892"/>
      <c r="CW125" s="892"/>
      <c r="CX125" s="892"/>
      <c r="CY125" s="892"/>
      <c r="CZ125" s="892"/>
      <c r="DA125" s="892"/>
      <c r="DB125" s="892"/>
      <c r="DC125" s="892"/>
      <c r="DD125" s="892"/>
      <c r="DE125" s="892"/>
      <c r="DF125" s="893"/>
      <c r="DG125" s="948" t="s">
        <v>127</v>
      </c>
      <c r="DH125" s="929"/>
      <c r="DI125" s="929"/>
      <c r="DJ125" s="929"/>
      <c r="DK125" s="929"/>
      <c r="DL125" s="929" t="s">
        <v>127</v>
      </c>
      <c r="DM125" s="929"/>
      <c r="DN125" s="929"/>
      <c r="DO125" s="929"/>
      <c r="DP125" s="929"/>
      <c r="DQ125" s="929" t="s">
        <v>127</v>
      </c>
      <c r="DR125" s="929"/>
      <c r="DS125" s="929"/>
      <c r="DT125" s="929"/>
      <c r="DU125" s="929"/>
      <c r="DV125" s="930" t="s">
        <v>127</v>
      </c>
      <c r="DW125" s="930"/>
      <c r="DX125" s="930"/>
      <c r="DY125" s="930"/>
      <c r="DZ125" s="931"/>
    </row>
    <row r="126" spans="1:130" s="248" customFormat="1" ht="26.25" customHeight="1" thickBot="1">
      <c r="A126" s="904"/>
      <c r="B126" s="905"/>
      <c r="C126" s="908" t="s">
        <v>461</v>
      </c>
      <c r="D126" s="909"/>
      <c r="E126" s="909"/>
      <c r="F126" s="909"/>
      <c r="G126" s="909"/>
      <c r="H126" s="909"/>
      <c r="I126" s="909"/>
      <c r="J126" s="909"/>
      <c r="K126" s="909"/>
      <c r="L126" s="909"/>
      <c r="M126" s="909"/>
      <c r="N126" s="909"/>
      <c r="O126" s="909"/>
      <c r="P126" s="909"/>
      <c r="Q126" s="909"/>
      <c r="R126" s="909"/>
      <c r="S126" s="909"/>
      <c r="T126" s="909"/>
      <c r="U126" s="909"/>
      <c r="V126" s="909"/>
      <c r="W126" s="909"/>
      <c r="X126" s="909"/>
      <c r="Y126" s="909"/>
      <c r="Z126" s="910"/>
      <c r="AA126" s="863" t="s">
        <v>127</v>
      </c>
      <c r="AB126" s="864"/>
      <c r="AC126" s="864"/>
      <c r="AD126" s="864"/>
      <c r="AE126" s="865"/>
      <c r="AF126" s="866" t="s">
        <v>127</v>
      </c>
      <c r="AG126" s="864"/>
      <c r="AH126" s="864"/>
      <c r="AI126" s="864"/>
      <c r="AJ126" s="865"/>
      <c r="AK126" s="866" t="s">
        <v>127</v>
      </c>
      <c r="AL126" s="864"/>
      <c r="AM126" s="864"/>
      <c r="AN126" s="864"/>
      <c r="AO126" s="865"/>
      <c r="AP126" s="911" t="s">
        <v>127</v>
      </c>
      <c r="AQ126" s="912"/>
      <c r="AR126" s="912"/>
      <c r="AS126" s="912"/>
      <c r="AT126" s="913"/>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41"/>
      <c r="CL126" s="942"/>
      <c r="CM126" s="942"/>
      <c r="CN126" s="942"/>
      <c r="CO126" s="943"/>
      <c r="CP126" s="899" t="s">
        <v>473</v>
      </c>
      <c r="CQ126" s="834"/>
      <c r="CR126" s="834"/>
      <c r="CS126" s="834"/>
      <c r="CT126" s="834"/>
      <c r="CU126" s="834"/>
      <c r="CV126" s="834"/>
      <c r="CW126" s="834"/>
      <c r="CX126" s="834"/>
      <c r="CY126" s="834"/>
      <c r="CZ126" s="834"/>
      <c r="DA126" s="834"/>
      <c r="DB126" s="834"/>
      <c r="DC126" s="834"/>
      <c r="DD126" s="834"/>
      <c r="DE126" s="834"/>
      <c r="DF126" s="835"/>
      <c r="DG126" s="900" t="s">
        <v>127</v>
      </c>
      <c r="DH126" s="901"/>
      <c r="DI126" s="901"/>
      <c r="DJ126" s="901"/>
      <c r="DK126" s="901"/>
      <c r="DL126" s="901" t="s">
        <v>127</v>
      </c>
      <c r="DM126" s="901"/>
      <c r="DN126" s="901"/>
      <c r="DO126" s="901"/>
      <c r="DP126" s="901"/>
      <c r="DQ126" s="901" t="s">
        <v>127</v>
      </c>
      <c r="DR126" s="901"/>
      <c r="DS126" s="901"/>
      <c r="DT126" s="901"/>
      <c r="DU126" s="901"/>
      <c r="DV126" s="878" t="s">
        <v>127</v>
      </c>
      <c r="DW126" s="878"/>
      <c r="DX126" s="878"/>
      <c r="DY126" s="878"/>
      <c r="DZ126" s="879"/>
    </row>
    <row r="127" spans="1:130" s="248" customFormat="1" ht="26.25" customHeight="1">
      <c r="A127" s="906"/>
      <c r="B127" s="907"/>
      <c r="C127" s="925" t="s">
        <v>474</v>
      </c>
      <c r="D127" s="926"/>
      <c r="E127" s="926"/>
      <c r="F127" s="926"/>
      <c r="G127" s="926"/>
      <c r="H127" s="926"/>
      <c r="I127" s="926"/>
      <c r="J127" s="926"/>
      <c r="K127" s="926"/>
      <c r="L127" s="926"/>
      <c r="M127" s="926"/>
      <c r="N127" s="926"/>
      <c r="O127" s="926"/>
      <c r="P127" s="926"/>
      <c r="Q127" s="926"/>
      <c r="R127" s="926"/>
      <c r="S127" s="926"/>
      <c r="T127" s="926"/>
      <c r="U127" s="926"/>
      <c r="V127" s="926"/>
      <c r="W127" s="926"/>
      <c r="X127" s="926"/>
      <c r="Y127" s="926"/>
      <c r="Z127" s="927"/>
      <c r="AA127" s="863" t="s">
        <v>127</v>
      </c>
      <c r="AB127" s="864"/>
      <c r="AC127" s="864"/>
      <c r="AD127" s="864"/>
      <c r="AE127" s="865"/>
      <c r="AF127" s="866" t="s">
        <v>127</v>
      </c>
      <c r="AG127" s="864"/>
      <c r="AH127" s="864"/>
      <c r="AI127" s="864"/>
      <c r="AJ127" s="865"/>
      <c r="AK127" s="866" t="s">
        <v>127</v>
      </c>
      <c r="AL127" s="864"/>
      <c r="AM127" s="864"/>
      <c r="AN127" s="864"/>
      <c r="AO127" s="865"/>
      <c r="AP127" s="911" t="s">
        <v>127</v>
      </c>
      <c r="AQ127" s="912"/>
      <c r="AR127" s="912"/>
      <c r="AS127" s="912"/>
      <c r="AT127" s="913"/>
      <c r="AU127" s="284"/>
      <c r="AV127" s="284"/>
      <c r="AW127" s="284"/>
      <c r="AX127" s="928" t="s">
        <v>475</v>
      </c>
      <c r="AY127" s="896"/>
      <c r="AZ127" s="896"/>
      <c r="BA127" s="896"/>
      <c r="BB127" s="896"/>
      <c r="BC127" s="896"/>
      <c r="BD127" s="896"/>
      <c r="BE127" s="897"/>
      <c r="BF127" s="895" t="s">
        <v>476</v>
      </c>
      <c r="BG127" s="896"/>
      <c r="BH127" s="896"/>
      <c r="BI127" s="896"/>
      <c r="BJ127" s="896"/>
      <c r="BK127" s="896"/>
      <c r="BL127" s="897"/>
      <c r="BM127" s="895" t="s">
        <v>477</v>
      </c>
      <c r="BN127" s="896"/>
      <c r="BO127" s="896"/>
      <c r="BP127" s="896"/>
      <c r="BQ127" s="896"/>
      <c r="BR127" s="896"/>
      <c r="BS127" s="897"/>
      <c r="BT127" s="895" t="s">
        <v>478</v>
      </c>
      <c r="BU127" s="896"/>
      <c r="BV127" s="896"/>
      <c r="BW127" s="896"/>
      <c r="BX127" s="896"/>
      <c r="BY127" s="896"/>
      <c r="BZ127" s="898"/>
      <c r="CA127" s="284"/>
      <c r="CB127" s="284"/>
      <c r="CC127" s="284"/>
      <c r="CD127" s="285"/>
      <c r="CE127" s="285"/>
      <c r="CF127" s="285"/>
      <c r="CG127" s="282"/>
      <c r="CH127" s="282"/>
      <c r="CI127" s="282"/>
      <c r="CJ127" s="283"/>
      <c r="CK127" s="941"/>
      <c r="CL127" s="942"/>
      <c r="CM127" s="942"/>
      <c r="CN127" s="942"/>
      <c r="CO127" s="943"/>
      <c r="CP127" s="899" t="s">
        <v>479</v>
      </c>
      <c r="CQ127" s="834"/>
      <c r="CR127" s="834"/>
      <c r="CS127" s="834"/>
      <c r="CT127" s="834"/>
      <c r="CU127" s="834"/>
      <c r="CV127" s="834"/>
      <c r="CW127" s="834"/>
      <c r="CX127" s="834"/>
      <c r="CY127" s="834"/>
      <c r="CZ127" s="834"/>
      <c r="DA127" s="834"/>
      <c r="DB127" s="834"/>
      <c r="DC127" s="834"/>
      <c r="DD127" s="834"/>
      <c r="DE127" s="834"/>
      <c r="DF127" s="835"/>
      <c r="DG127" s="900" t="s">
        <v>127</v>
      </c>
      <c r="DH127" s="901"/>
      <c r="DI127" s="901"/>
      <c r="DJ127" s="901"/>
      <c r="DK127" s="901"/>
      <c r="DL127" s="901" t="s">
        <v>127</v>
      </c>
      <c r="DM127" s="901"/>
      <c r="DN127" s="901"/>
      <c r="DO127" s="901"/>
      <c r="DP127" s="901"/>
      <c r="DQ127" s="901" t="s">
        <v>127</v>
      </c>
      <c r="DR127" s="901"/>
      <c r="DS127" s="901"/>
      <c r="DT127" s="901"/>
      <c r="DU127" s="901"/>
      <c r="DV127" s="878" t="s">
        <v>127</v>
      </c>
      <c r="DW127" s="878"/>
      <c r="DX127" s="878"/>
      <c r="DY127" s="878"/>
      <c r="DZ127" s="879"/>
    </row>
    <row r="128" spans="1:130" s="248" customFormat="1" ht="26.25" customHeight="1" thickBot="1">
      <c r="A128" s="880" t="s">
        <v>480</v>
      </c>
      <c r="B128" s="881"/>
      <c r="C128" s="881"/>
      <c r="D128" s="881"/>
      <c r="E128" s="881"/>
      <c r="F128" s="881"/>
      <c r="G128" s="881"/>
      <c r="H128" s="881"/>
      <c r="I128" s="881"/>
      <c r="J128" s="881"/>
      <c r="K128" s="881"/>
      <c r="L128" s="881"/>
      <c r="M128" s="881"/>
      <c r="N128" s="881"/>
      <c r="O128" s="881"/>
      <c r="P128" s="881"/>
      <c r="Q128" s="881"/>
      <c r="R128" s="881"/>
      <c r="S128" s="881"/>
      <c r="T128" s="881"/>
      <c r="U128" s="881"/>
      <c r="V128" s="881"/>
      <c r="W128" s="882" t="s">
        <v>481</v>
      </c>
      <c r="X128" s="882"/>
      <c r="Y128" s="882"/>
      <c r="Z128" s="883"/>
      <c r="AA128" s="884">
        <v>52589</v>
      </c>
      <c r="AB128" s="885"/>
      <c r="AC128" s="885"/>
      <c r="AD128" s="885"/>
      <c r="AE128" s="886"/>
      <c r="AF128" s="887">
        <v>60863</v>
      </c>
      <c r="AG128" s="885"/>
      <c r="AH128" s="885"/>
      <c r="AI128" s="885"/>
      <c r="AJ128" s="886"/>
      <c r="AK128" s="887">
        <v>52685</v>
      </c>
      <c r="AL128" s="885"/>
      <c r="AM128" s="885"/>
      <c r="AN128" s="885"/>
      <c r="AO128" s="886"/>
      <c r="AP128" s="888"/>
      <c r="AQ128" s="889"/>
      <c r="AR128" s="889"/>
      <c r="AS128" s="889"/>
      <c r="AT128" s="890"/>
      <c r="AU128" s="284"/>
      <c r="AV128" s="284"/>
      <c r="AW128" s="284"/>
      <c r="AX128" s="891" t="s">
        <v>482</v>
      </c>
      <c r="AY128" s="892"/>
      <c r="AZ128" s="892"/>
      <c r="BA128" s="892"/>
      <c r="BB128" s="892"/>
      <c r="BC128" s="892"/>
      <c r="BD128" s="892"/>
      <c r="BE128" s="893"/>
      <c r="BF128" s="870" t="s">
        <v>127</v>
      </c>
      <c r="BG128" s="871"/>
      <c r="BH128" s="871"/>
      <c r="BI128" s="871"/>
      <c r="BJ128" s="871"/>
      <c r="BK128" s="871"/>
      <c r="BL128" s="894"/>
      <c r="BM128" s="870">
        <v>15</v>
      </c>
      <c r="BN128" s="871"/>
      <c r="BO128" s="871"/>
      <c r="BP128" s="871"/>
      <c r="BQ128" s="871"/>
      <c r="BR128" s="871"/>
      <c r="BS128" s="894"/>
      <c r="BT128" s="870">
        <v>20</v>
      </c>
      <c r="BU128" s="871"/>
      <c r="BV128" s="871"/>
      <c r="BW128" s="871"/>
      <c r="BX128" s="871"/>
      <c r="BY128" s="871"/>
      <c r="BZ128" s="872"/>
      <c r="CA128" s="285"/>
      <c r="CB128" s="285"/>
      <c r="CC128" s="285"/>
      <c r="CD128" s="285"/>
      <c r="CE128" s="285"/>
      <c r="CF128" s="285"/>
      <c r="CG128" s="282"/>
      <c r="CH128" s="282"/>
      <c r="CI128" s="282"/>
      <c r="CJ128" s="283"/>
      <c r="CK128" s="944"/>
      <c r="CL128" s="945"/>
      <c r="CM128" s="945"/>
      <c r="CN128" s="945"/>
      <c r="CO128" s="946"/>
      <c r="CP128" s="873" t="s">
        <v>483</v>
      </c>
      <c r="CQ128" s="812"/>
      <c r="CR128" s="812"/>
      <c r="CS128" s="812"/>
      <c r="CT128" s="812"/>
      <c r="CU128" s="812"/>
      <c r="CV128" s="812"/>
      <c r="CW128" s="812"/>
      <c r="CX128" s="812"/>
      <c r="CY128" s="812"/>
      <c r="CZ128" s="812"/>
      <c r="DA128" s="812"/>
      <c r="DB128" s="812"/>
      <c r="DC128" s="812"/>
      <c r="DD128" s="812"/>
      <c r="DE128" s="812"/>
      <c r="DF128" s="813"/>
      <c r="DG128" s="874" t="s">
        <v>456</v>
      </c>
      <c r="DH128" s="875"/>
      <c r="DI128" s="875"/>
      <c r="DJ128" s="875"/>
      <c r="DK128" s="875"/>
      <c r="DL128" s="875" t="s">
        <v>127</v>
      </c>
      <c r="DM128" s="875"/>
      <c r="DN128" s="875"/>
      <c r="DO128" s="875"/>
      <c r="DP128" s="875"/>
      <c r="DQ128" s="875" t="s">
        <v>127</v>
      </c>
      <c r="DR128" s="875"/>
      <c r="DS128" s="875"/>
      <c r="DT128" s="875"/>
      <c r="DU128" s="875"/>
      <c r="DV128" s="876" t="s">
        <v>127</v>
      </c>
      <c r="DW128" s="876"/>
      <c r="DX128" s="876"/>
      <c r="DY128" s="876"/>
      <c r="DZ128" s="877"/>
    </row>
    <row r="129" spans="1:131" s="248" customFormat="1" ht="26.25" customHeight="1">
      <c r="A129" s="858" t="s">
        <v>106</v>
      </c>
      <c r="B129" s="859"/>
      <c r="C129" s="859"/>
      <c r="D129" s="859"/>
      <c r="E129" s="859"/>
      <c r="F129" s="859"/>
      <c r="G129" s="859"/>
      <c r="H129" s="859"/>
      <c r="I129" s="859"/>
      <c r="J129" s="859"/>
      <c r="K129" s="859"/>
      <c r="L129" s="859"/>
      <c r="M129" s="859"/>
      <c r="N129" s="859"/>
      <c r="O129" s="859"/>
      <c r="P129" s="859"/>
      <c r="Q129" s="859"/>
      <c r="R129" s="859"/>
      <c r="S129" s="859"/>
      <c r="T129" s="859"/>
      <c r="U129" s="859"/>
      <c r="V129" s="859"/>
      <c r="W129" s="860" t="s">
        <v>484</v>
      </c>
      <c r="X129" s="861"/>
      <c r="Y129" s="861"/>
      <c r="Z129" s="862"/>
      <c r="AA129" s="863">
        <v>4746366</v>
      </c>
      <c r="AB129" s="864"/>
      <c r="AC129" s="864"/>
      <c r="AD129" s="864"/>
      <c r="AE129" s="865"/>
      <c r="AF129" s="866">
        <v>4735884</v>
      </c>
      <c r="AG129" s="864"/>
      <c r="AH129" s="864"/>
      <c r="AI129" s="864"/>
      <c r="AJ129" s="865"/>
      <c r="AK129" s="866">
        <v>4952821</v>
      </c>
      <c r="AL129" s="864"/>
      <c r="AM129" s="864"/>
      <c r="AN129" s="864"/>
      <c r="AO129" s="865"/>
      <c r="AP129" s="867"/>
      <c r="AQ129" s="868"/>
      <c r="AR129" s="868"/>
      <c r="AS129" s="868"/>
      <c r="AT129" s="869"/>
      <c r="AU129" s="286"/>
      <c r="AV129" s="286"/>
      <c r="AW129" s="286"/>
      <c r="AX129" s="833" t="s">
        <v>485</v>
      </c>
      <c r="AY129" s="834"/>
      <c r="AZ129" s="834"/>
      <c r="BA129" s="834"/>
      <c r="BB129" s="834"/>
      <c r="BC129" s="834"/>
      <c r="BD129" s="834"/>
      <c r="BE129" s="835"/>
      <c r="BF129" s="853" t="s">
        <v>127</v>
      </c>
      <c r="BG129" s="854"/>
      <c r="BH129" s="854"/>
      <c r="BI129" s="854"/>
      <c r="BJ129" s="854"/>
      <c r="BK129" s="854"/>
      <c r="BL129" s="855"/>
      <c r="BM129" s="853">
        <v>20</v>
      </c>
      <c r="BN129" s="854"/>
      <c r="BO129" s="854"/>
      <c r="BP129" s="854"/>
      <c r="BQ129" s="854"/>
      <c r="BR129" s="854"/>
      <c r="BS129" s="855"/>
      <c r="BT129" s="853">
        <v>30</v>
      </c>
      <c r="BU129" s="856"/>
      <c r="BV129" s="856"/>
      <c r="BW129" s="856"/>
      <c r="BX129" s="856"/>
      <c r="BY129" s="856"/>
      <c r="BZ129" s="857"/>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c r="A130" s="858" t="s">
        <v>486</v>
      </c>
      <c r="B130" s="859"/>
      <c r="C130" s="859"/>
      <c r="D130" s="859"/>
      <c r="E130" s="859"/>
      <c r="F130" s="859"/>
      <c r="G130" s="859"/>
      <c r="H130" s="859"/>
      <c r="I130" s="859"/>
      <c r="J130" s="859"/>
      <c r="K130" s="859"/>
      <c r="L130" s="859"/>
      <c r="M130" s="859"/>
      <c r="N130" s="859"/>
      <c r="O130" s="859"/>
      <c r="P130" s="859"/>
      <c r="Q130" s="859"/>
      <c r="R130" s="859"/>
      <c r="S130" s="859"/>
      <c r="T130" s="859"/>
      <c r="U130" s="859"/>
      <c r="V130" s="859"/>
      <c r="W130" s="860" t="s">
        <v>487</v>
      </c>
      <c r="X130" s="861"/>
      <c r="Y130" s="861"/>
      <c r="Z130" s="862"/>
      <c r="AA130" s="863">
        <v>922458</v>
      </c>
      <c r="AB130" s="864"/>
      <c r="AC130" s="864"/>
      <c r="AD130" s="864"/>
      <c r="AE130" s="865"/>
      <c r="AF130" s="866">
        <v>905945</v>
      </c>
      <c r="AG130" s="864"/>
      <c r="AH130" s="864"/>
      <c r="AI130" s="864"/>
      <c r="AJ130" s="865"/>
      <c r="AK130" s="866">
        <v>949042</v>
      </c>
      <c r="AL130" s="864"/>
      <c r="AM130" s="864"/>
      <c r="AN130" s="864"/>
      <c r="AO130" s="865"/>
      <c r="AP130" s="867"/>
      <c r="AQ130" s="868"/>
      <c r="AR130" s="868"/>
      <c r="AS130" s="868"/>
      <c r="AT130" s="869"/>
      <c r="AU130" s="286"/>
      <c r="AV130" s="286"/>
      <c r="AW130" s="286"/>
      <c r="AX130" s="833" t="s">
        <v>488</v>
      </c>
      <c r="AY130" s="834"/>
      <c r="AZ130" s="834"/>
      <c r="BA130" s="834"/>
      <c r="BB130" s="834"/>
      <c r="BC130" s="834"/>
      <c r="BD130" s="834"/>
      <c r="BE130" s="835"/>
      <c r="BF130" s="836">
        <v>8.6999999999999993</v>
      </c>
      <c r="BG130" s="837"/>
      <c r="BH130" s="837"/>
      <c r="BI130" s="837"/>
      <c r="BJ130" s="837"/>
      <c r="BK130" s="837"/>
      <c r="BL130" s="838"/>
      <c r="BM130" s="836">
        <v>25</v>
      </c>
      <c r="BN130" s="837"/>
      <c r="BO130" s="837"/>
      <c r="BP130" s="837"/>
      <c r="BQ130" s="837"/>
      <c r="BR130" s="837"/>
      <c r="BS130" s="838"/>
      <c r="BT130" s="836">
        <v>35</v>
      </c>
      <c r="BU130" s="839"/>
      <c r="BV130" s="839"/>
      <c r="BW130" s="839"/>
      <c r="BX130" s="839"/>
      <c r="BY130" s="839"/>
      <c r="BZ130" s="840"/>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c r="A131" s="841"/>
      <c r="B131" s="842"/>
      <c r="C131" s="842"/>
      <c r="D131" s="842"/>
      <c r="E131" s="842"/>
      <c r="F131" s="842"/>
      <c r="G131" s="842"/>
      <c r="H131" s="842"/>
      <c r="I131" s="842"/>
      <c r="J131" s="842"/>
      <c r="K131" s="842"/>
      <c r="L131" s="842"/>
      <c r="M131" s="842"/>
      <c r="N131" s="842"/>
      <c r="O131" s="842"/>
      <c r="P131" s="842"/>
      <c r="Q131" s="842"/>
      <c r="R131" s="842"/>
      <c r="S131" s="842"/>
      <c r="T131" s="842"/>
      <c r="U131" s="842"/>
      <c r="V131" s="842"/>
      <c r="W131" s="843" t="s">
        <v>489</v>
      </c>
      <c r="X131" s="844"/>
      <c r="Y131" s="844"/>
      <c r="Z131" s="845"/>
      <c r="AA131" s="846">
        <v>3823908</v>
      </c>
      <c r="AB131" s="847"/>
      <c r="AC131" s="847"/>
      <c r="AD131" s="847"/>
      <c r="AE131" s="848"/>
      <c r="AF131" s="849">
        <v>3829939</v>
      </c>
      <c r="AG131" s="847"/>
      <c r="AH131" s="847"/>
      <c r="AI131" s="847"/>
      <c r="AJ131" s="848"/>
      <c r="AK131" s="849">
        <v>4003779</v>
      </c>
      <c r="AL131" s="847"/>
      <c r="AM131" s="847"/>
      <c r="AN131" s="847"/>
      <c r="AO131" s="848"/>
      <c r="AP131" s="850"/>
      <c r="AQ131" s="851"/>
      <c r="AR131" s="851"/>
      <c r="AS131" s="851"/>
      <c r="AT131" s="852"/>
      <c r="AU131" s="286"/>
      <c r="AV131" s="286"/>
      <c r="AW131" s="286"/>
      <c r="AX131" s="811" t="s">
        <v>490</v>
      </c>
      <c r="AY131" s="812"/>
      <c r="AZ131" s="812"/>
      <c r="BA131" s="812"/>
      <c r="BB131" s="812"/>
      <c r="BC131" s="812"/>
      <c r="BD131" s="812"/>
      <c r="BE131" s="813"/>
      <c r="BF131" s="814">
        <v>57.5</v>
      </c>
      <c r="BG131" s="815"/>
      <c r="BH131" s="815"/>
      <c r="BI131" s="815"/>
      <c r="BJ131" s="815"/>
      <c r="BK131" s="815"/>
      <c r="BL131" s="816"/>
      <c r="BM131" s="814">
        <v>350</v>
      </c>
      <c r="BN131" s="815"/>
      <c r="BO131" s="815"/>
      <c r="BP131" s="815"/>
      <c r="BQ131" s="815"/>
      <c r="BR131" s="815"/>
      <c r="BS131" s="816"/>
      <c r="BT131" s="817"/>
      <c r="BU131" s="818"/>
      <c r="BV131" s="818"/>
      <c r="BW131" s="818"/>
      <c r="BX131" s="818"/>
      <c r="BY131" s="818"/>
      <c r="BZ131" s="819"/>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c r="A132" s="820" t="s">
        <v>491</v>
      </c>
      <c r="B132" s="821"/>
      <c r="C132" s="821"/>
      <c r="D132" s="821"/>
      <c r="E132" s="821"/>
      <c r="F132" s="821"/>
      <c r="G132" s="821"/>
      <c r="H132" s="821"/>
      <c r="I132" s="821"/>
      <c r="J132" s="821"/>
      <c r="K132" s="821"/>
      <c r="L132" s="821"/>
      <c r="M132" s="821"/>
      <c r="N132" s="821"/>
      <c r="O132" s="821"/>
      <c r="P132" s="821"/>
      <c r="Q132" s="821"/>
      <c r="R132" s="821"/>
      <c r="S132" s="821"/>
      <c r="T132" s="821"/>
      <c r="U132" s="821"/>
      <c r="V132" s="824" t="s">
        <v>492</v>
      </c>
      <c r="W132" s="824"/>
      <c r="X132" s="824"/>
      <c r="Y132" s="824"/>
      <c r="Z132" s="825"/>
      <c r="AA132" s="826">
        <v>8.7819842950000009</v>
      </c>
      <c r="AB132" s="827"/>
      <c r="AC132" s="827"/>
      <c r="AD132" s="827"/>
      <c r="AE132" s="828"/>
      <c r="AF132" s="829">
        <v>7.8263648589999999</v>
      </c>
      <c r="AG132" s="827"/>
      <c r="AH132" s="827"/>
      <c r="AI132" s="827"/>
      <c r="AJ132" s="828"/>
      <c r="AK132" s="829">
        <v>9.7442691020000005</v>
      </c>
      <c r="AL132" s="827"/>
      <c r="AM132" s="827"/>
      <c r="AN132" s="827"/>
      <c r="AO132" s="828"/>
      <c r="AP132" s="830"/>
      <c r="AQ132" s="831"/>
      <c r="AR132" s="831"/>
      <c r="AS132" s="831"/>
      <c r="AT132" s="832"/>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c r="A133" s="822"/>
      <c r="B133" s="823"/>
      <c r="C133" s="823"/>
      <c r="D133" s="823"/>
      <c r="E133" s="823"/>
      <c r="F133" s="823"/>
      <c r="G133" s="823"/>
      <c r="H133" s="823"/>
      <c r="I133" s="823"/>
      <c r="J133" s="823"/>
      <c r="K133" s="823"/>
      <c r="L133" s="823"/>
      <c r="M133" s="823"/>
      <c r="N133" s="823"/>
      <c r="O133" s="823"/>
      <c r="P133" s="823"/>
      <c r="Q133" s="823"/>
      <c r="R133" s="823"/>
      <c r="S133" s="823"/>
      <c r="T133" s="823"/>
      <c r="U133" s="823"/>
      <c r="V133" s="803" t="s">
        <v>493</v>
      </c>
      <c r="W133" s="803"/>
      <c r="X133" s="803"/>
      <c r="Y133" s="803"/>
      <c r="Z133" s="804"/>
      <c r="AA133" s="805">
        <v>8.1999999999999993</v>
      </c>
      <c r="AB133" s="806"/>
      <c r="AC133" s="806"/>
      <c r="AD133" s="806"/>
      <c r="AE133" s="807"/>
      <c r="AF133" s="805">
        <v>8.4</v>
      </c>
      <c r="AG133" s="806"/>
      <c r="AH133" s="806"/>
      <c r="AI133" s="806"/>
      <c r="AJ133" s="807"/>
      <c r="AK133" s="805">
        <v>8.6999999999999993</v>
      </c>
      <c r="AL133" s="806"/>
      <c r="AM133" s="806"/>
      <c r="AN133" s="806"/>
      <c r="AO133" s="807"/>
      <c r="AP133" s="808"/>
      <c r="AQ133" s="809"/>
      <c r="AR133" s="809"/>
      <c r="AS133" s="809"/>
      <c r="AT133" s="810"/>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e0SMBeYq66GMn9WUfr7ruvS1erwx5OiqQtkVYlw2axvpscGoHMZ2lgrkzQMW+o8XNPqeQwMEHe7h6ZW+lUom3w==" saltValue="ZUvMQSwNAc4Cy67VRoLMAQ==" spinCount="100000" sheet="1" objects="1" scenarios="1" formatRows="0"/>
  <mergeCells count="2033">
    <mergeCell ref="AP34:AT34"/>
    <mergeCell ref="AK33:AO33"/>
    <mergeCell ref="AP33:AT33"/>
    <mergeCell ref="AU33:AY33"/>
    <mergeCell ref="AZ33:BD33"/>
    <mergeCell ref="BE33:BI33"/>
    <mergeCell ref="BS8:CG8"/>
    <mergeCell ref="CR7:CV7"/>
    <mergeCell ref="CW7:DA7"/>
    <mergeCell ref="DB7:DF7"/>
    <mergeCell ref="DG7:DK7"/>
    <mergeCell ref="DL7:DP7"/>
    <mergeCell ref="DQ7:DU7"/>
    <mergeCell ref="BS7:CG7"/>
    <mergeCell ref="CH7:CL7"/>
    <mergeCell ref="CM7:CQ7"/>
    <mergeCell ref="DB9:DF9"/>
    <mergeCell ref="DG9:DK9"/>
    <mergeCell ref="DL9:DP9"/>
    <mergeCell ref="DQ9:DU9"/>
    <mergeCell ref="BS9:CG9"/>
    <mergeCell ref="CH9:CL9"/>
    <mergeCell ref="CM9:CQ9"/>
    <mergeCell ref="CR9:CV9"/>
    <mergeCell ref="CW9:DA9"/>
    <mergeCell ref="DL8:DP8"/>
    <mergeCell ref="DQ8:DU8"/>
    <mergeCell ref="CH8:CL8"/>
    <mergeCell ref="CM8:CQ8"/>
    <mergeCell ref="DQ11:DU11"/>
    <mergeCell ref="AU13:AY13"/>
    <mergeCell ref="BS13:CG13"/>
    <mergeCell ref="Q34:U34"/>
    <mergeCell ref="V34:Z34"/>
    <mergeCell ref="AA34:AE34"/>
    <mergeCell ref="AU28:AY28"/>
    <mergeCell ref="AZ28:BD28"/>
    <mergeCell ref="BE28:BI28"/>
    <mergeCell ref="AK28:AO28"/>
    <mergeCell ref="AP28:AT28"/>
    <mergeCell ref="BE29:BI29"/>
    <mergeCell ref="AK29:AO29"/>
    <mergeCell ref="AP29:AT29"/>
    <mergeCell ref="AU29:AY29"/>
    <mergeCell ref="AZ29:BD29"/>
    <mergeCell ref="AU31:AY31"/>
    <mergeCell ref="AZ31:BD31"/>
    <mergeCell ref="BE31:BI31"/>
    <mergeCell ref="AK31:AO31"/>
    <mergeCell ref="AP31:AT31"/>
    <mergeCell ref="AK30:AO30"/>
    <mergeCell ref="AP30:AT30"/>
    <mergeCell ref="AU30:AY30"/>
    <mergeCell ref="AZ30:BD30"/>
    <mergeCell ref="BE30:BI30"/>
    <mergeCell ref="BE32:BI32"/>
    <mergeCell ref="AK32:AO32"/>
    <mergeCell ref="AP32:AT32"/>
    <mergeCell ref="AU32:AY32"/>
    <mergeCell ref="AZ32:BD32"/>
    <mergeCell ref="AU34:AY34"/>
    <mergeCell ref="AZ34:BD34"/>
    <mergeCell ref="BE34:BI34"/>
    <mergeCell ref="AK34:AO34"/>
    <mergeCell ref="Q33:U33"/>
    <mergeCell ref="V33:Z33"/>
    <mergeCell ref="DB5:DF6"/>
    <mergeCell ref="DG5:DK6"/>
    <mergeCell ref="DL5:DP6"/>
    <mergeCell ref="DB12:DF12"/>
    <mergeCell ref="DG12:DK12"/>
    <mergeCell ref="DL12:DP12"/>
    <mergeCell ref="DB15:DF15"/>
    <mergeCell ref="DG15:DK15"/>
    <mergeCell ref="DL15:DP15"/>
    <mergeCell ref="DB18:DF18"/>
    <mergeCell ref="DG18:DK18"/>
    <mergeCell ref="DL18:DP18"/>
    <mergeCell ref="DB21:DF21"/>
    <mergeCell ref="DG21:DK21"/>
    <mergeCell ref="DL21:DP21"/>
    <mergeCell ref="CW24:DA24"/>
    <mergeCell ref="DB24:DF24"/>
    <mergeCell ref="DG24:DK24"/>
    <mergeCell ref="Q32:U32"/>
    <mergeCell ref="V32:Z32"/>
    <mergeCell ref="AA32:AE32"/>
    <mergeCell ref="CR8:CV8"/>
    <mergeCell ref="CW8:DA8"/>
    <mergeCell ref="DB8:DF8"/>
    <mergeCell ref="DG8:DK8"/>
    <mergeCell ref="AF8:AJ8"/>
    <mergeCell ref="AK8:AO8"/>
    <mergeCell ref="AP8:AT8"/>
    <mergeCell ref="AU8:AY8"/>
    <mergeCell ref="DL11:DP11"/>
    <mergeCell ref="DQ5:DU6"/>
    <mergeCell ref="DV5:DZ6"/>
    <mergeCell ref="B7:P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Q7:U7"/>
    <mergeCell ref="V7:Z7"/>
    <mergeCell ref="AA7:AE7"/>
    <mergeCell ref="AK7:AO7"/>
    <mergeCell ref="DV7:DZ7"/>
    <mergeCell ref="AU7:AY7"/>
    <mergeCell ref="AP7:AT7"/>
    <mergeCell ref="DV9:DZ9"/>
    <mergeCell ref="B10:P10"/>
    <mergeCell ref="Q10:U10"/>
    <mergeCell ref="V10:Z10"/>
    <mergeCell ref="AA10:AE10"/>
    <mergeCell ref="AF10:AJ10"/>
    <mergeCell ref="AU9:AY9"/>
    <mergeCell ref="DV8:DZ8"/>
    <mergeCell ref="B9:P9"/>
    <mergeCell ref="Q9:U9"/>
    <mergeCell ref="V9:Z9"/>
    <mergeCell ref="AA9:AE9"/>
    <mergeCell ref="AF9:AJ9"/>
    <mergeCell ref="AK9:AO9"/>
    <mergeCell ref="AP9:AT9"/>
    <mergeCell ref="DV10:DZ10"/>
    <mergeCell ref="CR10:CV10"/>
    <mergeCell ref="CW10:DA10"/>
    <mergeCell ref="DB10:DF10"/>
    <mergeCell ref="DG10:DK10"/>
    <mergeCell ref="DL10:DP10"/>
    <mergeCell ref="DQ10:DU10"/>
    <mergeCell ref="AK10:AO10"/>
    <mergeCell ref="AP10:AT10"/>
    <mergeCell ref="AU10:AY10"/>
    <mergeCell ref="BS10:CG10"/>
    <mergeCell ref="CH10:CL10"/>
    <mergeCell ref="CM10:CQ10"/>
    <mergeCell ref="B8:P8"/>
    <mergeCell ref="Q8:U8"/>
    <mergeCell ref="V8:Z8"/>
    <mergeCell ref="AA8:AE8"/>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1:P11"/>
    <mergeCell ref="Q11:U11"/>
    <mergeCell ref="V11:Z11"/>
    <mergeCell ref="AA11:AE11"/>
    <mergeCell ref="AF11:AJ11"/>
    <mergeCell ref="AK11:AO11"/>
    <mergeCell ref="AP11:AT11"/>
    <mergeCell ref="AU11:AY11"/>
    <mergeCell ref="BS11:CG11"/>
    <mergeCell ref="CR13:CV13"/>
    <mergeCell ref="CW13:DA13"/>
    <mergeCell ref="DB13:DF13"/>
    <mergeCell ref="DG13:DK13"/>
    <mergeCell ref="DL13:DP13"/>
    <mergeCell ref="DQ13:DU13"/>
    <mergeCell ref="AK13:AO13"/>
    <mergeCell ref="AP13:AT13"/>
    <mergeCell ref="CH13:CL13"/>
    <mergeCell ref="CM13:CQ13"/>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4:DP14"/>
    <mergeCell ref="DQ14:DU14"/>
    <mergeCell ref="DV14:DZ14"/>
    <mergeCell ref="CH14:CL14"/>
    <mergeCell ref="CM14:CQ14"/>
    <mergeCell ref="CR14:CV14"/>
    <mergeCell ref="CW14:DA14"/>
    <mergeCell ref="DB14:DF14"/>
    <mergeCell ref="DG14:DK14"/>
    <mergeCell ref="B14:P14"/>
    <mergeCell ref="Q14:U14"/>
    <mergeCell ref="V14:Z14"/>
    <mergeCell ref="AA14:AE14"/>
    <mergeCell ref="AF14:AJ14"/>
    <mergeCell ref="AK14:AO14"/>
    <mergeCell ref="AP14:AT14"/>
    <mergeCell ref="AU14:AY14"/>
    <mergeCell ref="BS14:CG14"/>
    <mergeCell ref="CR16:CV16"/>
    <mergeCell ref="CW16:DA16"/>
    <mergeCell ref="DB16:DF16"/>
    <mergeCell ref="DG16:DK16"/>
    <mergeCell ref="DL16:DP16"/>
    <mergeCell ref="DQ16:DU16"/>
    <mergeCell ref="AK16:AO16"/>
    <mergeCell ref="AP16:AT16"/>
    <mergeCell ref="AU16:AY16"/>
    <mergeCell ref="BS16:CG16"/>
    <mergeCell ref="CH16:CL16"/>
    <mergeCell ref="CM16:CQ16"/>
    <mergeCell ref="DQ15:DU15"/>
    <mergeCell ref="B16:P16"/>
    <mergeCell ref="Q16:U16"/>
    <mergeCell ref="V16:Z16"/>
    <mergeCell ref="AA16:AE16"/>
    <mergeCell ref="AF16:AJ16"/>
    <mergeCell ref="AU15:AY15"/>
    <mergeCell ref="BS15:CG15"/>
    <mergeCell ref="CH15:CL15"/>
    <mergeCell ref="CM15:CQ15"/>
    <mergeCell ref="CR15:CV15"/>
    <mergeCell ref="CW15:DA15"/>
    <mergeCell ref="DL17:DP17"/>
    <mergeCell ref="DQ17:DU17"/>
    <mergeCell ref="DV17:DZ17"/>
    <mergeCell ref="B15:P15"/>
    <mergeCell ref="Q15:U15"/>
    <mergeCell ref="V15:Z15"/>
    <mergeCell ref="AA15:AE15"/>
    <mergeCell ref="AF15:AJ15"/>
    <mergeCell ref="AK15:AO15"/>
    <mergeCell ref="AP15:AT15"/>
    <mergeCell ref="CH17:CL17"/>
    <mergeCell ref="CM17:CQ17"/>
    <mergeCell ref="CR17:CV17"/>
    <mergeCell ref="CW17:DA17"/>
    <mergeCell ref="DB17:DF17"/>
    <mergeCell ref="DG17:DK17"/>
    <mergeCell ref="DV16:DZ16"/>
    <mergeCell ref="DV15:DZ15"/>
    <mergeCell ref="B17:P17"/>
    <mergeCell ref="Q17:U17"/>
    <mergeCell ref="V17:Z17"/>
    <mergeCell ref="AA17:AE17"/>
    <mergeCell ref="AF17:AJ17"/>
    <mergeCell ref="AK17:AO17"/>
    <mergeCell ref="AP17:AT17"/>
    <mergeCell ref="AU17:AY17"/>
    <mergeCell ref="BS17:CG17"/>
    <mergeCell ref="CR19:CV19"/>
    <mergeCell ref="CW19:DA19"/>
    <mergeCell ref="DB19:DF19"/>
    <mergeCell ref="DG19:DK19"/>
    <mergeCell ref="DL19:DP19"/>
    <mergeCell ref="DQ19:DU19"/>
    <mergeCell ref="AK19:AO19"/>
    <mergeCell ref="AP19:AT19"/>
    <mergeCell ref="AU19:AY19"/>
    <mergeCell ref="BS19:CG19"/>
    <mergeCell ref="CH19:CL19"/>
    <mergeCell ref="CM19:CQ19"/>
    <mergeCell ref="DQ18:DU18"/>
    <mergeCell ref="B19:P19"/>
    <mergeCell ref="Q19:U19"/>
    <mergeCell ref="V19:Z19"/>
    <mergeCell ref="AA19:AE19"/>
    <mergeCell ref="AF19:AJ19"/>
    <mergeCell ref="AU18:AY18"/>
    <mergeCell ref="BS18:CG18"/>
    <mergeCell ref="CH18:CL18"/>
    <mergeCell ref="CM18:CQ18"/>
    <mergeCell ref="CR18:CV18"/>
    <mergeCell ref="CW18:DA18"/>
    <mergeCell ref="DL20:DP20"/>
    <mergeCell ref="DQ20:DU20"/>
    <mergeCell ref="DV20:DZ20"/>
    <mergeCell ref="B18:P18"/>
    <mergeCell ref="Q18:U18"/>
    <mergeCell ref="V18:Z18"/>
    <mergeCell ref="AA18:AE18"/>
    <mergeCell ref="AF18:AJ18"/>
    <mergeCell ref="AK18:AO18"/>
    <mergeCell ref="AP18:AT18"/>
    <mergeCell ref="CH20:CL20"/>
    <mergeCell ref="CM20:CQ20"/>
    <mergeCell ref="CR20:CV20"/>
    <mergeCell ref="CW20:DA20"/>
    <mergeCell ref="DB20:DF20"/>
    <mergeCell ref="DG20:DK20"/>
    <mergeCell ref="DV19:DZ19"/>
    <mergeCell ref="DV18:DZ18"/>
    <mergeCell ref="DQ22:DU22"/>
    <mergeCell ref="DV22:DZ22"/>
    <mergeCell ref="B20:P20"/>
    <mergeCell ref="Q20:U20"/>
    <mergeCell ref="V20:Z20"/>
    <mergeCell ref="AA20:AE20"/>
    <mergeCell ref="AF20:AJ20"/>
    <mergeCell ref="AK20:AO20"/>
    <mergeCell ref="AP20:AT20"/>
    <mergeCell ref="AU20:AY20"/>
    <mergeCell ref="BS20:CG20"/>
    <mergeCell ref="CM22:CQ22"/>
    <mergeCell ref="CR22:CV22"/>
    <mergeCell ref="CW22:DA22"/>
    <mergeCell ref="DB22:DF22"/>
    <mergeCell ref="DG22:DK22"/>
    <mergeCell ref="DL22:DP22"/>
    <mergeCell ref="AK22:AO22"/>
    <mergeCell ref="AP22:AT22"/>
    <mergeCell ref="AU22:AY22"/>
    <mergeCell ref="AZ22:BD22"/>
    <mergeCell ref="BS22:CG22"/>
    <mergeCell ref="CH22:CL22"/>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B21:P21"/>
    <mergeCell ref="Q21:U21"/>
    <mergeCell ref="V21:Z21"/>
    <mergeCell ref="AA21:AE21"/>
    <mergeCell ref="AF21:AJ21"/>
    <mergeCell ref="AK21:AO21"/>
    <mergeCell ref="AP21:AT21"/>
    <mergeCell ref="DL24:DP24"/>
    <mergeCell ref="DQ24:DU24"/>
    <mergeCell ref="DV24:DZ24"/>
    <mergeCell ref="DL27:DP27"/>
    <mergeCell ref="DQ27:DU27"/>
    <mergeCell ref="DV27:DZ27"/>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B23:P23"/>
    <mergeCell ref="Q23:U23"/>
    <mergeCell ref="V23:Z23"/>
    <mergeCell ref="AA23:AE23"/>
    <mergeCell ref="AF23:AJ23"/>
    <mergeCell ref="AK23:AO23"/>
    <mergeCell ref="AP23:AT23"/>
    <mergeCell ref="AU23:AY23"/>
    <mergeCell ref="Q28:U28"/>
    <mergeCell ref="V28:Z28"/>
    <mergeCell ref="AA28:AE28"/>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9:DF29"/>
    <mergeCell ref="DG29:DK29"/>
    <mergeCell ref="DL29:DP29"/>
    <mergeCell ref="DQ29:DU29"/>
    <mergeCell ref="DV29:DZ29"/>
    <mergeCell ref="B30:P30"/>
    <mergeCell ref="AF30:AJ30"/>
    <mergeCell ref="BS29:CG29"/>
    <mergeCell ref="CH29:CL29"/>
    <mergeCell ref="CM29:CQ29"/>
    <mergeCell ref="CR29:CV29"/>
    <mergeCell ref="CW29:DA29"/>
    <mergeCell ref="DV28:DZ28"/>
    <mergeCell ref="B29:P29"/>
    <mergeCell ref="AF29:AJ29"/>
    <mergeCell ref="CR28:CV28"/>
    <mergeCell ref="CW28:DA28"/>
    <mergeCell ref="DB28:DF28"/>
    <mergeCell ref="DG28:DK28"/>
    <mergeCell ref="DL28:DP28"/>
    <mergeCell ref="DQ28:DU28"/>
    <mergeCell ref="BS28:CG28"/>
    <mergeCell ref="CH28:CL28"/>
    <mergeCell ref="CM28:CQ28"/>
    <mergeCell ref="Q30:U30"/>
    <mergeCell ref="V30:Z30"/>
    <mergeCell ref="AA30:AE30"/>
    <mergeCell ref="Q29:U29"/>
    <mergeCell ref="V29:Z29"/>
    <mergeCell ref="AA29:AE29"/>
    <mergeCell ref="B28:P28"/>
    <mergeCell ref="AF28:AJ28"/>
    <mergeCell ref="BS31:CG31"/>
    <mergeCell ref="CH31:CL31"/>
    <mergeCell ref="CM31:CQ31"/>
    <mergeCell ref="DL30:DP30"/>
    <mergeCell ref="DQ30:DU30"/>
    <mergeCell ref="DV30:DZ30"/>
    <mergeCell ref="B31:P31"/>
    <mergeCell ref="AF31:AJ31"/>
    <mergeCell ref="CH30:CL30"/>
    <mergeCell ref="CM30:CQ30"/>
    <mergeCell ref="CR30:CV30"/>
    <mergeCell ref="CW30:DA30"/>
    <mergeCell ref="DB30:DF30"/>
    <mergeCell ref="DG30:DK30"/>
    <mergeCell ref="BS30:CG30"/>
    <mergeCell ref="DB32:DF32"/>
    <mergeCell ref="DG32:DK32"/>
    <mergeCell ref="DL32:DP32"/>
    <mergeCell ref="DQ32:DU32"/>
    <mergeCell ref="DV32:DZ32"/>
    <mergeCell ref="Q31:U31"/>
    <mergeCell ref="V31:Z31"/>
    <mergeCell ref="AA31:AE31"/>
    <mergeCell ref="B33:P33"/>
    <mergeCell ref="AF33:AJ33"/>
    <mergeCell ref="BS32:CG32"/>
    <mergeCell ref="CH32:CL32"/>
    <mergeCell ref="CM32:CQ32"/>
    <mergeCell ref="CR32:CV32"/>
    <mergeCell ref="CW32:DA32"/>
    <mergeCell ref="DV31:DZ31"/>
    <mergeCell ref="B32:P32"/>
    <mergeCell ref="AF32:AJ32"/>
    <mergeCell ref="CR31:CV31"/>
    <mergeCell ref="CW31:DA31"/>
    <mergeCell ref="DB31:DF31"/>
    <mergeCell ref="DG31:DK31"/>
    <mergeCell ref="DL31:DP31"/>
    <mergeCell ref="DQ31:DU31"/>
    <mergeCell ref="BS34:CG34"/>
    <mergeCell ref="CH34:CL34"/>
    <mergeCell ref="CM34:CQ34"/>
    <mergeCell ref="DL33:DP33"/>
    <mergeCell ref="DQ33:DU33"/>
    <mergeCell ref="DV33:DZ33"/>
    <mergeCell ref="B34:P34"/>
    <mergeCell ref="AF34:AJ34"/>
    <mergeCell ref="CH33:CL33"/>
    <mergeCell ref="CM33:CQ33"/>
    <mergeCell ref="CR33:CV33"/>
    <mergeCell ref="CW33:DA33"/>
    <mergeCell ref="DB33:DF33"/>
    <mergeCell ref="DG33:DK33"/>
    <mergeCell ref="BS33:CG33"/>
    <mergeCell ref="AA33:AE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5" style="293" customWidth="1"/>
    <col min="121" max="121" width="0" style="292" hidden="1" customWidth="1"/>
    <col min="122" max="16384" width="9" style="292" hidden="1"/>
  </cols>
  <sheetData>
    <row r="1" spans="1:120">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row r="3" spans="1:120"/>
    <row r="4" spans="1:120"/>
    <row r="5" spans="1:120"/>
    <row r="6" spans="1:120"/>
    <row r="7" spans="1:120"/>
    <row r="8" spans="1:120"/>
    <row r="9" spans="1:120"/>
    <row r="10" spans="1:120"/>
    <row r="11" spans="1:120"/>
    <row r="12" spans="1:120"/>
    <row r="13" spans="1:120"/>
    <row r="14" spans="1:120"/>
    <row r="15" spans="1:120"/>
    <row r="16" spans="1:120">
      <c r="DP16" s="292"/>
    </row>
    <row r="17" spans="119:120">
      <c r="DP17" s="292"/>
    </row>
    <row r="18" spans="119:120"/>
    <row r="19" spans="119:120"/>
    <row r="20" spans="119:120">
      <c r="DO20" s="292"/>
      <c r="DP20" s="292"/>
    </row>
    <row r="21" spans="119:120">
      <c r="DP21" s="292"/>
    </row>
    <row r="22" spans="119:120"/>
    <row r="23" spans="119:120">
      <c r="DO23" s="292"/>
      <c r="DP23" s="292"/>
    </row>
    <row r="24" spans="119:120">
      <c r="DP24" s="292"/>
    </row>
    <row r="25" spans="119:120">
      <c r="DP25" s="292"/>
    </row>
    <row r="26" spans="119:120">
      <c r="DO26" s="292"/>
      <c r="DP26" s="292"/>
    </row>
    <row r="27" spans="119:120"/>
    <row r="28" spans="119:120">
      <c r="DO28" s="292"/>
      <c r="DP28" s="292"/>
    </row>
    <row r="29" spans="119:120">
      <c r="DP29" s="292"/>
    </row>
    <row r="30" spans="119:120"/>
    <row r="31" spans="119:120">
      <c r="DO31" s="292"/>
      <c r="DP31" s="292"/>
    </row>
    <row r="32" spans="119:120"/>
    <row r="33" spans="98:120">
      <c r="DO33" s="292"/>
      <c r="DP33" s="292"/>
    </row>
    <row r="34" spans="98:120">
      <c r="DM34" s="292"/>
    </row>
    <row r="35" spans="98:120">
      <c r="CT35" s="292"/>
      <c r="CU35" s="292"/>
      <c r="CV35" s="292"/>
      <c r="CY35" s="292"/>
      <c r="CZ35" s="292"/>
      <c r="DA35" s="292"/>
      <c r="DD35" s="292"/>
      <c r="DE35" s="292"/>
      <c r="DF35" s="292"/>
      <c r="DI35" s="292"/>
      <c r="DJ35" s="292"/>
      <c r="DK35" s="292"/>
      <c r="DM35" s="292"/>
      <c r="DN35" s="292"/>
      <c r="DO35" s="292"/>
      <c r="DP35" s="292"/>
    </row>
    <row r="36" spans="98:120"/>
    <row r="37" spans="98:120">
      <c r="CW37" s="292"/>
      <c r="DB37" s="292"/>
      <c r="DG37" s="292"/>
      <c r="DL37" s="292"/>
      <c r="DP37" s="292"/>
    </row>
    <row r="38" spans="98:120">
      <c r="CT38" s="292"/>
      <c r="CU38" s="292"/>
      <c r="CV38" s="292"/>
      <c r="CW38" s="292"/>
      <c r="CY38" s="292"/>
      <c r="CZ38" s="292"/>
      <c r="DA38" s="292"/>
      <c r="DB38" s="292"/>
      <c r="DD38" s="292"/>
      <c r="DE38" s="292"/>
      <c r="DF38" s="292"/>
      <c r="DG38" s="292"/>
      <c r="DI38" s="292"/>
      <c r="DJ38" s="292"/>
      <c r="DK38" s="292"/>
      <c r="DL38" s="292"/>
      <c r="DN38" s="292"/>
      <c r="DO38" s="292"/>
      <c r="DP38" s="292"/>
    </row>
    <row r="39" spans="98:120"/>
    <row r="40" spans="98:120"/>
    <row r="41" spans="98:120"/>
    <row r="42" spans="98:120"/>
    <row r="43" spans="98:120"/>
    <row r="44" spans="98:120"/>
    <row r="45" spans="98:120"/>
    <row r="46" spans="98:120"/>
    <row r="47" spans="98:120"/>
    <row r="48" spans="98:120"/>
    <row r="49" spans="22:120">
      <c r="DN49" s="292"/>
      <c r="DO49" s="292"/>
      <c r="DP49" s="292"/>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2"/>
      <c r="CS63" s="292"/>
      <c r="CX63" s="292"/>
      <c r="DC63" s="292"/>
      <c r="DH63" s="292"/>
    </row>
    <row r="64" spans="22:120">
      <c r="V64" s="292"/>
    </row>
    <row r="65" spans="15:120">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c r="Q66" s="292"/>
      <c r="S66" s="292"/>
      <c r="U66" s="292"/>
      <c r="DM66" s="292"/>
    </row>
    <row r="67" spans="15:120">
      <c r="O67" s="292"/>
      <c r="P67" s="292"/>
      <c r="R67" s="292"/>
      <c r="T67" s="292"/>
      <c r="Y67" s="292"/>
      <c r="CT67" s="292"/>
      <c r="CV67" s="292"/>
      <c r="CW67" s="292"/>
      <c r="CY67" s="292"/>
      <c r="DA67" s="292"/>
      <c r="DB67" s="292"/>
      <c r="DD67" s="292"/>
      <c r="DF67" s="292"/>
      <c r="DG67" s="292"/>
      <c r="DI67" s="292"/>
      <c r="DK67" s="292"/>
      <c r="DL67" s="292"/>
      <c r="DN67" s="292"/>
      <c r="DO67" s="292"/>
      <c r="DP67" s="292"/>
    </row>
    <row r="68" spans="15:120"/>
    <row r="69" spans="15:120"/>
    <row r="70" spans="15:120"/>
    <row r="71" spans="15:120"/>
    <row r="72" spans="15:120">
      <c r="DP72" s="292"/>
    </row>
    <row r="73" spans="15:120">
      <c r="DP73" s="292"/>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2"/>
      <c r="CX96" s="292"/>
      <c r="DC96" s="292"/>
      <c r="DH96" s="292"/>
    </row>
    <row r="97" spans="24:120">
      <c r="CS97" s="292"/>
      <c r="CX97" s="292"/>
      <c r="DC97" s="292"/>
      <c r="DH97" s="292"/>
      <c r="DP97" s="293" t="s">
        <v>494</v>
      </c>
    </row>
    <row r="98" spans="24:120" hidden="1">
      <c r="CS98" s="292"/>
      <c r="CX98" s="292"/>
      <c r="DC98" s="292"/>
      <c r="DH98" s="292"/>
    </row>
    <row r="99" spans="24:120" hidden="1">
      <c r="CS99" s="292"/>
      <c r="CX99" s="292"/>
      <c r="DC99" s="292"/>
      <c r="DH99" s="292"/>
    </row>
    <row r="101" spans="24:120" ht="12" hidden="1" customHeight="1">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c r="CU102" s="292"/>
      <c r="CZ102" s="292"/>
      <c r="DE102" s="292"/>
      <c r="DJ102" s="292"/>
      <c r="DM102" s="292"/>
    </row>
    <row r="103" spans="24:120" hidden="1">
      <c r="CT103" s="292"/>
      <c r="CV103" s="292"/>
      <c r="CW103" s="292"/>
      <c r="CY103" s="292"/>
      <c r="DA103" s="292"/>
      <c r="DB103" s="292"/>
      <c r="DD103" s="292"/>
      <c r="DF103" s="292"/>
      <c r="DG103" s="292"/>
      <c r="DI103" s="292"/>
      <c r="DK103" s="292"/>
      <c r="DL103" s="292"/>
      <c r="DM103" s="292"/>
      <c r="DN103" s="292"/>
      <c r="DO103" s="292"/>
      <c r="DP103" s="292"/>
    </row>
    <row r="104" spans="24:120" hidden="1">
      <c r="CV104" s="292"/>
      <c r="CW104" s="292"/>
      <c r="DA104" s="292"/>
      <c r="DB104" s="292"/>
      <c r="DF104" s="292"/>
      <c r="DG104" s="292"/>
      <c r="DK104" s="292"/>
      <c r="DL104" s="292"/>
      <c r="DN104" s="292"/>
      <c r="DO104" s="292"/>
      <c r="DP104" s="292"/>
    </row>
    <row r="105" spans="24:120" ht="12.75" hidden="1" customHeight="1"/>
  </sheetData>
  <sheetProtection algorithmName="SHA-512" hashValue="S4cHgStt0qCzqM6eK0U0N3CeOfDsDiPWEw4Wq+2Qnf2WWsS0CXa7lKcgiH4GB4pwdIrhvgOW3XEoU4u/SAyxAA==" saltValue="0Dwy1FjC4PcbFfFTjD8wQ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cols>
    <col min="1" max="116" width="2.625" style="293" customWidth="1"/>
    <col min="117" max="16384" width="9" style="292" hidden="1"/>
  </cols>
  <sheetData>
    <row r="1" spans="2:116">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row r="3" spans="2:116"/>
    <row r="4" spans="2:116">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row r="7" spans="2:116"/>
    <row r="8" spans="2:116"/>
    <row r="9" spans="2:116"/>
    <row r="10" spans="2:116"/>
    <row r="11" spans="2:116"/>
    <row r="12" spans="2:116"/>
    <row r="13" spans="2:116"/>
    <row r="14" spans="2:116"/>
    <row r="15" spans="2:116"/>
    <row r="16" spans="2:116"/>
    <row r="17" spans="9:116"/>
    <row r="18" spans="9:116">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row r="20" spans="9:116"/>
    <row r="21" spans="9:116">
      <c r="DL21" s="292"/>
    </row>
    <row r="22" spans="9:116">
      <c r="DI22" s="292"/>
      <c r="DJ22" s="292"/>
      <c r="DK22" s="292"/>
      <c r="DL22" s="292"/>
    </row>
    <row r="23" spans="9:116">
      <c r="CY23" s="292"/>
      <c r="CZ23" s="292"/>
      <c r="DA23" s="292"/>
      <c r="DB23" s="292"/>
      <c r="DC23" s="292"/>
      <c r="DD23" s="292"/>
      <c r="DE23" s="292"/>
      <c r="DF23" s="292"/>
      <c r="DG23" s="292"/>
      <c r="DH23" s="292"/>
      <c r="DI23" s="292"/>
      <c r="DJ23" s="292"/>
      <c r="DK23" s="292"/>
      <c r="DL23" s="292"/>
    </row>
    <row r="24" spans="9:116"/>
    <row r="25" spans="9:116"/>
    <row r="26" spans="9:116"/>
    <row r="27" spans="9:116"/>
    <row r="28" spans="9:116"/>
    <row r="29" spans="9:116"/>
    <row r="30" spans="9:116"/>
    <row r="31" spans="9:116"/>
    <row r="32" spans="9:116"/>
    <row r="33" spans="15:116"/>
    <row r="34" spans="15:116"/>
    <row r="35" spans="15:116">
      <c r="CZ35" s="292"/>
      <c r="DA35" s="292"/>
      <c r="DB35" s="292"/>
      <c r="DC35" s="292"/>
      <c r="DD35" s="292"/>
      <c r="DE35" s="292"/>
      <c r="DF35" s="292"/>
      <c r="DG35" s="292"/>
      <c r="DH35" s="292"/>
      <c r="DI35" s="292"/>
      <c r="DJ35" s="292"/>
      <c r="DK35" s="292"/>
      <c r="DL35" s="292"/>
    </row>
    <row r="36" spans="15:116"/>
    <row r="37" spans="15:116">
      <c r="DL37" s="292"/>
    </row>
    <row r="38" spans="15:116">
      <c r="DI38" s="292"/>
      <c r="DJ38" s="292"/>
      <c r="DK38" s="292"/>
      <c r="DL38" s="292"/>
    </row>
    <row r="39" spans="15:116"/>
    <row r="40" spans="15:116"/>
    <row r="41" spans="15:116"/>
    <row r="42" spans="15:116"/>
    <row r="43" spans="15:116">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c r="DL44" s="292"/>
    </row>
    <row r="45" spans="15:116"/>
    <row r="46" spans="15:116">
      <c r="DA46" s="292"/>
      <c r="DB46" s="292"/>
      <c r="DC46" s="292"/>
      <c r="DD46" s="292"/>
      <c r="DE46" s="292"/>
      <c r="DF46" s="292"/>
      <c r="DG46" s="292"/>
      <c r="DH46" s="292"/>
      <c r="DI46" s="292"/>
      <c r="DJ46" s="292"/>
      <c r="DK46" s="292"/>
      <c r="DL46" s="292"/>
    </row>
    <row r="47" spans="15:116"/>
    <row r="48" spans="15:116"/>
    <row r="49" spans="104:116"/>
    <row r="50" spans="104:116">
      <c r="CZ50" s="292"/>
      <c r="DA50" s="292"/>
      <c r="DB50" s="292"/>
      <c r="DC50" s="292"/>
      <c r="DD50" s="292"/>
      <c r="DE50" s="292"/>
      <c r="DF50" s="292"/>
      <c r="DG50" s="292"/>
      <c r="DH50" s="292"/>
      <c r="DI50" s="292"/>
      <c r="DJ50" s="292"/>
      <c r="DK50" s="292"/>
      <c r="DL50" s="292"/>
    </row>
    <row r="51" spans="104:116"/>
    <row r="52" spans="104:116"/>
    <row r="53" spans="104:116">
      <c r="DL53" s="292"/>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2"/>
      <c r="DD67" s="292"/>
      <c r="DE67" s="292"/>
      <c r="DF67" s="292"/>
      <c r="DG67" s="292"/>
      <c r="DH67" s="292"/>
      <c r="DI67" s="292"/>
      <c r="DJ67" s="292"/>
      <c r="DK67" s="292"/>
      <c r="DL67" s="292"/>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plDfcYpmoeqfsIUFoVJKUs0aFwszuatNni8mxJSCN6U9ZBVFwQ9i/d7XnvdU7eExuDLrKU9UBT6GXf8jd6Ozsg==" saltValue="r6i6B42IlzG7UOWfGkl6Y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c r="AS1" s="295"/>
      <c r="AT1" s="295"/>
    </row>
    <row r="2" spans="1:46">
      <c r="AS2" s="295"/>
      <c r="AT2" s="295"/>
    </row>
    <row r="3" spans="1:46">
      <c r="AS3" s="295"/>
      <c r="AT3" s="295"/>
    </row>
    <row r="4" spans="1:46">
      <c r="AS4" s="295"/>
      <c r="AT4" s="295"/>
    </row>
    <row r="5" spans="1:46" ht="17.25">
      <c r="A5" s="296" t="s">
        <v>495</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496</v>
      </c>
      <c r="AL6" s="300"/>
      <c r="AM6" s="300"/>
      <c r="AN6" s="300"/>
      <c r="AO6" s="295"/>
      <c r="AP6" s="295"/>
      <c r="AQ6" s="295"/>
      <c r="AR6" s="295"/>
    </row>
    <row r="7" spans="1:46" ht="13.5" customHeight="1">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36" t="s">
        <v>497</v>
      </c>
      <c r="AP7" s="305"/>
      <c r="AQ7" s="306" t="s">
        <v>498</v>
      </c>
      <c r="AR7" s="307"/>
    </row>
    <row r="8" spans="1:46">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37"/>
      <c r="AP8" s="311" t="s">
        <v>499</v>
      </c>
      <c r="AQ8" s="312" t="s">
        <v>500</v>
      </c>
      <c r="AR8" s="313" t="s">
        <v>501</v>
      </c>
    </row>
    <row r="9" spans="1:46">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27" t="s">
        <v>502</v>
      </c>
      <c r="AL9" s="1228"/>
      <c r="AM9" s="1228"/>
      <c r="AN9" s="1229"/>
      <c r="AO9" s="314">
        <v>1146807</v>
      </c>
      <c r="AP9" s="314">
        <v>86512</v>
      </c>
      <c r="AQ9" s="315">
        <v>99000</v>
      </c>
      <c r="AR9" s="316">
        <v>-12.6</v>
      </c>
    </row>
    <row r="10" spans="1:46" ht="13.5" customHeight="1">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27" t="s">
        <v>503</v>
      </c>
      <c r="AL10" s="1228"/>
      <c r="AM10" s="1228"/>
      <c r="AN10" s="1229"/>
      <c r="AO10" s="317">
        <v>230643</v>
      </c>
      <c r="AP10" s="317">
        <v>17399</v>
      </c>
      <c r="AQ10" s="318">
        <v>14922</v>
      </c>
      <c r="AR10" s="319">
        <v>16.600000000000001</v>
      </c>
    </row>
    <row r="11" spans="1:46" ht="13.5" customHeight="1">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27" t="s">
        <v>504</v>
      </c>
      <c r="AL11" s="1228"/>
      <c r="AM11" s="1228"/>
      <c r="AN11" s="1229"/>
      <c r="AO11" s="317">
        <v>17333</v>
      </c>
      <c r="AP11" s="317">
        <v>1308</v>
      </c>
      <c r="AQ11" s="318">
        <v>769</v>
      </c>
      <c r="AR11" s="319">
        <v>70.099999999999994</v>
      </c>
    </row>
    <row r="12" spans="1:46" ht="13.5" customHeight="1">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27" t="s">
        <v>505</v>
      </c>
      <c r="AL12" s="1228"/>
      <c r="AM12" s="1228"/>
      <c r="AN12" s="1229"/>
      <c r="AO12" s="317" t="s">
        <v>506</v>
      </c>
      <c r="AP12" s="317" t="s">
        <v>506</v>
      </c>
      <c r="AQ12" s="318" t="s">
        <v>506</v>
      </c>
      <c r="AR12" s="319" t="s">
        <v>506</v>
      </c>
    </row>
    <row r="13" spans="1:46" ht="13.5" customHeight="1">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27" t="s">
        <v>507</v>
      </c>
      <c r="AL13" s="1228"/>
      <c r="AM13" s="1228"/>
      <c r="AN13" s="1229"/>
      <c r="AO13" s="317">
        <v>101991</v>
      </c>
      <c r="AP13" s="317">
        <v>7694</v>
      </c>
      <c r="AQ13" s="318">
        <v>4122</v>
      </c>
      <c r="AR13" s="319">
        <v>86.7</v>
      </c>
    </row>
    <row r="14" spans="1:46" ht="13.5" customHeight="1">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27" t="s">
        <v>508</v>
      </c>
      <c r="AL14" s="1228"/>
      <c r="AM14" s="1228"/>
      <c r="AN14" s="1229"/>
      <c r="AO14" s="317">
        <v>32202</v>
      </c>
      <c r="AP14" s="317">
        <v>2429</v>
      </c>
      <c r="AQ14" s="318">
        <v>2449</v>
      </c>
      <c r="AR14" s="319">
        <v>-0.8</v>
      </c>
    </row>
    <row r="15" spans="1:46" ht="13.5" customHeight="1">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30" t="s">
        <v>509</v>
      </c>
      <c r="AL15" s="1231"/>
      <c r="AM15" s="1231"/>
      <c r="AN15" s="1232"/>
      <c r="AO15" s="317">
        <v>-107681</v>
      </c>
      <c r="AP15" s="317">
        <v>-8123</v>
      </c>
      <c r="AQ15" s="318">
        <v>-7484</v>
      </c>
      <c r="AR15" s="319">
        <v>8.5</v>
      </c>
    </row>
    <row r="16" spans="1:46">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30" t="s">
        <v>187</v>
      </c>
      <c r="AL16" s="1231"/>
      <c r="AM16" s="1231"/>
      <c r="AN16" s="1232"/>
      <c r="AO16" s="317">
        <v>1421295</v>
      </c>
      <c r="AP16" s="317">
        <v>107219</v>
      </c>
      <c r="AQ16" s="318">
        <v>113777</v>
      </c>
      <c r="AR16" s="319">
        <v>-5.8</v>
      </c>
    </row>
    <row r="17" spans="1:46">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510</v>
      </c>
      <c r="AL19" s="295"/>
      <c r="AM19" s="295"/>
      <c r="AN19" s="295"/>
      <c r="AO19" s="295"/>
      <c r="AP19" s="295"/>
      <c r="AQ19" s="295"/>
      <c r="AR19" s="295"/>
    </row>
    <row r="20" spans="1:46">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511</v>
      </c>
      <c r="AP20" s="326" t="s">
        <v>512</v>
      </c>
      <c r="AQ20" s="327" t="s">
        <v>513</v>
      </c>
      <c r="AR20" s="328"/>
    </row>
    <row r="21" spans="1:46" s="334" customFormat="1">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33" t="s">
        <v>514</v>
      </c>
      <c r="AL21" s="1234"/>
      <c r="AM21" s="1234"/>
      <c r="AN21" s="1235"/>
      <c r="AO21" s="330">
        <v>8.6</v>
      </c>
      <c r="AP21" s="331">
        <v>10.16</v>
      </c>
      <c r="AQ21" s="332">
        <v>-1.56</v>
      </c>
      <c r="AR21" s="300"/>
      <c r="AS21" s="333"/>
      <c r="AT21" s="329"/>
    </row>
    <row r="22" spans="1:46" s="334" customFormat="1">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33" t="s">
        <v>515</v>
      </c>
      <c r="AL22" s="1234"/>
      <c r="AM22" s="1234"/>
      <c r="AN22" s="1235"/>
      <c r="AO22" s="335">
        <v>97.7</v>
      </c>
      <c r="AP22" s="336">
        <v>96.4</v>
      </c>
      <c r="AQ22" s="337">
        <v>1.3</v>
      </c>
      <c r="AR22" s="321"/>
      <c r="AS22" s="333"/>
      <c r="AT22" s="329"/>
    </row>
    <row r="23" spans="1:46" s="334" customFormat="1">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c r="A26" s="300" t="s">
        <v>516</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c r="A27" s="342"/>
      <c r="AO27" s="295"/>
      <c r="AP27" s="295"/>
      <c r="AQ27" s="295"/>
      <c r="AR27" s="295"/>
      <c r="AS27" s="295"/>
      <c r="AT27" s="295"/>
    </row>
    <row r="28" spans="1:46" ht="17.25">
      <c r="A28" s="296" t="s">
        <v>517</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518</v>
      </c>
      <c r="AL29" s="300"/>
      <c r="AM29" s="300"/>
      <c r="AN29" s="300"/>
      <c r="AO29" s="295"/>
      <c r="AP29" s="295"/>
      <c r="AQ29" s="295"/>
      <c r="AR29" s="295"/>
      <c r="AS29" s="344"/>
    </row>
    <row r="30" spans="1:46" ht="13.5" customHeight="1">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36" t="s">
        <v>497</v>
      </c>
      <c r="AP30" s="305"/>
      <c r="AQ30" s="306" t="s">
        <v>498</v>
      </c>
      <c r="AR30" s="307"/>
    </row>
    <row r="31" spans="1:46">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37"/>
      <c r="AP31" s="311" t="s">
        <v>499</v>
      </c>
      <c r="AQ31" s="312" t="s">
        <v>500</v>
      </c>
      <c r="AR31" s="313" t="s">
        <v>501</v>
      </c>
    </row>
    <row r="32" spans="1:46" ht="27" customHeight="1">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6" t="s">
        <v>519</v>
      </c>
      <c r="AL32" s="1217"/>
      <c r="AM32" s="1217"/>
      <c r="AN32" s="1218"/>
      <c r="AO32" s="345">
        <v>996212</v>
      </c>
      <c r="AP32" s="345">
        <v>75152</v>
      </c>
      <c r="AQ32" s="346">
        <v>56454</v>
      </c>
      <c r="AR32" s="347">
        <v>33.1</v>
      </c>
    </row>
    <row r="33" spans="1:46" ht="13.5" customHeight="1">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6" t="s">
        <v>520</v>
      </c>
      <c r="AL33" s="1217"/>
      <c r="AM33" s="1217"/>
      <c r="AN33" s="1218"/>
      <c r="AO33" s="345" t="s">
        <v>506</v>
      </c>
      <c r="AP33" s="345" t="s">
        <v>506</v>
      </c>
      <c r="AQ33" s="346" t="s">
        <v>506</v>
      </c>
      <c r="AR33" s="347" t="s">
        <v>506</v>
      </c>
    </row>
    <row r="34" spans="1:46" ht="27" customHeight="1">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6" t="s">
        <v>521</v>
      </c>
      <c r="AL34" s="1217"/>
      <c r="AM34" s="1217"/>
      <c r="AN34" s="1218"/>
      <c r="AO34" s="345" t="s">
        <v>506</v>
      </c>
      <c r="AP34" s="345" t="s">
        <v>506</v>
      </c>
      <c r="AQ34" s="346" t="s">
        <v>506</v>
      </c>
      <c r="AR34" s="347" t="s">
        <v>506</v>
      </c>
    </row>
    <row r="35" spans="1:46" ht="27" customHeight="1">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6" t="s">
        <v>522</v>
      </c>
      <c r="AL35" s="1217"/>
      <c r="AM35" s="1217"/>
      <c r="AN35" s="1218"/>
      <c r="AO35" s="345">
        <v>358815</v>
      </c>
      <c r="AP35" s="345">
        <v>27068</v>
      </c>
      <c r="AQ35" s="346">
        <v>20776</v>
      </c>
      <c r="AR35" s="347">
        <v>30.3</v>
      </c>
    </row>
    <row r="36" spans="1:46" ht="27" customHeight="1">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6" t="s">
        <v>523</v>
      </c>
      <c r="AL36" s="1217"/>
      <c r="AM36" s="1217"/>
      <c r="AN36" s="1218"/>
      <c r="AO36" s="345">
        <v>36744</v>
      </c>
      <c r="AP36" s="345">
        <v>2772</v>
      </c>
      <c r="AQ36" s="346">
        <v>4629</v>
      </c>
      <c r="AR36" s="347">
        <v>-40.1</v>
      </c>
    </row>
    <row r="37" spans="1:46" ht="13.5" customHeight="1">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6" t="s">
        <v>524</v>
      </c>
      <c r="AL37" s="1217"/>
      <c r="AM37" s="1217"/>
      <c r="AN37" s="1218"/>
      <c r="AO37" s="345" t="s">
        <v>506</v>
      </c>
      <c r="AP37" s="345" t="s">
        <v>506</v>
      </c>
      <c r="AQ37" s="346">
        <v>590</v>
      </c>
      <c r="AR37" s="347" t="s">
        <v>506</v>
      </c>
    </row>
    <row r="38" spans="1:46" ht="27" customHeight="1">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13" t="s">
        <v>525</v>
      </c>
      <c r="AL38" s="1214"/>
      <c r="AM38" s="1214"/>
      <c r="AN38" s="1215"/>
      <c r="AO38" s="348">
        <v>95</v>
      </c>
      <c r="AP38" s="348">
        <v>7</v>
      </c>
      <c r="AQ38" s="349">
        <v>4</v>
      </c>
      <c r="AR38" s="337">
        <v>75</v>
      </c>
      <c r="AS38" s="344"/>
    </row>
    <row r="39" spans="1:46">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13" t="s">
        <v>526</v>
      </c>
      <c r="AL39" s="1214"/>
      <c r="AM39" s="1214"/>
      <c r="AN39" s="1215"/>
      <c r="AO39" s="345">
        <v>-52685</v>
      </c>
      <c r="AP39" s="345">
        <v>-3974</v>
      </c>
      <c r="AQ39" s="346">
        <v>-1455</v>
      </c>
      <c r="AR39" s="347">
        <v>173.1</v>
      </c>
      <c r="AS39" s="344"/>
    </row>
    <row r="40" spans="1:46" ht="27" customHeight="1">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6" t="s">
        <v>527</v>
      </c>
      <c r="AL40" s="1217"/>
      <c r="AM40" s="1217"/>
      <c r="AN40" s="1218"/>
      <c r="AO40" s="345">
        <v>-949042</v>
      </c>
      <c r="AP40" s="345">
        <v>-71593</v>
      </c>
      <c r="AQ40" s="346">
        <v>-55724</v>
      </c>
      <c r="AR40" s="347">
        <v>28.5</v>
      </c>
      <c r="AS40" s="344"/>
    </row>
    <row r="41" spans="1:46">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19" t="s">
        <v>300</v>
      </c>
      <c r="AL41" s="1220"/>
      <c r="AM41" s="1220"/>
      <c r="AN41" s="1221"/>
      <c r="AO41" s="345">
        <v>390139</v>
      </c>
      <c r="AP41" s="345">
        <v>29431</v>
      </c>
      <c r="AQ41" s="346">
        <v>25274</v>
      </c>
      <c r="AR41" s="347">
        <v>16.399999999999999</v>
      </c>
      <c r="AS41" s="344"/>
    </row>
    <row r="42" spans="1:46">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528</v>
      </c>
      <c r="AL42" s="295"/>
      <c r="AM42" s="295"/>
      <c r="AN42" s="295"/>
      <c r="AO42" s="295"/>
      <c r="AP42" s="295"/>
      <c r="AQ42" s="321"/>
      <c r="AR42" s="321"/>
      <c r="AS42" s="344"/>
    </row>
    <row r="43" spans="1:46">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c r="A47" s="354" t="s">
        <v>529</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530</v>
      </c>
      <c r="AL48" s="355"/>
      <c r="AM48" s="355"/>
      <c r="AN48" s="355"/>
      <c r="AO48" s="355"/>
      <c r="AP48" s="355"/>
      <c r="AQ48" s="356"/>
      <c r="AR48" s="355"/>
    </row>
    <row r="49" spans="1:44" ht="13.5" customHeight="1">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22" t="s">
        <v>497</v>
      </c>
      <c r="AN49" s="1224" t="s">
        <v>531</v>
      </c>
      <c r="AO49" s="1225"/>
      <c r="AP49" s="1225"/>
      <c r="AQ49" s="1225"/>
      <c r="AR49" s="1226"/>
    </row>
    <row r="50" spans="1:44">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23"/>
      <c r="AN50" s="361" t="s">
        <v>532</v>
      </c>
      <c r="AO50" s="362" t="s">
        <v>533</v>
      </c>
      <c r="AP50" s="363" t="s">
        <v>534</v>
      </c>
      <c r="AQ50" s="364" t="s">
        <v>535</v>
      </c>
      <c r="AR50" s="365" t="s">
        <v>536</v>
      </c>
    </row>
    <row r="51" spans="1:44">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537</v>
      </c>
      <c r="AL51" s="358"/>
      <c r="AM51" s="366">
        <v>1147001</v>
      </c>
      <c r="AN51" s="367">
        <v>79925</v>
      </c>
      <c r="AO51" s="368">
        <v>9</v>
      </c>
      <c r="AP51" s="369">
        <v>78903</v>
      </c>
      <c r="AQ51" s="370">
        <v>-25.6</v>
      </c>
      <c r="AR51" s="371">
        <v>34.6</v>
      </c>
    </row>
    <row r="52" spans="1:44">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538</v>
      </c>
      <c r="AM52" s="374">
        <v>740929</v>
      </c>
      <c r="AN52" s="375">
        <v>51629</v>
      </c>
      <c r="AO52" s="376">
        <v>-4.2</v>
      </c>
      <c r="AP52" s="377">
        <v>49201</v>
      </c>
      <c r="AQ52" s="378">
        <v>11.1</v>
      </c>
      <c r="AR52" s="379">
        <v>-15.3</v>
      </c>
    </row>
    <row r="53" spans="1:44">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539</v>
      </c>
      <c r="AL53" s="358"/>
      <c r="AM53" s="366">
        <v>2022819</v>
      </c>
      <c r="AN53" s="367">
        <v>143860</v>
      </c>
      <c r="AO53" s="368">
        <v>80</v>
      </c>
      <c r="AP53" s="369">
        <v>82993</v>
      </c>
      <c r="AQ53" s="370">
        <v>5.2</v>
      </c>
      <c r="AR53" s="371">
        <v>74.8</v>
      </c>
    </row>
    <row r="54" spans="1:44">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538</v>
      </c>
      <c r="AM54" s="374">
        <v>1090402</v>
      </c>
      <c r="AN54" s="375">
        <v>77548</v>
      </c>
      <c r="AO54" s="376">
        <v>50.2</v>
      </c>
      <c r="AP54" s="377">
        <v>46787</v>
      </c>
      <c r="AQ54" s="378">
        <v>-4.9000000000000004</v>
      </c>
      <c r="AR54" s="379">
        <v>55.1</v>
      </c>
    </row>
    <row r="55" spans="1:44">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540</v>
      </c>
      <c r="AL55" s="358"/>
      <c r="AM55" s="366">
        <v>2281674</v>
      </c>
      <c r="AN55" s="367">
        <v>165507</v>
      </c>
      <c r="AO55" s="368">
        <v>15</v>
      </c>
      <c r="AP55" s="369">
        <v>108252</v>
      </c>
      <c r="AQ55" s="370">
        <v>30.4</v>
      </c>
      <c r="AR55" s="371">
        <v>-15.4</v>
      </c>
    </row>
    <row r="56" spans="1:44">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538</v>
      </c>
      <c r="AM56" s="374">
        <v>1404184</v>
      </c>
      <c r="AN56" s="375">
        <v>101856</v>
      </c>
      <c r="AO56" s="376">
        <v>31.3</v>
      </c>
      <c r="AP56" s="377">
        <v>50321</v>
      </c>
      <c r="AQ56" s="378">
        <v>7.6</v>
      </c>
      <c r="AR56" s="379">
        <v>23.7</v>
      </c>
    </row>
    <row r="57" spans="1:44">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541</v>
      </c>
      <c r="AL57" s="358"/>
      <c r="AM57" s="366">
        <v>2738108</v>
      </c>
      <c r="AN57" s="367">
        <v>202179</v>
      </c>
      <c r="AO57" s="368">
        <v>22.2</v>
      </c>
      <c r="AP57" s="369">
        <v>93492</v>
      </c>
      <c r="AQ57" s="370">
        <v>-13.6</v>
      </c>
      <c r="AR57" s="371">
        <v>35.799999999999997</v>
      </c>
    </row>
    <row r="58" spans="1:44">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538</v>
      </c>
      <c r="AM58" s="374">
        <v>2212740</v>
      </c>
      <c r="AN58" s="375">
        <v>163386</v>
      </c>
      <c r="AO58" s="376">
        <v>60.4</v>
      </c>
      <c r="AP58" s="377">
        <v>53316</v>
      </c>
      <c r="AQ58" s="378">
        <v>6</v>
      </c>
      <c r="AR58" s="379">
        <v>54.4</v>
      </c>
    </row>
    <row r="59" spans="1:44">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542</v>
      </c>
      <c r="AL59" s="358"/>
      <c r="AM59" s="366">
        <v>756875</v>
      </c>
      <c r="AN59" s="367">
        <v>57097</v>
      </c>
      <c r="AO59" s="368">
        <v>-71.8</v>
      </c>
      <c r="AP59" s="369">
        <v>94796</v>
      </c>
      <c r="AQ59" s="370">
        <v>1.4</v>
      </c>
      <c r="AR59" s="371">
        <v>-73.2</v>
      </c>
    </row>
    <row r="60" spans="1:44">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538</v>
      </c>
      <c r="AM60" s="374">
        <v>359296</v>
      </c>
      <c r="AN60" s="375">
        <v>27104</v>
      </c>
      <c r="AO60" s="376">
        <v>-83.4</v>
      </c>
      <c r="AP60" s="377">
        <v>55781</v>
      </c>
      <c r="AQ60" s="378">
        <v>4.5999999999999996</v>
      </c>
      <c r="AR60" s="379">
        <v>-88</v>
      </c>
    </row>
    <row r="61" spans="1:44">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543</v>
      </c>
      <c r="AL61" s="380"/>
      <c r="AM61" s="381">
        <v>1789295</v>
      </c>
      <c r="AN61" s="382">
        <v>129714</v>
      </c>
      <c r="AO61" s="383">
        <v>10.9</v>
      </c>
      <c r="AP61" s="384">
        <v>91687</v>
      </c>
      <c r="AQ61" s="385">
        <v>-0.4</v>
      </c>
      <c r="AR61" s="371">
        <v>11.3</v>
      </c>
    </row>
    <row r="62" spans="1:44">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538</v>
      </c>
      <c r="AM62" s="374">
        <v>1161510</v>
      </c>
      <c r="AN62" s="375">
        <v>84305</v>
      </c>
      <c r="AO62" s="376">
        <v>10.9</v>
      </c>
      <c r="AP62" s="377">
        <v>51081</v>
      </c>
      <c r="AQ62" s="378">
        <v>4.9000000000000004</v>
      </c>
      <c r="AR62" s="379">
        <v>6</v>
      </c>
    </row>
    <row r="63" spans="1:44">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c r="AK67" s="295"/>
      <c r="AL67" s="295"/>
      <c r="AM67" s="295"/>
      <c r="AN67" s="295"/>
      <c r="AO67" s="295"/>
      <c r="AP67" s="295"/>
      <c r="AQ67" s="295"/>
      <c r="AR67" s="295"/>
      <c r="AS67" s="295"/>
      <c r="AT67" s="295"/>
    </row>
    <row r="68" spans="1:46" ht="13.5" hidden="1" customHeight="1">
      <c r="AK68" s="295"/>
      <c r="AL68" s="295"/>
      <c r="AM68" s="295"/>
      <c r="AN68" s="295"/>
      <c r="AO68" s="295"/>
      <c r="AP68" s="295"/>
      <c r="AQ68" s="295"/>
      <c r="AR68" s="295"/>
    </row>
    <row r="69" spans="1:46" ht="13.5" hidden="1" customHeight="1">
      <c r="AK69" s="295"/>
      <c r="AL69" s="295"/>
      <c r="AM69" s="295"/>
      <c r="AN69" s="295"/>
      <c r="AO69" s="295"/>
      <c r="AP69" s="295"/>
      <c r="AQ69" s="295"/>
      <c r="AR69" s="295"/>
    </row>
    <row r="70" spans="1:46" hidden="1">
      <c r="AK70" s="295"/>
      <c r="AL70" s="295"/>
      <c r="AM70" s="295"/>
      <c r="AN70" s="295"/>
      <c r="AO70" s="295"/>
      <c r="AP70" s="295"/>
      <c r="AQ70" s="295"/>
      <c r="AR70" s="295"/>
    </row>
    <row r="71" spans="1:46" hidden="1">
      <c r="AK71" s="295"/>
      <c r="AL71" s="295"/>
      <c r="AM71" s="295"/>
      <c r="AN71" s="295"/>
      <c r="AO71" s="295"/>
      <c r="AP71" s="295"/>
      <c r="AQ71" s="295"/>
      <c r="AR71" s="295"/>
    </row>
    <row r="72" spans="1:46" hidden="1">
      <c r="AK72" s="295"/>
      <c r="AL72" s="295"/>
      <c r="AM72" s="295"/>
      <c r="AN72" s="295"/>
      <c r="AO72" s="295"/>
      <c r="AP72" s="295"/>
      <c r="AQ72" s="295"/>
      <c r="AR72" s="295"/>
    </row>
    <row r="73" spans="1:46" hidden="1">
      <c r="AK73" s="295"/>
      <c r="AL73" s="295"/>
      <c r="AM73" s="295"/>
      <c r="AN73" s="295"/>
      <c r="AO73" s="295"/>
      <c r="AP73" s="295"/>
      <c r="AQ73" s="295"/>
      <c r="AR73" s="295"/>
    </row>
  </sheetData>
  <sheetProtection algorithmName="SHA-512" hashValue="Go3FsEzthAYn94zk0KdFmDm1VoZNhg3Q9kMCr7y2LJufvI6gF3bYOvM5bDBkIXTmcp9qbMbdKOYyMYhMZLe6JA==" saltValue="6pfdFLEXgDz7lZ7nqEWsxg=="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cols>
    <col min="1" max="125" width="2.5" style="293" customWidth="1"/>
    <col min="126" max="16384" width="9" style="292" hidden="1"/>
  </cols>
  <sheetData>
    <row r="1" spans="2:125" ht="13.5" customHeight="1">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c r="B2" s="292"/>
      <c r="DG2" s="292"/>
    </row>
    <row r="3" spans="2:12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row r="5" spans="2:125"/>
    <row r="6" spans="2:125"/>
    <row r="7" spans="2:125"/>
    <row r="8" spans="2:125"/>
    <row r="9" spans="2:125">
      <c r="DU9" s="292"/>
    </row>
    <row r="10" spans="2:125"/>
    <row r="11" spans="2:125"/>
    <row r="12" spans="2:125"/>
    <row r="13" spans="2:125"/>
    <row r="14" spans="2:125"/>
    <row r="15" spans="2:125"/>
    <row r="16" spans="2:125"/>
    <row r="17" spans="125:125">
      <c r="DU17" s="292"/>
    </row>
    <row r="18" spans="125:125"/>
    <row r="19" spans="125:125"/>
    <row r="20" spans="125:125">
      <c r="DU20" s="292"/>
    </row>
    <row r="21" spans="125:125">
      <c r="DU21" s="292"/>
    </row>
    <row r="22" spans="125:125"/>
    <row r="23" spans="125:125"/>
    <row r="24" spans="125:125"/>
    <row r="25" spans="125:125"/>
    <row r="26" spans="125:125"/>
    <row r="27" spans="125:125"/>
    <row r="28" spans="125:125">
      <c r="DU28" s="292"/>
    </row>
    <row r="29" spans="125:125"/>
    <row r="30" spans="125:125"/>
    <row r="31" spans="125:125"/>
    <row r="32" spans="125:125"/>
    <row r="33" spans="2:125">
      <c r="B33" s="292"/>
      <c r="G33" s="292"/>
      <c r="I33" s="292"/>
    </row>
    <row r="34" spans="2:125">
      <c r="C34" s="292"/>
      <c r="P34" s="292"/>
      <c r="DE34" s="292"/>
      <c r="DH34" s="292"/>
    </row>
    <row r="35" spans="2:125">
      <c r="D35" s="292"/>
      <c r="E35" s="292"/>
      <c r="DG35" s="292"/>
      <c r="DJ35" s="292"/>
      <c r="DP35" s="292"/>
      <c r="DQ35" s="292"/>
      <c r="DR35" s="292"/>
      <c r="DS35" s="292"/>
      <c r="DT35" s="292"/>
      <c r="DU35" s="292"/>
    </row>
    <row r="36" spans="2:12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c r="DU37" s="292"/>
    </row>
    <row r="38" spans="2:125">
      <c r="DT38" s="292"/>
      <c r="DU38" s="292"/>
    </row>
    <row r="39" spans="2:125"/>
    <row r="40" spans="2:125">
      <c r="DH40" s="292"/>
    </row>
    <row r="41" spans="2:125">
      <c r="DE41" s="292"/>
    </row>
    <row r="42" spans="2:125">
      <c r="DG42" s="292"/>
      <c r="DJ42" s="292"/>
    </row>
    <row r="43" spans="2:12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c r="DU44" s="292"/>
    </row>
    <row r="45" spans="2:125"/>
    <row r="46" spans="2:125"/>
    <row r="47" spans="2:125"/>
    <row r="48" spans="2:125">
      <c r="DT48" s="292"/>
      <c r="DU48" s="292"/>
    </row>
    <row r="49" spans="120:125">
      <c r="DU49" s="292"/>
    </row>
    <row r="50" spans="120:125">
      <c r="DU50" s="292"/>
    </row>
    <row r="51" spans="120:125">
      <c r="DP51" s="292"/>
      <c r="DQ51" s="292"/>
      <c r="DR51" s="292"/>
      <c r="DS51" s="292"/>
      <c r="DT51" s="292"/>
      <c r="DU51" s="292"/>
    </row>
    <row r="52" spans="120:125"/>
    <row r="53" spans="120:125"/>
    <row r="54" spans="120:125">
      <c r="DU54" s="292"/>
    </row>
    <row r="55" spans="120:125"/>
    <row r="56" spans="120:125"/>
    <row r="57" spans="120:125"/>
    <row r="58" spans="120:125">
      <c r="DU58" s="292"/>
    </row>
    <row r="59" spans="120:125"/>
    <row r="60" spans="120:125"/>
    <row r="61" spans="120:125"/>
    <row r="62" spans="120:125"/>
    <row r="63" spans="120:125">
      <c r="DU63" s="292"/>
    </row>
    <row r="64" spans="120:125">
      <c r="DT64" s="292"/>
      <c r="DU64" s="292"/>
    </row>
    <row r="65" spans="123:125"/>
    <row r="66" spans="123:125"/>
    <row r="67" spans="123:125"/>
    <row r="68" spans="123:125"/>
    <row r="69" spans="123:125">
      <c r="DS69" s="292"/>
      <c r="DT69" s="292"/>
      <c r="DU69" s="292"/>
    </row>
    <row r="70" spans="123:125"/>
    <row r="71" spans="123:125"/>
    <row r="72" spans="123:125"/>
    <row r="73" spans="123:125"/>
    <row r="74" spans="123:125"/>
    <row r="75" spans="123:125"/>
    <row r="76" spans="123:125"/>
    <row r="77" spans="123:125"/>
    <row r="78" spans="123:125"/>
    <row r="79" spans="123:125"/>
    <row r="80" spans="123:125"/>
    <row r="81" spans="116:125"/>
    <row r="82" spans="116:125">
      <c r="DL82" s="292"/>
    </row>
    <row r="83" spans="116:125">
      <c r="DM83" s="292"/>
      <c r="DN83" s="292"/>
      <c r="DO83" s="292"/>
      <c r="DP83" s="292"/>
      <c r="DQ83" s="292"/>
      <c r="DR83" s="292"/>
      <c r="DS83" s="292"/>
      <c r="DT83" s="292"/>
      <c r="DU83" s="292"/>
    </row>
    <row r="84" spans="116:125"/>
    <row r="85" spans="116:125"/>
    <row r="86" spans="116:125"/>
    <row r="87" spans="116:125"/>
    <row r="88" spans="116:125">
      <c r="DU88" s="292"/>
    </row>
    <row r="89" spans="116:125"/>
    <row r="90" spans="116:125"/>
    <row r="91" spans="116:125"/>
    <row r="92" spans="116:125" ht="13.5" customHeight="1"/>
    <row r="93" spans="116:125" ht="13.5" customHeight="1"/>
    <row r="94" spans="116:125" ht="13.5" customHeight="1">
      <c r="DS94" s="292"/>
      <c r="DT94" s="292"/>
      <c r="DU94" s="292"/>
    </row>
    <row r="95" spans="116:125" ht="13.5" customHeight="1">
      <c r="DU95" s="292"/>
    </row>
    <row r="96" spans="116:125" ht="13.5" customHeight="1"/>
    <row r="97" spans="124:125" ht="13.5" customHeight="1"/>
    <row r="98" spans="124:125" ht="13.5" customHeight="1"/>
    <row r="99" spans="124:125" ht="13.5" customHeight="1"/>
    <row r="100" spans="124:125" ht="13.5" customHeight="1"/>
    <row r="101" spans="124:125" ht="13.5" customHeight="1">
      <c r="DU101" s="292"/>
    </row>
    <row r="102" spans="124:125" ht="13.5" customHeight="1"/>
    <row r="103" spans="124:125" ht="13.5" customHeight="1"/>
    <row r="104" spans="124:125" ht="13.5" customHeight="1">
      <c r="DT104" s="292"/>
      <c r="DU104" s="292"/>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2" t="s">
        <v>545</v>
      </c>
    </row>
    <row r="120" spans="125:125" ht="13.5" hidden="1" customHeight="1"/>
    <row r="121" spans="125:125" ht="13.5" hidden="1" customHeight="1">
      <c r="DU121" s="292"/>
    </row>
  </sheetData>
  <sheetProtection algorithmName="SHA-512" hashValue="XSomQAaCiqO/uv6SiJWLm8/maHvd8TUhSOF4scsDPM/ARglw9s2sXp05yqgaV/s60kyF0WEXXOFE7+Fjj4JA/g==" saltValue="pzVOQWkfzYtoDh7mg4S8o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cols>
    <col min="1" max="125" width="2.5" style="293" customWidth="1"/>
    <col min="126" max="142" width="0" style="292" hidden="1" customWidth="1"/>
    <col min="143" max="16384" width="9" style="292" hidden="1"/>
  </cols>
  <sheetData>
    <row r="1" spans="1:125" ht="13.5" customHeight="1">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c r="B2" s="292"/>
      <c r="T2" s="292"/>
    </row>
    <row r="3" spans="1:12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2"/>
      <c r="G33" s="292"/>
      <c r="I33" s="292"/>
    </row>
    <row r="34" spans="2:125">
      <c r="C34" s="292"/>
      <c r="P34" s="292"/>
      <c r="R34" s="292"/>
      <c r="U34" s="292"/>
    </row>
    <row r="35" spans="2:12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c r="F36" s="292"/>
      <c r="H36" s="292"/>
      <c r="J36" s="292"/>
      <c r="K36" s="292"/>
      <c r="L36" s="292"/>
      <c r="M36" s="292"/>
      <c r="N36" s="292"/>
      <c r="O36" s="292"/>
      <c r="Q36" s="292"/>
      <c r="S36" s="292"/>
      <c r="V36" s="292"/>
    </row>
    <row r="37" spans="2:125"/>
    <row r="38" spans="2:125"/>
    <row r="39" spans="2:125"/>
    <row r="40" spans="2:125">
      <c r="U40" s="292"/>
    </row>
    <row r="41" spans="2:125">
      <c r="R41" s="292"/>
    </row>
    <row r="42" spans="2:12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c r="Q43" s="292"/>
      <c r="S43" s="292"/>
      <c r="V43" s="292"/>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3" t="s">
        <v>546</v>
      </c>
    </row>
  </sheetData>
  <sheetProtection algorithmName="SHA-512" hashValue="WAr/fnyc9DxHQFnqJK3URiUmLzYrTAw0dR4HmkJO2DhcZ3dWAM2IC/qv2qYCndVrhHOtdGo6qIE99BMp5zixPQ==" saltValue="TYikBHt8zZhPJescFPi6P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547</v>
      </c>
      <c r="G46" s="8" t="s">
        <v>548</v>
      </c>
      <c r="H46" s="8" t="s">
        <v>549</v>
      </c>
      <c r="I46" s="8" t="s">
        <v>550</v>
      </c>
      <c r="J46" s="9" t="s">
        <v>551</v>
      </c>
    </row>
    <row r="47" spans="2:10" ht="57.75" customHeight="1">
      <c r="B47" s="10"/>
      <c r="C47" s="1238" t="s">
        <v>3</v>
      </c>
      <c r="D47" s="1238"/>
      <c r="E47" s="1239"/>
      <c r="F47" s="11">
        <v>21.86</v>
      </c>
      <c r="G47" s="12">
        <v>21</v>
      </c>
      <c r="H47" s="12">
        <v>19.079999999999998</v>
      </c>
      <c r="I47" s="12">
        <v>20.16</v>
      </c>
      <c r="J47" s="13">
        <v>19.29</v>
      </c>
    </row>
    <row r="48" spans="2:10" ht="57.75" customHeight="1">
      <c r="B48" s="14"/>
      <c r="C48" s="1240" t="s">
        <v>4</v>
      </c>
      <c r="D48" s="1240"/>
      <c r="E48" s="1241"/>
      <c r="F48" s="15">
        <v>10.8</v>
      </c>
      <c r="G48" s="16">
        <v>13.25</v>
      </c>
      <c r="H48" s="16">
        <v>14.72</v>
      </c>
      <c r="I48" s="16">
        <v>14.65</v>
      </c>
      <c r="J48" s="17">
        <v>13.26</v>
      </c>
    </row>
    <row r="49" spans="2:10" ht="57.75" customHeight="1" thickBot="1">
      <c r="B49" s="18"/>
      <c r="C49" s="1242" t="s">
        <v>5</v>
      </c>
      <c r="D49" s="1242"/>
      <c r="E49" s="1243"/>
      <c r="F49" s="19" t="s">
        <v>552</v>
      </c>
      <c r="G49" s="20">
        <v>1.58</v>
      </c>
      <c r="H49" s="20" t="s">
        <v>553</v>
      </c>
      <c r="I49" s="20">
        <v>0.93</v>
      </c>
      <c r="J49" s="21" t="s">
        <v>554</v>
      </c>
    </row>
    <row r="50" spans="2:10" ht="13.5" customHeight="1"/>
  </sheetData>
  <sheetProtection algorithmName="SHA-512" hashValue="ZzbPUU+h6zCSYVPbJph8Rv2CjooB5TOzO6kjfizz7h+WEMBQieJNELugqe6BS9wS2kuNSeHdfYbCWY2Ccvvkag==" saltValue="yNKk+KNO8o2BcoJQT4rGy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547</v>
      </c>
      <c r="G33" s="29" t="s">
        <v>548</v>
      </c>
      <c r="H33" s="29" t="s">
        <v>549</v>
      </c>
      <c r="I33" s="29" t="s">
        <v>550</v>
      </c>
      <c r="J33" s="30" t="s">
        <v>551</v>
      </c>
      <c r="K33" s="22"/>
      <c r="L33" s="22"/>
      <c r="M33" s="22"/>
      <c r="N33" s="22"/>
      <c r="O33" s="22"/>
      <c r="P33" s="22"/>
    </row>
    <row r="34" spans="1:16" ht="39" customHeight="1">
      <c r="A34" s="22"/>
      <c r="B34" s="31"/>
      <c r="C34" s="1250" t="s">
        <v>555</v>
      </c>
      <c r="D34" s="1250"/>
      <c r="E34" s="1251"/>
      <c r="F34" s="32">
        <v>10.79</v>
      </c>
      <c r="G34" s="33">
        <v>13.25</v>
      </c>
      <c r="H34" s="33">
        <v>14.72</v>
      </c>
      <c r="I34" s="33">
        <v>14.64</v>
      </c>
      <c r="J34" s="34">
        <v>13.25</v>
      </c>
      <c r="K34" s="22"/>
      <c r="L34" s="22"/>
      <c r="M34" s="22"/>
      <c r="N34" s="22"/>
      <c r="O34" s="22"/>
      <c r="P34" s="22"/>
    </row>
    <row r="35" spans="1:16" ht="39" customHeight="1">
      <c r="A35" s="22"/>
      <c r="B35" s="35"/>
      <c r="C35" s="1244" t="s">
        <v>556</v>
      </c>
      <c r="D35" s="1245"/>
      <c r="E35" s="1246"/>
      <c r="F35" s="36">
        <v>11.03</v>
      </c>
      <c r="G35" s="37">
        <v>11.82</v>
      </c>
      <c r="H35" s="37">
        <v>12.24</v>
      </c>
      <c r="I35" s="37">
        <v>10.66</v>
      </c>
      <c r="J35" s="38">
        <v>8.93</v>
      </c>
      <c r="K35" s="22"/>
      <c r="L35" s="22"/>
      <c r="M35" s="22"/>
      <c r="N35" s="22"/>
      <c r="O35" s="22"/>
      <c r="P35" s="22"/>
    </row>
    <row r="36" spans="1:16" ht="39" customHeight="1">
      <c r="A36" s="22"/>
      <c r="B36" s="35"/>
      <c r="C36" s="1244" t="s">
        <v>557</v>
      </c>
      <c r="D36" s="1245"/>
      <c r="E36" s="1246"/>
      <c r="F36" s="36">
        <v>0.98</v>
      </c>
      <c r="G36" s="37">
        <v>0.67</v>
      </c>
      <c r="H36" s="37">
        <v>1.41</v>
      </c>
      <c r="I36" s="37">
        <v>1.41</v>
      </c>
      <c r="J36" s="38">
        <v>1.29</v>
      </c>
      <c r="K36" s="22"/>
      <c r="L36" s="22"/>
      <c r="M36" s="22"/>
      <c r="N36" s="22"/>
      <c r="O36" s="22"/>
      <c r="P36" s="22"/>
    </row>
    <row r="37" spans="1:16" ht="39" customHeight="1">
      <c r="A37" s="22"/>
      <c r="B37" s="35"/>
      <c r="C37" s="1244" t="s">
        <v>558</v>
      </c>
      <c r="D37" s="1245"/>
      <c r="E37" s="1246"/>
      <c r="F37" s="36">
        <v>1.97</v>
      </c>
      <c r="G37" s="37">
        <v>2.12</v>
      </c>
      <c r="H37" s="37">
        <v>0.28999999999999998</v>
      </c>
      <c r="I37" s="37">
        <v>0.91</v>
      </c>
      <c r="J37" s="38">
        <v>0.92</v>
      </c>
      <c r="K37" s="22"/>
      <c r="L37" s="22"/>
      <c r="M37" s="22"/>
      <c r="N37" s="22"/>
      <c r="O37" s="22"/>
      <c r="P37" s="22"/>
    </row>
    <row r="38" spans="1:16" ht="39" customHeight="1">
      <c r="A38" s="22"/>
      <c r="B38" s="35"/>
      <c r="C38" s="1244" t="s">
        <v>559</v>
      </c>
      <c r="D38" s="1245"/>
      <c r="E38" s="1246"/>
      <c r="F38" s="36">
        <v>0.33</v>
      </c>
      <c r="G38" s="37">
        <v>0.31</v>
      </c>
      <c r="H38" s="37">
        <v>0.31</v>
      </c>
      <c r="I38" s="37">
        <v>0.35</v>
      </c>
      <c r="J38" s="38">
        <v>0.3</v>
      </c>
      <c r="K38" s="22"/>
      <c r="L38" s="22"/>
      <c r="M38" s="22"/>
      <c r="N38" s="22"/>
      <c r="O38" s="22"/>
      <c r="P38" s="22"/>
    </row>
    <row r="39" spans="1:16" ht="39" customHeight="1">
      <c r="A39" s="22"/>
      <c r="B39" s="35"/>
      <c r="C39" s="1244" t="s">
        <v>560</v>
      </c>
      <c r="D39" s="1245"/>
      <c r="E39" s="1246"/>
      <c r="F39" s="36">
        <v>0.14000000000000001</v>
      </c>
      <c r="G39" s="37">
        <v>0.14000000000000001</v>
      </c>
      <c r="H39" s="37">
        <v>0.12</v>
      </c>
      <c r="I39" s="37">
        <v>0.09</v>
      </c>
      <c r="J39" s="38">
        <v>0.1</v>
      </c>
      <c r="K39" s="22"/>
      <c r="L39" s="22"/>
      <c r="M39" s="22"/>
      <c r="N39" s="22"/>
      <c r="O39" s="22"/>
      <c r="P39" s="22"/>
    </row>
    <row r="40" spans="1:16" ht="39" customHeight="1">
      <c r="A40" s="22"/>
      <c r="B40" s="35"/>
      <c r="C40" s="1244" t="s">
        <v>561</v>
      </c>
      <c r="D40" s="1245"/>
      <c r="E40" s="1246"/>
      <c r="F40" s="36">
        <v>0.02</v>
      </c>
      <c r="G40" s="37">
        <v>0.02</v>
      </c>
      <c r="H40" s="37">
        <v>0.03</v>
      </c>
      <c r="I40" s="37">
        <v>0.04</v>
      </c>
      <c r="J40" s="38">
        <v>0.04</v>
      </c>
      <c r="K40" s="22"/>
      <c r="L40" s="22"/>
      <c r="M40" s="22"/>
      <c r="N40" s="22"/>
      <c r="O40" s="22"/>
      <c r="P40" s="22"/>
    </row>
    <row r="41" spans="1:16" ht="39" customHeight="1">
      <c r="A41" s="22"/>
      <c r="B41" s="35"/>
      <c r="C41" s="1244" t="s">
        <v>562</v>
      </c>
      <c r="D41" s="1245"/>
      <c r="E41" s="1246"/>
      <c r="F41" s="36">
        <v>7.06</v>
      </c>
      <c r="G41" s="37">
        <v>4.4000000000000004</v>
      </c>
      <c r="H41" s="37">
        <v>3.64</v>
      </c>
      <c r="I41" s="37">
        <v>1.46</v>
      </c>
      <c r="J41" s="38">
        <v>0</v>
      </c>
      <c r="K41" s="22"/>
      <c r="L41" s="22"/>
      <c r="M41" s="22"/>
      <c r="N41" s="22"/>
      <c r="O41" s="22"/>
      <c r="P41" s="22"/>
    </row>
    <row r="42" spans="1:16" ht="39" customHeight="1">
      <c r="A42" s="22"/>
      <c r="B42" s="39"/>
      <c r="C42" s="1244" t="s">
        <v>563</v>
      </c>
      <c r="D42" s="1245"/>
      <c r="E42" s="1246"/>
      <c r="F42" s="36" t="s">
        <v>506</v>
      </c>
      <c r="G42" s="37" t="s">
        <v>506</v>
      </c>
      <c r="H42" s="37" t="s">
        <v>506</v>
      </c>
      <c r="I42" s="37" t="s">
        <v>564</v>
      </c>
      <c r="J42" s="38" t="s">
        <v>506</v>
      </c>
      <c r="K42" s="22"/>
      <c r="L42" s="22"/>
      <c r="M42" s="22"/>
      <c r="N42" s="22"/>
      <c r="O42" s="22"/>
      <c r="P42" s="22"/>
    </row>
    <row r="43" spans="1:16" ht="39" customHeight="1" thickBot="1">
      <c r="A43" s="22"/>
      <c r="B43" s="40"/>
      <c r="C43" s="1247" t="s">
        <v>565</v>
      </c>
      <c r="D43" s="1248"/>
      <c r="E43" s="1249"/>
      <c r="F43" s="41">
        <v>0.26</v>
      </c>
      <c r="G43" s="42">
        <v>0.19</v>
      </c>
      <c r="H43" s="42">
        <v>7.0000000000000007E-2</v>
      </c>
      <c r="I43" s="42" t="s">
        <v>506</v>
      </c>
      <c r="J43" s="43" t="s">
        <v>506</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E/y7IW4Jvxmqig9mWDdbNPodypyGve0n1jByui4Q/LT6kkRBuywWxkeWolaKtjPBCfTBWnI3pCzAsVmY2Ix16A==" saltValue="lTi/DjKsnRM8COutwvJPX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547</v>
      </c>
      <c r="L44" s="56" t="s">
        <v>548</v>
      </c>
      <c r="M44" s="56" t="s">
        <v>549</v>
      </c>
      <c r="N44" s="56" t="s">
        <v>550</v>
      </c>
      <c r="O44" s="57" t="s">
        <v>551</v>
      </c>
      <c r="P44" s="48"/>
      <c r="Q44" s="48"/>
      <c r="R44" s="48"/>
      <c r="S44" s="48"/>
      <c r="T44" s="48"/>
      <c r="U44" s="48"/>
    </row>
    <row r="45" spans="1:21" ht="30.75" customHeight="1">
      <c r="A45" s="48"/>
      <c r="B45" s="1270" t="s">
        <v>11</v>
      </c>
      <c r="C45" s="1271"/>
      <c r="D45" s="58"/>
      <c r="E45" s="1276" t="s">
        <v>12</v>
      </c>
      <c r="F45" s="1276"/>
      <c r="G45" s="1276"/>
      <c r="H45" s="1276"/>
      <c r="I45" s="1276"/>
      <c r="J45" s="1277"/>
      <c r="K45" s="59">
        <v>807</v>
      </c>
      <c r="L45" s="60">
        <v>899</v>
      </c>
      <c r="M45" s="60">
        <v>902</v>
      </c>
      <c r="N45" s="60">
        <v>925</v>
      </c>
      <c r="O45" s="61">
        <v>996</v>
      </c>
      <c r="P45" s="48"/>
      <c r="Q45" s="48"/>
      <c r="R45" s="48"/>
      <c r="S45" s="48"/>
      <c r="T45" s="48"/>
      <c r="U45" s="48"/>
    </row>
    <row r="46" spans="1:21" ht="30.75" customHeight="1">
      <c r="A46" s="48"/>
      <c r="B46" s="1272"/>
      <c r="C46" s="1273"/>
      <c r="D46" s="62"/>
      <c r="E46" s="1254" t="s">
        <v>13</v>
      </c>
      <c r="F46" s="1254"/>
      <c r="G46" s="1254"/>
      <c r="H46" s="1254"/>
      <c r="I46" s="1254"/>
      <c r="J46" s="1255"/>
      <c r="K46" s="63" t="s">
        <v>506</v>
      </c>
      <c r="L46" s="64" t="s">
        <v>506</v>
      </c>
      <c r="M46" s="64" t="s">
        <v>506</v>
      </c>
      <c r="N46" s="64" t="s">
        <v>506</v>
      </c>
      <c r="O46" s="65" t="s">
        <v>506</v>
      </c>
      <c r="P46" s="48"/>
      <c r="Q46" s="48"/>
      <c r="R46" s="48"/>
      <c r="S46" s="48"/>
      <c r="T46" s="48"/>
      <c r="U46" s="48"/>
    </row>
    <row r="47" spans="1:21" ht="30.75" customHeight="1">
      <c r="A47" s="48"/>
      <c r="B47" s="1272"/>
      <c r="C47" s="1273"/>
      <c r="D47" s="62"/>
      <c r="E47" s="1254" t="s">
        <v>14</v>
      </c>
      <c r="F47" s="1254"/>
      <c r="G47" s="1254"/>
      <c r="H47" s="1254"/>
      <c r="I47" s="1254"/>
      <c r="J47" s="1255"/>
      <c r="K47" s="63" t="s">
        <v>506</v>
      </c>
      <c r="L47" s="64" t="s">
        <v>506</v>
      </c>
      <c r="M47" s="64" t="s">
        <v>506</v>
      </c>
      <c r="N47" s="64" t="s">
        <v>506</v>
      </c>
      <c r="O47" s="65" t="s">
        <v>506</v>
      </c>
      <c r="P47" s="48"/>
      <c r="Q47" s="48"/>
      <c r="R47" s="48"/>
      <c r="S47" s="48"/>
      <c r="T47" s="48"/>
      <c r="U47" s="48"/>
    </row>
    <row r="48" spans="1:21" ht="30.75" customHeight="1">
      <c r="A48" s="48"/>
      <c r="B48" s="1272"/>
      <c r="C48" s="1273"/>
      <c r="D48" s="62"/>
      <c r="E48" s="1254" t="s">
        <v>15</v>
      </c>
      <c r="F48" s="1254"/>
      <c r="G48" s="1254"/>
      <c r="H48" s="1254"/>
      <c r="I48" s="1254"/>
      <c r="J48" s="1255"/>
      <c r="K48" s="63">
        <v>373</v>
      </c>
      <c r="L48" s="64">
        <v>383</v>
      </c>
      <c r="M48" s="64">
        <v>375</v>
      </c>
      <c r="N48" s="64">
        <v>305</v>
      </c>
      <c r="O48" s="65">
        <v>359</v>
      </c>
      <c r="P48" s="48"/>
      <c r="Q48" s="48"/>
      <c r="R48" s="48"/>
      <c r="S48" s="48"/>
      <c r="T48" s="48"/>
      <c r="U48" s="48"/>
    </row>
    <row r="49" spans="1:21" ht="30.75" customHeight="1">
      <c r="A49" s="48"/>
      <c r="B49" s="1272"/>
      <c r="C49" s="1273"/>
      <c r="D49" s="62"/>
      <c r="E49" s="1254" t="s">
        <v>16</v>
      </c>
      <c r="F49" s="1254"/>
      <c r="G49" s="1254"/>
      <c r="H49" s="1254"/>
      <c r="I49" s="1254"/>
      <c r="J49" s="1255"/>
      <c r="K49" s="63">
        <v>22</v>
      </c>
      <c r="L49" s="64">
        <v>24</v>
      </c>
      <c r="M49" s="64">
        <v>33</v>
      </c>
      <c r="N49" s="64">
        <v>36</v>
      </c>
      <c r="O49" s="65">
        <v>37</v>
      </c>
      <c r="P49" s="48"/>
      <c r="Q49" s="48"/>
      <c r="R49" s="48"/>
      <c r="S49" s="48"/>
      <c r="T49" s="48"/>
      <c r="U49" s="48"/>
    </row>
    <row r="50" spans="1:21" ht="30.75" customHeight="1">
      <c r="A50" s="48"/>
      <c r="B50" s="1272"/>
      <c r="C50" s="1273"/>
      <c r="D50" s="62"/>
      <c r="E50" s="1254" t="s">
        <v>17</v>
      </c>
      <c r="F50" s="1254"/>
      <c r="G50" s="1254"/>
      <c r="H50" s="1254"/>
      <c r="I50" s="1254"/>
      <c r="J50" s="1255"/>
      <c r="K50" s="63" t="s">
        <v>506</v>
      </c>
      <c r="L50" s="64" t="s">
        <v>506</v>
      </c>
      <c r="M50" s="64" t="s">
        <v>506</v>
      </c>
      <c r="N50" s="64" t="s">
        <v>506</v>
      </c>
      <c r="O50" s="65" t="s">
        <v>506</v>
      </c>
      <c r="P50" s="48"/>
      <c r="Q50" s="48"/>
      <c r="R50" s="48"/>
      <c r="S50" s="48"/>
      <c r="T50" s="48"/>
      <c r="U50" s="48"/>
    </row>
    <row r="51" spans="1:21" ht="30.75" customHeight="1">
      <c r="A51" s="48"/>
      <c r="B51" s="1274"/>
      <c r="C51" s="1275"/>
      <c r="D51" s="66"/>
      <c r="E51" s="1254" t="s">
        <v>18</v>
      </c>
      <c r="F51" s="1254"/>
      <c r="G51" s="1254"/>
      <c r="H51" s="1254"/>
      <c r="I51" s="1254"/>
      <c r="J51" s="1255"/>
      <c r="K51" s="63">
        <v>0</v>
      </c>
      <c r="L51" s="64">
        <v>0</v>
      </c>
      <c r="M51" s="64">
        <v>0</v>
      </c>
      <c r="N51" s="64">
        <v>0</v>
      </c>
      <c r="O51" s="65">
        <v>0</v>
      </c>
      <c r="P51" s="48"/>
      <c r="Q51" s="48"/>
      <c r="R51" s="48"/>
      <c r="S51" s="48"/>
      <c r="T51" s="48"/>
      <c r="U51" s="48"/>
    </row>
    <row r="52" spans="1:21" ht="30.75" customHeight="1">
      <c r="A52" s="48"/>
      <c r="B52" s="1252" t="s">
        <v>19</v>
      </c>
      <c r="C52" s="1253"/>
      <c r="D52" s="66"/>
      <c r="E52" s="1254" t="s">
        <v>20</v>
      </c>
      <c r="F52" s="1254"/>
      <c r="G52" s="1254"/>
      <c r="H52" s="1254"/>
      <c r="I52" s="1254"/>
      <c r="J52" s="1255"/>
      <c r="K52" s="63">
        <v>916</v>
      </c>
      <c r="L52" s="64">
        <v>968</v>
      </c>
      <c r="M52" s="64">
        <v>975</v>
      </c>
      <c r="N52" s="64">
        <v>966</v>
      </c>
      <c r="O52" s="65">
        <v>1002</v>
      </c>
      <c r="P52" s="48"/>
      <c r="Q52" s="48"/>
      <c r="R52" s="48"/>
      <c r="S52" s="48"/>
      <c r="T52" s="48"/>
      <c r="U52" s="48"/>
    </row>
    <row r="53" spans="1:21" ht="30.75" customHeight="1" thickBot="1">
      <c r="A53" s="48"/>
      <c r="B53" s="1256" t="s">
        <v>21</v>
      </c>
      <c r="C53" s="1257"/>
      <c r="D53" s="67"/>
      <c r="E53" s="1258" t="s">
        <v>22</v>
      </c>
      <c r="F53" s="1258"/>
      <c r="G53" s="1258"/>
      <c r="H53" s="1258"/>
      <c r="I53" s="1258"/>
      <c r="J53" s="1259"/>
      <c r="K53" s="68">
        <v>286</v>
      </c>
      <c r="L53" s="69">
        <v>338</v>
      </c>
      <c r="M53" s="69">
        <v>335</v>
      </c>
      <c r="N53" s="69">
        <v>300</v>
      </c>
      <c r="O53" s="70">
        <v>390</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5" t="s">
        <v>566</v>
      </c>
      <c r="P55" s="48"/>
      <c r="Q55" s="48"/>
      <c r="R55" s="48"/>
      <c r="S55" s="48"/>
      <c r="T55" s="48"/>
      <c r="U55" s="48"/>
    </row>
    <row r="56" spans="1:21" ht="31.5" customHeight="1" thickBot="1">
      <c r="A56" s="48"/>
      <c r="B56" s="76"/>
      <c r="C56" s="77"/>
      <c r="D56" s="77"/>
      <c r="E56" s="78"/>
      <c r="F56" s="78"/>
      <c r="G56" s="78"/>
      <c r="H56" s="78"/>
      <c r="I56" s="78"/>
      <c r="J56" s="79" t="s">
        <v>2</v>
      </c>
      <c r="K56" s="80" t="s">
        <v>567</v>
      </c>
      <c r="L56" s="81" t="s">
        <v>568</v>
      </c>
      <c r="M56" s="81" t="s">
        <v>569</v>
      </c>
      <c r="N56" s="81" t="s">
        <v>570</v>
      </c>
      <c r="O56" s="82" t="s">
        <v>571</v>
      </c>
      <c r="P56" s="48"/>
      <c r="Q56" s="48"/>
      <c r="R56" s="48"/>
      <c r="S56" s="48"/>
      <c r="T56" s="48"/>
      <c r="U56" s="48"/>
    </row>
    <row r="57" spans="1:21" ht="31.5" customHeight="1">
      <c r="B57" s="1260" t="s">
        <v>25</v>
      </c>
      <c r="C57" s="1261"/>
      <c r="D57" s="1264" t="s">
        <v>26</v>
      </c>
      <c r="E57" s="1265"/>
      <c r="F57" s="1265"/>
      <c r="G57" s="1265"/>
      <c r="H57" s="1265"/>
      <c r="I57" s="1265"/>
      <c r="J57" s="1266"/>
      <c r="K57" s="83" t="s">
        <v>582</v>
      </c>
      <c r="L57" s="84" t="s">
        <v>572</v>
      </c>
      <c r="M57" s="84" t="s">
        <v>572</v>
      </c>
      <c r="N57" s="84" t="s">
        <v>572</v>
      </c>
      <c r="O57" s="85" t="s">
        <v>572</v>
      </c>
    </row>
    <row r="58" spans="1:21" ht="31.5" customHeight="1" thickBot="1">
      <c r="B58" s="1262"/>
      <c r="C58" s="1263"/>
      <c r="D58" s="1267" t="s">
        <v>27</v>
      </c>
      <c r="E58" s="1268"/>
      <c r="F58" s="1268"/>
      <c r="G58" s="1268"/>
      <c r="H58" s="1268"/>
      <c r="I58" s="1268"/>
      <c r="J58" s="1269"/>
      <c r="K58" s="86" t="s">
        <v>572</v>
      </c>
      <c r="L58" s="87" t="s">
        <v>572</v>
      </c>
      <c r="M58" s="87" t="s">
        <v>572</v>
      </c>
      <c r="N58" s="87" t="s">
        <v>572</v>
      </c>
      <c r="O58" s="88" t="s">
        <v>572</v>
      </c>
    </row>
    <row r="59" spans="1:21" ht="24" customHeight="1">
      <c r="B59" s="89"/>
      <c r="C59" s="89"/>
      <c r="D59" s="90" t="s">
        <v>28</v>
      </c>
      <c r="E59" s="91"/>
      <c r="F59" s="91"/>
      <c r="G59" s="91"/>
      <c r="H59" s="91"/>
      <c r="I59" s="91"/>
      <c r="J59" s="91"/>
      <c r="K59" s="91"/>
      <c r="L59" s="91"/>
      <c r="M59" s="91"/>
      <c r="N59" s="91"/>
      <c r="O59" s="91"/>
    </row>
    <row r="60" spans="1:21" ht="24" customHeight="1">
      <c r="B60" s="92"/>
      <c r="C60" s="92"/>
      <c r="D60" s="90" t="s">
        <v>29</v>
      </c>
      <c r="E60" s="91"/>
      <c r="F60" s="91"/>
      <c r="G60" s="91"/>
      <c r="H60" s="91"/>
      <c r="I60" s="91"/>
      <c r="J60" s="91"/>
      <c r="K60" s="91"/>
      <c r="L60" s="91"/>
      <c r="M60" s="91"/>
      <c r="N60" s="91"/>
      <c r="O60" s="91"/>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mmRWfghxqDLRVtW+YEAxrZ9bsAYH6nGxQEFPDDacv29J8V9mqQvSdYbkV/HwRvXWgQa7WWYE2EQDFpGhFqgPYA==" saltValue="gvUsnRTKRNUamyR7fBA0vA=="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4" t="s">
        <v>9</v>
      </c>
    </row>
    <row r="40" spans="2:13" ht="27.75" customHeight="1" thickBot="1">
      <c r="B40" s="95" t="s">
        <v>10</v>
      </c>
      <c r="C40" s="96"/>
      <c r="D40" s="96"/>
      <c r="E40" s="97"/>
      <c r="F40" s="97"/>
      <c r="G40" s="97"/>
      <c r="H40" s="98" t="s">
        <v>2</v>
      </c>
      <c r="I40" s="99" t="s">
        <v>547</v>
      </c>
      <c r="J40" s="100" t="s">
        <v>548</v>
      </c>
      <c r="K40" s="100" t="s">
        <v>549</v>
      </c>
      <c r="L40" s="100" t="s">
        <v>550</v>
      </c>
      <c r="M40" s="101" t="s">
        <v>551</v>
      </c>
    </row>
    <row r="41" spans="2:13" ht="27.75" customHeight="1">
      <c r="B41" s="1290" t="s">
        <v>30</v>
      </c>
      <c r="C41" s="1291"/>
      <c r="D41" s="102"/>
      <c r="E41" s="1292" t="s">
        <v>31</v>
      </c>
      <c r="F41" s="1292"/>
      <c r="G41" s="1292"/>
      <c r="H41" s="1293"/>
      <c r="I41" s="103">
        <v>9364</v>
      </c>
      <c r="J41" s="104">
        <v>10060</v>
      </c>
      <c r="K41" s="104">
        <v>10797</v>
      </c>
      <c r="L41" s="104">
        <v>12078</v>
      </c>
      <c r="M41" s="105">
        <v>11895</v>
      </c>
    </row>
    <row r="42" spans="2:13" ht="27.75" customHeight="1">
      <c r="B42" s="1280"/>
      <c r="C42" s="1281"/>
      <c r="D42" s="106"/>
      <c r="E42" s="1284" t="s">
        <v>32</v>
      </c>
      <c r="F42" s="1284"/>
      <c r="G42" s="1284"/>
      <c r="H42" s="1285"/>
      <c r="I42" s="107" t="s">
        <v>506</v>
      </c>
      <c r="J42" s="108" t="s">
        <v>506</v>
      </c>
      <c r="K42" s="108" t="s">
        <v>506</v>
      </c>
      <c r="L42" s="108" t="s">
        <v>506</v>
      </c>
      <c r="M42" s="109" t="s">
        <v>506</v>
      </c>
    </row>
    <row r="43" spans="2:13" ht="27.75" customHeight="1">
      <c r="B43" s="1280"/>
      <c r="C43" s="1281"/>
      <c r="D43" s="106"/>
      <c r="E43" s="1284" t="s">
        <v>33</v>
      </c>
      <c r="F43" s="1284"/>
      <c r="G43" s="1284"/>
      <c r="H43" s="1285"/>
      <c r="I43" s="107">
        <v>3220</v>
      </c>
      <c r="J43" s="108">
        <v>3030</v>
      </c>
      <c r="K43" s="108">
        <v>2930</v>
      </c>
      <c r="L43" s="108">
        <v>2697</v>
      </c>
      <c r="M43" s="109">
        <v>2530</v>
      </c>
    </row>
    <row r="44" spans="2:13" ht="27.75" customHeight="1">
      <c r="B44" s="1280"/>
      <c r="C44" s="1281"/>
      <c r="D44" s="106"/>
      <c r="E44" s="1284" t="s">
        <v>34</v>
      </c>
      <c r="F44" s="1284"/>
      <c r="G44" s="1284"/>
      <c r="H44" s="1285"/>
      <c r="I44" s="107">
        <v>160</v>
      </c>
      <c r="J44" s="108">
        <v>178</v>
      </c>
      <c r="K44" s="108">
        <v>267</v>
      </c>
      <c r="L44" s="108">
        <v>366</v>
      </c>
      <c r="M44" s="109">
        <v>433</v>
      </c>
    </row>
    <row r="45" spans="2:13" ht="27.75" customHeight="1">
      <c r="B45" s="1280"/>
      <c r="C45" s="1281"/>
      <c r="D45" s="106"/>
      <c r="E45" s="1284" t="s">
        <v>35</v>
      </c>
      <c r="F45" s="1284"/>
      <c r="G45" s="1284"/>
      <c r="H45" s="1285"/>
      <c r="I45" s="107">
        <v>1186</v>
      </c>
      <c r="J45" s="108">
        <v>1102</v>
      </c>
      <c r="K45" s="108">
        <v>1041</v>
      </c>
      <c r="L45" s="108">
        <v>986</v>
      </c>
      <c r="M45" s="109">
        <v>970</v>
      </c>
    </row>
    <row r="46" spans="2:13" ht="27.75" customHeight="1">
      <c r="B46" s="1280"/>
      <c r="C46" s="1281"/>
      <c r="D46" s="110"/>
      <c r="E46" s="1284" t="s">
        <v>36</v>
      </c>
      <c r="F46" s="1284"/>
      <c r="G46" s="1284"/>
      <c r="H46" s="1285"/>
      <c r="I46" s="107" t="s">
        <v>506</v>
      </c>
      <c r="J46" s="108" t="s">
        <v>506</v>
      </c>
      <c r="K46" s="108" t="s">
        <v>506</v>
      </c>
      <c r="L46" s="108" t="s">
        <v>506</v>
      </c>
      <c r="M46" s="109" t="s">
        <v>506</v>
      </c>
    </row>
    <row r="47" spans="2:13" ht="27.75" customHeight="1">
      <c r="B47" s="1280"/>
      <c r="C47" s="1281"/>
      <c r="D47" s="111"/>
      <c r="E47" s="1294" t="s">
        <v>37</v>
      </c>
      <c r="F47" s="1295"/>
      <c r="G47" s="1295"/>
      <c r="H47" s="1296"/>
      <c r="I47" s="107" t="s">
        <v>506</v>
      </c>
      <c r="J47" s="108" t="s">
        <v>506</v>
      </c>
      <c r="K47" s="108" t="s">
        <v>506</v>
      </c>
      <c r="L47" s="108" t="s">
        <v>506</v>
      </c>
      <c r="M47" s="109" t="s">
        <v>506</v>
      </c>
    </row>
    <row r="48" spans="2:13" ht="27.75" customHeight="1">
      <c r="B48" s="1280"/>
      <c r="C48" s="1281"/>
      <c r="D48" s="106"/>
      <c r="E48" s="1284" t="s">
        <v>38</v>
      </c>
      <c r="F48" s="1284"/>
      <c r="G48" s="1284"/>
      <c r="H48" s="1285"/>
      <c r="I48" s="107" t="s">
        <v>506</v>
      </c>
      <c r="J48" s="108" t="s">
        <v>506</v>
      </c>
      <c r="K48" s="108" t="s">
        <v>506</v>
      </c>
      <c r="L48" s="108" t="s">
        <v>506</v>
      </c>
      <c r="M48" s="109" t="s">
        <v>506</v>
      </c>
    </row>
    <row r="49" spans="2:13" ht="27.75" customHeight="1">
      <c r="B49" s="1282"/>
      <c r="C49" s="1283"/>
      <c r="D49" s="106"/>
      <c r="E49" s="1284" t="s">
        <v>39</v>
      </c>
      <c r="F49" s="1284"/>
      <c r="G49" s="1284"/>
      <c r="H49" s="1285"/>
      <c r="I49" s="107" t="s">
        <v>506</v>
      </c>
      <c r="J49" s="108" t="s">
        <v>506</v>
      </c>
      <c r="K49" s="108" t="s">
        <v>506</v>
      </c>
      <c r="L49" s="108" t="s">
        <v>506</v>
      </c>
      <c r="M49" s="109" t="s">
        <v>506</v>
      </c>
    </row>
    <row r="50" spans="2:13" ht="27.75" customHeight="1">
      <c r="B50" s="1278" t="s">
        <v>40</v>
      </c>
      <c r="C50" s="1279"/>
      <c r="D50" s="112"/>
      <c r="E50" s="1284" t="s">
        <v>41</v>
      </c>
      <c r="F50" s="1284"/>
      <c r="G50" s="1284"/>
      <c r="H50" s="1285"/>
      <c r="I50" s="107">
        <v>3237</v>
      </c>
      <c r="J50" s="108">
        <v>3040</v>
      </c>
      <c r="K50" s="108">
        <v>2958</v>
      </c>
      <c r="L50" s="108">
        <v>2988</v>
      </c>
      <c r="M50" s="109">
        <v>3151</v>
      </c>
    </row>
    <row r="51" spans="2:13" ht="27.75" customHeight="1">
      <c r="B51" s="1280"/>
      <c r="C51" s="1281"/>
      <c r="D51" s="106"/>
      <c r="E51" s="1284" t="s">
        <v>42</v>
      </c>
      <c r="F51" s="1284"/>
      <c r="G51" s="1284"/>
      <c r="H51" s="1285"/>
      <c r="I51" s="107">
        <v>444</v>
      </c>
      <c r="J51" s="108">
        <v>422</v>
      </c>
      <c r="K51" s="108">
        <v>405</v>
      </c>
      <c r="L51" s="108">
        <v>423</v>
      </c>
      <c r="M51" s="109">
        <v>396</v>
      </c>
    </row>
    <row r="52" spans="2:13" ht="27.75" customHeight="1">
      <c r="B52" s="1282"/>
      <c r="C52" s="1283"/>
      <c r="D52" s="106"/>
      <c r="E52" s="1284" t="s">
        <v>43</v>
      </c>
      <c r="F52" s="1284"/>
      <c r="G52" s="1284"/>
      <c r="H52" s="1285"/>
      <c r="I52" s="107">
        <v>9160</v>
      </c>
      <c r="J52" s="108">
        <v>9394</v>
      </c>
      <c r="K52" s="108">
        <v>9683</v>
      </c>
      <c r="L52" s="108">
        <v>10246</v>
      </c>
      <c r="M52" s="109">
        <v>9977</v>
      </c>
    </row>
    <row r="53" spans="2:13" ht="27.75" customHeight="1" thickBot="1">
      <c r="B53" s="1286" t="s">
        <v>44</v>
      </c>
      <c r="C53" s="1287"/>
      <c r="D53" s="113"/>
      <c r="E53" s="1288" t="s">
        <v>45</v>
      </c>
      <c r="F53" s="1288"/>
      <c r="G53" s="1288"/>
      <c r="H53" s="1289"/>
      <c r="I53" s="114">
        <v>1090</v>
      </c>
      <c r="J53" s="115">
        <v>1515</v>
      </c>
      <c r="K53" s="115">
        <v>1988</v>
      </c>
      <c r="L53" s="115">
        <v>2471</v>
      </c>
      <c r="M53" s="116">
        <v>2304</v>
      </c>
    </row>
    <row r="54" spans="2:13" ht="27.75" customHeight="1">
      <c r="B54" s="117" t="s">
        <v>46</v>
      </c>
      <c r="C54" s="118"/>
      <c r="D54" s="118"/>
      <c r="E54" s="119"/>
      <c r="F54" s="119"/>
      <c r="G54" s="119"/>
      <c r="H54" s="119"/>
      <c r="I54" s="120"/>
      <c r="J54" s="120"/>
      <c r="K54" s="120"/>
      <c r="L54" s="120"/>
      <c r="M54" s="120"/>
    </row>
    <row r="55" spans="2:13" ht="12.75" customHeight="1"/>
    <row r="56" spans="2:13" ht="12.75" hidden="1" customHeight="1"/>
    <row r="57" spans="2:13" ht="12.75" hidden="1" customHeight="1"/>
    <row r="58" spans="2:13" ht="12.7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jrKAw1dwQT+NfCJS+sEuh53WalxCrHNxfNVqwhl+RTw429JFvy6r1Du7zqAYnU/0gYG3O2fqKJqZgYljCaVKxw==" saltValue="pGmyz/ncbFcUj9HIN8SgW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1" t="s">
        <v>47</v>
      </c>
    </row>
    <row r="54" spans="2:8" ht="29.25" customHeight="1" thickBot="1">
      <c r="B54" s="122" t="s">
        <v>1</v>
      </c>
      <c r="C54" s="123"/>
      <c r="D54" s="123"/>
      <c r="E54" s="124" t="s">
        <v>2</v>
      </c>
      <c r="F54" s="125" t="s">
        <v>549</v>
      </c>
      <c r="G54" s="125" t="s">
        <v>550</v>
      </c>
      <c r="H54" s="126" t="s">
        <v>551</v>
      </c>
    </row>
    <row r="55" spans="2:8" ht="52.5" customHeight="1">
      <c r="B55" s="127"/>
      <c r="C55" s="1305" t="s">
        <v>48</v>
      </c>
      <c r="D55" s="1305"/>
      <c r="E55" s="1306"/>
      <c r="F55" s="128">
        <v>905</v>
      </c>
      <c r="G55" s="128">
        <v>955</v>
      </c>
      <c r="H55" s="129">
        <v>955</v>
      </c>
    </row>
    <row r="56" spans="2:8" ht="52.5" customHeight="1">
      <c r="B56" s="130"/>
      <c r="C56" s="1307" t="s">
        <v>49</v>
      </c>
      <c r="D56" s="1307"/>
      <c r="E56" s="1308"/>
      <c r="F56" s="131">
        <v>406</v>
      </c>
      <c r="G56" s="131">
        <v>557</v>
      </c>
      <c r="H56" s="132">
        <v>607</v>
      </c>
    </row>
    <row r="57" spans="2:8" ht="53.25" customHeight="1">
      <c r="B57" s="130"/>
      <c r="C57" s="1309" t="s">
        <v>50</v>
      </c>
      <c r="D57" s="1309"/>
      <c r="E57" s="1310"/>
      <c r="F57" s="133">
        <v>1187</v>
      </c>
      <c r="G57" s="133">
        <v>918</v>
      </c>
      <c r="H57" s="134">
        <v>1081</v>
      </c>
    </row>
    <row r="58" spans="2:8" ht="45.75" customHeight="1">
      <c r="B58" s="135"/>
      <c r="C58" s="1297" t="s">
        <v>578</v>
      </c>
      <c r="D58" s="1298"/>
      <c r="E58" s="1299"/>
      <c r="F58" s="136">
        <v>800</v>
      </c>
      <c r="G58" s="136">
        <v>493</v>
      </c>
      <c r="H58" s="137">
        <v>544</v>
      </c>
    </row>
    <row r="59" spans="2:8" ht="45.75" customHeight="1">
      <c r="B59" s="135"/>
      <c r="C59" s="1297" t="s">
        <v>579</v>
      </c>
      <c r="D59" s="1298"/>
      <c r="E59" s="1299"/>
      <c r="F59" s="136">
        <v>105</v>
      </c>
      <c r="G59" s="136">
        <v>124</v>
      </c>
      <c r="H59" s="137">
        <v>126</v>
      </c>
    </row>
    <row r="60" spans="2:8" ht="45.75" customHeight="1">
      <c r="B60" s="135"/>
      <c r="C60" s="1297" t="s">
        <v>580</v>
      </c>
      <c r="D60" s="1298"/>
      <c r="E60" s="1299"/>
      <c r="F60" s="136">
        <v>110</v>
      </c>
      <c r="G60" s="136">
        <v>110</v>
      </c>
      <c r="H60" s="137">
        <v>110</v>
      </c>
    </row>
    <row r="61" spans="2:8" ht="45.75" customHeight="1">
      <c r="B61" s="135"/>
      <c r="C61" s="1297" t="s">
        <v>581</v>
      </c>
      <c r="D61" s="1298"/>
      <c r="E61" s="1299"/>
      <c r="F61" s="136" t="s">
        <v>582</v>
      </c>
      <c r="G61" s="136" t="s">
        <v>582</v>
      </c>
      <c r="H61" s="137">
        <v>100</v>
      </c>
    </row>
    <row r="62" spans="2:8" ht="45.75" customHeight="1" thickBot="1">
      <c r="B62" s="138"/>
      <c r="C62" s="1300" t="s">
        <v>583</v>
      </c>
      <c r="D62" s="1301"/>
      <c r="E62" s="1302"/>
      <c r="F62" s="139">
        <v>60</v>
      </c>
      <c r="G62" s="139">
        <v>60</v>
      </c>
      <c r="H62" s="140">
        <v>60</v>
      </c>
    </row>
    <row r="63" spans="2:8" ht="52.5" customHeight="1" thickBot="1">
      <c r="B63" s="141"/>
      <c r="C63" s="1303" t="s">
        <v>51</v>
      </c>
      <c r="D63" s="1303"/>
      <c r="E63" s="1304"/>
      <c r="F63" s="142">
        <v>2499</v>
      </c>
      <c r="G63" s="142">
        <v>2429</v>
      </c>
      <c r="H63" s="143">
        <v>2643</v>
      </c>
    </row>
    <row r="64" spans="2:8" ht="15" customHeight="1"/>
  </sheetData>
  <sheetProtection algorithmName="SHA-512" hashValue="QeHax1Ja4OaaoesM1Rm3svPfz3x4w31f1Tx+FBQzj1uoEgjML0e7vaXU6x+8JCt/6bQuS8cvSiRGKJun1jp1wA==" saltValue="p5gFwW67qhMQb+cw84u7M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Normal="100" zoomScaleSheetLayoutView="55" workbookViewId="0"/>
  </sheetViews>
  <sheetFormatPr defaultColWidth="0" defaultRowHeight="13.5" customHeight="1" zeroHeight="1"/>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c r="A1" s="388"/>
      <c r="B1" s="389"/>
      <c r="DD1" s="390"/>
      <c r="DE1" s="390"/>
    </row>
    <row r="2" spans="1:143" ht="25.5" customHeight="1">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592</v>
      </c>
    </row>
    <row r="11" spans="1:143" s="292" customFormat="1">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592</v>
      </c>
    </row>
    <row r="13" spans="1:143" s="292" customFormat="1">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c r="DD19" s="390"/>
      <c r="DE19" s="390"/>
    </row>
    <row r="20" spans="1:351">
      <c r="DD20" s="390"/>
      <c r="DE20" s="390"/>
    </row>
    <row r="21" spans="1:351" ht="17.2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c r="B22" s="397"/>
      <c r="MM22" s="396"/>
    </row>
    <row r="23" spans="1:351">
      <c r="B23" s="397"/>
    </row>
    <row r="24" spans="1:351">
      <c r="B24" s="397"/>
    </row>
    <row r="25" spans="1:351">
      <c r="B25" s="397"/>
    </row>
    <row r="26" spans="1:351">
      <c r="B26" s="397"/>
    </row>
    <row r="27" spans="1:351">
      <c r="B27" s="397"/>
    </row>
    <row r="28" spans="1:351">
      <c r="B28" s="397"/>
    </row>
    <row r="29" spans="1:351">
      <c r="B29" s="397"/>
    </row>
    <row r="30" spans="1:351">
      <c r="B30" s="397"/>
    </row>
    <row r="31" spans="1:351">
      <c r="B31" s="397"/>
    </row>
    <row r="32" spans="1:351">
      <c r="B32" s="397"/>
    </row>
    <row r="33" spans="2:109">
      <c r="B33" s="397"/>
    </row>
    <row r="34" spans="2:109">
      <c r="B34" s="397"/>
    </row>
    <row r="35" spans="2:109">
      <c r="B35" s="397"/>
    </row>
    <row r="36" spans="2:109">
      <c r="B36" s="397"/>
    </row>
    <row r="37" spans="2:109">
      <c r="B37" s="397"/>
    </row>
    <row r="38" spans="2:109">
      <c r="B38" s="397"/>
    </row>
    <row r="39" spans="2:109">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c r="B40" s="402"/>
      <c r="DD40" s="402"/>
      <c r="DE40" s="390"/>
    </row>
    <row r="41" spans="2:109" ht="17.25">
      <c r="B41" s="403" t="s">
        <v>593</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c r="B42" s="397"/>
      <c r="G42" s="404"/>
      <c r="I42" s="405"/>
      <c r="J42" s="405"/>
      <c r="K42" s="405"/>
      <c r="AM42" s="404"/>
      <c r="AN42" s="404" t="s">
        <v>594</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c r="B43" s="397"/>
      <c r="AN43" s="1311" t="s">
        <v>603</v>
      </c>
      <c r="AO43" s="1312"/>
      <c r="AP43" s="1312"/>
      <c r="AQ43" s="1312"/>
      <c r="AR43" s="1312"/>
      <c r="AS43" s="1312"/>
      <c r="AT43" s="1312"/>
      <c r="AU43" s="1312"/>
      <c r="AV43" s="1312"/>
      <c r="AW43" s="1312"/>
      <c r="AX43" s="1312"/>
      <c r="AY43" s="1312"/>
      <c r="AZ43" s="1312"/>
      <c r="BA43" s="1312"/>
      <c r="BB43" s="1312"/>
      <c r="BC43" s="1312"/>
      <c r="BD43" s="1312"/>
      <c r="BE43" s="1312"/>
      <c r="BF43" s="1312"/>
      <c r="BG43" s="1312"/>
      <c r="BH43" s="1312"/>
      <c r="BI43" s="1312"/>
      <c r="BJ43" s="1312"/>
      <c r="BK43" s="1312"/>
      <c r="BL43" s="1312"/>
      <c r="BM43" s="1312"/>
      <c r="BN43" s="1312"/>
      <c r="BO43" s="1312"/>
      <c r="BP43" s="1312"/>
      <c r="BQ43" s="1312"/>
      <c r="BR43" s="1312"/>
      <c r="BS43" s="1312"/>
      <c r="BT43" s="1312"/>
      <c r="BU43" s="1312"/>
      <c r="BV43" s="1312"/>
      <c r="BW43" s="1312"/>
      <c r="BX43" s="1312"/>
      <c r="BY43" s="1312"/>
      <c r="BZ43" s="1312"/>
      <c r="CA43" s="1312"/>
      <c r="CB43" s="1312"/>
      <c r="CC43" s="1312"/>
      <c r="CD43" s="1312"/>
      <c r="CE43" s="1312"/>
      <c r="CF43" s="1312"/>
      <c r="CG43" s="1312"/>
      <c r="CH43" s="1312"/>
      <c r="CI43" s="1312"/>
      <c r="CJ43" s="1312"/>
      <c r="CK43" s="1312"/>
      <c r="CL43" s="1312"/>
      <c r="CM43" s="1312"/>
      <c r="CN43" s="1312"/>
      <c r="CO43" s="1312"/>
      <c r="CP43" s="1312"/>
      <c r="CQ43" s="1312"/>
      <c r="CR43" s="1312"/>
      <c r="CS43" s="1312"/>
      <c r="CT43" s="1312"/>
      <c r="CU43" s="1312"/>
      <c r="CV43" s="1312"/>
      <c r="CW43" s="1312"/>
      <c r="CX43" s="1312"/>
      <c r="CY43" s="1312"/>
      <c r="CZ43" s="1312"/>
      <c r="DA43" s="1312"/>
      <c r="DB43" s="1312"/>
      <c r="DC43" s="1313"/>
    </row>
    <row r="44" spans="2:109">
      <c r="B44" s="397"/>
      <c r="AN44" s="1314"/>
      <c r="AO44" s="1315"/>
      <c r="AP44" s="1315"/>
      <c r="AQ44" s="1315"/>
      <c r="AR44" s="1315"/>
      <c r="AS44" s="1315"/>
      <c r="AT44" s="1315"/>
      <c r="AU44" s="1315"/>
      <c r="AV44" s="1315"/>
      <c r="AW44" s="1315"/>
      <c r="AX44" s="1315"/>
      <c r="AY44" s="1315"/>
      <c r="AZ44" s="1315"/>
      <c r="BA44" s="1315"/>
      <c r="BB44" s="1315"/>
      <c r="BC44" s="1315"/>
      <c r="BD44" s="1315"/>
      <c r="BE44" s="1315"/>
      <c r="BF44" s="1315"/>
      <c r="BG44" s="1315"/>
      <c r="BH44" s="1315"/>
      <c r="BI44" s="1315"/>
      <c r="BJ44" s="1315"/>
      <c r="BK44" s="1315"/>
      <c r="BL44" s="1315"/>
      <c r="BM44" s="1315"/>
      <c r="BN44" s="1315"/>
      <c r="BO44" s="1315"/>
      <c r="BP44" s="1315"/>
      <c r="BQ44" s="1315"/>
      <c r="BR44" s="1315"/>
      <c r="BS44" s="1315"/>
      <c r="BT44" s="1315"/>
      <c r="BU44" s="1315"/>
      <c r="BV44" s="1315"/>
      <c r="BW44" s="1315"/>
      <c r="BX44" s="1315"/>
      <c r="BY44" s="1315"/>
      <c r="BZ44" s="1315"/>
      <c r="CA44" s="1315"/>
      <c r="CB44" s="1315"/>
      <c r="CC44" s="1315"/>
      <c r="CD44" s="1315"/>
      <c r="CE44" s="1315"/>
      <c r="CF44" s="1315"/>
      <c r="CG44" s="1315"/>
      <c r="CH44" s="1315"/>
      <c r="CI44" s="1315"/>
      <c r="CJ44" s="1315"/>
      <c r="CK44" s="1315"/>
      <c r="CL44" s="1315"/>
      <c r="CM44" s="1315"/>
      <c r="CN44" s="1315"/>
      <c r="CO44" s="1315"/>
      <c r="CP44" s="1315"/>
      <c r="CQ44" s="1315"/>
      <c r="CR44" s="1315"/>
      <c r="CS44" s="1315"/>
      <c r="CT44" s="1315"/>
      <c r="CU44" s="1315"/>
      <c r="CV44" s="1315"/>
      <c r="CW44" s="1315"/>
      <c r="CX44" s="1315"/>
      <c r="CY44" s="1315"/>
      <c r="CZ44" s="1315"/>
      <c r="DA44" s="1315"/>
      <c r="DB44" s="1315"/>
      <c r="DC44" s="1316"/>
    </row>
    <row r="45" spans="2:109">
      <c r="B45" s="397"/>
      <c r="AN45" s="1314"/>
      <c r="AO45" s="1315"/>
      <c r="AP45" s="1315"/>
      <c r="AQ45" s="1315"/>
      <c r="AR45" s="1315"/>
      <c r="AS45" s="1315"/>
      <c r="AT45" s="1315"/>
      <c r="AU45" s="1315"/>
      <c r="AV45" s="1315"/>
      <c r="AW45" s="1315"/>
      <c r="AX45" s="1315"/>
      <c r="AY45" s="1315"/>
      <c r="AZ45" s="1315"/>
      <c r="BA45" s="1315"/>
      <c r="BB45" s="1315"/>
      <c r="BC45" s="1315"/>
      <c r="BD45" s="1315"/>
      <c r="BE45" s="1315"/>
      <c r="BF45" s="1315"/>
      <c r="BG45" s="1315"/>
      <c r="BH45" s="1315"/>
      <c r="BI45" s="1315"/>
      <c r="BJ45" s="1315"/>
      <c r="BK45" s="1315"/>
      <c r="BL45" s="1315"/>
      <c r="BM45" s="1315"/>
      <c r="BN45" s="1315"/>
      <c r="BO45" s="1315"/>
      <c r="BP45" s="1315"/>
      <c r="BQ45" s="1315"/>
      <c r="BR45" s="1315"/>
      <c r="BS45" s="1315"/>
      <c r="BT45" s="1315"/>
      <c r="BU45" s="1315"/>
      <c r="BV45" s="1315"/>
      <c r="BW45" s="1315"/>
      <c r="BX45" s="1315"/>
      <c r="BY45" s="1315"/>
      <c r="BZ45" s="1315"/>
      <c r="CA45" s="1315"/>
      <c r="CB45" s="1315"/>
      <c r="CC45" s="1315"/>
      <c r="CD45" s="1315"/>
      <c r="CE45" s="1315"/>
      <c r="CF45" s="1315"/>
      <c r="CG45" s="1315"/>
      <c r="CH45" s="1315"/>
      <c r="CI45" s="1315"/>
      <c r="CJ45" s="1315"/>
      <c r="CK45" s="1315"/>
      <c r="CL45" s="1315"/>
      <c r="CM45" s="1315"/>
      <c r="CN45" s="1315"/>
      <c r="CO45" s="1315"/>
      <c r="CP45" s="1315"/>
      <c r="CQ45" s="1315"/>
      <c r="CR45" s="1315"/>
      <c r="CS45" s="1315"/>
      <c r="CT45" s="1315"/>
      <c r="CU45" s="1315"/>
      <c r="CV45" s="1315"/>
      <c r="CW45" s="1315"/>
      <c r="CX45" s="1315"/>
      <c r="CY45" s="1315"/>
      <c r="CZ45" s="1315"/>
      <c r="DA45" s="1315"/>
      <c r="DB45" s="1315"/>
      <c r="DC45" s="1316"/>
    </row>
    <row r="46" spans="2:109">
      <c r="B46" s="397"/>
      <c r="AN46" s="1314"/>
      <c r="AO46" s="1315"/>
      <c r="AP46" s="1315"/>
      <c r="AQ46" s="1315"/>
      <c r="AR46" s="1315"/>
      <c r="AS46" s="1315"/>
      <c r="AT46" s="1315"/>
      <c r="AU46" s="1315"/>
      <c r="AV46" s="1315"/>
      <c r="AW46" s="1315"/>
      <c r="AX46" s="1315"/>
      <c r="AY46" s="1315"/>
      <c r="AZ46" s="1315"/>
      <c r="BA46" s="1315"/>
      <c r="BB46" s="1315"/>
      <c r="BC46" s="1315"/>
      <c r="BD46" s="1315"/>
      <c r="BE46" s="1315"/>
      <c r="BF46" s="1315"/>
      <c r="BG46" s="1315"/>
      <c r="BH46" s="1315"/>
      <c r="BI46" s="1315"/>
      <c r="BJ46" s="1315"/>
      <c r="BK46" s="1315"/>
      <c r="BL46" s="1315"/>
      <c r="BM46" s="1315"/>
      <c r="BN46" s="1315"/>
      <c r="BO46" s="1315"/>
      <c r="BP46" s="1315"/>
      <c r="BQ46" s="1315"/>
      <c r="BR46" s="1315"/>
      <c r="BS46" s="1315"/>
      <c r="BT46" s="1315"/>
      <c r="BU46" s="1315"/>
      <c r="BV46" s="1315"/>
      <c r="BW46" s="1315"/>
      <c r="BX46" s="1315"/>
      <c r="BY46" s="1315"/>
      <c r="BZ46" s="1315"/>
      <c r="CA46" s="1315"/>
      <c r="CB46" s="1315"/>
      <c r="CC46" s="1315"/>
      <c r="CD46" s="1315"/>
      <c r="CE46" s="1315"/>
      <c r="CF46" s="1315"/>
      <c r="CG46" s="1315"/>
      <c r="CH46" s="1315"/>
      <c r="CI46" s="1315"/>
      <c r="CJ46" s="1315"/>
      <c r="CK46" s="1315"/>
      <c r="CL46" s="1315"/>
      <c r="CM46" s="1315"/>
      <c r="CN46" s="1315"/>
      <c r="CO46" s="1315"/>
      <c r="CP46" s="1315"/>
      <c r="CQ46" s="1315"/>
      <c r="CR46" s="1315"/>
      <c r="CS46" s="1315"/>
      <c r="CT46" s="1315"/>
      <c r="CU46" s="1315"/>
      <c r="CV46" s="1315"/>
      <c r="CW46" s="1315"/>
      <c r="CX46" s="1315"/>
      <c r="CY46" s="1315"/>
      <c r="CZ46" s="1315"/>
      <c r="DA46" s="1315"/>
      <c r="DB46" s="1315"/>
      <c r="DC46" s="1316"/>
    </row>
    <row r="47" spans="2:109">
      <c r="B47" s="397"/>
      <c r="AN47" s="1317"/>
      <c r="AO47" s="1318"/>
      <c r="AP47" s="1318"/>
      <c r="AQ47" s="1318"/>
      <c r="AR47" s="1318"/>
      <c r="AS47" s="1318"/>
      <c r="AT47" s="1318"/>
      <c r="AU47" s="1318"/>
      <c r="AV47" s="1318"/>
      <c r="AW47" s="1318"/>
      <c r="AX47" s="1318"/>
      <c r="AY47" s="1318"/>
      <c r="AZ47" s="1318"/>
      <c r="BA47" s="1318"/>
      <c r="BB47" s="1318"/>
      <c r="BC47" s="1318"/>
      <c r="BD47" s="1318"/>
      <c r="BE47" s="1318"/>
      <c r="BF47" s="1318"/>
      <c r="BG47" s="1318"/>
      <c r="BH47" s="1318"/>
      <c r="BI47" s="1318"/>
      <c r="BJ47" s="1318"/>
      <c r="BK47" s="1318"/>
      <c r="BL47" s="1318"/>
      <c r="BM47" s="1318"/>
      <c r="BN47" s="1318"/>
      <c r="BO47" s="1318"/>
      <c r="BP47" s="1318"/>
      <c r="BQ47" s="1318"/>
      <c r="BR47" s="1318"/>
      <c r="BS47" s="1318"/>
      <c r="BT47" s="1318"/>
      <c r="BU47" s="1318"/>
      <c r="BV47" s="1318"/>
      <c r="BW47" s="1318"/>
      <c r="BX47" s="1318"/>
      <c r="BY47" s="1318"/>
      <c r="BZ47" s="1318"/>
      <c r="CA47" s="1318"/>
      <c r="CB47" s="1318"/>
      <c r="CC47" s="1318"/>
      <c r="CD47" s="1318"/>
      <c r="CE47" s="1318"/>
      <c r="CF47" s="1318"/>
      <c r="CG47" s="1318"/>
      <c r="CH47" s="1318"/>
      <c r="CI47" s="1318"/>
      <c r="CJ47" s="1318"/>
      <c r="CK47" s="1318"/>
      <c r="CL47" s="1318"/>
      <c r="CM47" s="1318"/>
      <c r="CN47" s="1318"/>
      <c r="CO47" s="1318"/>
      <c r="CP47" s="1318"/>
      <c r="CQ47" s="1318"/>
      <c r="CR47" s="1318"/>
      <c r="CS47" s="1318"/>
      <c r="CT47" s="1318"/>
      <c r="CU47" s="1318"/>
      <c r="CV47" s="1318"/>
      <c r="CW47" s="1318"/>
      <c r="CX47" s="1318"/>
      <c r="CY47" s="1318"/>
      <c r="CZ47" s="1318"/>
      <c r="DA47" s="1318"/>
      <c r="DB47" s="1318"/>
      <c r="DC47" s="1319"/>
    </row>
    <row r="48" spans="2:109">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c r="B49" s="397"/>
      <c r="AN49" s="390" t="s">
        <v>595</v>
      </c>
    </row>
    <row r="50" spans="1:109">
      <c r="B50" s="397"/>
      <c r="G50" s="1320"/>
      <c r="H50" s="1320"/>
      <c r="I50" s="1320"/>
      <c r="J50" s="1320"/>
      <c r="K50" s="407"/>
      <c r="L50" s="407"/>
      <c r="M50" s="408"/>
      <c r="N50" s="408"/>
      <c r="AN50" s="1321"/>
      <c r="AO50" s="1322"/>
      <c r="AP50" s="1322"/>
      <c r="AQ50" s="1322"/>
      <c r="AR50" s="1322"/>
      <c r="AS50" s="1322"/>
      <c r="AT50" s="1322"/>
      <c r="AU50" s="1322"/>
      <c r="AV50" s="1322"/>
      <c r="AW50" s="1322"/>
      <c r="AX50" s="1322"/>
      <c r="AY50" s="1322"/>
      <c r="AZ50" s="1322"/>
      <c r="BA50" s="1322"/>
      <c r="BB50" s="1322"/>
      <c r="BC50" s="1322"/>
      <c r="BD50" s="1322"/>
      <c r="BE50" s="1322"/>
      <c r="BF50" s="1322"/>
      <c r="BG50" s="1322"/>
      <c r="BH50" s="1322"/>
      <c r="BI50" s="1322"/>
      <c r="BJ50" s="1322"/>
      <c r="BK50" s="1322"/>
      <c r="BL50" s="1322"/>
      <c r="BM50" s="1322"/>
      <c r="BN50" s="1322"/>
      <c r="BO50" s="1323"/>
      <c r="BP50" s="1324" t="s">
        <v>547</v>
      </c>
      <c r="BQ50" s="1324"/>
      <c r="BR50" s="1324"/>
      <c r="BS50" s="1324"/>
      <c r="BT50" s="1324"/>
      <c r="BU50" s="1324"/>
      <c r="BV50" s="1324"/>
      <c r="BW50" s="1324"/>
      <c r="BX50" s="1324" t="s">
        <v>548</v>
      </c>
      <c r="BY50" s="1324"/>
      <c r="BZ50" s="1324"/>
      <c r="CA50" s="1324"/>
      <c r="CB50" s="1324"/>
      <c r="CC50" s="1324"/>
      <c r="CD50" s="1324"/>
      <c r="CE50" s="1324"/>
      <c r="CF50" s="1324" t="s">
        <v>549</v>
      </c>
      <c r="CG50" s="1324"/>
      <c r="CH50" s="1324"/>
      <c r="CI50" s="1324"/>
      <c r="CJ50" s="1324"/>
      <c r="CK50" s="1324"/>
      <c r="CL50" s="1324"/>
      <c r="CM50" s="1324"/>
      <c r="CN50" s="1324" t="s">
        <v>550</v>
      </c>
      <c r="CO50" s="1324"/>
      <c r="CP50" s="1324"/>
      <c r="CQ50" s="1324"/>
      <c r="CR50" s="1324"/>
      <c r="CS50" s="1324"/>
      <c r="CT50" s="1324"/>
      <c r="CU50" s="1324"/>
      <c r="CV50" s="1324" t="s">
        <v>551</v>
      </c>
      <c r="CW50" s="1324"/>
      <c r="CX50" s="1324"/>
      <c r="CY50" s="1324"/>
      <c r="CZ50" s="1324"/>
      <c r="DA50" s="1324"/>
      <c r="DB50" s="1324"/>
      <c r="DC50" s="1324"/>
    </row>
    <row r="51" spans="1:109" ht="13.5" customHeight="1">
      <c r="B51" s="397"/>
      <c r="G51" s="1330"/>
      <c r="H51" s="1330"/>
      <c r="I51" s="1328"/>
      <c r="J51" s="1328"/>
      <c r="K51" s="1326"/>
      <c r="L51" s="1326"/>
      <c r="M51" s="1326"/>
      <c r="N51" s="1326"/>
      <c r="AM51" s="406"/>
      <c r="AN51" s="1327" t="s">
        <v>596</v>
      </c>
      <c r="AO51" s="1327"/>
      <c r="AP51" s="1327"/>
      <c r="AQ51" s="1327"/>
      <c r="AR51" s="1327"/>
      <c r="AS51" s="1327"/>
      <c r="AT51" s="1327"/>
      <c r="AU51" s="1327"/>
      <c r="AV51" s="1327"/>
      <c r="AW51" s="1327"/>
      <c r="AX51" s="1327"/>
      <c r="AY51" s="1327"/>
      <c r="AZ51" s="1327"/>
      <c r="BA51" s="1327"/>
      <c r="BB51" s="1327" t="s">
        <v>597</v>
      </c>
      <c r="BC51" s="1327"/>
      <c r="BD51" s="1327"/>
      <c r="BE51" s="1327"/>
      <c r="BF51" s="1327"/>
      <c r="BG51" s="1327"/>
      <c r="BH51" s="1327"/>
      <c r="BI51" s="1327"/>
      <c r="BJ51" s="1327"/>
      <c r="BK51" s="1327"/>
      <c r="BL51" s="1327"/>
      <c r="BM51" s="1327"/>
      <c r="BN51" s="1327"/>
      <c r="BO51" s="1327"/>
      <c r="BP51" s="1325">
        <v>27.8</v>
      </c>
      <c r="BQ51" s="1325"/>
      <c r="BR51" s="1325"/>
      <c r="BS51" s="1325"/>
      <c r="BT51" s="1325"/>
      <c r="BU51" s="1325"/>
      <c r="BV51" s="1325"/>
      <c r="BW51" s="1325"/>
      <c r="BX51" s="1325">
        <v>39.299999999999997</v>
      </c>
      <c r="BY51" s="1325"/>
      <c r="BZ51" s="1325"/>
      <c r="CA51" s="1325"/>
      <c r="CB51" s="1325"/>
      <c r="CC51" s="1325"/>
      <c r="CD51" s="1325"/>
      <c r="CE51" s="1325"/>
      <c r="CF51" s="1325">
        <v>51.9</v>
      </c>
      <c r="CG51" s="1325"/>
      <c r="CH51" s="1325"/>
      <c r="CI51" s="1325"/>
      <c r="CJ51" s="1325"/>
      <c r="CK51" s="1325"/>
      <c r="CL51" s="1325"/>
      <c r="CM51" s="1325"/>
      <c r="CN51" s="1325">
        <v>64.5</v>
      </c>
      <c r="CO51" s="1325"/>
      <c r="CP51" s="1325"/>
      <c r="CQ51" s="1325"/>
      <c r="CR51" s="1325"/>
      <c r="CS51" s="1325"/>
      <c r="CT51" s="1325"/>
      <c r="CU51" s="1325"/>
      <c r="CV51" s="1325">
        <v>57.5</v>
      </c>
      <c r="CW51" s="1325"/>
      <c r="CX51" s="1325"/>
      <c r="CY51" s="1325"/>
      <c r="CZ51" s="1325"/>
      <c r="DA51" s="1325"/>
      <c r="DB51" s="1325"/>
      <c r="DC51" s="1325"/>
    </row>
    <row r="52" spans="1:109">
      <c r="B52" s="397"/>
      <c r="G52" s="1330"/>
      <c r="H52" s="1330"/>
      <c r="I52" s="1328"/>
      <c r="J52" s="1328"/>
      <c r="K52" s="1326"/>
      <c r="L52" s="1326"/>
      <c r="M52" s="1326"/>
      <c r="N52" s="1326"/>
      <c r="AM52" s="406"/>
      <c r="AN52" s="1327"/>
      <c r="AO52" s="1327"/>
      <c r="AP52" s="1327"/>
      <c r="AQ52" s="1327"/>
      <c r="AR52" s="1327"/>
      <c r="AS52" s="1327"/>
      <c r="AT52" s="1327"/>
      <c r="AU52" s="1327"/>
      <c r="AV52" s="1327"/>
      <c r="AW52" s="1327"/>
      <c r="AX52" s="1327"/>
      <c r="AY52" s="1327"/>
      <c r="AZ52" s="1327"/>
      <c r="BA52" s="1327"/>
      <c r="BB52" s="1327"/>
      <c r="BC52" s="1327"/>
      <c r="BD52" s="1327"/>
      <c r="BE52" s="1327"/>
      <c r="BF52" s="1327"/>
      <c r="BG52" s="1327"/>
      <c r="BH52" s="1327"/>
      <c r="BI52" s="1327"/>
      <c r="BJ52" s="1327"/>
      <c r="BK52" s="1327"/>
      <c r="BL52" s="1327"/>
      <c r="BM52" s="1327"/>
      <c r="BN52" s="1327"/>
      <c r="BO52" s="1327"/>
      <c r="BP52" s="1325"/>
      <c r="BQ52" s="1325"/>
      <c r="BR52" s="1325"/>
      <c r="BS52" s="1325"/>
      <c r="BT52" s="1325"/>
      <c r="BU52" s="1325"/>
      <c r="BV52" s="1325"/>
      <c r="BW52" s="1325"/>
      <c r="BX52" s="1325"/>
      <c r="BY52" s="1325"/>
      <c r="BZ52" s="1325"/>
      <c r="CA52" s="1325"/>
      <c r="CB52" s="1325"/>
      <c r="CC52" s="1325"/>
      <c r="CD52" s="1325"/>
      <c r="CE52" s="1325"/>
      <c r="CF52" s="1325"/>
      <c r="CG52" s="1325"/>
      <c r="CH52" s="1325"/>
      <c r="CI52" s="1325"/>
      <c r="CJ52" s="1325"/>
      <c r="CK52" s="1325"/>
      <c r="CL52" s="1325"/>
      <c r="CM52" s="1325"/>
      <c r="CN52" s="1325"/>
      <c r="CO52" s="1325"/>
      <c r="CP52" s="1325"/>
      <c r="CQ52" s="1325"/>
      <c r="CR52" s="1325"/>
      <c r="CS52" s="1325"/>
      <c r="CT52" s="1325"/>
      <c r="CU52" s="1325"/>
      <c r="CV52" s="1325"/>
      <c r="CW52" s="1325"/>
      <c r="CX52" s="1325"/>
      <c r="CY52" s="1325"/>
      <c r="CZ52" s="1325"/>
      <c r="DA52" s="1325"/>
      <c r="DB52" s="1325"/>
      <c r="DC52" s="1325"/>
    </row>
    <row r="53" spans="1:109">
      <c r="A53" s="405"/>
      <c r="B53" s="397"/>
      <c r="G53" s="1330"/>
      <c r="H53" s="1330"/>
      <c r="I53" s="1320"/>
      <c r="J53" s="1320"/>
      <c r="K53" s="1326"/>
      <c r="L53" s="1326"/>
      <c r="M53" s="1326"/>
      <c r="N53" s="1326"/>
      <c r="AM53" s="406"/>
      <c r="AN53" s="1327"/>
      <c r="AO53" s="1327"/>
      <c r="AP53" s="1327"/>
      <c r="AQ53" s="1327"/>
      <c r="AR53" s="1327"/>
      <c r="AS53" s="1327"/>
      <c r="AT53" s="1327"/>
      <c r="AU53" s="1327"/>
      <c r="AV53" s="1327"/>
      <c r="AW53" s="1327"/>
      <c r="AX53" s="1327"/>
      <c r="AY53" s="1327"/>
      <c r="AZ53" s="1327"/>
      <c r="BA53" s="1327"/>
      <c r="BB53" s="1327" t="s">
        <v>598</v>
      </c>
      <c r="BC53" s="1327"/>
      <c r="BD53" s="1327"/>
      <c r="BE53" s="1327"/>
      <c r="BF53" s="1327"/>
      <c r="BG53" s="1327"/>
      <c r="BH53" s="1327"/>
      <c r="BI53" s="1327"/>
      <c r="BJ53" s="1327"/>
      <c r="BK53" s="1327"/>
      <c r="BL53" s="1327"/>
      <c r="BM53" s="1327"/>
      <c r="BN53" s="1327"/>
      <c r="BO53" s="1327"/>
      <c r="BP53" s="1325">
        <v>63.4</v>
      </c>
      <c r="BQ53" s="1325"/>
      <c r="BR53" s="1325"/>
      <c r="BS53" s="1325"/>
      <c r="BT53" s="1325"/>
      <c r="BU53" s="1325"/>
      <c r="BV53" s="1325"/>
      <c r="BW53" s="1325"/>
      <c r="BX53" s="1325">
        <v>71.5</v>
      </c>
      <c r="BY53" s="1325"/>
      <c r="BZ53" s="1325"/>
      <c r="CA53" s="1325"/>
      <c r="CB53" s="1325"/>
      <c r="CC53" s="1325"/>
      <c r="CD53" s="1325"/>
      <c r="CE53" s="1325"/>
      <c r="CF53" s="1325">
        <v>72.8</v>
      </c>
      <c r="CG53" s="1325"/>
      <c r="CH53" s="1325"/>
      <c r="CI53" s="1325"/>
      <c r="CJ53" s="1325"/>
      <c r="CK53" s="1325"/>
      <c r="CL53" s="1325"/>
      <c r="CM53" s="1325"/>
      <c r="CN53" s="1325">
        <v>67.3</v>
      </c>
      <c r="CO53" s="1325"/>
      <c r="CP53" s="1325"/>
      <c r="CQ53" s="1325"/>
      <c r="CR53" s="1325"/>
      <c r="CS53" s="1325"/>
      <c r="CT53" s="1325"/>
      <c r="CU53" s="1325"/>
      <c r="CV53" s="1325">
        <v>69.099999999999994</v>
      </c>
      <c r="CW53" s="1325"/>
      <c r="CX53" s="1325"/>
      <c r="CY53" s="1325"/>
      <c r="CZ53" s="1325"/>
      <c r="DA53" s="1325"/>
      <c r="DB53" s="1325"/>
      <c r="DC53" s="1325"/>
    </row>
    <row r="54" spans="1:109">
      <c r="A54" s="405"/>
      <c r="B54" s="397"/>
      <c r="G54" s="1330"/>
      <c r="H54" s="1330"/>
      <c r="I54" s="1320"/>
      <c r="J54" s="1320"/>
      <c r="K54" s="1326"/>
      <c r="L54" s="1326"/>
      <c r="M54" s="1326"/>
      <c r="N54" s="1326"/>
      <c r="AM54" s="406"/>
      <c r="AN54" s="1327"/>
      <c r="AO54" s="1327"/>
      <c r="AP54" s="1327"/>
      <c r="AQ54" s="1327"/>
      <c r="AR54" s="1327"/>
      <c r="AS54" s="1327"/>
      <c r="AT54" s="1327"/>
      <c r="AU54" s="1327"/>
      <c r="AV54" s="1327"/>
      <c r="AW54" s="1327"/>
      <c r="AX54" s="1327"/>
      <c r="AY54" s="1327"/>
      <c r="AZ54" s="1327"/>
      <c r="BA54" s="1327"/>
      <c r="BB54" s="1327"/>
      <c r="BC54" s="1327"/>
      <c r="BD54" s="1327"/>
      <c r="BE54" s="1327"/>
      <c r="BF54" s="1327"/>
      <c r="BG54" s="1327"/>
      <c r="BH54" s="1327"/>
      <c r="BI54" s="1327"/>
      <c r="BJ54" s="1327"/>
      <c r="BK54" s="1327"/>
      <c r="BL54" s="1327"/>
      <c r="BM54" s="1327"/>
      <c r="BN54" s="1327"/>
      <c r="BO54" s="1327"/>
      <c r="BP54" s="1325"/>
      <c r="BQ54" s="1325"/>
      <c r="BR54" s="1325"/>
      <c r="BS54" s="1325"/>
      <c r="BT54" s="1325"/>
      <c r="BU54" s="1325"/>
      <c r="BV54" s="1325"/>
      <c r="BW54" s="1325"/>
      <c r="BX54" s="1325"/>
      <c r="BY54" s="1325"/>
      <c r="BZ54" s="1325"/>
      <c r="CA54" s="1325"/>
      <c r="CB54" s="1325"/>
      <c r="CC54" s="1325"/>
      <c r="CD54" s="1325"/>
      <c r="CE54" s="1325"/>
      <c r="CF54" s="1325"/>
      <c r="CG54" s="1325"/>
      <c r="CH54" s="1325"/>
      <c r="CI54" s="1325"/>
      <c r="CJ54" s="1325"/>
      <c r="CK54" s="1325"/>
      <c r="CL54" s="1325"/>
      <c r="CM54" s="1325"/>
      <c r="CN54" s="1325"/>
      <c r="CO54" s="1325"/>
      <c r="CP54" s="1325"/>
      <c r="CQ54" s="1325"/>
      <c r="CR54" s="1325"/>
      <c r="CS54" s="1325"/>
      <c r="CT54" s="1325"/>
      <c r="CU54" s="1325"/>
      <c r="CV54" s="1325"/>
      <c r="CW54" s="1325"/>
      <c r="CX54" s="1325"/>
      <c r="CY54" s="1325"/>
      <c r="CZ54" s="1325"/>
      <c r="DA54" s="1325"/>
      <c r="DB54" s="1325"/>
      <c r="DC54" s="1325"/>
    </row>
    <row r="55" spans="1:109">
      <c r="A55" s="405"/>
      <c r="B55" s="397"/>
      <c r="G55" s="1320"/>
      <c r="H55" s="1320"/>
      <c r="I55" s="1320"/>
      <c r="J55" s="1320"/>
      <c r="K55" s="1326"/>
      <c r="L55" s="1326"/>
      <c r="M55" s="1326"/>
      <c r="N55" s="1326"/>
      <c r="AN55" s="1324" t="s">
        <v>599</v>
      </c>
      <c r="AO55" s="1324"/>
      <c r="AP55" s="1324"/>
      <c r="AQ55" s="1324"/>
      <c r="AR55" s="1324"/>
      <c r="AS55" s="1324"/>
      <c r="AT55" s="1324"/>
      <c r="AU55" s="1324"/>
      <c r="AV55" s="1324"/>
      <c r="AW55" s="1324"/>
      <c r="AX55" s="1324"/>
      <c r="AY55" s="1324"/>
      <c r="AZ55" s="1324"/>
      <c r="BA55" s="1324"/>
      <c r="BB55" s="1327" t="s">
        <v>597</v>
      </c>
      <c r="BC55" s="1327"/>
      <c r="BD55" s="1327"/>
      <c r="BE55" s="1327"/>
      <c r="BF55" s="1327"/>
      <c r="BG55" s="1327"/>
      <c r="BH55" s="1327"/>
      <c r="BI55" s="1327"/>
      <c r="BJ55" s="1327"/>
      <c r="BK55" s="1327"/>
      <c r="BL55" s="1327"/>
      <c r="BM55" s="1327"/>
      <c r="BN55" s="1327"/>
      <c r="BO55" s="1327"/>
      <c r="BP55" s="1325">
        <v>38.5</v>
      </c>
      <c r="BQ55" s="1325"/>
      <c r="BR55" s="1325"/>
      <c r="BS55" s="1325"/>
      <c r="BT55" s="1325"/>
      <c r="BU55" s="1325"/>
      <c r="BV55" s="1325"/>
      <c r="BW55" s="1325"/>
      <c r="BX55" s="1325">
        <v>32.799999999999997</v>
      </c>
      <c r="BY55" s="1325"/>
      <c r="BZ55" s="1325"/>
      <c r="CA55" s="1325"/>
      <c r="CB55" s="1325"/>
      <c r="CC55" s="1325"/>
      <c r="CD55" s="1325"/>
      <c r="CE55" s="1325"/>
      <c r="CF55" s="1325">
        <v>20.9</v>
      </c>
      <c r="CG55" s="1325"/>
      <c r="CH55" s="1325"/>
      <c r="CI55" s="1325"/>
      <c r="CJ55" s="1325"/>
      <c r="CK55" s="1325"/>
      <c r="CL55" s="1325"/>
      <c r="CM55" s="1325"/>
      <c r="CN55" s="1325">
        <v>21</v>
      </c>
      <c r="CO55" s="1325"/>
      <c r="CP55" s="1325"/>
      <c r="CQ55" s="1325"/>
      <c r="CR55" s="1325"/>
      <c r="CS55" s="1325"/>
      <c r="CT55" s="1325"/>
      <c r="CU55" s="1325"/>
      <c r="CV55" s="1325">
        <v>23.5</v>
      </c>
      <c r="CW55" s="1325"/>
      <c r="CX55" s="1325"/>
      <c r="CY55" s="1325"/>
      <c r="CZ55" s="1325"/>
      <c r="DA55" s="1325"/>
      <c r="DB55" s="1325"/>
      <c r="DC55" s="1325"/>
    </row>
    <row r="56" spans="1:109">
      <c r="A56" s="405"/>
      <c r="B56" s="397"/>
      <c r="G56" s="1320"/>
      <c r="H56" s="1320"/>
      <c r="I56" s="1320"/>
      <c r="J56" s="1320"/>
      <c r="K56" s="1326"/>
      <c r="L56" s="1326"/>
      <c r="M56" s="1326"/>
      <c r="N56" s="1326"/>
      <c r="AN56" s="1324"/>
      <c r="AO56" s="1324"/>
      <c r="AP56" s="1324"/>
      <c r="AQ56" s="1324"/>
      <c r="AR56" s="1324"/>
      <c r="AS56" s="1324"/>
      <c r="AT56" s="1324"/>
      <c r="AU56" s="1324"/>
      <c r="AV56" s="1324"/>
      <c r="AW56" s="1324"/>
      <c r="AX56" s="1324"/>
      <c r="AY56" s="1324"/>
      <c r="AZ56" s="1324"/>
      <c r="BA56" s="1324"/>
      <c r="BB56" s="1327"/>
      <c r="BC56" s="1327"/>
      <c r="BD56" s="1327"/>
      <c r="BE56" s="1327"/>
      <c r="BF56" s="1327"/>
      <c r="BG56" s="1327"/>
      <c r="BH56" s="1327"/>
      <c r="BI56" s="1327"/>
      <c r="BJ56" s="1327"/>
      <c r="BK56" s="1327"/>
      <c r="BL56" s="1327"/>
      <c r="BM56" s="1327"/>
      <c r="BN56" s="1327"/>
      <c r="BO56" s="1327"/>
      <c r="BP56" s="1325"/>
      <c r="BQ56" s="1325"/>
      <c r="BR56" s="1325"/>
      <c r="BS56" s="1325"/>
      <c r="BT56" s="1325"/>
      <c r="BU56" s="1325"/>
      <c r="BV56" s="1325"/>
      <c r="BW56" s="1325"/>
      <c r="BX56" s="1325"/>
      <c r="BY56" s="1325"/>
      <c r="BZ56" s="1325"/>
      <c r="CA56" s="1325"/>
      <c r="CB56" s="1325"/>
      <c r="CC56" s="1325"/>
      <c r="CD56" s="1325"/>
      <c r="CE56" s="1325"/>
      <c r="CF56" s="1325"/>
      <c r="CG56" s="1325"/>
      <c r="CH56" s="1325"/>
      <c r="CI56" s="1325"/>
      <c r="CJ56" s="1325"/>
      <c r="CK56" s="1325"/>
      <c r="CL56" s="1325"/>
      <c r="CM56" s="1325"/>
      <c r="CN56" s="1325"/>
      <c r="CO56" s="1325"/>
      <c r="CP56" s="1325"/>
      <c r="CQ56" s="1325"/>
      <c r="CR56" s="1325"/>
      <c r="CS56" s="1325"/>
      <c r="CT56" s="1325"/>
      <c r="CU56" s="1325"/>
      <c r="CV56" s="1325"/>
      <c r="CW56" s="1325"/>
      <c r="CX56" s="1325"/>
      <c r="CY56" s="1325"/>
      <c r="CZ56" s="1325"/>
      <c r="DA56" s="1325"/>
      <c r="DB56" s="1325"/>
      <c r="DC56" s="1325"/>
    </row>
    <row r="57" spans="1:109" s="405" customFormat="1">
      <c r="B57" s="409"/>
      <c r="G57" s="1320"/>
      <c r="H57" s="1320"/>
      <c r="I57" s="1329"/>
      <c r="J57" s="1329"/>
      <c r="K57" s="1326"/>
      <c r="L57" s="1326"/>
      <c r="M57" s="1326"/>
      <c r="N57" s="1326"/>
      <c r="AM57" s="390"/>
      <c r="AN57" s="1324"/>
      <c r="AO57" s="1324"/>
      <c r="AP57" s="1324"/>
      <c r="AQ57" s="1324"/>
      <c r="AR57" s="1324"/>
      <c r="AS57" s="1324"/>
      <c r="AT57" s="1324"/>
      <c r="AU57" s="1324"/>
      <c r="AV57" s="1324"/>
      <c r="AW57" s="1324"/>
      <c r="AX57" s="1324"/>
      <c r="AY57" s="1324"/>
      <c r="AZ57" s="1324"/>
      <c r="BA57" s="1324"/>
      <c r="BB57" s="1327" t="s">
        <v>598</v>
      </c>
      <c r="BC57" s="1327"/>
      <c r="BD57" s="1327"/>
      <c r="BE57" s="1327"/>
      <c r="BF57" s="1327"/>
      <c r="BG57" s="1327"/>
      <c r="BH57" s="1327"/>
      <c r="BI57" s="1327"/>
      <c r="BJ57" s="1327"/>
      <c r="BK57" s="1327"/>
      <c r="BL57" s="1327"/>
      <c r="BM57" s="1327"/>
      <c r="BN57" s="1327"/>
      <c r="BO57" s="1327"/>
      <c r="BP57" s="1325">
        <v>57.6</v>
      </c>
      <c r="BQ57" s="1325"/>
      <c r="BR57" s="1325"/>
      <c r="BS57" s="1325"/>
      <c r="BT57" s="1325"/>
      <c r="BU57" s="1325"/>
      <c r="BV57" s="1325"/>
      <c r="BW57" s="1325"/>
      <c r="BX57" s="1325">
        <v>58.9</v>
      </c>
      <c r="BY57" s="1325"/>
      <c r="BZ57" s="1325"/>
      <c r="CA57" s="1325"/>
      <c r="CB57" s="1325"/>
      <c r="CC57" s="1325"/>
      <c r="CD57" s="1325"/>
      <c r="CE57" s="1325"/>
      <c r="CF57" s="1325">
        <v>60.5</v>
      </c>
      <c r="CG57" s="1325"/>
      <c r="CH57" s="1325"/>
      <c r="CI57" s="1325"/>
      <c r="CJ57" s="1325"/>
      <c r="CK57" s="1325"/>
      <c r="CL57" s="1325"/>
      <c r="CM57" s="1325"/>
      <c r="CN57" s="1325">
        <v>61.2</v>
      </c>
      <c r="CO57" s="1325"/>
      <c r="CP57" s="1325"/>
      <c r="CQ57" s="1325"/>
      <c r="CR57" s="1325"/>
      <c r="CS57" s="1325"/>
      <c r="CT57" s="1325"/>
      <c r="CU57" s="1325"/>
      <c r="CV57" s="1325">
        <v>61.8</v>
      </c>
      <c r="CW57" s="1325"/>
      <c r="CX57" s="1325"/>
      <c r="CY57" s="1325"/>
      <c r="CZ57" s="1325"/>
      <c r="DA57" s="1325"/>
      <c r="DB57" s="1325"/>
      <c r="DC57" s="1325"/>
      <c r="DD57" s="410"/>
      <c r="DE57" s="409"/>
    </row>
    <row r="58" spans="1:109" s="405" customFormat="1">
      <c r="A58" s="390"/>
      <c r="B58" s="409"/>
      <c r="G58" s="1320"/>
      <c r="H58" s="1320"/>
      <c r="I58" s="1329"/>
      <c r="J58" s="1329"/>
      <c r="K58" s="1326"/>
      <c r="L58" s="1326"/>
      <c r="M58" s="1326"/>
      <c r="N58" s="1326"/>
      <c r="AM58" s="390"/>
      <c r="AN58" s="1324"/>
      <c r="AO58" s="1324"/>
      <c r="AP58" s="1324"/>
      <c r="AQ58" s="1324"/>
      <c r="AR58" s="1324"/>
      <c r="AS58" s="1324"/>
      <c r="AT58" s="1324"/>
      <c r="AU58" s="1324"/>
      <c r="AV58" s="1324"/>
      <c r="AW58" s="1324"/>
      <c r="AX58" s="1324"/>
      <c r="AY58" s="1324"/>
      <c r="AZ58" s="1324"/>
      <c r="BA58" s="1324"/>
      <c r="BB58" s="1327"/>
      <c r="BC58" s="1327"/>
      <c r="BD58" s="1327"/>
      <c r="BE58" s="1327"/>
      <c r="BF58" s="1327"/>
      <c r="BG58" s="1327"/>
      <c r="BH58" s="1327"/>
      <c r="BI58" s="1327"/>
      <c r="BJ58" s="1327"/>
      <c r="BK58" s="1327"/>
      <c r="BL58" s="1327"/>
      <c r="BM58" s="1327"/>
      <c r="BN58" s="1327"/>
      <c r="BO58" s="1327"/>
      <c r="BP58" s="1325"/>
      <c r="BQ58" s="1325"/>
      <c r="BR58" s="1325"/>
      <c r="BS58" s="1325"/>
      <c r="BT58" s="1325"/>
      <c r="BU58" s="1325"/>
      <c r="BV58" s="1325"/>
      <c r="BW58" s="1325"/>
      <c r="BX58" s="1325"/>
      <c r="BY58" s="1325"/>
      <c r="BZ58" s="1325"/>
      <c r="CA58" s="1325"/>
      <c r="CB58" s="1325"/>
      <c r="CC58" s="1325"/>
      <c r="CD58" s="1325"/>
      <c r="CE58" s="1325"/>
      <c r="CF58" s="1325"/>
      <c r="CG58" s="1325"/>
      <c r="CH58" s="1325"/>
      <c r="CI58" s="1325"/>
      <c r="CJ58" s="1325"/>
      <c r="CK58" s="1325"/>
      <c r="CL58" s="1325"/>
      <c r="CM58" s="1325"/>
      <c r="CN58" s="1325"/>
      <c r="CO58" s="1325"/>
      <c r="CP58" s="1325"/>
      <c r="CQ58" s="1325"/>
      <c r="CR58" s="1325"/>
      <c r="CS58" s="1325"/>
      <c r="CT58" s="1325"/>
      <c r="CU58" s="1325"/>
      <c r="CV58" s="1325"/>
      <c r="CW58" s="1325"/>
      <c r="CX58" s="1325"/>
      <c r="CY58" s="1325"/>
      <c r="CZ58" s="1325"/>
      <c r="DA58" s="1325"/>
      <c r="DB58" s="1325"/>
      <c r="DC58" s="1325"/>
      <c r="DD58" s="410"/>
      <c r="DE58" s="409"/>
    </row>
    <row r="59" spans="1:109" s="405" customFormat="1">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c r="B63" s="416" t="s">
        <v>600</v>
      </c>
    </row>
    <row r="64" spans="1:109">
      <c r="B64" s="397"/>
      <c r="G64" s="404"/>
      <c r="I64" s="417"/>
      <c r="J64" s="417"/>
      <c r="K64" s="417"/>
      <c r="L64" s="417"/>
      <c r="M64" s="417"/>
      <c r="N64" s="418"/>
      <c r="AM64" s="404"/>
      <c r="AN64" s="404" t="s">
        <v>594</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c r="B65" s="397"/>
      <c r="AN65" s="1311" t="s">
        <v>601</v>
      </c>
      <c r="AO65" s="1331"/>
      <c r="AP65" s="1331"/>
      <c r="AQ65" s="1331"/>
      <c r="AR65" s="1331"/>
      <c r="AS65" s="1331"/>
      <c r="AT65" s="1331"/>
      <c r="AU65" s="1331"/>
      <c r="AV65" s="1331"/>
      <c r="AW65" s="1331"/>
      <c r="AX65" s="1331"/>
      <c r="AY65" s="1331"/>
      <c r="AZ65" s="1331"/>
      <c r="BA65" s="1331"/>
      <c r="BB65" s="1331"/>
      <c r="BC65" s="1331"/>
      <c r="BD65" s="1331"/>
      <c r="BE65" s="1331"/>
      <c r="BF65" s="1331"/>
      <c r="BG65" s="1331"/>
      <c r="BH65" s="1331"/>
      <c r="BI65" s="1331"/>
      <c r="BJ65" s="1331"/>
      <c r="BK65" s="1331"/>
      <c r="BL65" s="1331"/>
      <c r="BM65" s="1331"/>
      <c r="BN65" s="1331"/>
      <c r="BO65" s="1331"/>
      <c r="BP65" s="1331"/>
      <c r="BQ65" s="1331"/>
      <c r="BR65" s="1331"/>
      <c r="BS65" s="1331"/>
      <c r="BT65" s="1331"/>
      <c r="BU65" s="1331"/>
      <c r="BV65" s="1331"/>
      <c r="BW65" s="1331"/>
      <c r="BX65" s="1331"/>
      <c r="BY65" s="1331"/>
      <c r="BZ65" s="1331"/>
      <c r="CA65" s="1331"/>
      <c r="CB65" s="1331"/>
      <c r="CC65" s="1331"/>
      <c r="CD65" s="1331"/>
      <c r="CE65" s="1331"/>
      <c r="CF65" s="1331"/>
      <c r="CG65" s="1331"/>
      <c r="CH65" s="1331"/>
      <c r="CI65" s="1331"/>
      <c r="CJ65" s="1331"/>
      <c r="CK65" s="1331"/>
      <c r="CL65" s="1331"/>
      <c r="CM65" s="1331"/>
      <c r="CN65" s="1331"/>
      <c r="CO65" s="1331"/>
      <c r="CP65" s="1331"/>
      <c r="CQ65" s="1331"/>
      <c r="CR65" s="1331"/>
      <c r="CS65" s="1331"/>
      <c r="CT65" s="1331"/>
      <c r="CU65" s="1331"/>
      <c r="CV65" s="1331"/>
      <c r="CW65" s="1331"/>
      <c r="CX65" s="1331"/>
      <c r="CY65" s="1331"/>
      <c r="CZ65" s="1331"/>
      <c r="DA65" s="1331"/>
      <c r="DB65" s="1331"/>
      <c r="DC65" s="1332"/>
    </row>
    <row r="66" spans="2:107">
      <c r="B66" s="397"/>
      <c r="AN66" s="1333"/>
      <c r="AO66" s="1334"/>
      <c r="AP66" s="1334"/>
      <c r="AQ66" s="1334"/>
      <c r="AR66" s="1334"/>
      <c r="AS66" s="1334"/>
      <c r="AT66" s="1334"/>
      <c r="AU66" s="1334"/>
      <c r="AV66" s="1334"/>
      <c r="AW66" s="1334"/>
      <c r="AX66" s="1334"/>
      <c r="AY66" s="1334"/>
      <c r="AZ66" s="1334"/>
      <c r="BA66" s="1334"/>
      <c r="BB66" s="1334"/>
      <c r="BC66" s="1334"/>
      <c r="BD66" s="1334"/>
      <c r="BE66" s="1334"/>
      <c r="BF66" s="1334"/>
      <c r="BG66" s="1334"/>
      <c r="BH66" s="1334"/>
      <c r="BI66" s="1334"/>
      <c r="BJ66" s="1334"/>
      <c r="BK66" s="1334"/>
      <c r="BL66" s="1334"/>
      <c r="BM66" s="1334"/>
      <c r="BN66" s="1334"/>
      <c r="BO66" s="1334"/>
      <c r="BP66" s="1334"/>
      <c r="BQ66" s="1334"/>
      <c r="BR66" s="1334"/>
      <c r="BS66" s="1334"/>
      <c r="BT66" s="1334"/>
      <c r="BU66" s="1334"/>
      <c r="BV66" s="1334"/>
      <c r="BW66" s="1334"/>
      <c r="BX66" s="1334"/>
      <c r="BY66" s="1334"/>
      <c r="BZ66" s="1334"/>
      <c r="CA66" s="1334"/>
      <c r="CB66" s="1334"/>
      <c r="CC66" s="1334"/>
      <c r="CD66" s="1334"/>
      <c r="CE66" s="1334"/>
      <c r="CF66" s="1334"/>
      <c r="CG66" s="1334"/>
      <c r="CH66" s="1334"/>
      <c r="CI66" s="1334"/>
      <c r="CJ66" s="1334"/>
      <c r="CK66" s="1334"/>
      <c r="CL66" s="1334"/>
      <c r="CM66" s="1334"/>
      <c r="CN66" s="1334"/>
      <c r="CO66" s="1334"/>
      <c r="CP66" s="1334"/>
      <c r="CQ66" s="1334"/>
      <c r="CR66" s="1334"/>
      <c r="CS66" s="1334"/>
      <c r="CT66" s="1334"/>
      <c r="CU66" s="1334"/>
      <c r="CV66" s="1334"/>
      <c r="CW66" s="1334"/>
      <c r="CX66" s="1334"/>
      <c r="CY66" s="1334"/>
      <c r="CZ66" s="1334"/>
      <c r="DA66" s="1334"/>
      <c r="DB66" s="1334"/>
      <c r="DC66" s="1335"/>
    </row>
    <row r="67" spans="2:107">
      <c r="B67" s="397"/>
      <c r="AN67" s="1333"/>
      <c r="AO67" s="1334"/>
      <c r="AP67" s="1334"/>
      <c r="AQ67" s="1334"/>
      <c r="AR67" s="1334"/>
      <c r="AS67" s="1334"/>
      <c r="AT67" s="1334"/>
      <c r="AU67" s="1334"/>
      <c r="AV67" s="1334"/>
      <c r="AW67" s="1334"/>
      <c r="AX67" s="1334"/>
      <c r="AY67" s="1334"/>
      <c r="AZ67" s="1334"/>
      <c r="BA67" s="1334"/>
      <c r="BB67" s="1334"/>
      <c r="BC67" s="1334"/>
      <c r="BD67" s="1334"/>
      <c r="BE67" s="1334"/>
      <c r="BF67" s="1334"/>
      <c r="BG67" s="1334"/>
      <c r="BH67" s="1334"/>
      <c r="BI67" s="1334"/>
      <c r="BJ67" s="1334"/>
      <c r="BK67" s="1334"/>
      <c r="BL67" s="1334"/>
      <c r="BM67" s="1334"/>
      <c r="BN67" s="1334"/>
      <c r="BO67" s="1334"/>
      <c r="BP67" s="1334"/>
      <c r="BQ67" s="1334"/>
      <c r="BR67" s="1334"/>
      <c r="BS67" s="1334"/>
      <c r="BT67" s="1334"/>
      <c r="BU67" s="1334"/>
      <c r="BV67" s="1334"/>
      <c r="BW67" s="1334"/>
      <c r="BX67" s="1334"/>
      <c r="BY67" s="1334"/>
      <c r="BZ67" s="1334"/>
      <c r="CA67" s="1334"/>
      <c r="CB67" s="1334"/>
      <c r="CC67" s="1334"/>
      <c r="CD67" s="1334"/>
      <c r="CE67" s="1334"/>
      <c r="CF67" s="1334"/>
      <c r="CG67" s="1334"/>
      <c r="CH67" s="1334"/>
      <c r="CI67" s="1334"/>
      <c r="CJ67" s="1334"/>
      <c r="CK67" s="1334"/>
      <c r="CL67" s="1334"/>
      <c r="CM67" s="1334"/>
      <c r="CN67" s="1334"/>
      <c r="CO67" s="1334"/>
      <c r="CP67" s="1334"/>
      <c r="CQ67" s="1334"/>
      <c r="CR67" s="1334"/>
      <c r="CS67" s="1334"/>
      <c r="CT67" s="1334"/>
      <c r="CU67" s="1334"/>
      <c r="CV67" s="1334"/>
      <c r="CW67" s="1334"/>
      <c r="CX67" s="1334"/>
      <c r="CY67" s="1334"/>
      <c r="CZ67" s="1334"/>
      <c r="DA67" s="1334"/>
      <c r="DB67" s="1334"/>
      <c r="DC67" s="1335"/>
    </row>
    <row r="68" spans="2:107">
      <c r="B68" s="397"/>
      <c r="AN68" s="1333"/>
      <c r="AO68" s="1334"/>
      <c r="AP68" s="1334"/>
      <c r="AQ68" s="1334"/>
      <c r="AR68" s="1334"/>
      <c r="AS68" s="1334"/>
      <c r="AT68" s="1334"/>
      <c r="AU68" s="1334"/>
      <c r="AV68" s="1334"/>
      <c r="AW68" s="1334"/>
      <c r="AX68" s="1334"/>
      <c r="AY68" s="1334"/>
      <c r="AZ68" s="1334"/>
      <c r="BA68" s="1334"/>
      <c r="BB68" s="1334"/>
      <c r="BC68" s="1334"/>
      <c r="BD68" s="1334"/>
      <c r="BE68" s="1334"/>
      <c r="BF68" s="1334"/>
      <c r="BG68" s="1334"/>
      <c r="BH68" s="1334"/>
      <c r="BI68" s="1334"/>
      <c r="BJ68" s="1334"/>
      <c r="BK68" s="1334"/>
      <c r="BL68" s="1334"/>
      <c r="BM68" s="1334"/>
      <c r="BN68" s="1334"/>
      <c r="BO68" s="1334"/>
      <c r="BP68" s="1334"/>
      <c r="BQ68" s="1334"/>
      <c r="BR68" s="1334"/>
      <c r="BS68" s="1334"/>
      <c r="BT68" s="1334"/>
      <c r="BU68" s="1334"/>
      <c r="BV68" s="1334"/>
      <c r="BW68" s="1334"/>
      <c r="BX68" s="1334"/>
      <c r="BY68" s="1334"/>
      <c r="BZ68" s="1334"/>
      <c r="CA68" s="1334"/>
      <c r="CB68" s="1334"/>
      <c r="CC68" s="1334"/>
      <c r="CD68" s="1334"/>
      <c r="CE68" s="1334"/>
      <c r="CF68" s="1334"/>
      <c r="CG68" s="1334"/>
      <c r="CH68" s="1334"/>
      <c r="CI68" s="1334"/>
      <c r="CJ68" s="1334"/>
      <c r="CK68" s="1334"/>
      <c r="CL68" s="1334"/>
      <c r="CM68" s="1334"/>
      <c r="CN68" s="1334"/>
      <c r="CO68" s="1334"/>
      <c r="CP68" s="1334"/>
      <c r="CQ68" s="1334"/>
      <c r="CR68" s="1334"/>
      <c r="CS68" s="1334"/>
      <c r="CT68" s="1334"/>
      <c r="CU68" s="1334"/>
      <c r="CV68" s="1334"/>
      <c r="CW68" s="1334"/>
      <c r="CX68" s="1334"/>
      <c r="CY68" s="1334"/>
      <c r="CZ68" s="1334"/>
      <c r="DA68" s="1334"/>
      <c r="DB68" s="1334"/>
      <c r="DC68" s="1335"/>
    </row>
    <row r="69" spans="2:107">
      <c r="B69" s="397"/>
      <c r="AN69" s="1336"/>
      <c r="AO69" s="1337"/>
      <c r="AP69" s="1337"/>
      <c r="AQ69" s="1337"/>
      <c r="AR69" s="1337"/>
      <c r="AS69" s="1337"/>
      <c r="AT69" s="1337"/>
      <c r="AU69" s="1337"/>
      <c r="AV69" s="1337"/>
      <c r="AW69" s="1337"/>
      <c r="AX69" s="1337"/>
      <c r="AY69" s="1337"/>
      <c r="AZ69" s="1337"/>
      <c r="BA69" s="1337"/>
      <c r="BB69" s="1337"/>
      <c r="BC69" s="1337"/>
      <c r="BD69" s="1337"/>
      <c r="BE69" s="1337"/>
      <c r="BF69" s="1337"/>
      <c r="BG69" s="1337"/>
      <c r="BH69" s="1337"/>
      <c r="BI69" s="1337"/>
      <c r="BJ69" s="1337"/>
      <c r="BK69" s="1337"/>
      <c r="BL69" s="1337"/>
      <c r="BM69" s="1337"/>
      <c r="BN69" s="1337"/>
      <c r="BO69" s="1337"/>
      <c r="BP69" s="1337"/>
      <c r="BQ69" s="1337"/>
      <c r="BR69" s="1337"/>
      <c r="BS69" s="1337"/>
      <c r="BT69" s="1337"/>
      <c r="BU69" s="1337"/>
      <c r="BV69" s="1337"/>
      <c r="BW69" s="1337"/>
      <c r="BX69" s="1337"/>
      <c r="BY69" s="1337"/>
      <c r="BZ69" s="1337"/>
      <c r="CA69" s="1337"/>
      <c r="CB69" s="1337"/>
      <c r="CC69" s="1337"/>
      <c r="CD69" s="1337"/>
      <c r="CE69" s="1337"/>
      <c r="CF69" s="1337"/>
      <c r="CG69" s="1337"/>
      <c r="CH69" s="1337"/>
      <c r="CI69" s="1337"/>
      <c r="CJ69" s="1337"/>
      <c r="CK69" s="1337"/>
      <c r="CL69" s="1337"/>
      <c r="CM69" s="1337"/>
      <c r="CN69" s="1337"/>
      <c r="CO69" s="1337"/>
      <c r="CP69" s="1337"/>
      <c r="CQ69" s="1337"/>
      <c r="CR69" s="1337"/>
      <c r="CS69" s="1337"/>
      <c r="CT69" s="1337"/>
      <c r="CU69" s="1337"/>
      <c r="CV69" s="1337"/>
      <c r="CW69" s="1337"/>
      <c r="CX69" s="1337"/>
      <c r="CY69" s="1337"/>
      <c r="CZ69" s="1337"/>
      <c r="DA69" s="1337"/>
      <c r="DB69" s="1337"/>
      <c r="DC69" s="1338"/>
    </row>
    <row r="70" spans="2:107">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c r="B71" s="397"/>
      <c r="G71" s="422"/>
      <c r="I71" s="423"/>
      <c r="J71" s="420"/>
      <c r="K71" s="420"/>
      <c r="L71" s="421"/>
      <c r="M71" s="420"/>
      <c r="N71" s="421"/>
      <c r="AM71" s="422"/>
      <c r="AN71" s="390" t="s">
        <v>595</v>
      </c>
    </row>
    <row r="72" spans="2:107">
      <c r="B72" s="397"/>
      <c r="G72" s="1320"/>
      <c r="H72" s="1320"/>
      <c r="I72" s="1320"/>
      <c r="J72" s="1320"/>
      <c r="K72" s="407"/>
      <c r="L72" s="407"/>
      <c r="M72" s="408"/>
      <c r="N72" s="408"/>
      <c r="AN72" s="1321"/>
      <c r="AO72" s="1322"/>
      <c r="AP72" s="1322"/>
      <c r="AQ72" s="1322"/>
      <c r="AR72" s="1322"/>
      <c r="AS72" s="1322"/>
      <c r="AT72" s="1322"/>
      <c r="AU72" s="1322"/>
      <c r="AV72" s="1322"/>
      <c r="AW72" s="1322"/>
      <c r="AX72" s="1322"/>
      <c r="AY72" s="1322"/>
      <c r="AZ72" s="1322"/>
      <c r="BA72" s="1322"/>
      <c r="BB72" s="1322"/>
      <c r="BC72" s="1322"/>
      <c r="BD72" s="1322"/>
      <c r="BE72" s="1322"/>
      <c r="BF72" s="1322"/>
      <c r="BG72" s="1322"/>
      <c r="BH72" s="1322"/>
      <c r="BI72" s="1322"/>
      <c r="BJ72" s="1322"/>
      <c r="BK72" s="1322"/>
      <c r="BL72" s="1322"/>
      <c r="BM72" s="1322"/>
      <c r="BN72" s="1322"/>
      <c r="BO72" s="1323"/>
      <c r="BP72" s="1324" t="s">
        <v>547</v>
      </c>
      <c r="BQ72" s="1324"/>
      <c r="BR72" s="1324"/>
      <c r="BS72" s="1324"/>
      <c r="BT72" s="1324"/>
      <c r="BU72" s="1324"/>
      <c r="BV72" s="1324"/>
      <c r="BW72" s="1324"/>
      <c r="BX72" s="1324" t="s">
        <v>548</v>
      </c>
      <c r="BY72" s="1324"/>
      <c r="BZ72" s="1324"/>
      <c r="CA72" s="1324"/>
      <c r="CB72" s="1324"/>
      <c r="CC72" s="1324"/>
      <c r="CD72" s="1324"/>
      <c r="CE72" s="1324"/>
      <c r="CF72" s="1324" t="s">
        <v>549</v>
      </c>
      <c r="CG72" s="1324"/>
      <c r="CH72" s="1324"/>
      <c r="CI72" s="1324"/>
      <c r="CJ72" s="1324"/>
      <c r="CK72" s="1324"/>
      <c r="CL72" s="1324"/>
      <c r="CM72" s="1324"/>
      <c r="CN72" s="1324" t="s">
        <v>550</v>
      </c>
      <c r="CO72" s="1324"/>
      <c r="CP72" s="1324"/>
      <c r="CQ72" s="1324"/>
      <c r="CR72" s="1324"/>
      <c r="CS72" s="1324"/>
      <c r="CT72" s="1324"/>
      <c r="CU72" s="1324"/>
      <c r="CV72" s="1324" t="s">
        <v>551</v>
      </c>
      <c r="CW72" s="1324"/>
      <c r="CX72" s="1324"/>
      <c r="CY72" s="1324"/>
      <c r="CZ72" s="1324"/>
      <c r="DA72" s="1324"/>
      <c r="DB72" s="1324"/>
      <c r="DC72" s="1324"/>
    </row>
    <row r="73" spans="2:107">
      <c r="B73" s="397"/>
      <c r="G73" s="1330"/>
      <c r="H73" s="1330"/>
      <c r="I73" s="1330"/>
      <c r="J73" s="1330"/>
      <c r="K73" s="1339"/>
      <c r="L73" s="1339"/>
      <c r="M73" s="1339"/>
      <c r="N73" s="1339"/>
      <c r="AM73" s="406"/>
      <c r="AN73" s="1327" t="s">
        <v>596</v>
      </c>
      <c r="AO73" s="1327"/>
      <c r="AP73" s="1327"/>
      <c r="AQ73" s="1327"/>
      <c r="AR73" s="1327"/>
      <c r="AS73" s="1327"/>
      <c r="AT73" s="1327"/>
      <c r="AU73" s="1327"/>
      <c r="AV73" s="1327"/>
      <c r="AW73" s="1327"/>
      <c r="AX73" s="1327"/>
      <c r="AY73" s="1327"/>
      <c r="AZ73" s="1327"/>
      <c r="BA73" s="1327"/>
      <c r="BB73" s="1327" t="s">
        <v>597</v>
      </c>
      <c r="BC73" s="1327"/>
      <c r="BD73" s="1327"/>
      <c r="BE73" s="1327"/>
      <c r="BF73" s="1327"/>
      <c r="BG73" s="1327"/>
      <c r="BH73" s="1327"/>
      <c r="BI73" s="1327"/>
      <c r="BJ73" s="1327"/>
      <c r="BK73" s="1327"/>
      <c r="BL73" s="1327"/>
      <c r="BM73" s="1327"/>
      <c r="BN73" s="1327"/>
      <c r="BO73" s="1327"/>
      <c r="BP73" s="1325">
        <v>27.8</v>
      </c>
      <c r="BQ73" s="1325"/>
      <c r="BR73" s="1325"/>
      <c r="BS73" s="1325"/>
      <c r="BT73" s="1325"/>
      <c r="BU73" s="1325"/>
      <c r="BV73" s="1325"/>
      <c r="BW73" s="1325"/>
      <c r="BX73" s="1325">
        <v>39.299999999999997</v>
      </c>
      <c r="BY73" s="1325"/>
      <c r="BZ73" s="1325"/>
      <c r="CA73" s="1325"/>
      <c r="CB73" s="1325"/>
      <c r="CC73" s="1325"/>
      <c r="CD73" s="1325"/>
      <c r="CE73" s="1325"/>
      <c r="CF73" s="1325">
        <v>51.9</v>
      </c>
      <c r="CG73" s="1325"/>
      <c r="CH73" s="1325"/>
      <c r="CI73" s="1325"/>
      <c r="CJ73" s="1325"/>
      <c r="CK73" s="1325"/>
      <c r="CL73" s="1325"/>
      <c r="CM73" s="1325"/>
      <c r="CN73" s="1325">
        <v>64.5</v>
      </c>
      <c r="CO73" s="1325"/>
      <c r="CP73" s="1325"/>
      <c r="CQ73" s="1325"/>
      <c r="CR73" s="1325"/>
      <c r="CS73" s="1325"/>
      <c r="CT73" s="1325"/>
      <c r="CU73" s="1325"/>
      <c r="CV73" s="1325">
        <v>57.5</v>
      </c>
      <c r="CW73" s="1325"/>
      <c r="CX73" s="1325"/>
      <c r="CY73" s="1325"/>
      <c r="CZ73" s="1325"/>
      <c r="DA73" s="1325"/>
      <c r="DB73" s="1325"/>
      <c r="DC73" s="1325"/>
    </row>
    <row r="74" spans="2:107">
      <c r="B74" s="397"/>
      <c r="G74" s="1330"/>
      <c r="H74" s="1330"/>
      <c r="I74" s="1330"/>
      <c r="J74" s="1330"/>
      <c r="K74" s="1339"/>
      <c r="L74" s="1339"/>
      <c r="M74" s="1339"/>
      <c r="N74" s="1339"/>
      <c r="AM74" s="406"/>
      <c r="AN74" s="1327"/>
      <c r="AO74" s="1327"/>
      <c r="AP74" s="1327"/>
      <c r="AQ74" s="1327"/>
      <c r="AR74" s="1327"/>
      <c r="AS74" s="1327"/>
      <c r="AT74" s="1327"/>
      <c r="AU74" s="1327"/>
      <c r="AV74" s="1327"/>
      <c r="AW74" s="1327"/>
      <c r="AX74" s="1327"/>
      <c r="AY74" s="1327"/>
      <c r="AZ74" s="1327"/>
      <c r="BA74" s="1327"/>
      <c r="BB74" s="1327"/>
      <c r="BC74" s="1327"/>
      <c r="BD74" s="1327"/>
      <c r="BE74" s="1327"/>
      <c r="BF74" s="1327"/>
      <c r="BG74" s="1327"/>
      <c r="BH74" s="1327"/>
      <c r="BI74" s="1327"/>
      <c r="BJ74" s="1327"/>
      <c r="BK74" s="1327"/>
      <c r="BL74" s="1327"/>
      <c r="BM74" s="1327"/>
      <c r="BN74" s="1327"/>
      <c r="BO74" s="1327"/>
      <c r="BP74" s="1325"/>
      <c r="BQ74" s="1325"/>
      <c r="BR74" s="1325"/>
      <c r="BS74" s="1325"/>
      <c r="BT74" s="1325"/>
      <c r="BU74" s="1325"/>
      <c r="BV74" s="1325"/>
      <c r="BW74" s="1325"/>
      <c r="BX74" s="1325"/>
      <c r="BY74" s="1325"/>
      <c r="BZ74" s="1325"/>
      <c r="CA74" s="1325"/>
      <c r="CB74" s="1325"/>
      <c r="CC74" s="1325"/>
      <c r="CD74" s="1325"/>
      <c r="CE74" s="1325"/>
      <c r="CF74" s="1325"/>
      <c r="CG74" s="1325"/>
      <c r="CH74" s="1325"/>
      <c r="CI74" s="1325"/>
      <c r="CJ74" s="1325"/>
      <c r="CK74" s="1325"/>
      <c r="CL74" s="1325"/>
      <c r="CM74" s="1325"/>
      <c r="CN74" s="1325"/>
      <c r="CO74" s="1325"/>
      <c r="CP74" s="1325"/>
      <c r="CQ74" s="1325"/>
      <c r="CR74" s="1325"/>
      <c r="CS74" s="1325"/>
      <c r="CT74" s="1325"/>
      <c r="CU74" s="1325"/>
      <c r="CV74" s="1325"/>
      <c r="CW74" s="1325"/>
      <c r="CX74" s="1325"/>
      <c r="CY74" s="1325"/>
      <c r="CZ74" s="1325"/>
      <c r="DA74" s="1325"/>
      <c r="DB74" s="1325"/>
      <c r="DC74" s="1325"/>
    </row>
    <row r="75" spans="2:107">
      <c r="B75" s="397"/>
      <c r="G75" s="1330"/>
      <c r="H75" s="1330"/>
      <c r="I75" s="1320"/>
      <c r="J75" s="1320"/>
      <c r="K75" s="1326"/>
      <c r="L75" s="1326"/>
      <c r="M75" s="1326"/>
      <c r="N75" s="1326"/>
      <c r="AM75" s="406"/>
      <c r="AN75" s="1327"/>
      <c r="AO75" s="1327"/>
      <c r="AP75" s="1327"/>
      <c r="AQ75" s="1327"/>
      <c r="AR75" s="1327"/>
      <c r="AS75" s="1327"/>
      <c r="AT75" s="1327"/>
      <c r="AU75" s="1327"/>
      <c r="AV75" s="1327"/>
      <c r="AW75" s="1327"/>
      <c r="AX75" s="1327"/>
      <c r="AY75" s="1327"/>
      <c r="AZ75" s="1327"/>
      <c r="BA75" s="1327"/>
      <c r="BB75" s="1327" t="s">
        <v>602</v>
      </c>
      <c r="BC75" s="1327"/>
      <c r="BD75" s="1327"/>
      <c r="BE75" s="1327"/>
      <c r="BF75" s="1327"/>
      <c r="BG75" s="1327"/>
      <c r="BH75" s="1327"/>
      <c r="BI75" s="1327"/>
      <c r="BJ75" s="1327"/>
      <c r="BK75" s="1327"/>
      <c r="BL75" s="1327"/>
      <c r="BM75" s="1327"/>
      <c r="BN75" s="1327"/>
      <c r="BO75" s="1327"/>
      <c r="BP75" s="1325">
        <v>7.6</v>
      </c>
      <c r="BQ75" s="1325"/>
      <c r="BR75" s="1325"/>
      <c r="BS75" s="1325"/>
      <c r="BT75" s="1325"/>
      <c r="BU75" s="1325"/>
      <c r="BV75" s="1325"/>
      <c r="BW75" s="1325"/>
      <c r="BX75" s="1325">
        <v>7.5</v>
      </c>
      <c r="BY75" s="1325"/>
      <c r="BZ75" s="1325"/>
      <c r="CA75" s="1325"/>
      <c r="CB75" s="1325"/>
      <c r="CC75" s="1325"/>
      <c r="CD75" s="1325"/>
      <c r="CE75" s="1325"/>
      <c r="CF75" s="1325">
        <v>8.1999999999999993</v>
      </c>
      <c r="CG75" s="1325"/>
      <c r="CH75" s="1325"/>
      <c r="CI75" s="1325"/>
      <c r="CJ75" s="1325"/>
      <c r="CK75" s="1325"/>
      <c r="CL75" s="1325"/>
      <c r="CM75" s="1325"/>
      <c r="CN75" s="1325">
        <v>8.4</v>
      </c>
      <c r="CO75" s="1325"/>
      <c r="CP75" s="1325"/>
      <c r="CQ75" s="1325"/>
      <c r="CR75" s="1325"/>
      <c r="CS75" s="1325"/>
      <c r="CT75" s="1325"/>
      <c r="CU75" s="1325"/>
      <c r="CV75" s="1325">
        <v>8.6999999999999993</v>
      </c>
      <c r="CW75" s="1325"/>
      <c r="CX75" s="1325"/>
      <c r="CY75" s="1325"/>
      <c r="CZ75" s="1325"/>
      <c r="DA75" s="1325"/>
      <c r="DB75" s="1325"/>
      <c r="DC75" s="1325"/>
    </row>
    <row r="76" spans="2:107">
      <c r="B76" s="397"/>
      <c r="G76" s="1330"/>
      <c r="H76" s="1330"/>
      <c r="I76" s="1320"/>
      <c r="J76" s="1320"/>
      <c r="K76" s="1326"/>
      <c r="L76" s="1326"/>
      <c r="M76" s="1326"/>
      <c r="N76" s="1326"/>
      <c r="AM76" s="406"/>
      <c r="AN76" s="1327"/>
      <c r="AO76" s="1327"/>
      <c r="AP76" s="1327"/>
      <c r="AQ76" s="1327"/>
      <c r="AR76" s="1327"/>
      <c r="AS76" s="1327"/>
      <c r="AT76" s="1327"/>
      <c r="AU76" s="1327"/>
      <c r="AV76" s="1327"/>
      <c r="AW76" s="1327"/>
      <c r="AX76" s="1327"/>
      <c r="AY76" s="1327"/>
      <c r="AZ76" s="1327"/>
      <c r="BA76" s="1327"/>
      <c r="BB76" s="1327"/>
      <c r="BC76" s="1327"/>
      <c r="BD76" s="1327"/>
      <c r="BE76" s="1327"/>
      <c r="BF76" s="1327"/>
      <c r="BG76" s="1327"/>
      <c r="BH76" s="1327"/>
      <c r="BI76" s="1327"/>
      <c r="BJ76" s="1327"/>
      <c r="BK76" s="1327"/>
      <c r="BL76" s="1327"/>
      <c r="BM76" s="1327"/>
      <c r="BN76" s="1327"/>
      <c r="BO76" s="1327"/>
      <c r="BP76" s="1325"/>
      <c r="BQ76" s="1325"/>
      <c r="BR76" s="1325"/>
      <c r="BS76" s="1325"/>
      <c r="BT76" s="1325"/>
      <c r="BU76" s="1325"/>
      <c r="BV76" s="1325"/>
      <c r="BW76" s="1325"/>
      <c r="BX76" s="1325"/>
      <c r="BY76" s="1325"/>
      <c r="BZ76" s="1325"/>
      <c r="CA76" s="1325"/>
      <c r="CB76" s="1325"/>
      <c r="CC76" s="1325"/>
      <c r="CD76" s="1325"/>
      <c r="CE76" s="1325"/>
      <c r="CF76" s="1325"/>
      <c r="CG76" s="1325"/>
      <c r="CH76" s="1325"/>
      <c r="CI76" s="1325"/>
      <c r="CJ76" s="1325"/>
      <c r="CK76" s="1325"/>
      <c r="CL76" s="1325"/>
      <c r="CM76" s="1325"/>
      <c r="CN76" s="1325"/>
      <c r="CO76" s="1325"/>
      <c r="CP76" s="1325"/>
      <c r="CQ76" s="1325"/>
      <c r="CR76" s="1325"/>
      <c r="CS76" s="1325"/>
      <c r="CT76" s="1325"/>
      <c r="CU76" s="1325"/>
      <c r="CV76" s="1325"/>
      <c r="CW76" s="1325"/>
      <c r="CX76" s="1325"/>
      <c r="CY76" s="1325"/>
      <c r="CZ76" s="1325"/>
      <c r="DA76" s="1325"/>
      <c r="DB76" s="1325"/>
      <c r="DC76" s="1325"/>
    </row>
    <row r="77" spans="2:107">
      <c r="B77" s="397"/>
      <c r="G77" s="1320"/>
      <c r="H77" s="1320"/>
      <c r="I77" s="1320"/>
      <c r="J77" s="1320"/>
      <c r="K77" s="1339"/>
      <c r="L77" s="1339"/>
      <c r="M77" s="1339"/>
      <c r="N77" s="1339"/>
      <c r="AN77" s="1324" t="s">
        <v>599</v>
      </c>
      <c r="AO77" s="1324"/>
      <c r="AP77" s="1324"/>
      <c r="AQ77" s="1324"/>
      <c r="AR77" s="1324"/>
      <c r="AS77" s="1324"/>
      <c r="AT77" s="1324"/>
      <c r="AU77" s="1324"/>
      <c r="AV77" s="1324"/>
      <c r="AW77" s="1324"/>
      <c r="AX77" s="1324"/>
      <c r="AY77" s="1324"/>
      <c r="AZ77" s="1324"/>
      <c r="BA77" s="1324"/>
      <c r="BB77" s="1327" t="s">
        <v>597</v>
      </c>
      <c r="BC77" s="1327"/>
      <c r="BD77" s="1327"/>
      <c r="BE77" s="1327"/>
      <c r="BF77" s="1327"/>
      <c r="BG77" s="1327"/>
      <c r="BH77" s="1327"/>
      <c r="BI77" s="1327"/>
      <c r="BJ77" s="1327"/>
      <c r="BK77" s="1327"/>
      <c r="BL77" s="1327"/>
      <c r="BM77" s="1327"/>
      <c r="BN77" s="1327"/>
      <c r="BO77" s="1327"/>
      <c r="BP77" s="1325">
        <v>38.5</v>
      </c>
      <c r="BQ77" s="1325"/>
      <c r="BR77" s="1325"/>
      <c r="BS77" s="1325"/>
      <c r="BT77" s="1325"/>
      <c r="BU77" s="1325"/>
      <c r="BV77" s="1325"/>
      <c r="BW77" s="1325"/>
      <c r="BX77" s="1325">
        <v>32.799999999999997</v>
      </c>
      <c r="BY77" s="1325"/>
      <c r="BZ77" s="1325"/>
      <c r="CA77" s="1325"/>
      <c r="CB77" s="1325"/>
      <c r="CC77" s="1325"/>
      <c r="CD77" s="1325"/>
      <c r="CE77" s="1325"/>
      <c r="CF77" s="1325">
        <v>20.9</v>
      </c>
      <c r="CG77" s="1325"/>
      <c r="CH77" s="1325"/>
      <c r="CI77" s="1325"/>
      <c r="CJ77" s="1325"/>
      <c r="CK77" s="1325"/>
      <c r="CL77" s="1325"/>
      <c r="CM77" s="1325"/>
      <c r="CN77" s="1325">
        <v>21</v>
      </c>
      <c r="CO77" s="1325"/>
      <c r="CP77" s="1325"/>
      <c r="CQ77" s="1325"/>
      <c r="CR77" s="1325"/>
      <c r="CS77" s="1325"/>
      <c r="CT77" s="1325"/>
      <c r="CU77" s="1325"/>
      <c r="CV77" s="1325">
        <v>23.5</v>
      </c>
      <c r="CW77" s="1325"/>
      <c r="CX77" s="1325"/>
      <c r="CY77" s="1325"/>
      <c r="CZ77" s="1325"/>
      <c r="DA77" s="1325"/>
      <c r="DB77" s="1325"/>
      <c r="DC77" s="1325"/>
    </row>
    <row r="78" spans="2:107">
      <c r="B78" s="397"/>
      <c r="G78" s="1320"/>
      <c r="H78" s="1320"/>
      <c r="I78" s="1320"/>
      <c r="J78" s="1320"/>
      <c r="K78" s="1339"/>
      <c r="L78" s="1339"/>
      <c r="M78" s="1339"/>
      <c r="N78" s="1339"/>
      <c r="AN78" s="1324"/>
      <c r="AO78" s="1324"/>
      <c r="AP78" s="1324"/>
      <c r="AQ78" s="1324"/>
      <c r="AR78" s="1324"/>
      <c r="AS78" s="1324"/>
      <c r="AT78" s="1324"/>
      <c r="AU78" s="1324"/>
      <c r="AV78" s="1324"/>
      <c r="AW78" s="1324"/>
      <c r="AX78" s="1324"/>
      <c r="AY78" s="1324"/>
      <c r="AZ78" s="1324"/>
      <c r="BA78" s="1324"/>
      <c r="BB78" s="1327"/>
      <c r="BC78" s="1327"/>
      <c r="BD78" s="1327"/>
      <c r="BE78" s="1327"/>
      <c r="BF78" s="1327"/>
      <c r="BG78" s="1327"/>
      <c r="BH78" s="1327"/>
      <c r="BI78" s="1327"/>
      <c r="BJ78" s="1327"/>
      <c r="BK78" s="1327"/>
      <c r="BL78" s="1327"/>
      <c r="BM78" s="1327"/>
      <c r="BN78" s="1327"/>
      <c r="BO78" s="1327"/>
      <c r="BP78" s="1325"/>
      <c r="BQ78" s="1325"/>
      <c r="BR78" s="1325"/>
      <c r="BS78" s="1325"/>
      <c r="BT78" s="1325"/>
      <c r="BU78" s="1325"/>
      <c r="BV78" s="1325"/>
      <c r="BW78" s="1325"/>
      <c r="BX78" s="1325"/>
      <c r="BY78" s="1325"/>
      <c r="BZ78" s="1325"/>
      <c r="CA78" s="1325"/>
      <c r="CB78" s="1325"/>
      <c r="CC78" s="1325"/>
      <c r="CD78" s="1325"/>
      <c r="CE78" s="1325"/>
      <c r="CF78" s="1325"/>
      <c r="CG78" s="1325"/>
      <c r="CH78" s="1325"/>
      <c r="CI78" s="1325"/>
      <c r="CJ78" s="1325"/>
      <c r="CK78" s="1325"/>
      <c r="CL78" s="1325"/>
      <c r="CM78" s="1325"/>
      <c r="CN78" s="1325"/>
      <c r="CO78" s="1325"/>
      <c r="CP78" s="1325"/>
      <c r="CQ78" s="1325"/>
      <c r="CR78" s="1325"/>
      <c r="CS78" s="1325"/>
      <c r="CT78" s="1325"/>
      <c r="CU78" s="1325"/>
      <c r="CV78" s="1325"/>
      <c r="CW78" s="1325"/>
      <c r="CX78" s="1325"/>
      <c r="CY78" s="1325"/>
      <c r="CZ78" s="1325"/>
      <c r="DA78" s="1325"/>
      <c r="DB78" s="1325"/>
      <c r="DC78" s="1325"/>
    </row>
    <row r="79" spans="2:107">
      <c r="B79" s="397"/>
      <c r="G79" s="1320"/>
      <c r="H79" s="1320"/>
      <c r="I79" s="1329"/>
      <c r="J79" s="1329"/>
      <c r="K79" s="1340"/>
      <c r="L79" s="1340"/>
      <c r="M79" s="1340"/>
      <c r="N79" s="1340"/>
      <c r="AN79" s="1324"/>
      <c r="AO79" s="1324"/>
      <c r="AP79" s="1324"/>
      <c r="AQ79" s="1324"/>
      <c r="AR79" s="1324"/>
      <c r="AS79" s="1324"/>
      <c r="AT79" s="1324"/>
      <c r="AU79" s="1324"/>
      <c r="AV79" s="1324"/>
      <c r="AW79" s="1324"/>
      <c r="AX79" s="1324"/>
      <c r="AY79" s="1324"/>
      <c r="AZ79" s="1324"/>
      <c r="BA79" s="1324"/>
      <c r="BB79" s="1327" t="s">
        <v>602</v>
      </c>
      <c r="BC79" s="1327"/>
      <c r="BD79" s="1327"/>
      <c r="BE79" s="1327"/>
      <c r="BF79" s="1327"/>
      <c r="BG79" s="1327"/>
      <c r="BH79" s="1327"/>
      <c r="BI79" s="1327"/>
      <c r="BJ79" s="1327"/>
      <c r="BK79" s="1327"/>
      <c r="BL79" s="1327"/>
      <c r="BM79" s="1327"/>
      <c r="BN79" s="1327"/>
      <c r="BO79" s="1327"/>
      <c r="BP79" s="1325">
        <v>9.1999999999999993</v>
      </c>
      <c r="BQ79" s="1325"/>
      <c r="BR79" s="1325"/>
      <c r="BS79" s="1325"/>
      <c r="BT79" s="1325"/>
      <c r="BU79" s="1325"/>
      <c r="BV79" s="1325"/>
      <c r="BW79" s="1325"/>
      <c r="BX79" s="1325">
        <v>9.1</v>
      </c>
      <c r="BY79" s="1325"/>
      <c r="BZ79" s="1325"/>
      <c r="CA79" s="1325"/>
      <c r="CB79" s="1325"/>
      <c r="CC79" s="1325"/>
      <c r="CD79" s="1325"/>
      <c r="CE79" s="1325"/>
      <c r="CF79" s="1325">
        <v>9.1</v>
      </c>
      <c r="CG79" s="1325"/>
      <c r="CH79" s="1325"/>
      <c r="CI79" s="1325"/>
      <c r="CJ79" s="1325"/>
      <c r="CK79" s="1325"/>
      <c r="CL79" s="1325"/>
      <c r="CM79" s="1325"/>
      <c r="CN79" s="1325">
        <v>9.1999999999999993</v>
      </c>
      <c r="CO79" s="1325"/>
      <c r="CP79" s="1325"/>
      <c r="CQ79" s="1325"/>
      <c r="CR79" s="1325"/>
      <c r="CS79" s="1325"/>
      <c r="CT79" s="1325"/>
      <c r="CU79" s="1325"/>
      <c r="CV79" s="1325">
        <v>8.6</v>
      </c>
      <c r="CW79" s="1325"/>
      <c r="CX79" s="1325"/>
      <c r="CY79" s="1325"/>
      <c r="CZ79" s="1325"/>
      <c r="DA79" s="1325"/>
      <c r="DB79" s="1325"/>
      <c r="DC79" s="1325"/>
    </row>
    <row r="80" spans="2:107">
      <c r="B80" s="397"/>
      <c r="G80" s="1320"/>
      <c r="H80" s="1320"/>
      <c r="I80" s="1329"/>
      <c r="J80" s="1329"/>
      <c r="K80" s="1340"/>
      <c r="L80" s="1340"/>
      <c r="M80" s="1340"/>
      <c r="N80" s="1340"/>
      <c r="AN80" s="1324"/>
      <c r="AO80" s="1324"/>
      <c r="AP80" s="1324"/>
      <c r="AQ80" s="1324"/>
      <c r="AR80" s="1324"/>
      <c r="AS80" s="1324"/>
      <c r="AT80" s="1324"/>
      <c r="AU80" s="1324"/>
      <c r="AV80" s="1324"/>
      <c r="AW80" s="1324"/>
      <c r="AX80" s="1324"/>
      <c r="AY80" s="1324"/>
      <c r="AZ80" s="1324"/>
      <c r="BA80" s="1324"/>
      <c r="BB80" s="1327"/>
      <c r="BC80" s="1327"/>
      <c r="BD80" s="1327"/>
      <c r="BE80" s="1327"/>
      <c r="BF80" s="1327"/>
      <c r="BG80" s="1327"/>
      <c r="BH80" s="1327"/>
      <c r="BI80" s="1327"/>
      <c r="BJ80" s="1327"/>
      <c r="BK80" s="1327"/>
      <c r="BL80" s="1327"/>
      <c r="BM80" s="1327"/>
      <c r="BN80" s="1327"/>
      <c r="BO80" s="1327"/>
      <c r="BP80" s="1325"/>
      <c r="BQ80" s="1325"/>
      <c r="BR80" s="1325"/>
      <c r="BS80" s="1325"/>
      <c r="BT80" s="1325"/>
      <c r="BU80" s="1325"/>
      <c r="BV80" s="1325"/>
      <c r="BW80" s="1325"/>
      <c r="BX80" s="1325"/>
      <c r="BY80" s="1325"/>
      <c r="BZ80" s="1325"/>
      <c r="CA80" s="1325"/>
      <c r="CB80" s="1325"/>
      <c r="CC80" s="1325"/>
      <c r="CD80" s="1325"/>
      <c r="CE80" s="1325"/>
      <c r="CF80" s="1325"/>
      <c r="CG80" s="1325"/>
      <c r="CH80" s="1325"/>
      <c r="CI80" s="1325"/>
      <c r="CJ80" s="1325"/>
      <c r="CK80" s="1325"/>
      <c r="CL80" s="1325"/>
      <c r="CM80" s="1325"/>
      <c r="CN80" s="1325"/>
      <c r="CO80" s="1325"/>
      <c r="CP80" s="1325"/>
      <c r="CQ80" s="1325"/>
      <c r="CR80" s="1325"/>
      <c r="CS80" s="1325"/>
      <c r="CT80" s="1325"/>
      <c r="CU80" s="1325"/>
      <c r="CV80" s="1325"/>
      <c r="CW80" s="1325"/>
      <c r="CX80" s="1325"/>
      <c r="CY80" s="1325"/>
      <c r="CZ80" s="1325"/>
      <c r="DA80" s="1325"/>
      <c r="DB80" s="1325"/>
      <c r="DC80" s="1325"/>
    </row>
    <row r="81" spans="2:109">
      <c r="B81" s="397"/>
    </row>
    <row r="82" spans="2:109" ht="17.2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c r="DD84" s="390"/>
      <c r="DE84" s="390"/>
    </row>
    <row r="85" spans="2:109">
      <c r="DD85" s="390"/>
      <c r="DE85" s="390"/>
    </row>
    <row r="86" spans="2:109" hidden="1">
      <c r="DD86" s="390"/>
      <c r="DE86" s="390"/>
    </row>
    <row r="87" spans="2:109" hidden="1">
      <c r="K87" s="425"/>
      <c r="AQ87" s="425"/>
      <c r="BC87" s="425"/>
      <c r="BO87" s="425"/>
      <c r="CA87" s="425"/>
      <c r="CM87" s="425"/>
      <c r="CY87" s="425"/>
      <c r="DD87" s="390"/>
      <c r="DE87" s="390"/>
    </row>
    <row r="88" spans="2:109" hidden="1">
      <c r="DD88" s="390"/>
      <c r="DE88" s="390"/>
    </row>
    <row r="89" spans="2:109" hidden="1">
      <c r="DD89" s="390"/>
      <c r="DE89" s="390"/>
    </row>
    <row r="90" spans="2:109" hidden="1">
      <c r="DD90" s="390"/>
      <c r="DE90" s="390"/>
    </row>
    <row r="91" spans="2:109" hidden="1">
      <c r="DD91" s="390"/>
      <c r="DE91" s="390"/>
    </row>
    <row r="92" spans="2:109" ht="13.5" hidden="1" customHeight="1">
      <c r="DD92" s="390"/>
      <c r="DE92" s="390"/>
    </row>
    <row r="93" spans="2:109" ht="13.5" hidden="1" customHeight="1">
      <c r="DD93" s="390"/>
      <c r="DE93" s="390"/>
    </row>
    <row r="94" spans="2:109" ht="13.5" hidden="1" customHeight="1">
      <c r="DD94" s="390"/>
      <c r="DE94" s="390"/>
    </row>
    <row r="95" spans="2:109" ht="13.5" hidden="1" customHeight="1">
      <c r="DD95" s="390"/>
      <c r="DE95" s="390"/>
    </row>
    <row r="96" spans="2:109" ht="13.5" hidden="1" customHeight="1">
      <c r="DD96" s="390"/>
      <c r="DE96" s="390"/>
    </row>
    <row r="97" s="390" customFormat="1" ht="13.5" hidden="1" customHeight="1"/>
    <row r="98" s="390" customFormat="1" ht="13.5" hidden="1" customHeight="1"/>
    <row r="99" s="390" customFormat="1" ht="13.5" hidden="1" customHeight="1"/>
    <row r="100" s="390" customFormat="1" ht="13.5" hidden="1" customHeight="1"/>
    <row r="101" s="390" customFormat="1" ht="13.5" hidden="1" customHeight="1"/>
    <row r="102" s="390" customFormat="1" ht="13.5" hidden="1" customHeight="1"/>
    <row r="103" s="390" customFormat="1" ht="13.5" hidden="1" customHeight="1"/>
    <row r="104" s="390" customFormat="1" ht="13.5" hidden="1" customHeight="1"/>
    <row r="105" s="390" customFormat="1" ht="13.5" hidden="1" customHeight="1"/>
    <row r="106" s="390" customFormat="1" ht="13.5" hidden="1" customHeight="1"/>
    <row r="107" s="390" customFormat="1" ht="13.5" hidden="1" customHeight="1"/>
    <row r="108" s="390" customFormat="1" ht="13.5" hidden="1" customHeight="1"/>
    <row r="109" s="390" customFormat="1" ht="13.5" hidden="1" customHeight="1"/>
    <row r="110" s="390" customFormat="1" ht="13.5" hidden="1" customHeight="1"/>
    <row r="111" s="390" customFormat="1" ht="13.5" hidden="1" customHeight="1"/>
    <row r="112" s="390" customFormat="1" ht="13.5" hidden="1" customHeight="1"/>
    <row r="113" s="390" customFormat="1" ht="13.5" hidden="1" customHeight="1"/>
    <row r="114" s="390" customFormat="1" ht="13.5" hidden="1" customHeight="1"/>
    <row r="115" s="390" customFormat="1" ht="13.5" hidden="1" customHeight="1"/>
    <row r="116" s="390" customFormat="1" ht="13.5" hidden="1" customHeight="1"/>
    <row r="117" s="390" customFormat="1" ht="13.5" hidden="1" customHeight="1"/>
    <row r="118" s="390" customFormat="1" ht="13.5" hidden="1" customHeight="1"/>
    <row r="119" s="390" customFormat="1" ht="13.5" hidden="1" customHeight="1"/>
    <row r="120" s="390" customFormat="1" ht="13.5" hidden="1" customHeight="1"/>
    <row r="121" s="390" customFormat="1" ht="13.5" hidden="1" customHeight="1"/>
    <row r="122" s="390" customFormat="1" ht="13.5" hidden="1" customHeight="1"/>
    <row r="123" s="390" customFormat="1" ht="13.5" hidden="1" customHeight="1"/>
    <row r="124" s="390" customFormat="1" ht="13.5" hidden="1" customHeight="1"/>
    <row r="125" s="390" customFormat="1" ht="13.5" hidden="1" customHeight="1"/>
    <row r="126" s="390" customFormat="1" ht="13.5" hidden="1" customHeight="1"/>
    <row r="127" s="390" customFormat="1" ht="13.5" hidden="1" customHeight="1"/>
    <row r="128" s="390" customFormat="1" ht="13.5" hidden="1" customHeight="1"/>
    <row r="129" s="390" customFormat="1" ht="13.5" hidden="1" customHeight="1"/>
    <row r="130" s="390" customFormat="1" ht="13.5" hidden="1" customHeight="1"/>
    <row r="131" s="390" customFormat="1" ht="13.5" hidden="1" customHeight="1"/>
    <row r="132" s="390" customFormat="1" ht="13.5" hidden="1" customHeight="1"/>
    <row r="133" s="390" customFormat="1" ht="13.5" hidden="1" customHeight="1"/>
    <row r="134" s="390" customFormat="1" ht="13.5" hidden="1" customHeight="1"/>
    <row r="135" s="390" customFormat="1" ht="13.5" hidden="1" customHeight="1"/>
    <row r="136" s="390" customFormat="1" ht="13.5" hidden="1" customHeight="1"/>
    <row r="137" s="390" customFormat="1" ht="13.5" hidden="1" customHeight="1"/>
    <row r="138" s="390" customFormat="1" ht="13.5" hidden="1" customHeight="1"/>
    <row r="139" s="390" customFormat="1" ht="13.5" hidden="1" customHeight="1"/>
    <row r="140" s="390" customFormat="1" ht="13.5" hidden="1" customHeight="1"/>
    <row r="141" s="390" customFormat="1" ht="13.5" hidden="1" customHeight="1"/>
    <row r="142" s="390" customFormat="1" ht="13.5" hidden="1" customHeight="1"/>
    <row r="143" s="390" customFormat="1" ht="13.5" hidden="1" customHeight="1"/>
    <row r="144" s="390" customFormat="1" ht="13.5" hidden="1" customHeight="1"/>
    <row r="145" s="390" customFormat="1" ht="13.5" hidden="1" customHeight="1"/>
    <row r="146" s="390" customFormat="1" ht="13.5" hidden="1" customHeight="1"/>
    <row r="147" s="390" customFormat="1" ht="13.5" hidden="1" customHeight="1"/>
    <row r="148" s="390" customFormat="1" ht="13.5" hidden="1" customHeight="1"/>
    <row r="149" s="390" customFormat="1" ht="13.5" hidden="1" customHeight="1"/>
    <row r="150" s="390" customFormat="1" ht="13.5" hidden="1" customHeight="1"/>
    <row r="151" s="390" customFormat="1" ht="13.5" hidden="1" customHeight="1"/>
    <row r="152" s="390" customFormat="1" ht="13.5" hidden="1" customHeight="1"/>
    <row r="153" s="390" customFormat="1" ht="13.5" hidden="1" customHeight="1"/>
    <row r="154" s="390" customFormat="1" ht="13.5" hidden="1" customHeight="1"/>
    <row r="155" s="390" customFormat="1" ht="13.5" hidden="1" customHeight="1"/>
    <row r="156" s="390" customFormat="1" ht="13.5" hidden="1" customHeight="1"/>
    <row r="157" s="390" customFormat="1" ht="13.5" hidden="1" customHeight="1"/>
    <row r="158" s="390" customFormat="1" ht="13.5" hidden="1" customHeight="1"/>
    <row r="159" s="390" customFormat="1" ht="13.5" hidden="1" customHeight="1"/>
    <row r="160" s="390" customFormat="1" ht="13.5" hidden="1" customHeight="1"/>
  </sheetData>
  <sheetProtection algorithmName="SHA-512" hashValue="VqJ5xADRY4JFKfpxieLN+Aod0CmfQAmkUfoECObWmsQNiTCeEybl6LoBfyK674SmXdVhPEA1dYZkoOZm+/noag==" saltValue="ziEp9fXC5uDJJP2T/zm7z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cols>
    <col min="1" max="34" width="2.5" style="293" customWidth="1"/>
    <col min="35" max="122" width="2.5" style="292" customWidth="1"/>
    <col min="123" max="16384" width="2.5" style="292" hidden="1"/>
  </cols>
  <sheetData>
    <row r="1" spans="1:34" ht="13.5" customHeight="1">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c r="S2" s="292"/>
      <c r="AH2" s="292"/>
    </row>
    <row r="3" spans="1:34">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row r="5" spans="1:34"/>
    <row r="6" spans="1:34"/>
    <row r="7" spans="1:34"/>
    <row r="8" spans="1:34"/>
    <row r="9" spans="1:34">
      <c r="AH9" s="292"/>
    </row>
    <row r="10" spans="1:34"/>
    <row r="11" spans="1:34"/>
    <row r="12" spans="1:34"/>
    <row r="13" spans="1:34"/>
    <row r="14" spans="1:34"/>
    <row r="15" spans="1:34"/>
    <row r="16" spans="1:34"/>
    <row r="17" spans="12:34">
      <c r="AH17" s="292"/>
    </row>
    <row r="18" spans="12:34"/>
    <row r="19" spans="12:34"/>
    <row r="20" spans="12:34">
      <c r="AH20" s="292"/>
    </row>
    <row r="21" spans="12:34">
      <c r="AH21" s="292"/>
    </row>
    <row r="22" spans="12:34"/>
    <row r="23" spans="12:34"/>
    <row r="24" spans="12:34">
      <c r="Q24" s="292"/>
    </row>
    <row r="25" spans="12:34"/>
    <row r="26" spans="12:34"/>
    <row r="27" spans="12:34"/>
    <row r="28" spans="12:34">
      <c r="O28" s="292"/>
      <c r="T28" s="292"/>
      <c r="AH28" s="292"/>
    </row>
    <row r="29" spans="12:34"/>
    <row r="30" spans="12:34"/>
    <row r="31" spans="12:34">
      <c r="Q31" s="292"/>
    </row>
    <row r="32" spans="12:34">
      <c r="L32" s="292"/>
    </row>
    <row r="33" spans="2:34">
      <c r="C33" s="292"/>
      <c r="E33" s="292"/>
      <c r="G33" s="292"/>
      <c r="I33" s="292"/>
      <c r="X33" s="292"/>
    </row>
    <row r="34" spans="2:34">
      <c r="B34" s="292"/>
      <c r="P34" s="292"/>
      <c r="R34" s="292"/>
      <c r="T34" s="292"/>
    </row>
    <row r="35" spans="2:34">
      <c r="D35" s="292"/>
      <c r="W35" s="292"/>
      <c r="AC35" s="292"/>
      <c r="AD35" s="292"/>
      <c r="AE35" s="292"/>
      <c r="AF35" s="292"/>
      <c r="AG35" s="292"/>
      <c r="AH35" s="292"/>
    </row>
    <row r="36" spans="2:34">
      <c r="H36" s="292"/>
      <c r="J36" s="292"/>
      <c r="K36" s="292"/>
      <c r="M36" s="292"/>
      <c r="Y36" s="292"/>
      <c r="Z36" s="292"/>
      <c r="AA36" s="292"/>
      <c r="AB36" s="292"/>
      <c r="AC36" s="292"/>
      <c r="AD36" s="292"/>
      <c r="AE36" s="292"/>
      <c r="AF36" s="292"/>
      <c r="AG36" s="292"/>
      <c r="AH36" s="292"/>
    </row>
    <row r="37" spans="2:34">
      <c r="AH37" s="292"/>
    </row>
    <row r="38" spans="2:34">
      <c r="AG38" s="292"/>
      <c r="AH38" s="292"/>
    </row>
    <row r="39" spans="2:34"/>
    <row r="40" spans="2:34">
      <c r="X40" s="292"/>
    </row>
    <row r="41" spans="2:34">
      <c r="R41" s="292"/>
    </row>
    <row r="42" spans="2:34">
      <c r="W42" s="292"/>
    </row>
    <row r="43" spans="2:34">
      <c r="Y43" s="292"/>
      <c r="Z43" s="292"/>
      <c r="AA43" s="292"/>
      <c r="AB43" s="292"/>
      <c r="AC43" s="292"/>
      <c r="AD43" s="292"/>
      <c r="AE43" s="292"/>
      <c r="AF43" s="292"/>
      <c r="AG43" s="292"/>
      <c r="AH43" s="292"/>
    </row>
    <row r="44" spans="2:34">
      <c r="AH44" s="292"/>
    </row>
    <row r="45" spans="2:34">
      <c r="X45" s="292"/>
    </row>
    <row r="46" spans="2:34"/>
    <row r="47" spans="2:34"/>
    <row r="48" spans="2:34">
      <c r="W48" s="292"/>
      <c r="Y48" s="292"/>
      <c r="Z48" s="292"/>
      <c r="AA48" s="292"/>
      <c r="AB48" s="292"/>
      <c r="AC48" s="292"/>
      <c r="AD48" s="292"/>
      <c r="AE48" s="292"/>
      <c r="AF48" s="292"/>
      <c r="AG48" s="292"/>
      <c r="AH48" s="292"/>
    </row>
    <row r="49" spans="28:34"/>
    <row r="50" spans="28:34">
      <c r="AE50" s="292"/>
      <c r="AF50" s="292"/>
      <c r="AG50" s="292"/>
      <c r="AH50" s="292"/>
    </row>
    <row r="51" spans="28:34">
      <c r="AC51" s="292"/>
      <c r="AD51" s="292"/>
      <c r="AE51" s="292"/>
      <c r="AF51" s="292"/>
      <c r="AG51" s="292"/>
      <c r="AH51" s="292"/>
    </row>
    <row r="52" spans="28:34"/>
    <row r="53" spans="28:34">
      <c r="AF53" s="292"/>
      <c r="AG53" s="292"/>
      <c r="AH53" s="292"/>
    </row>
    <row r="54" spans="28:34">
      <c r="AH54" s="292"/>
    </row>
    <row r="55" spans="28:34"/>
    <row r="56" spans="28:34">
      <c r="AB56" s="292"/>
      <c r="AC56" s="292"/>
      <c r="AD56" s="292"/>
      <c r="AE56" s="292"/>
      <c r="AF56" s="292"/>
      <c r="AG56" s="292"/>
      <c r="AH56" s="292"/>
    </row>
    <row r="57" spans="28:34">
      <c r="AH57" s="292"/>
    </row>
    <row r="58" spans="28:34">
      <c r="AH58" s="292"/>
    </row>
    <row r="59" spans="28:34"/>
    <row r="60" spans="28:34"/>
    <row r="61" spans="28:34"/>
    <row r="62" spans="28:34"/>
    <row r="63" spans="28:34">
      <c r="AH63" s="292"/>
    </row>
    <row r="64" spans="28:34">
      <c r="AG64" s="292"/>
      <c r="AH64" s="292"/>
    </row>
    <row r="65" spans="28:34"/>
    <row r="66" spans="28:34"/>
    <row r="67" spans="28:34"/>
    <row r="68" spans="28:34">
      <c r="AB68" s="292"/>
      <c r="AC68" s="292"/>
      <c r="AD68" s="292"/>
      <c r="AE68" s="292"/>
      <c r="AF68" s="292"/>
      <c r="AG68" s="292"/>
      <c r="AH68" s="292"/>
    </row>
    <row r="69" spans="28:34">
      <c r="AF69" s="292"/>
      <c r="AG69" s="292"/>
      <c r="AH69" s="292"/>
    </row>
    <row r="70" spans="28:34"/>
    <row r="71" spans="28:34"/>
    <row r="72" spans="28:34"/>
    <row r="73" spans="28:34"/>
    <row r="74" spans="28:34"/>
    <row r="75" spans="28:34">
      <c r="AH75" s="292"/>
    </row>
    <row r="76" spans="28:34">
      <c r="AF76" s="292"/>
      <c r="AG76" s="292"/>
      <c r="AH76" s="292"/>
    </row>
    <row r="77" spans="28:34">
      <c r="AG77" s="292"/>
      <c r="AH77" s="292"/>
    </row>
    <row r="78" spans="28:34"/>
    <row r="79" spans="28:34"/>
    <row r="80" spans="28:34"/>
    <row r="81" spans="25:34"/>
    <row r="82" spans="25:34">
      <c r="Y82" s="292"/>
    </row>
    <row r="83" spans="25:34">
      <c r="Y83" s="292"/>
      <c r="Z83" s="292"/>
      <c r="AA83" s="292"/>
      <c r="AB83" s="292"/>
      <c r="AC83" s="292"/>
      <c r="AD83" s="292"/>
      <c r="AE83" s="292"/>
      <c r="AF83" s="292"/>
      <c r="AG83" s="292"/>
      <c r="AH83" s="292"/>
    </row>
    <row r="84" spans="25:34"/>
    <row r="85" spans="25:34"/>
    <row r="86" spans="25:34"/>
    <row r="87" spans="25:34"/>
    <row r="88" spans="25:34">
      <c r="AH88" s="292"/>
    </row>
    <row r="89" spans="25:34"/>
    <row r="90" spans="25:34"/>
    <row r="91" spans="25:34"/>
    <row r="92" spans="25:34" ht="13.5" customHeight="1"/>
    <row r="93" spans="25:34" ht="13.5" customHeight="1"/>
    <row r="94" spans="25:34" ht="13.5" customHeight="1">
      <c r="AF94" s="292"/>
      <c r="AG94" s="292"/>
      <c r="AH94" s="292"/>
    </row>
    <row r="95" spans="25:34" ht="13.5" customHeight="1">
      <c r="AH95" s="292"/>
    </row>
    <row r="96" spans="25:34" ht="13.5" customHeight="1"/>
    <row r="97" spans="33:34" ht="13.5" customHeight="1"/>
    <row r="98" spans="33:34" ht="13.5" customHeight="1"/>
    <row r="99" spans="33:34" ht="13.5" customHeight="1"/>
    <row r="100" spans="33:34" ht="13.5" customHeight="1"/>
    <row r="101" spans="33:34" ht="13.5" customHeight="1">
      <c r="AH101" s="292"/>
    </row>
    <row r="102" spans="33:34" ht="13.5" customHeight="1"/>
    <row r="103" spans="33:34" ht="13.5" customHeight="1"/>
    <row r="104" spans="33:34" ht="13.5" customHeight="1">
      <c r="AG104" s="292"/>
      <c r="AH104" s="292"/>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2"/>
    </row>
    <row r="117" spans="34:122" ht="13.5" customHeight="1"/>
    <row r="118" spans="34:122" ht="13.5" customHeight="1"/>
    <row r="119" spans="34:122" ht="13.5" customHeight="1"/>
    <row r="120" spans="34:122" ht="13.5" customHeight="1">
      <c r="AH120" s="292"/>
    </row>
    <row r="121" spans="34:122" ht="13.5" customHeight="1">
      <c r="AH121" s="292"/>
    </row>
    <row r="122" spans="34:122" ht="13.5" customHeight="1"/>
    <row r="123" spans="34:122" ht="13.5" customHeight="1"/>
    <row r="124" spans="34:122" ht="13.5" customHeight="1"/>
    <row r="125" spans="34:122" ht="13.5" customHeight="1">
      <c r="DR125" s="292" t="s">
        <v>494</v>
      </c>
    </row>
  </sheetData>
  <sheetProtection algorithmName="SHA-512" hashValue="AHQObuUQdsBCnPoxGo+zsDRPEoOh0o516OyznysrAk5IrgS9kXjXTM4npCaVAwhk8MrBNDsEZHLfr99Hr4InVw==" saltValue="4zrDTk2cp8o94GborTXHa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cols>
    <col min="1" max="34" width="2.5" style="293" customWidth="1"/>
    <col min="35" max="122" width="2.5" style="292" customWidth="1"/>
    <col min="123" max="16384" width="2.5" style="292" hidden="1"/>
  </cols>
  <sheetData>
    <row r="1" spans="2:34" ht="13.5" customHeight="1">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c r="S2" s="292"/>
      <c r="AH2" s="292"/>
    </row>
    <row r="3" spans="2:34">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row r="5" spans="2:34"/>
    <row r="6" spans="2:34"/>
    <row r="7" spans="2:34"/>
    <row r="8" spans="2:34"/>
    <row r="9" spans="2:34">
      <c r="AH9" s="292"/>
    </row>
    <row r="10" spans="2:34"/>
    <row r="11" spans="2:34"/>
    <row r="12" spans="2:34"/>
    <row r="13" spans="2:34"/>
    <row r="14" spans="2:34"/>
    <row r="15" spans="2:34"/>
    <row r="16" spans="2:34"/>
    <row r="17" spans="12:34">
      <c r="AH17" s="292"/>
    </row>
    <row r="18" spans="12:34"/>
    <row r="19" spans="12:34"/>
    <row r="20" spans="12:34">
      <c r="AH20" s="292"/>
    </row>
    <row r="21" spans="12:34">
      <c r="AH21" s="292"/>
    </row>
    <row r="22" spans="12:34"/>
    <row r="23" spans="12:34"/>
    <row r="24" spans="12:34">
      <c r="Q24" s="292"/>
    </row>
    <row r="25" spans="12:34"/>
    <row r="26" spans="12:34"/>
    <row r="27" spans="12:34"/>
    <row r="28" spans="12:34">
      <c r="O28" s="292"/>
      <c r="T28" s="292"/>
      <c r="AH28" s="292"/>
    </row>
    <row r="29" spans="12:34"/>
    <row r="30" spans="12:34"/>
    <row r="31" spans="12:34">
      <c r="Q31" s="292"/>
    </row>
    <row r="32" spans="12:34">
      <c r="L32" s="292"/>
    </row>
    <row r="33" spans="2:34">
      <c r="C33" s="292"/>
      <c r="E33" s="292"/>
      <c r="G33" s="292"/>
      <c r="I33" s="292"/>
      <c r="X33" s="292"/>
    </row>
    <row r="34" spans="2:34">
      <c r="B34" s="292"/>
      <c r="P34" s="292"/>
      <c r="R34" s="292"/>
      <c r="T34" s="292"/>
    </row>
    <row r="35" spans="2:34">
      <c r="D35" s="292"/>
      <c r="W35" s="292"/>
      <c r="AC35" s="292"/>
      <c r="AD35" s="292"/>
      <c r="AE35" s="292"/>
      <c r="AF35" s="292"/>
      <c r="AG35" s="292"/>
      <c r="AH35" s="292"/>
    </row>
    <row r="36" spans="2:34">
      <c r="H36" s="292"/>
      <c r="J36" s="292"/>
      <c r="K36" s="292"/>
      <c r="M36" s="292"/>
      <c r="Y36" s="292"/>
      <c r="Z36" s="292"/>
      <c r="AA36" s="292"/>
      <c r="AB36" s="292"/>
      <c r="AC36" s="292"/>
      <c r="AD36" s="292"/>
      <c r="AE36" s="292"/>
      <c r="AF36" s="292"/>
      <c r="AG36" s="292"/>
      <c r="AH36" s="292"/>
    </row>
    <row r="37" spans="2:34">
      <c r="AH37" s="292"/>
    </row>
    <row r="38" spans="2:34">
      <c r="AG38" s="292"/>
      <c r="AH38" s="292"/>
    </row>
    <row r="39" spans="2:34"/>
    <row r="40" spans="2:34">
      <c r="X40" s="292"/>
    </row>
    <row r="41" spans="2:34">
      <c r="R41" s="292"/>
    </row>
    <row r="42" spans="2:34">
      <c r="W42" s="292"/>
    </row>
    <row r="43" spans="2:34">
      <c r="Y43" s="292"/>
      <c r="Z43" s="292"/>
      <c r="AA43" s="292"/>
      <c r="AB43" s="292"/>
      <c r="AC43" s="292"/>
      <c r="AD43" s="292"/>
      <c r="AE43" s="292"/>
      <c r="AF43" s="292"/>
      <c r="AG43" s="292"/>
      <c r="AH43" s="292"/>
    </row>
    <row r="44" spans="2:34">
      <c r="AH44" s="292"/>
    </row>
    <row r="45" spans="2:34">
      <c r="X45" s="292"/>
    </row>
    <row r="46" spans="2:34"/>
    <row r="47" spans="2:34"/>
    <row r="48" spans="2:34">
      <c r="W48" s="292"/>
      <c r="Y48" s="292"/>
      <c r="Z48" s="292"/>
      <c r="AA48" s="292"/>
      <c r="AB48" s="292"/>
      <c r="AC48" s="292"/>
      <c r="AD48" s="292"/>
      <c r="AE48" s="292"/>
      <c r="AF48" s="292"/>
      <c r="AG48" s="292"/>
      <c r="AH48" s="292"/>
    </row>
    <row r="49" spans="28:34"/>
    <row r="50" spans="28:34">
      <c r="AE50" s="292"/>
      <c r="AF50" s="292"/>
      <c r="AG50" s="292"/>
      <c r="AH50" s="292"/>
    </row>
    <row r="51" spans="28:34">
      <c r="AC51" s="292"/>
      <c r="AD51" s="292"/>
      <c r="AE51" s="292"/>
      <c r="AF51" s="292"/>
      <c r="AG51" s="292"/>
      <c r="AH51" s="292"/>
    </row>
    <row r="52" spans="28:34"/>
    <row r="53" spans="28:34">
      <c r="AF53" s="292"/>
      <c r="AG53" s="292"/>
      <c r="AH53" s="292"/>
    </row>
    <row r="54" spans="28:34">
      <c r="AH54" s="292"/>
    </row>
    <row r="55" spans="28:34"/>
    <row r="56" spans="28:34">
      <c r="AB56" s="292"/>
      <c r="AC56" s="292"/>
      <c r="AD56" s="292"/>
      <c r="AE56" s="292"/>
      <c r="AF56" s="292"/>
      <c r="AG56" s="292"/>
      <c r="AH56" s="292"/>
    </row>
    <row r="57" spans="28:34">
      <c r="AH57" s="292"/>
    </row>
    <row r="58" spans="28:34">
      <c r="AH58" s="292"/>
    </row>
    <row r="59" spans="28:34">
      <c r="AG59" s="292"/>
      <c r="AH59" s="292"/>
    </row>
    <row r="60" spans="28:34"/>
    <row r="61" spans="28:34"/>
    <row r="62" spans="28:34"/>
    <row r="63" spans="28:34">
      <c r="AH63" s="292"/>
    </row>
    <row r="64" spans="28:34">
      <c r="AG64" s="292"/>
      <c r="AH64" s="292"/>
    </row>
    <row r="65" spans="28:34"/>
    <row r="66" spans="28:34"/>
    <row r="67" spans="28:34"/>
    <row r="68" spans="28:34">
      <c r="AB68" s="292"/>
      <c r="AC68" s="292"/>
      <c r="AD68" s="292"/>
      <c r="AE68" s="292"/>
      <c r="AF68" s="292"/>
      <c r="AG68" s="292"/>
      <c r="AH68" s="292"/>
    </row>
    <row r="69" spans="28:34">
      <c r="AF69" s="292"/>
      <c r="AG69" s="292"/>
      <c r="AH69" s="292"/>
    </row>
    <row r="70" spans="28:34"/>
    <row r="71" spans="28:34"/>
    <row r="72" spans="28:34"/>
    <row r="73" spans="28:34"/>
    <row r="74" spans="28:34"/>
    <row r="75" spans="28:34">
      <c r="AH75" s="292"/>
    </row>
    <row r="76" spans="28:34">
      <c r="AF76" s="292"/>
      <c r="AG76" s="292"/>
      <c r="AH76" s="292"/>
    </row>
    <row r="77" spans="28:34">
      <c r="AG77" s="292"/>
      <c r="AH77" s="292"/>
    </row>
    <row r="78" spans="28:34"/>
    <row r="79" spans="28:34"/>
    <row r="80" spans="28:34"/>
    <row r="81" spans="25:34"/>
    <row r="82" spans="25:34">
      <c r="Y82" s="292"/>
    </row>
    <row r="83" spans="25:34">
      <c r="Y83" s="292"/>
      <c r="Z83" s="292"/>
      <c r="AA83" s="292"/>
      <c r="AB83" s="292"/>
      <c r="AC83" s="292"/>
      <c r="AD83" s="292"/>
      <c r="AE83" s="292"/>
      <c r="AF83" s="292"/>
      <c r="AG83" s="292"/>
      <c r="AH83" s="292"/>
    </row>
    <row r="84" spans="25:34"/>
    <row r="85" spans="25:34"/>
    <row r="86" spans="25:34"/>
    <row r="87" spans="25:34"/>
    <row r="88" spans="25:34">
      <c r="AH88" s="292"/>
    </row>
    <row r="89" spans="25:34"/>
    <row r="90" spans="25:34"/>
    <row r="91" spans="25:34"/>
    <row r="92" spans="25:34" ht="13.5" customHeight="1"/>
    <row r="93" spans="25:34" ht="13.5" customHeight="1"/>
    <row r="94" spans="25:34" ht="13.5" customHeight="1">
      <c r="AF94" s="292"/>
      <c r="AG94" s="292"/>
      <c r="AH94" s="292"/>
    </row>
    <row r="95" spans="25:34" ht="13.5" customHeight="1">
      <c r="AH95" s="292"/>
    </row>
    <row r="96" spans="25:34" ht="13.5" customHeight="1"/>
    <row r="97" spans="33:34" ht="13.5" customHeight="1"/>
    <row r="98" spans="33:34" ht="13.5" customHeight="1"/>
    <row r="99" spans="33:34" ht="13.5" customHeight="1"/>
    <row r="100" spans="33:34" ht="13.5" customHeight="1"/>
    <row r="101" spans="33:34" ht="13.5" customHeight="1">
      <c r="AH101" s="292"/>
    </row>
    <row r="102" spans="33:34" ht="13.5" customHeight="1"/>
    <row r="103" spans="33:34" ht="13.5" customHeight="1"/>
    <row r="104" spans="33:34" ht="13.5" customHeight="1">
      <c r="AG104" s="292"/>
      <c r="AH104" s="292"/>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2"/>
    </row>
    <row r="117" spans="34:122" ht="13.5" customHeight="1"/>
    <row r="118" spans="34:122" ht="13.5" customHeight="1"/>
    <row r="119" spans="34:122" ht="13.5" customHeight="1"/>
    <row r="120" spans="34:122" ht="13.5" customHeight="1">
      <c r="AH120" s="292"/>
    </row>
    <row r="121" spans="34:122" ht="13.5" customHeight="1">
      <c r="AH121" s="292"/>
    </row>
    <row r="122" spans="34:122" ht="13.5" customHeight="1"/>
    <row r="123" spans="34:122" ht="13.5" customHeight="1"/>
    <row r="124" spans="34:122" ht="13.5" customHeight="1"/>
    <row r="125" spans="34:122" ht="13.5" customHeight="1">
      <c r="DR125" s="292" t="s">
        <v>494</v>
      </c>
    </row>
  </sheetData>
  <sheetProtection algorithmName="SHA-512" hashValue="80mjJPT/iMbNcZr3vZVsn74xLEKrNNm7Zk8465P3dy4RCCIso/NbdmQHFPLzVqmhlZbGunH0jM+x24/rfR9VJw==" saltValue="6iQtMBNYZnF5GU22+Ry+G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50" customWidth="1"/>
    <col min="2" max="8" width="13.375" style="150" customWidth="1"/>
    <col min="9" max="16384" width="11.125" style="150"/>
  </cols>
  <sheetData>
    <row r="1" spans="1:8">
      <c r="A1" s="144"/>
      <c r="B1" s="145"/>
      <c r="C1" s="146"/>
      <c r="D1" s="147"/>
      <c r="E1" s="148"/>
      <c r="F1" s="148"/>
      <c r="G1" s="148"/>
      <c r="H1" s="149"/>
    </row>
    <row r="2" spans="1:8">
      <c r="A2" s="151"/>
      <c r="B2" s="152"/>
      <c r="C2" s="153"/>
      <c r="D2" s="154" t="s">
        <v>52</v>
      </c>
      <c r="E2" s="155"/>
      <c r="F2" s="156" t="s">
        <v>544</v>
      </c>
      <c r="G2" s="157"/>
      <c r="H2" s="158"/>
    </row>
    <row r="3" spans="1:8">
      <c r="A3" s="154" t="s">
        <v>537</v>
      </c>
      <c r="B3" s="159"/>
      <c r="C3" s="160"/>
      <c r="D3" s="161">
        <v>79925</v>
      </c>
      <c r="E3" s="162"/>
      <c r="F3" s="163">
        <v>78903</v>
      </c>
      <c r="G3" s="164"/>
      <c r="H3" s="165"/>
    </row>
    <row r="4" spans="1:8">
      <c r="A4" s="166"/>
      <c r="B4" s="167"/>
      <c r="C4" s="168"/>
      <c r="D4" s="169">
        <v>51629</v>
      </c>
      <c r="E4" s="170"/>
      <c r="F4" s="171">
        <v>49201</v>
      </c>
      <c r="G4" s="172"/>
      <c r="H4" s="173"/>
    </row>
    <row r="5" spans="1:8">
      <c r="A5" s="154" t="s">
        <v>539</v>
      </c>
      <c r="B5" s="159"/>
      <c r="C5" s="160"/>
      <c r="D5" s="161">
        <v>143860</v>
      </c>
      <c r="E5" s="162"/>
      <c r="F5" s="163">
        <v>82993</v>
      </c>
      <c r="G5" s="164"/>
      <c r="H5" s="165"/>
    </row>
    <row r="6" spans="1:8">
      <c r="A6" s="166"/>
      <c r="B6" s="167"/>
      <c r="C6" s="168"/>
      <c r="D6" s="169">
        <v>77548</v>
      </c>
      <c r="E6" s="170"/>
      <c r="F6" s="171">
        <v>46787</v>
      </c>
      <c r="G6" s="172"/>
      <c r="H6" s="173"/>
    </row>
    <row r="7" spans="1:8">
      <c r="A7" s="154" t="s">
        <v>540</v>
      </c>
      <c r="B7" s="159"/>
      <c r="C7" s="160"/>
      <c r="D7" s="161">
        <v>165507</v>
      </c>
      <c r="E7" s="162"/>
      <c r="F7" s="163">
        <v>108252</v>
      </c>
      <c r="G7" s="164"/>
      <c r="H7" s="165"/>
    </row>
    <row r="8" spans="1:8">
      <c r="A8" s="166"/>
      <c r="B8" s="167"/>
      <c r="C8" s="168"/>
      <c r="D8" s="169">
        <v>101856</v>
      </c>
      <c r="E8" s="170"/>
      <c r="F8" s="171">
        <v>50321</v>
      </c>
      <c r="G8" s="172"/>
      <c r="H8" s="173"/>
    </row>
    <row r="9" spans="1:8">
      <c r="A9" s="154" t="s">
        <v>541</v>
      </c>
      <c r="B9" s="159"/>
      <c r="C9" s="160"/>
      <c r="D9" s="161">
        <v>202179</v>
      </c>
      <c r="E9" s="162"/>
      <c r="F9" s="163">
        <v>93492</v>
      </c>
      <c r="G9" s="164"/>
      <c r="H9" s="165"/>
    </row>
    <row r="10" spans="1:8">
      <c r="A10" s="166"/>
      <c r="B10" s="167"/>
      <c r="C10" s="168"/>
      <c r="D10" s="169">
        <v>163386</v>
      </c>
      <c r="E10" s="170"/>
      <c r="F10" s="171">
        <v>53316</v>
      </c>
      <c r="G10" s="172"/>
      <c r="H10" s="173"/>
    </row>
    <row r="11" spans="1:8">
      <c r="A11" s="154" t="s">
        <v>542</v>
      </c>
      <c r="B11" s="159"/>
      <c r="C11" s="160"/>
      <c r="D11" s="161">
        <v>57097</v>
      </c>
      <c r="E11" s="162"/>
      <c r="F11" s="163">
        <v>94796</v>
      </c>
      <c r="G11" s="164"/>
      <c r="H11" s="165"/>
    </row>
    <row r="12" spans="1:8">
      <c r="A12" s="166"/>
      <c r="B12" s="167"/>
      <c r="C12" s="174"/>
      <c r="D12" s="169">
        <v>27104</v>
      </c>
      <c r="E12" s="170"/>
      <c r="F12" s="171">
        <v>55781</v>
      </c>
      <c r="G12" s="172"/>
      <c r="H12" s="173"/>
    </row>
    <row r="13" spans="1:8">
      <c r="A13" s="154"/>
      <c r="B13" s="159"/>
      <c r="C13" s="175"/>
      <c r="D13" s="176">
        <v>129714</v>
      </c>
      <c r="E13" s="177"/>
      <c r="F13" s="178">
        <v>91687</v>
      </c>
      <c r="G13" s="179"/>
      <c r="H13" s="165"/>
    </row>
    <row r="14" spans="1:8">
      <c r="A14" s="166"/>
      <c r="B14" s="167"/>
      <c r="C14" s="168"/>
      <c r="D14" s="169">
        <v>84305</v>
      </c>
      <c r="E14" s="170"/>
      <c r="F14" s="171">
        <v>51081</v>
      </c>
      <c r="G14" s="172"/>
      <c r="H14" s="173"/>
    </row>
    <row r="17" spans="1:11">
      <c r="A17" s="150" t="s">
        <v>53</v>
      </c>
    </row>
    <row r="18" spans="1:11">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c r="A19" s="180" t="s">
        <v>54</v>
      </c>
      <c r="B19" s="180">
        <f>ROUND(VALUE(SUBSTITUTE(実質収支比率等に係る経年分析!F$48,"▲","-")),2)</f>
        <v>10.8</v>
      </c>
      <c r="C19" s="180">
        <f>ROUND(VALUE(SUBSTITUTE(実質収支比率等に係る経年分析!G$48,"▲","-")),2)</f>
        <v>13.25</v>
      </c>
      <c r="D19" s="180">
        <f>ROUND(VALUE(SUBSTITUTE(実質収支比率等に係る経年分析!H$48,"▲","-")),2)</f>
        <v>14.72</v>
      </c>
      <c r="E19" s="180">
        <f>ROUND(VALUE(SUBSTITUTE(実質収支比率等に係る経年分析!I$48,"▲","-")),2)</f>
        <v>14.65</v>
      </c>
      <c r="F19" s="180">
        <f>ROUND(VALUE(SUBSTITUTE(実質収支比率等に係る経年分析!J$48,"▲","-")),2)</f>
        <v>13.26</v>
      </c>
    </row>
    <row r="20" spans="1:11">
      <c r="A20" s="180" t="s">
        <v>55</v>
      </c>
      <c r="B20" s="180">
        <f>ROUND(VALUE(SUBSTITUTE(実質収支比率等に係る経年分析!F$47,"▲","-")),2)</f>
        <v>21.86</v>
      </c>
      <c r="C20" s="180">
        <f>ROUND(VALUE(SUBSTITUTE(実質収支比率等に係る経年分析!G$47,"▲","-")),2)</f>
        <v>21</v>
      </c>
      <c r="D20" s="180">
        <f>ROUND(VALUE(SUBSTITUTE(実質収支比率等に係る経年分析!H$47,"▲","-")),2)</f>
        <v>19.079999999999998</v>
      </c>
      <c r="E20" s="180">
        <f>ROUND(VALUE(SUBSTITUTE(実質収支比率等に係る経年分析!I$47,"▲","-")),2)</f>
        <v>20.16</v>
      </c>
      <c r="F20" s="180">
        <f>ROUND(VALUE(SUBSTITUTE(実質収支比率等に係る経年分析!J$47,"▲","-")),2)</f>
        <v>19.29</v>
      </c>
    </row>
    <row r="21" spans="1:11">
      <c r="A21" s="180" t="s">
        <v>56</v>
      </c>
      <c r="B21" s="180">
        <f>IF(ISNUMBER(VALUE(SUBSTITUTE(実質収支比率等に係る経年分析!F$49,"▲","-"))),ROUND(VALUE(SUBSTITUTE(実質収支比率等に係る経年分析!F$49,"▲","-")),2),NA())</f>
        <v>-4.24</v>
      </c>
      <c r="C21" s="180">
        <f>IF(ISNUMBER(VALUE(SUBSTITUTE(実質収支比率等に係る経年分析!G$49,"▲","-"))),ROUND(VALUE(SUBSTITUTE(実質収支比率等に係る経年分析!G$49,"▲","-")),2),NA())</f>
        <v>1.58</v>
      </c>
      <c r="D21" s="180">
        <f>IF(ISNUMBER(VALUE(SUBSTITUTE(実質収支比率等に係る経年分析!H$49,"▲","-"))),ROUND(VALUE(SUBSTITUTE(実質収支比率等に係る経年分析!H$49,"▲","-")),2),NA())</f>
        <v>-0.63</v>
      </c>
      <c r="E21" s="180">
        <f>IF(ISNUMBER(VALUE(SUBSTITUTE(実質収支比率等に係る経年分析!I$49,"▲","-"))),ROUND(VALUE(SUBSTITUTE(実質収支比率等に係る経年分析!I$49,"▲","-")),2),NA())</f>
        <v>0.93</v>
      </c>
      <c r="F21" s="180">
        <f>IF(ISNUMBER(VALUE(SUBSTITUTE(実質収支比率等に係る経年分析!J$49,"▲","-"))),ROUND(VALUE(SUBSTITUTE(実質収支比率等に係る経年分析!J$49,"▲","-")),2),NA())</f>
        <v>-0.74</v>
      </c>
    </row>
    <row r="24" spans="1:11">
      <c r="A24" s="150" t="s">
        <v>57</v>
      </c>
    </row>
    <row r="25" spans="1:11">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c r="A26" s="181"/>
      <c r="B26" s="181" t="s">
        <v>58</v>
      </c>
      <c r="C26" s="181" t="s">
        <v>59</v>
      </c>
      <c r="D26" s="181" t="s">
        <v>58</v>
      </c>
      <c r="E26" s="181" t="s">
        <v>59</v>
      </c>
      <c r="F26" s="181" t="s">
        <v>58</v>
      </c>
      <c r="G26" s="181" t="s">
        <v>59</v>
      </c>
      <c r="H26" s="181" t="s">
        <v>58</v>
      </c>
      <c r="I26" s="181" t="s">
        <v>59</v>
      </c>
      <c r="J26" s="181" t="s">
        <v>58</v>
      </c>
      <c r="K26" s="181" t="s">
        <v>59</v>
      </c>
    </row>
    <row r="27" spans="1:11">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0.26</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0.19</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7.0000000000000007E-2</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#N/A</v>
      </c>
      <c r="I28" s="181">
        <f>IF(ROUND(VALUE(SUBSTITUTE(連結実質赤字比率に係る赤字・黒字の構成分析!I$42,"▲", "-")), 2) &gt;= 0, ABS(ROUND(VALUE(SUBSTITUTE(連結実質赤字比率に係る赤字・黒字の構成分析!I$42,"▲", "-")), 2)), NA())</f>
        <v>0</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c r="A29" s="181" t="str">
        <f>IF(連結実質赤字比率に係る赤字・黒字の構成分析!C$41="",NA(),連結実質赤字比率に係る赤字・黒字の構成分析!C$41)</f>
        <v>病院事業会計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7.06</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4.4000000000000004</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3.64</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1.46</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v>
      </c>
    </row>
    <row r="30" spans="1:11">
      <c r="A30" s="181" t="str">
        <f>IF(連結実質赤字比率に係る赤字・黒字の構成分析!C$40="",NA(),連結実質赤字比率に係る赤字・黒字の構成分析!C$40)</f>
        <v>後期高齢者医療特別会計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0.02</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0.02</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0.03</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0.04</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0.04</v>
      </c>
    </row>
    <row r="31" spans="1:11">
      <c r="A31" s="181" t="str">
        <f>IF(連結実質赤字比率に係る赤字・黒字の構成分析!C$39="",NA(),連結実質赤字比率に係る赤字・黒字の構成分析!C$39)</f>
        <v>農業集落排水特別会計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0.14000000000000001</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0.14000000000000001</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0.12</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0.09</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0.1</v>
      </c>
    </row>
    <row r="32" spans="1:11">
      <c r="A32" s="181" t="str">
        <f>IF(連結実質赤字比率に係る赤字・黒字の構成分析!C$38="",NA(),連結実質赤字比率に係る赤字・黒字の構成分析!C$38)</f>
        <v>下水道特別会計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0.33</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0.31</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0.31</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0.35</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0.3</v>
      </c>
    </row>
    <row r="33" spans="1:16">
      <c r="A33" s="181" t="str">
        <f>IF(連結実質赤字比率に係る赤字・黒字の構成分析!C$37="",NA(),連結実質赤字比率に係る赤字・黒字の構成分析!C$37)</f>
        <v>国民健康保険特別会計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1.97</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2.12</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0.28999999999999998</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0.91</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0.92</v>
      </c>
    </row>
    <row r="34" spans="1:16">
      <c r="A34" s="181" t="str">
        <f>IF(連結実質赤字比率に係る赤字・黒字の構成分析!C$36="",NA(),連結実質赤字比率に係る赤字・黒字の構成分析!C$36)</f>
        <v>介護保険特別会計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0.98</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0.67</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1.41</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1.41</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1.29</v>
      </c>
    </row>
    <row r="35" spans="1:16">
      <c r="A35" s="181" t="str">
        <f>IF(連結実質赤字比率に係る赤字・黒字の構成分析!C$35="",NA(),連結実質赤字比率に係る赤字・黒字の構成分析!C$35)</f>
        <v>水道事業会計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11.03</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11.82</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12.24</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10.66</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8.93</v>
      </c>
    </row>
    <row r="36" spans="1:16">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10.79</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13.25</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14.72</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14.64</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13.25</v>
      </c>
    </row>
    <row r="39" spans="1:16">
      <c r="A39" s="150" t="s">
        <v>60</v>
      </c>
    </row>
    <row r="40" spans="1:16">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c r="A42" s="182" t="s">
        <v>63</v>
      </c>
      <c r="B42" s="182"/>
      <c r="C42" s="182"/>
      <c r="D42" s="182">
        <f>'実質公債費比率（分子）の構造'!K$52</f>
        <v>916</v>
      </c>
      <c r="E42" s="182"/>
      <c r="F42" s="182"/>
      <c r="G42" s="182">
        <f>'実質公債費比率（分子）の構造'!L$52</f>
        <v>968</v>
      </c>
      <c r="H42" s="182"/>
      <c r="I42" s="182"/>
      <c r="J42" s="182">
        <f>'実質公債費比率（分子）の構造'!M$52</f>
        <v>975</v>
      </c>
      <c r="K42" s="182"/>
      <c r="L42" s="182"/>
      <c r="M42" s="182">
        <f>'実質公債費比率（分子）の構造'!N$52</f>
        <v>966</v>
      </c>
      <c r="N42" s="182"/>
      <c r="O42" s="182"/>
      <c r="P42" s="182">
        <f>'実質公債費比率（分子）の構造'!O$52</f>
        <v>1002</v>
      </c>
    </row>
    <row r="43" spans="1:16">
      <c r="A43" s="182" t="s">
        <v>64</v>
      </c>
      <c r="B43" s="182">
        <f>'実質公債費比率（分子）の構造'!K$51</f>
        <v>0</v>
      </c>
      <c r="C43" s="182"/>
      <c r="D43" s="182"/>
      <c r="E43" s="182">
        <f>'実質公債費比率（分子）の構造'!L$51</f>
        <v>0</v>
      </c>
      <c r="F43" s="182"/>
      <c r="G43" s="182"/>
      <c r="H43" s="182">
        <f>'実質公債費比率（分子）の構造'!M$51</f>
        <v>0</v>
      </c>
      <c r="I43" s="182"/>
      <c r="J43" s="182"/>
      <c r="K43" s="182">
        <f>'実質公債費比率（分子）の構造'!N$51</f>
        <v>0</v>
      </c>
      <c r="L43" s="182"/>
      <c r="M43" s="182"/>
      <c r="N43" s="182">
        <f>'実質公債費比率（分子）の構造'!O$51</f>
        <v>0</v>
      </c>
      <c r="O43" s="182"/>
      <c r="P43" s="182"/>
    </row>
    <row r="44" spans="1:16">
      <c r="A44" s="182" t="s">
        <v>65</v>
      </c>
      <c r="B44" s="182" t="str">
        <f>'実質公債費比率（分子）の構造'!K$50</f>
        <v>-</v>
      </c>
      <c r="C44" s="182"/>
      <c r="D44" s="182"/>
      <c r="E44" s="182" t="str">
        <f>'実質公債費比率（分子）の構造'!L$50</f>
        <v>-</v>
      </c>
      <c r="F44" s="182"/>
      <c r="G44" s="182"/>
      <c r="H44" s="182" t="str">
        <f>'実質公債費比率（分子）の構造'!M$50</f>
        <v>-</v>
      </c>
      <c r="I44" s="182"/>
      <c r="J44" s="182"/>
      <c r="K44" s="182" t="str">
        <f>'実質公債費比率（分子）の構造'!N$50</f>
        <v>-</v>
      </c>
      <c r="L44" s="182"/>
      <c r="M44" s="182"/>
      <c r="N44" s="182" t="str">
        <f>'実質公債費比率（分子）の構造'!O$50</f>
        <v>-</v>
      </c>
      <c r="O44" s="182"/>
      <c r="P44" s="182"/>
    </row>
    <row r="45" spans="1:16">
      <c r="A45" s="182" t="s">
        <v>66</v>
      </c>
      <c r="B45" s="182">
        <f>'実質公債費比率（分子）の構造'!K$49</f>
        <v>22</v>
      </c>
      <c r="C45" s="182"/>
      <c r="D45" s="182"/>
      <c r="E45" s="182">
        <f>'実質公債費比率（分子）の構造'!L$49</f>
        <v>24</v>
      </c>
      <c r="F45" s="182"/>
      <c r="G45" s="182"/>
      <c r="H45" s="182">
        <f>'実質公債費比率（分子）の構造'!M$49</f>
        <v>33</v>
      </c>
      <c r="I45" s="182"/>
      <c r="J45" s="182"/>
      <c r="K45" s="182">
        <f>'実質公債費比率（分子）の構造'!N$49</f>
        <v>36</v>
      </c>
      <c r="L45" s="182"/>
      <c r="M45" s="182"/>
      <c r="N45" s="182">
        <f>'実質公債費比率（分子）の構造'!O$49</f>
        <v>37</v>
      </c>
      <c r="O45" s="182"/>
      <c r="P45" s="182"/>
    </row>
    <row r="46" spans="1:16">
      <c r="A46" s="182" t="s">
        <v>67</v>
      </c>
      <c r="B46" s="182">
        <f>'実質公債費比率（分子）の構造'!K$48</f>
        <v>373</v>
      </c>
      <c r="C46" s="182"/>
      <c r="D46" s="182"/>
      <c r="E46" s="182">
        <f>'実質公債費比率（分子）の構造'!L$48</f>
        <v>383</v>
      </c>
      <c r="F46" s="182"/>
      <c r="G46" s="182"/>
      <c r="H46" s="182">
        <f>'実質公債費比率（分子）の構造'!M$48</f>
        <v>375</v>
      </c>
      <c r="I46" s="182"/>
      <c r="J46" s="182"/>
      <c r="K46" s="182">
        <f>'実質公債費比率（分子）の構造'!N$48</f>
        <v>305</v>
      </c>
      <c r="L46" s="182"/>
      <c r="M46" s="182"/>
      <c r="N46" s="182">
        <f>'実質公債費比率（分子）の構造'!O$48</f>
        <v>359</v>
      </c>
      <c r="O46" s="182"/>
      <c r="P46" s="182"/>
    </row>
    <row r="47" spans="1:16">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c r="A49" s="182" t="s">
        <v>70</v>
      </c>
      <c r="B49" s="182">
        <f>'実質公債費比率（分子）の構造'!K$45</f>
        <v>807</v>
      </c>
      <c r="C49" s="182"/>
      <c r="D49" s="182"/>
      <c r="E49" s="182">
        <f>'実質公債費比率（分子）の構造'!L$45</f>
        <v>899</v>
      </c>
      <c r="F49" s="182"/>
      <c r="G49" s="182"/>
      <c r="H49" s="182">
        <f>'実質公債費比率（分子）の構造'!M$45</f>
        <v>902</v>
      </c>
      <c r="I49" s="182"/>
      <c r="J49" s="182"/>
      <c r="K49" s="182">
        <f>'実質公債費比率（分子）の構造'!N$45</f>
        <v>925</v>
      </c>
      <c r="L49" s="182"/>
      <c r="M49" s="182"/>
      <c r="N49" s="182">
        <f>'実質公債費比率（分子）の構造'!O$45</f>
        <v>996</v>
      </c>
      <c r="O49" s="182"/>
      <c r="P49" s="182"/>
    </row>
    <row r="50" spans="1:16">
      <c r="A50" s="182" t="s">
        <v>71</v>
      </c>
      <c r="B50" s="182" t="e">
        <f>NA()</f>
        <v>#N/A</v>
      </c>
      <c r="C50" s="182">
        <f>IF(ISNUMBER('実質公債費比率（分子）の構造'!K$53),'実質公債費比率（分子）の構造'!K$53,NA())</f>
        <v>286</v>
      </c>
      <c r="D50" s="182" t="e">
        <f>NA()</f>
        <v>#N/A</v>
      </c>
      <c r="E50" s="182" t="e">
        <f>NA()</f>
        <v>#N/A</v>
      </c>
      <c r="F50" s="182">
        <f>IF(ISNUMBER('実質公債費比率（分子）の構造'!L$53),'実質公債費比率（分子）の構造'!L$53,NA())</f>
        <v>338</v>
      </c>
      <c r="G50" s="182" t="e">
        <f>NA()</f>
        <v>#N/A</v>
      </c>
      <c r="H50" s="182" t="e">
        <f>NA()</f>
        <v>#N/A</v>
      </c>
      <c r="I50" s="182">
        <f>IF(ISNUMBER('実質公債費比率（分子）の構造'!M$53),'実質公債費比率（分子）の構造'!M$53,NA())</f>
        <v>335</v>
      </c>
      <c r="J50" s="182" t="e">
        <f>NA()</f>
        <v>#N/A</v>
      </c>
      <c r="K50" s="182" t="e">
        <f>NA()</f>
        <v>#N/A</v>
      </c>
      <c r="L50" s="182">
        <f>IF(ISNUMBER('実質公債費比率（分子）の構造'!N$53),'実質公債費比率（分子）の構造'!N$53,NA())</f>
        <v>300</v>
      </c>
      <c r="M50" s="182" t="e">
        <f>NA()</f>
        <v>#N/A</v>
      </c>
      <c r="N50" s="182" t="e">
        <f>NA()</f>
        <v>#N/A</v>
      </c>
      <c r="O50" s="182">
        <f>IF(ISNUMBER('実質公債費比率（分子）の構造'!O$53),'実質公債費比率（分子）の構造'!O$53,NA())</f>
        <v>390</v>
      </c>
      <c r="P50" s="182" t="e">
        <f>NA()</f>
        <v>#N/A</v>
      </c>
    </row>
    <row r="53" spans="1:16">
      <c r="A53" s="150" t="s">
        <v>72</v>
      </c>
    </row>
    <row r="54" spans="1:16">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c r="A56" s="181" t="s">
        <v>43</v>
      </c>
      <c r="B56" s="181"/>
      <c r="C56" s="181"/>
      <c r="D56" s="181">
        <f>'将来負担比率（分子）の構造'!I$52</f>
        <v>9160</v>
      </c>
      <c r="E56" s="181"/>
      <c r="F56" s="181"/>
      <c r="G56" s="181">
        <f>'将来負担比率（分子）の構造'!J$52</f>
        <v>9394</v>
      </c>
      <c r="H56" s="181"/>
      <c r="I56" s="181"/>
      <c r="J56" s="181">
        <f>'将来負担比率（分子）の構造'!K$52</f>
        <v>9683</v>
      </c>
      <c r="K56" s="181"/>
      <c r="L56" s="181"/>
      <c r="M56" s="181">
        <f>'将来負担比率（分子）の構造'!L$52</f>
        <v>10246</v>
      </c>
      <c r="N56" s="181"/>
      <c r="O56" s="181"/>
      <c r="P56" s="181">
        <f>'将来負担比率（分子）の構造'!M$52</f>
        <v>9977</v>
      </c>
    </row>
    <row r="57" spans="1:16">
      <c r="A57" s="181" t="s">
        <v>42</v>
      </c>
      <c r="B57" s="181"/>
      <c r="C57" s="181"/>
      <c r="D57" s="181">
        <f>'将来負担比率（分子）の構造'!I$51</f>
        <v>444</v>
      </c>
      <c r="E57" s="181"/>
      <c r="F57" s="181"/>
      <c r="G57" s="181">
        <f>'将来負担比率（分子）の構造'!J$51</f>
        <v>422</v>
      </c>
      <c r="H57" s="181"/>
      <c r="I57" s="181"/>
      <c r="J57" s="181">
        <f>'将来負担比率（分子）の構造'!K$51</f>
        <v>405</v>
      </c>
      <c r="K57" s="181"/>
      <c r="L57" s="181"/>
      <c r="M57" s="181">
        <f>'将来負担比率（分子）の構造'!L$51</f>
        <v>423</v>
      </c>
      <c r="N57" s="181"/>
      <c r="O57" s="181"/>
      <c r="P57" s="181">
        <f>'将来負担比率（分子）の構造'!M$51</f>
        <v>396</v>
      </c>
    </row>
    <row r="58" spans="1:16">
      <c r="A58" s="181" t="s">
        <v>41</v>
      </c>
      <c r="B58" s="181"/>
      <c r="C58" s="181"/>
      <c r="D58" s="181">
        <f>'将来負担比率（分子）の構造'!I$50</f>
        <v>3237</v>
      </c>
      <c r="E58" s="181"/>
      <c r="F58" s="181"/>
      <c r="G58" s="181">
        <f>'将来負担比率（分子）の構造'!J$50</f>
        <v>3040</v>
      </c>
      <c r="H58" s="181"/>
      <c r="I58" s="181"/>
      <c r="J58" s="181">
        <f>'将来負担比率（分子）の構造'!K$50</f>
        <v>2958</v>
      </c>
      <c r="K58" s="181"/>
      <c r="L58" s="181"/>
      <c r="M58" s="181">
        <f>'将来負担比率（分子）の構造'!L$50</f>
        <v>2988</v>
      </c>
      <c r="N58" s="181"/>
      <c r="O58" s="181"/>
      <c r="P58" s="181">
        <f>'将来負担比率（分子）の構造'!M$50</f>
        <v>3151</v>
      </c>
    </row>
    <row r="59" spans="1:16">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c r="A62" s="181" t="s">
        <v>35</v>
      </c>
      <c r="B62" s="181">
        <f>'将来負担比率（分子）の構造'!I$45</f>
        <v>1186</v>
      </c>
      <c r="C62" s="181"/>
      <c r="D62" s="181"/>
      <c r="E62" s="181">
        <f>'将来負担比率（分子）の構造'!J$45</f>
        <v>1102</v>
      </c>
      <c r="F62" s="181"/>
      <c r="G62" s="181"/>
      <c r="H62" s="181">
        <f>'将来負担比率（分子）の構造'!K$45</f>
        <v>1041</v>
      </c>
      <c r="I62" s="181"/>
      <c r="J62" s="181"/>
      <c r="K62" s="181">
        <f>'将来負担比率（分子）の構造'!L$45</f>
        <v>986</v>
      </c>
      <c r="L62" s="181"/>
      <c r="M62" s="181"/>
      <c r="N62" s="181">
        <f>'将来負担比率（分子）の構造'!M$45</f>
        <v>970</v>
      </c>
      <c r="O62" s="181"/>
      <c r="P62" s="181"/>
    </row>
    <row r="63" spans="1:16">
      <c r="A63" s="181" t="s">
        <v>34</v>
      </c>
      <c r="B63" s="181">
        <f>'将来負担比率（分子）の構造'!I$44</f>
        <v>160</v>
      </c>
      <c r="C63" s="181"/>
      <c r="D63" s="181"/>
      <c r="E63" s="181">
        <f>'将来負担比率（分子）の構造'!J$44</f>
        <v>178</v>
      </c>
      <c r="F63" s="181"/>
      <c r="G63" s="181"/>
      <c r="H63" s="181">
        <f>'将来負担比率（分子）の構造'!K$44</f>
        <v>267</v>
      </c>
      <c r="I63" s="181"/>
      <c r="J63" s="181"/>
      <c r="K63" s="181">
        <f>'将来負担比率（分子）の構造'!L$44</f>
        <v>366</v>
      </c>
      <c r="L63" s="181"/>
      <c r="M63" s="181"/>
      <c r="N63" s="181">
        <f>'将来負担比率（分子）の構造'!M$44</f>
        <v>433</v>
      </c>
      <c r="O63" s="181"/>
      <c r="P63" s="181"/>
    </row>
    <row r="64" spans="1:16">
      <c r="A64" s="181" t="s">
        <v>33</v>
      </c>
      <c r="B64" s="181">
        <f>'将来負担比率（分子）の構造'!I$43</f>
        <v>3220</v>
      </c>
      <c r="C64" s="181"/>
      <c r="D64" s="181"/>
      <c r="E64" s="181">
        <f>'将来負担比率（分子）の構造'!J$43</f>
        <v>3030</v>
      </c>
      <c r="F64" s="181"/>
      <c r="G64" s="181"/>
      <c r="H64" s="181">
        <f>'将来負担比率（分子）の構造'!K$43</f>
        <v>2930</v>
      </c>
      <c r="I64" s="181"/>
      <c r="J64" s="181"/>
      <c r="K64" s="181">
        <f>'将来負担比率（分子）の構造'!L$43</f>
        <v>2697</v>
      </c>
      <c r="L64" s="181"/>
      <c r="M64" s="181"/>
      <c r="N64" s="181">
        <f>'将来負担比率（分子）の構造'!M$43</f>
        <v>2530</v>
      </c>
      <c r="O64" s="181"/>
      <c r="P64" s="181"/>
    </row>
    <row r="65" spans="1:16">
      <c r="A65" s="181" t="s">
        <v>32</v>
      </c>
      <c r="B65" s="181" t="str">
        <f>'将来負担比率（分子）の構造'!I$42</f>
        <v>-</v>
      </c>
      <c r="C65" s="181"/>
      <c r="D65" s="181"/>
      <c r="E65" s="181" t="str">
        <f>'将来負担比率（分子）の構造'!J$42</f>
        <v>-</v>
      </c>
      <c r="F65" s="181"/>
      <c r="G65" s="181"/>
      <c r="H65" s="181" t="str">
        <f>'将来負担比率（分子）の構造'!K$42</f>
        <v>-</v>
      </c>
      <c r="I65" s="181"/>
      <c r="J65" s="181"/>
      <c r="K65" s="181" t="str">
        <f>'将来負担比率（分子）の構造'!L$42</f>
        <v>-</v>
      </c>
      <c r="L65" s="181"/>
      <c r="M65" s="181"/>
      <c r="N65" s="181" t="str">
        <f>'将来負担比率（分子）の構造'!M$42</f>
        <v>-</v>
      </c>
      <c r="O65" s="181"/>
      <c r="P65" s="181"/>
    </row>
    <row r="66" spans="1:16">
      <c r="A66" s="181" t="s">
        <v>31</v>
      </c>
      <c r="B66" s="181">
        <f>'将来負担比率（分子）の構造'!I$41</f>
        <v>9364</v>
      </c>
      <c r="C66" s="181"/>
      <c r="D66" s="181"/>
      <c r="E66" s="181">
        <f>'将来負担比率（分子）の構造'!J$41</f>
        <v>10060</v>
      </c>
      <c r="F66" s="181"/>
      <c r="G66" s="181"/>
      <c r="H66" s="181">
        <f>'将来負担比率（分子）の構造'!K$41</f>
        <v>10797</v>
      </c>
      <c r="I66" s="181"/>
      <c r="J66" s="181"/>
      <c r="K66" s="181">
        <f>'将来負担比率（分子）の構造'!L$41</f>
        <v>12078</v>
      </c>
      <c r="L66" s="181"/>
      <c r="M66" s="181"/>
      <c r="N66" s="181">
        <f>'将来負担比率（分子）の構造'!M$41</f>
        <v>11895</v>
      </c>
      <c r="O66" s="181"/>
      <c r="P66" s="181"/>
    </row>
    <row r="67" spans="1:16">
      <c r="A67" s="181" t="s">
        <v>75</v>
      </c>
      <c r="B67" s="181" t="e">
        <f>NA()</f>
        <v>#N/A</v>
      </c>
      <c r="C67" s="181">
        <f>IF(ISNUMBER('将来負担比率（分子）の構造'!I$53), IF('将来負担比率（分子）の構造'!I$53 &lt; 0, 0, '将来負担比率（分子）の構造'!I$53), NA())</f>
        <v>1090</v>
      </c>
      <c r="D67" s="181" t="e">
        <f>NA()</f>
        <v>#N/A</v>
      </c>
      <c r="E67" s="181" t="e">
        <f>NA()</f>
        <v>#N/A</v>
      </c>
      <c r="F67" s="181">
        <f>IF(ISNUMBER('将来負担比率（分子）の構造'!J$53), IF('将来負担比率（分子）の構造'!J$53 &lt; 0, 0, '将来負担比率（分子）の構造'!J$53), NA())</f>
        <v>1515</v>
      </c>
      <c r="G67" s="181" t="e">
        <f>NA()</f>
        <v>#N/A</v>
      </c>
      <c r="H67" s="181" t="e">
        <f>NA()</f>
        <v>#N/A</v>
      </c>
      <c r="I67" s="181">
        <f>IF(ISNUMBER('将来負担比率（分子）の構造'!K$53), IF('将来負担比率（分子）の構造'!K$53 &lt; 0, 0, '将来負担比率（分子）の構造'!K$53), NA())</f>
        <v>1988</v>
      </c>
      <c r="J67" s="181" t="e">
        <f>NA()</f>
        <v>#N/A</v>
      </c>
      <c r="K67" s="181" t="e">
        <f>NA()</f>
        <v>#N/A</v>
      </c>
      <c r="L67" s="181">
        <f>IF(ISNUMBER('将来負担比率（分子）の構造'!L$53), IF('将来負担比率（分子）の構造'!L$53 &lt; 0, 0, '将来負担比率（分子）の構造'!L$53), NA())</f>
        <v>2471</v>
      </c>
      <c r="M67" s="181" t="e">
        <f>NA()</f>
        <v>#N/A</v>
      </c>
      <c r="N67" s="181" t="e">
        <f>NA()</f>
        <v>#N/A</v>
      </c>
      <c r="O67" s="181">
        <f>IF(ISNUMBER('将来負担比率（分子）の構造'!M$53), IF('将来負担比率（分子）の構造'!M$53 &lt; 0, 0, '将来負担比率（分子）の構造'!M$53), NA())</f>
        <v>2304</v>
      </c>
      <c r="P67" s="181" t="e">
        <f>NA()</f>
        <v>#N/A</v>
      </c>
    </row>
    <row r="70" spans="1:16">
      <c r="A70" s="183" t="s">
        <v>76</v>
      </c>
      <c r="B70" s="183"/>
      <c r="C70" s="183"/>
      <c r="D70" s="183"/>
      <c r="E70" s="183"/>
      <c r="F70" s="183"/>
    </row>
    <row r="71" spans="1:16">
      <c r="A71" s="184"/>
      <c r="B71" s="184" t="str">
        <f>基金残高に係る経年分析!F54</f>
        <v>H30</v>
      </c>
      <c r="C71" s="184" t="str">
        <f>基金残高に係る経年分析!G54</f>
        <v>R01</v>
      </c>
      <c r="D71" s="184" t="str">
        <f>基金残高に係る経年分析!H54</f>
        <v>R02</v>
      </c>
    </row>
    <row r="72" spans="1:16">
      <c r="A72" s="184" t="s">
        <v>77</v>
      </c>
      <c r="B72" s="185">
        <f>基金残高に係る経年分析!F55</f>
        <v>905</v>
      </c>
      <c r="C72" s="185">
        <f>基金残高に係る経年分析!G55</f>
        <v>955</v>
      </c>
      <c r="D72" s="185">
        <f>基金残高に係る経年分析!H55</f>
        <v>955</v>
      </c>
    </row>
    <row r="73" spans="1:16">
      <c r="A73" s="184" t="s">
        <v>78</v>
      </c>
      <c r="B73" s="185">
        <f>基金残高に係る経年分析!F56</f>
        <v>406</v>
      </c>
      <c r="C73" s="185">
        <f>基金残高に係る経年分析!G56</f>
        <v>557</v>
      </c>
      <c r="D73" s="185">
        <f>基金残高に係る経年分析!H56</f>
        <v>607</v>
      </c>
    </row>
    <row r="74" spans="1:16">
      <c r="A74" s="184" t="s">
        <v>79</v>
      </c>
      <c r="B74" s="185">
        <f>基金残高に係る経年分析!F57</f>
        <v>1187</v>
      </c>
      <c r="C74" s="185">
        <f>基金残高に係る経年分析!G57</f>
        <v>918</v>
      </c>
      <c r="D74" s="185">
        <f>基金残高に係る経年分析!H57</f>
        <v>1081</v>
      </c>
    </row>
  </sheetData>
  <sheetProtection algorithmName="SHA-512" hashValue="2fHikUbZgZ22GSVvAc2wFFoxheaPPy3+d8xkQr4ZgMTRS9Q/9QKE0w0l+m+xLUGtfjetNM/hOO9XXrmydnKLsQ==" saltValue="DaTbo3LyZYOR73lHFvzBB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2022-09-16T00:03:45Z</cp:lastPrinted>
  <dcterms:created xsi:type="dcterms:W3CDTF">2022-02-02T03:46:54Z</dcterms:created>
  <dcterms:modified xsi:type="dcterms:W3CDTF">2022-12-05T04:39:07Z</dcterms:modified>
  <cp:category/>
</cp:coreProperties>
</file>