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28800" windowHeight="12135" tabRatio="95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AM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BE34" i="10" s="1"/>
  <c r="BE35" i="10" s="1"/>
  <c r="BW34" i="10" l="1"/>
  <c r="BW35" i="10" s="1"/>
  <c r="BW36" i="10" s="1"/>
  <c r="BW37" i="10" s="1"/>
  <c r="BW38" i="10" s="1"/>
  <c r="BW39" i="10" s="1"/>
  <c r="BW40" i="10" s="1"/>
  <c r="BW41" i="10" s="1"/>
  <c r="BW42" i="10" s="1"/>
  <c r="CO34" i="10" l="1"/>
</calcChain>
</file>

<file path=xl/sharedStrings.xml><?xml version="1.0" encoding="utf-8"?>
<sst xmlns="http://schemas.openxmlformats.org/spreadsheetml/2006/main" count="1135" uniqueCount="613">
  <si>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</si>
  <si>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</si>
  <si>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</si>
  <si>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</si>
  <si>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</si>
  <si>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</si>
  <si>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</si>
  <si>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</si>
  <si>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</si>
  <si>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</si>
  <si>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</si>
  <si>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</si>
  <si>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</si>
  <si>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</si>
  <si>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</si>
  <si>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</si>
  <si>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</si>
  <si>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</si>
  <si>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</si>
  <si>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</si>
  <si>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</si>
  <si>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</si>
  <si>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</si>
  <si>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</si>
  <si>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</si>
  <si>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</si>
  <si>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</si>
  <si>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</si>
  <si>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</si>
  <si>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</si>
  <si>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</si>
  <si>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</si>
  <si>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</si>
  <si>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</si>
  <si>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</si>
  <si>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</si>
  <si>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</si>
  <si>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</si>
  <si>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</si>
  <si>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</si>
  <si>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</si>
  <si>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</si>
  <si>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</si>
  <si>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</si>
  <si>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</si>
  <si>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</si>
  <si>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</si>
  <si>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</si>
  <si>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</si>
  <si>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</si>
  <si>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</si>
  <si>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</si>
  <si>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</si>
  <si>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</si>
  <si>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</si>
  <si>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</si>
  <si>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</si>
  <si>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</si>
  <si>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</si>
  <si>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</si>
  <si>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</si>
  <si>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</si>
  <si>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</si>
  <si>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</si>
  <si>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</si>
  <si>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</si>
  <si>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</si>
  <si>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</si>
  <si>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</si>
  <si>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</si>
  <si>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</si>
  <si>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</si>
  <si>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</si>
  <si>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</si>
  <si>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</si>
  <si>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</si>
  <si>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</si>
  <si>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</si>
  <si>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</si>
  <si>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</si>
  <si>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</si>
  <si>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</si>
  <si>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</si>
  <si>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</si>
  <si>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</si>
  <si>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</si>
  <si>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</si>
  <si>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</si>
  <si>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</si>
  <si>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</si>
  <si>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</si>
  <si>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</si>
  <si>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</si>
  <si>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</si>
  <si>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</si>
  <si>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</si>
  <si>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</si>
  <si>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</si>
  <si>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</si>
  <si>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</si>
  <si>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</si>
  <si>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</si>
  <si>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</si>
  <si>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</si>
  <si>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</si>
  <si>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</si>
  <si>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</si>
  <si>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</si>
  <si>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</si>
  <si>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</si>
  <si>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</si>
  <si>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</si>
  <si>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</si>
  <si>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</si>
  <si>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</si>
  <si>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</si>
  <si>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</si>
  <si>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</si>
  <si>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</si>
  <si>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</si>
  <si>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</si>
  <si>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</si>
  <si>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</si>
  <si>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</si>
  <si>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</si>
  <si>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</si>
  <si>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</si>
  <si>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</si>
  <si>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</si>
  <si>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</si>
  <si>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</si>
  <si>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</si>
  <si>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</si>
  <si>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</si>
  <si>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</si>
  <si>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</si>
  <si>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</si>
  <si>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</si>
  <si>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</si>
  <si>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</si>
  <si>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</si>
  <si>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</si>
  <si>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</si>
  <si>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</si>
  <si>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</si>
  <si>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</si>
  <si>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</si>
  <si>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</si>
  <si>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</si>
  <si>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</si>
  <si>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</si>
  <si>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</si>
  <si>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</si>
  <si>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</si>
  <si>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</si>
  <si>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</si>
  <si>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</si>
  <si>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</si>
  <si>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</si>
  <si>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</si>
  <si>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</si>
  <si>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</si>
  <si>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</si>
  <si>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</si>
  <si>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</si>
  <si>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</si>
  <si>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</si>
  <si>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</si>
  <si>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</si>
  <si>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</si>
  <si>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</si>
  <si>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</si>
  <si>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</si>
  <si>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</si>
  <si>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</si>
  <si>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</si>
  <si>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</si>
  <si>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</si>
  <si>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</si>
  <si>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</si>
  <si>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</si>
  <si>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</si>
  <si>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</si>
  <si>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</si>
  <si>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</si>
  <si>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</si>
  <si>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</si>
  <si>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</si>
  <si>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</si>
  <si>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</si>
  <si>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</si>
  <si>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</si>
  <si>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</si>
  <si>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</si>
  <si>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</si>
  <si>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</si>
  <si>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</si>
  <si>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</si>
  <si>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</si>
  <si>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</si>
  <si>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</si>
  <si>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</si>
  <si>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</si>
  <si>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</si>
  <si>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</si>
  <si>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</si>
  <si>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</si>
  <si>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</si>
  <si>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</si>
  <si>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</si>
  <si>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</si>
  <si>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</si>
  <si>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</si>
  <si>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山形県金山町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</si>
  <si>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</si>
  <si>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</si>
  <si>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</si>
  <si>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</si>
  <si>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</si>
  <si>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</si>
  <si>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</si>
  <si>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</si>
  <si>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</si>
  <si>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</si>
  <si>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</si>
  <si>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</si>
  <si>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</si>
  <si>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</si>
  <si>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</si>
  <si>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</si>
  <si>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</si>
  <si>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</si>
  <si>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</si>
  <si>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</si>
  <si>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</si>
  <si>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</si>
  <si>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</si>
  <si>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</si>
  <si>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</si>
  <si>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</si>
  <si>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</si>
  <si>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</si>
  <si>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</si>
  <si>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</si>
  <si>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</si>
  <si>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</si>
  <si>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</si>
  <si>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</si>
  <si>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</si>
  <si>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</si>
  <si>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</si>
  <si>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</si>
  <si>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</si>
  <si>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</si>
  <si>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</si>
  <si>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</si>
  <si>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</si>
  <si>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</si>
  <si>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</si>
  <si>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</si>
  <si>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</si>
  <si>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</si>
  <si>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</si>
  <si>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</si>
  <si>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</si>
  <si>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</si>
  <si>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</si>
  <si>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</si>
  <si>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</si>
  <si>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</si>
  <si>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</si>
  <si>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</si>
  <si>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</si>
  <si>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</si>
  <si>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</si>
  <si>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</si>
  <si>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</si>
  <si>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</si>
  <si>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</si>
  <si>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</si>
  <si>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</si>
  <si>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</si>
  <si>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</si>
  <si>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</si>
  <si>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</si>
  <si>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</si>
  <si>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</si>
  <si>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</si>
  <si>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</si>
  <si>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</si>
  <si>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</si>
  <si>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</si>
  <si>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</si>
  <si>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</si>
  <si>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</si>
  <si>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</si>
  <si>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</si>
  <si>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</si>
  <si>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</si>
  <si>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</si>
  <si>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</si>
  <si>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</si>
  <si>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</si>
  <si>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</si>
  <si>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</si>
  <si>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</si>
  <si>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</si>
  <si>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</si>
  <si>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</si>
  <si>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</si>
  <si>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</si>
  <si>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</si>
  <si>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</si>
  <si>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</si>
  <si>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</si>
  <si>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</si>
  <si>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</si>
  <si>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</si>
  <si>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</si>
  <si>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</si>
  <si>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</si>
  <si>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</si>
  <si>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</si>
  <si>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</si>
  <si>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</si>
  <si>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</si>
  <si>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</si>
  <si>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</si>
  <si>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</si>
  <si>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</si>
  <si>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</si>
  <si>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</si>
  <si>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</si>
  <si>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</si>
  <si>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</si>
  <si>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</si>
  <si>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</si>
  <si>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</si>
  <si>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</si>
  <si>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</si>
  <si>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</si>
  <si>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</si>
  <si>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</si>
  <si>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</si>
  <si>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</si>
  <si>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</si>
  <si>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</si>
  <si>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</si>
  <si>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</si>
  <si>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</si>
  <si>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</si>
  <si>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</si>
  <si>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</si>
  <si>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</si>
  <si>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</si>
  <si>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</si>
  <si>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</si>
  <si>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</si>
  <si>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</si>
  <si>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</si>
  <si>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</si>
  <si>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</si>
  <si>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</si>
  <si>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</si>
  <si>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</si>
  <si>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</si>
  <si>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</si>
  <si>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</si>
  <si>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</si>
  <si>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山形県金山町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</si>
  <si>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</si>
  <si>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</si>
  <si>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</si>
  <si>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</si>
  <si>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</si>
  <si>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</si>
  <si>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</si>
  <si>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</si>
  <si>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</si>
  <si>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</si>
  <si>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</si>
  <si>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</si>
  <si>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</si>
  <si>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</si>
  <si>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</si>
  <si>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</si>
  <si>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</si>
  <si>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</si>
  <si>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</si>
  <si>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</si>
  <si>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</si>
  <si>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</si>
  <si>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</si>
  <si>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</si>
  <si>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</si>
  <si>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</si>
  <si>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</si>
  <si>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</si>
  <si>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</si>
  <si>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</si>
  <si>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</si>
  <si>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</si>
  <si>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</si>
  <si>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</si>
  <si>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</si>
  <si>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</si>
  <si>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介護サービス事業</t>
    <phoneticPr fontId="5"/>
  </si>
  <si>
    <t>-</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</si>
  <si>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</si>
  <si>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</si>
  <si>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</si>
  <si>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</si>
  <si>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</si>
  <si>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</si>
  <si>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</si>
  <si>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</si>
  <si>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</si>
  <si>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</si>
  <si>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</si>
  <si>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</si>
  <si>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</si>
  <si>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</si>
  <si>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</si>
  <si>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</si>
  <si>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</si>
  <si>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</si>
  <si>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</si>
  <si>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</si>
  <si>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</si>
  <si>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</si>
  <si>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</si>
  <si>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</si>
  <si>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</si>
  <si>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</si>
  <si>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</si>
  <si>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</si>
  <si>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</si>
  <si>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</si>
  <si>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</si>
  <si>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</si>
  <si>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</si>
  <si>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</si>
  <si>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</si>
  <si>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</si>
  <si>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</si>
  <si>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</si>
  <si>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</si>
  <si>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</si>
  <si>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</si>
  <si>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</si>
  <si>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</si>
  <si>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</si>
  <si>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</si>
  <si>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</si>
  <si>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</si>
  <si>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</si>
  <si>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</si>
  <si>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</si>
  <si>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</si>
  <si>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</si>
  <si>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</si>
  <si>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</si>
  <si>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</si>
  <si>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</si>
  <si>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</si>
  <si>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</si>
  <si>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</si>
  <si>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</si>
  <si>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</si>
  <si>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</si>
  <si>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</si>
  <si>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</si>
  <si>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</si>
  <si>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</si>
  <si>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</si>
  <si>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</si>
  <si>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農業集落排水事業特別会計</t>
    <phoneticPr fontId="5"/>
  </si>
  <si>
    <t>(Ｆ)</t>
    <phoneticPr fontId="5"/>
  </si>
  <si>
    <t>国民健康保険特別会計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</si>
  <si>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</si>
  <si>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</si>
  <si>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</si>
  <si>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</si>
  <si>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</si>
  <si>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</si>
  <si>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</si>
  <si>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</si>
  <si>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</si>
  <si>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</si>
  <si>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</si>
  <si>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</si>
  <si>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</si>
  <si>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</si>
  <si>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</si>
  <si>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</si>
  <si>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</si>
  <si>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</si>
  <si>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</si>
  <si>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</si>
  <si>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</si>
  <si>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</si>
  <si>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</si>
  <si>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</si>
  <si>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</si>
  <si>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</si>
  <si>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</si>
  <si>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</si>
  <si>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</si>
  <si>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</si>
  <si>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</si>
  <si>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</si>
  <si>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</si>
  <si>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</si>
  <si>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</si>
  <si>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</si>
  <si>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</si>
  <si>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</si>
  <si>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</si>
  <si>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</si>
  <si>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</si>
  <si>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</si>
  <si>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</si>
  <si>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</si>
  <si>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</si>
  <si>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</si>
  <si>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</si>
  <si>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</si>
  <si>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</si>
  <si>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</si>
  <si>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</si>
  <si>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</si>
  <si>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</si>
  <si>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</si>
  <si>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</si>
  <si>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</si>
  <si>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</si>
  <si>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</si>
  <si>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</si>
  <si>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</si>
  <si>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</si>
  <si>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</si>
  <si>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</si>
  <si>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</si>
  <si>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</si>
  <si>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</si>
  <si>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</si>
  <si>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</si>
  <si>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</si>
  <si>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</si>
  <si>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</si>
  <si>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</si>
  <si>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</si>
  <si>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</si>
  <si>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</si>
  <si>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</si>
  <si>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</si>
  <si>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</si>
  <si>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</si>
  <si>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</si>
  <si>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</si>
  <si>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</si>
  <si>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</si>
  <si>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</si>
  <si>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0.14</t>
  </si>
  <si>
    <t>▲ 10.41</t>
  </si>
  <si>
    <t>一般会計</t>
  </si>
  <si>
    <t>水道事業会計</t>
  </si>
  <si>
    <t>介護保険事業特別会計</t>
  </si>
  <si>
    <t>農業集落排水事業特別会計</t>
  </si>
  <si>
    <t>国民健康保険特別会計</t>
  </si>
  <si>
    <t>公共下水道事業特別会計</t>
  </si>
  <si>
    <t>後期高齢者医療特別会計</t>
  </si>
  <si>
    <t>介護サービス事業</t>
  </si>
  <si>
    <t>その他会計（赤字）</t>
  </si>
  <si>
    <t>その他会計（黒字）</t>
  </si>
  <si>
    <t>（百万円）</t>
    <phoneticPr fontId="5"/>
  </si>
  <si>
    <t>H27末</t>
    <phoneticPr fontId="5"/>
  </si>
  <si>
    <t>H28末</t>
    <phoneticPr fontId="5"/>
  </si>
  <si>
    <t>H29末</t>
    <phoneticPr fontId="5"/>
  </si>
  <si>
    <t>H30末</t>
    <phoneticPr fontId="5"/>
  </si>
  <si>
    <t>R01末</t>
    <phoneticPr fontId="5"/>
  </si>
  <si>
    <t>資産活性基金</t>
    <rPh sb="0" eb="2">
      <t>シサン</t>
    </rPh>
    <rPh sb="2" eb="4">
      <t>カッセイ</t>
    </rPh>
    <rPh sb="4" eb="6">
      <t>キキン</t>
    </rPh>
    <phoneticPr fontId="5"/>
  </si>
  <si>
    <t>かねやま応援基金</t>
    <rPh sb="4" eb="6">
      <t>オウエン</t>
    </rPh>
    <rPh sb="6" eb="8">
      <t>キキン</t>
    </rPh>
    <phoneticPr fontId="5"/>
  </si>
  <si>
    <t>森林環境譲与税基金</t>
    <rPh sb="0" eb="7">
      <t>シンリンカンキョウジョウヨゼイ</t>
    </rPh>
    <rPh sb="7" eb="9">
      <t>キキン</t>
    </rPh>
    <phoneticPr fontId="5"/>
  </si>
  <si>
    <t>かねやま清い心の町創造基金</t>
    <rPh sb="4" eb="5">
      <t>キヨ</t>
    </rPh>
    <rPh sb="6" eb="7">
      <t>ココロ</t>
    </rPh>
    <rPh sb="8" eb="9">
      <t>マチ</t>
    </rPh>
    <rPh sb="9" eb="11">
      <t>ソウゾウ</t>
    </rPh>
    <rPh sb="11" eb="13">
      <t>キキン</t>
    </rPh>
    <phoneticPr fontId="5"/>
  </si>
  <si>
    <t>すこやか基金</t>
    <rPh sb="4" eb="6">
      <t>キキン</t>
    </rPh>
    <phoneticPr fontId="5"/>
  </si>
  <si>
    <t>-</t>
    <phoneticPr fontId="2"/>
  </si>
  <si>
    <t>グリーンバレー神室の運営</t>
    <rPh sb="7" eb="9">
      <t>カムロ</t>
    </rPh>
    <rPh sb="10" eb="12">
      <t>ウンエイ</t>
    </rPh>
    <phoneticPr fontId="2"/>
  </si>
  <si>
    <t>-</t>
    <phoneticPr fontId="2"/>
  </si>
  <si>
    <t>最上広域市町村圏事務組合</t>
    <rPh sb="0" eb="4">
      <t>モガミコウイキ</t>
    </rPh>
    <rPh sb="4" eb="7">
      <t>シチョウソン</t>
    </rPh>
    <rPh sb="7" eb="8">
      <t>ケン</t>
    </rPh>
    <rPh sb="8" eb="10">
      <t>ジム</t>
    </rPh>
    <rPh sb="10" eb="12">
      <t>クミアイ</t>
    </rPh>
    <phoneticPr fontId="2"/>
  </si>
  <si>
    <t>最上地区広域連合（一般会計）</t>
    <rPh sb="0" eb="2">
      <t>モガミ</t>
    </rPh>
    <rPh sb="2" eb="4">
      <t>チク</t>
    </rPh>
    <rPh sb="4" eb="6">
      <t>コウイキ</t>
    </rPh>
    <rPh sb="6" eb="8">
      <t>レンゴウ</t>
    </rPh>
    <rPh sb="9" eb="11">
      <t>イッパン</t>
    </rPh>
    <rPh sb="11" eb="13">
      <t>カイケイ</t>
    </rPh>
    <phoneticPr fontId="2"/>
  </si>
  <si>
    <t>最上地区広域連合（国民健康保険特別会計）</t>
    <rPh sb="0" eb="2">
      <t>モガミ</t>
    </rPh>
    <rPh sb="2" eb="4">
      <t>チク</t>
    </rPh>
    <rPh sb="4" eb="6">
      <t>コウイキ</t>
    </rPh>
    <rPh sb="6" eb="8">
      <t>レンゴウ</t>
    </rPh>
    <rPh sb="9" eb="11">
      <t>コクミン</t>
    </rPh>
    <rPh sb="11" eb="13">
      <t>ケンコウ</t>
    </rPh>
    <rPh sb="13" eb="15">
      <t>ホケン</t>
    </rPh>
    <rPh sb="15" eb="17">
      <t>トクベツ</t>
    </rPh>
    <rPh sb="17" eb="19">
      <t>カイケイ</t>
    </rPh>
    <phoneticPr fontId="2"/>
  </si>
  <si>
    <t>山形県自治会館管理組合</t>
    <rPh sb="0" eb="3">
      <t>ヤマガタケン</t>
    </rPh>
    <rPh sb="3" eb="5">
      <t>ジチ</t>
    </rPh>
    <rPh sb="5" eb="7">
      <t>カイカン</t>
    </rPh>
    <rPh sb="7" eb="9">
      <t>カンリ</t>
    </rPh>
    <rPh sb="9" eb="11">
      <t>クミアイ</t>
    </rPh>
    <phoneticPr fontId="2"/>
  </si>
  <si>
    <t>山形県消防補償等組合</t>
    <rPh sb="0" eb="3">
      <t>ヤマガタケン</t>
    </rPh>
    <rPh sb="3" eb="5">
      <t>ショウボウ</t>
    </rPh>
    <rPh sb="5" eb="7">
      <t>ホショウ</t>
    </rPh>
    <rPh sb="7" eb="8">
      <t>トウ</t>
    </rPh>
    <rPh sb="8" eb="10">
      <t>クミアイ</t>
    </rPh>
    <phoneticPr fontId="2"/>
  </si>
  <si>
    <t>山形県市町村交通災害共済組合</t>
    <rPh sb="0" eb="3">
      <t>ヤ</t>
    </rPh>
    <rPh sb="3" eb="6">
      <t>シチョウソン</t>
    </rPh>
    <rPh sb="6" eb="12">
      <t>コウツウサイガイキョウサイ</t>
    </rPh>
    <rPh sb="12" eb="14">
      <t>クミアイ</t>
    </rPh>
    <phoneticPr fontId="2"/>
  </si>
  <si>
    <t>山形県市町村職員退職手当組合</t>
    <rPh sb="0" eb="3">
      <t>ヤ</t>
    </rPh>
    <rPh sb="3" eb="6">
      <t>シチョウソン</t>
    </rPh>
    <rPh sb="6" eb="8">
      <t>ショクイン</t>
    </rPh>
    <rPh sb="8" eb="10">
      <t>タイショク</t>
    </rPh>
    <rPh sb="10" eb="12">
      <t>テアテ</t>
    </rPh>
    <rPh sb="12" eb="14">
      <t>クミアイ</t>
    </rPh>
    <phoneticPr fontId="2"/>
  </si>
  <si>
    <t>山形県後期高齢者医療広域連合（一般会計）</t>
    <rPh sb="0" eb="3">
      <t>ヤマガタケン</t>
    </rPh>
    <rPh sb="3" eb="5">
      <t>コウキ</t>
    </rPh>
    <rPh sb="5" eb="8">
      <t>コウレイシャ</t>
    </rPh>
    <rPh sb="8" eb="10">
      <t>イリョウ</t>
    </rPh>
    <rPh sb="10" eb="12">
      <t>コウイキ</t>
    </rPh>
    <rPh sb="12" eb="14">
      <t>レンゴウ</t>
    </rPh>
    <rPh sb="15" eb="17">
      <t>イッパン</t>
    </rPh>
    <rPh sb="17" eb="19">
      <t>カイケイ</t>
    </rPh>
    <phoneticPr fontId="2"/>
  </si>
  <si>
    <t>山形県後期高齢者医療広域連合（特別会計分）</t>
    <rPh sb="0" eb="3">
      <t>ヤマガタケン</t>
    </rPh>
    <rPh sb="3" eb="5">
      <t>コウキ</t>
    </rPh>
    <rPh sb="5" eb="8">
      <t>コウレイシャ</t>
    </rPh>
    <rPh sb="8" eb="10">
      <t>イリョウ</t>
    </rPh>
    <rPh sb="10" eb="12">
      <t>コウイキ</t>
    </rPh>
    <rPh sb="12" eb="14">
      <t>レンゴウ</t>
    </rPh>
    <rPh sb="15" eb="17">
      <t>トクベツ</t>
    </rPh>
    <rPh sb="17" eb="19">
      <t>カイケイ</t>
    </rPh>
    <rPh sb="19" eb="20">
      <t>ブン</t>
    </rPh>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</si>
  <si>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</si>
  <si>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</si>
  <si>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</si>
  <si>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</si>
  <si>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</si>
  <si>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</si>
  <si>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</si>
  <si>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</si>
  <si>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</si>
  <si>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</si>
  <si>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</si>
  <si>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</si>
  <si>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</si>
  <si>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平成２６年度からの貸工場等大型事業に係る起債発行、施設運営費や物件費等の増高による基金基金取崩し等が要因となり、令和元年度までは将来負担比率は上昇傾向にあったが、令和２年度は基金残高の増加により減少となった。また令和３年度は普通交付税の増額などから基金残高を約6億円積み増しすることができたため大きく減少する。基金残高維持が比率増加の抑制につながるものの、今後予定している大規模事業の規模によって起債残高が増える見込みもあるため、計画的な事業実施が必要となる。また令和４年度の中央公民館機能の移転をはじめ、不要な老朽化施設は廃止していく方針であるため、有形固定資産減価償却率は減少傾向になると予想される。</t>
    <rPh sb="0" eb="2">
      <t>ヘイセイ</t>
    </rPh>
    <rPh sb="4" eb="6">
      <t>ネンド</t>
    </rPh>
    <rPh sb="9" eb="10">
      <t>カシ</t>
    </rPh>
    <rPh sb="10" eb="12">
      <t>コウジョウ</t>
    </rPh>
    <rPh sb="12" eb="13">
      <t>トウ</t>
    </rPh>
    <rPh sb="13" eb="15">
      <t>オオガタ</t>
    </rPh>
    <rPh sb="15" eb="17">
      <t>ジギョウ</t>
    </rPh>
    <rPh sb="18" eb="19">
      <t>カカワ</t>
    </rPh>
    <rPh sb="20" eb="22">
      <t>キサイ</t>
    </rPh>
    <rPh sb="22" eb="24">
      <t>ハッコウ</t>
    </rPh>
    <rPh sb="25" eb="27">
      <t>シセツ</t>
    </rPh>
    <rPh sb="27" eb="30">
      <t>ウンエイヒ</t>
    </rPh>
    <rPh sb="31" eb="34">
      <t>ブッケンヒ</t>
    </rPh>
    <rPh sb="34" eb="35">
      <t>トウ</t>
    </rPh>
    <rPh sb="36" eb="38">
      <t>ゾウコウ</t>
    </rPh>
    <rPh sb="41" eb="43">
      <t>キキン</t>
    </rPh>
    <rPh sb="43" eb="45">
      <t>キキン</t>
    </rPh>
    <rPh sb="45" eb="47">
      <t>トリクズ</t>
    </rPh>
    <rPh sb="48" eb="49">
      <t>トウ</t>
    </rPh>
    <rPh sb="50" eb="52">
      <t>ヨウイン</t>
    </rPh>
    <rPh sb="56" eb="58">
      <t>レイワ</t>
    </rPh>
    <rPh sb="58" eb="60">
      <t>ガンネン</t>
    </rPh>
    <rPh sb="60" eb="61">
      <t>ド</t>
    </rPh>
    <rPh sb="64" eb="66">
      <t>ショウライ</t>
    </rPh>
    <rPh sb="66" eb="68">
      <t>フタン</t>
    </rPh>
    <rPh sb="68" eb="70">
      <t>ヒリツ</t>
    </rPh>
    <rPh sb="71" eb="73">
      <t>ジョウショウ</t>
    </rPh>
    <rPh sb="73" eb="75">
      <t>ケイコウ</t>
    </rPh>
    <rPh sb="81" eb="83">
      <t>レイワ</t>
    </rPh>
    <rPh sb="84" eb="86">
      <t>ネンド</t>
    </rPh>
    <rPh sb="87" eb="89">
      <t>キキン</t>
    </rPh>
    <rPh sb="89" eb="91">
      <t>ザンダカ</t>
    </rPh>
    <rPh sb="92" eb="94">
      <t>ゾウカ</t>
    </rPh>
    <rPh sb="97" eb="99">
      <t>ゲンショウ</t>
    </rPh>
    <rPh sb="106" eb="108">
      <t>レイワ</t>
    </rPh>
    <rPh sb="109" eb="111">
      <t>ネンド</t>
    </rPh>
    <rPh sb="112" eb="114">
      <t>フツウ</t>
    </rPh>
    <rPh sb="114" eb="117">
      <t>コウフゼイ</t>
    </rPh>
    <rPh sb="118" eb="120">
      <t>ゾウガク</t>
    </rPh>
    <rPh sb="124" eb="126">
      <t>キキン</t>
    </rPh>
    <rPh sb="126" eb="128">
      <t>ザンダカ</t>
    </rPh>
    <rPh sb="129" eb="130">
      <t>ヤク</t>
    </rPh>
    <rPh sb="131" eb="133">
      <t>オクエン</t>
    </rPh>
    <rPh sb="133" eb="134">
      <t>ツ</t>
    </rPh>
    <rPh sb="135" eb="136">
      <t>マ</t>
    </rPh>
    <rPh sb="147" eb="148">
      <t>オオ</t>
    </rPh>
    <rPh sb="150" eb="152">
      <t>ゲンショウ</t>
    </rPh>
    <rPh sb="155" eb="157">
      <t>キキン</t>
    </rPh>
    <rPh sb="157" eb="159">
      <t>ザンダカ</t>
    </rPh>
    <rPh sb="159" eb="161">
      <t>イジ</t>
    </rPh>
    <rPh sb="162" eb="164">
      <t>ヒリツ</t>
    </rPh>
    <rPh sb="164" eb="166">
      <t>ゾウカ</t>
    </rPh>
    <rPh sb="167" eb="169">
      <t>ヨクセイ</t>
    </rPh>
    <rPh sb="178" eb="180">
      <t>コンゴ</t>
    </rPh>
    <rPh sb="180" eb="182">
      <t>ヨテイ</t>
    </rPh>
    <rPh sb="186" eb="189">
      <t>ダイキボ</t>
    </rPh>
    <rPh sb="189" eb="191">
      <t>ジギョウ</t>
    </rPh>
    <rPh sb="192" eb="194">
      <t>キボ</t>
    </rPh>
    <rPh sb="198" eb="200">
      <t>キサイ</t>
    </rPh>
    <rPh sb="200" eb="202">
      <t>ザンダカ</t>
    </rPh>
    <rPh sb="203" eb="204">
      <t>フ</t>
    </rPh>
    <rPh sb="206" eb="208">
      <t>ミコ</t>
    </rPh>
    <rPh sb="215" eb="218">
      <t>ケイカクテキ</t>
    </rPh>
    <rPh sb="219" eb="221">
      <t>ジギョウ</t>
    </rPh>
    <rPh sb="221" eb="223">
      <t>ジッシ</t>
    </rPh>
    <rPh sb="224" eb="226">
      <t>ヒツヨウ</t>
    </rPh>
    <rPh sb="232" eb="234">
      <t>レイワ</t>
    </rPh>
    <rPh sb="235" eb="237">
      <t>ネンド</t>
    </rPh>
    <rPh sb="238" eb="240">
      <t>チュウオウ</t>
    </rPh>
    <rPh sb="240" eb="243">
      <t>コウミンカン</t>
    </rPh>
    <rPh sb="243" eb="245">
      <t>キノウ</t>
    </rPh>
    <rPh sb="246" eb="248">
      <t>イテン</t>
    </rPh>
    <rPh sb="253" eb="255">
      <t>フヨウ</t>
    </rPh>
    <rPh sb="256" eb="259">
      <t>ロウキュウカ</t>
    </rPh>
    <rPh sb="259" eb="261">
      <t>シセツ</t>
    </rPh>
    <rPh sb="262" eb="264">
      <t>ハイシ</t>
    </rPh>
    <rPh sb="268" eb="270">
      <t>ホウシン</t>
    </rPh>
    <rPh sb="276" eb="278">
      <t>ユウケイ</t>
    </rPh>
    <rPh sb="278" eb="280">
      <t>コテイ</t>
    </rPh>
    <rPh sb="280" eb="282">
      <t>シサン</t>
    </rPh>
    <rPh sb="282" eb="284">
      <t>ゲンカ</t>
    </rPh>
    <rPh sb="284" eb="286">
      <t>ショウキャク</t>
    </rPh>
    <rPh sb="286" eb="287">
      <t>リツ</t>
    </rPh>
    <rPh sb="288" eb="290">
      <t>ゲンショウ</t>
    </rPh>
    <rPh sb="290" eb="292">
      <t>ケイコウ</t>
    </rPh>
    <rPh sb="296" eb="298">
      <t>ヨソウ</t>
    </rPh>
    <phoneticPr fontId="5"/>
  </si>
  <si>
    <t>将来負担比率は令和２年度と３年度に基金残高が大幅に回復したことから、令和２年度以降の３年程度は低い水準で推移する。公債費適正化計画を策定し起債発行を抑制してきたことにより、実質公債費比率は大きく減少したが、今後の施設改修等の大規模事業などにより令和１０年度頃まで高水準で推移し、類似団体平均より高い比率となる見込みである。</t>
    <rPh sb="0" eb="2">
      <t>ショウライ</t>
    </rPh>
    <rPh sb="2" eb="4">
      <t>フタン</t>
    </rPh>
    <rPh sb="4" eb="6">
      <t>ヒリツ</t>
    </rPh>
    <rPh sb="7" eb="9">
      <t>レイワ</t>
    </rPh>
    <rPh sb="10" eb="12">
      <t>ネンド</t>
    </rPh>
    <rPh sb="14" eb="16">
      <t>ネンド</t>
    </rPh>
    <rPh sb="17" eb="19">
      <t>キキン</t>
    </rPh>
    <rPh sb="19" eb="21">
      <t>ザンダカ</t>
    </rPh>
    <rPh sb="22" eb="24">
      <t>オオハバ</t>
    </rPh>
    <rPh sb="25" eb="27">
      <t>カイフク</t>
    </rPh>
    <rPh sb="34" eb="36">
      <t>レイワ</t>
    </rPh>
    <rPh sb="37" eb="39">
      <t>ネンド</t>
    </rPh>
    <rPh sb="39" eb="41">
      <t>イコウ</t>
    </rPh>
    <rPh sb="43" eb="44">
      <t>ネン</t>
    </rPh>
    <rPh sb="44" eb="46">
      <t>テイド</t>
    </rPh>
    <rPh sb="47" eb="48">
      <t>ヒク</t>
    </rPh>
    <rPh sb="49" eb="51">
      <t>スイジュン</t>
    </rPh>
    <rPh sb="52" eb="54">
      <t>スイイ</t>
    </rPh>
    <rPh sb="57" eb="60">
      <t>コウサイヒ</t>
    </rPh>
    <rPh sb="60" eb="63">
      <t>テキセイカ</t>
    </rPh>
    <rPh sb="63" eb="65">
      <t>ケイカク</t>
    </rPh>
    <rPh sb="66" eb="68">
      <t>サクテイ</t>
    </rPh>
    <rPh sb="69" eb="71">
      <t>キサイ</t>
    </rPh>
    <rPh sb="71" eb="73">
      <t>ハッコウ</t>
    </rPh>
    <rPh sb="74" eb="76">
      <t>ヨクセイ</t>
    </rPh>
    <rPh sb="86" eb="88">
      <t>ジッシツ</t>
    </rPh>
    <rPh sb="88" eb="90">
      <t>コウサイ</t>
    </rPh>
    <rPh sb="90" eb="91">
      <t>ヒ</t>
    </rPh>
    <rPh sb="91" eb="93">
      <t>ヒリツ</t>
    </rPh>
    <rPh sb="94" eb="95">
      <t>オオ</t>
    </rPh>
    <rPh sb="97" eb="99">
      <t>ゲンショウ</t>
    </rPh>
    <rPh sb="103" eb="105">
      <t>コンゴ</t>
    </rPh>
    <rPh sb="106" eb="108">
      <t>シセツ</t>
    </rPh>
    <rPh sb="108" eb="110">
      <t>カイシュウ</t>
    </rPh>
    <rPh sb="110" eb="111">
      <t>トウ</t>
    </rPh>
    <rPh sb="112" eb="115">
      <t>ダイキボ</t>
    </rPh>
    <rPh sb="115" eb="117">
      <t>ジギョウ</t>
    </rPh>
    <rPh sb="122" eb="124">
      <t>レイワ</t>
    </rPh>
    <rPh sb="126" eb="128">
      <t>ネンド</t>
    </rPh>
    <rPh sb="128" eb="129">
      <t>コロ</t>
    </rPh>
    <rPh sb="131" eb="134">
      <t>コウスイジュン</t>
    </rPh>
    <rPh sb="135" eb="137">
      <t>スイイ</t>
    </rPh>
    <rPh sb="139" eb="141">
      <t>ルイジ</t>
    </rPh>
    <rPh sb="141" eb="143">
      <t>ダンタイ</t>
    </rPh>
    <rPh sb="143" eb="145">
      <t>ヘイキン</t>
    </rPh>
    <rPh sb="147" eb="148">
      <t>タカ</t>
    </rPh>
    <rPh sb="149" eb="151">
      <t>ヒリツ</t>
    </rPh>
    <rPh sb="154" eb="156">
      <t>ミコ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</si>
</sst>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138651</c:v>
                </c:pt>
                <c:pt idx="1">
                  <c:v>122882</c:v>
                </c:pt>
                <c:pt idx="2">
                  <c:v>114790</c:v>
                </c:pt>
                <c:pt idx="3">
                  <c:v>126262</c:v>
                </c:pt>
                <c:pt idx="4">
                  <c:v>126525</c:v>
                </c:pt>
              </c:numCache>
            </c:numRef>
          </c:val>
          <c:smooth val="0"/>
          <c:extLst xmlns:c16r2="http://schemas.microsoft.com/office/drawing/2015/06/chart">
            <c:ext xmlns:c16="http://schemas.microsoft.com/office/drawing/2014/chart" uri="{C3380CC4-5D6E-409C-BE32-E72D297353CC}">
              <c16:uniqueId val="{00000000-25A8-4234-A1A5-886FAD8FD55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187980</c:v>
                </c:pt>
                <c:pt idx="1">
                  <c:v>88309</c:v>
                </c:pt>
                <c:pt idx="2">
                  <c:v>92579</c:v>
                </c:pt>
                <c:pt idx="3">
                  <c:v>85458</c:v>
                </c:pt>
                <c:pt idx="4">
                  <c:v>79582</c:v>
                </c:pt>
              </c:numCache>
            </c:numRef>
          </c:val>
          <c:smooth val="0"/>
          <c:extLst xmlns:c16r2="http://schemas.microsoft.com/office/drawing/2015/06/chart">
            <c:ext xmlns:c16="http://schemas.microsoft.com/office/drawing/2014/chart" uri="{C3380CC4-5D6E-409C-BE32-E72D297353CC}">
              <c16:uniqueId val="{00000001-25A8-4234-A1A5-886FAD8FD553}"/>
            </c:ext>
          </c:extLst>
        </c:ser>
        <c:dLbls>
          <c:showLegendKey val="0"/>
          <c:showVal val="0"/>
          <c:showCatName val="0"/>
          <c:showSerName val="0"/>
          <c:showPercent val="0"/>
          <c:showBubbleSize val="0"/>
        </c:dLbls>
        <c:marker val="1"/>
        <c:smooth val="0"/>
        <c:axId val="818873520"/>
        <c:axId val="818866072"/>
      </c:lineChart>
      <c:catAx>
        <c:axId val="8188735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8866072"/>
        <c:crosses val="autoZero"/>
        <c:auto val="1"/>
        <c:lblAlgn val="ctr"/>
        <c:lblOffset val="100"/>
        <c:tickLblSkip val="1"/>
        <c:tickMarkSkip val="1"/>
        <c:noMultiLvlLbl val="0"/>
      </c:catAx>
      <c:valAx>
        <c:axId val="818866072"/>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88735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11.62</c:v>
                </c:pt>
                <c:pt idx="1">
                  <c:v>12.51</c:v>
                </c:pt>
                <c:pt idx="2">
                  <c:v>11.18</c:v>
                </c:pt>
                <c:pt idx="3">
                  <c:v>12.53</c:v>
                </c:pt>
                <c:pt idx="4">
                  <c:v>11.2</c:v>
                </c:pt>
              </c:numCache>
            </c:numRef>
          </c:val>
          <c:extLst xmlns:c16r2="http://schemas.microsoft.com/office/drawing/2015/06/chart">
            <c:ext xmlns:c16="http://schemas.microsoft.com/office/drawing/2014/chart" uri="{C3380CC4-5D6E-409C-BE32-E72D297353CC}">
              <c16:uniqueId val="{00000000-41F2-4578-A4C4-6B34E4FA8EB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30.04</c:v>
                </c:pt>
                <c:pt idx="1">
                  <c:v>20.2</c:v>
                </c:pt>
                <c:pt idx="2">
                  <c:v>28.99</c:v>
                </c:pt>
                <c:pt idx="3">
                  <c:v>28.41</c:v>
                </c:pt>
                <c:pt idx="4">
                  <c:v>28.85</c:v>
                </c:pt>
              </c:numCache>
            </c:numRef>
          </c:val>
          <c:extLst xmlns:c16r2="http://schemas.microsoft.com/office/drawing/2015/06/chart">
            <c:ext xmlns:c16="http://schemas.microsoft.com/office/drawing/2014/chart" uri="{C3380CC4-5D6E-409C-BE32-E72D297353CC}">
              <c16:uniqueId val="{00000001-41F2-4578-A4C4-6B34E4FA8EB6}"/>
            </c:ext>
          </c:extLst>
        </c:ser>
        <c:dLbls>
          <c:showLegendKey val="0"/>
          <c:showVal val="0"/>
          <c:showCatName val="0"/>
          <c:showSerName val="0"/>
          <c:showPercent val="0"/>
          <c:showBubbleSize val="0"/>
        </c:dLbls>
        <c:gapWidth val="250"/>
        <c:overlap val="100"/>
        <c:axId val="818866464"/>
        <c:axId val="81887077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-0.14000000000000001</c:v>
                </c:pt>
                <c:pt idx="1">
                  <c:v>-10.41</c:v>
                </c:pt>
                <c:pt idx="2">
                  <c:v>7.45</c:v>
                </c:pt>
                <c:pt idx="3">
                  <c:v>1.83</c:v>
                </c:pt>
                <c:pt idx="4">
                  <c:v>1.73</c:v>
                </c:pt>
              </c:numCache>
            </c:numRef>
          </c:val>
          <c:smooth val="0"/>
          <c:extLst xmlns:c16r2="http://schemas.microsoft.com/office/drawing/2015/06/chart">
            <c:ext xmlns:c16="http://schemas.microsoft.com/office/drawing/2014/chart" uri="{C3380CC4-5D6E-409C-BE32-E72D297353CC}">
              <c16:uniqueId val="{00000002-41F2-4578-A4C4-6B34E4FA8EB6}"/>
            </c:ext>
          </c:extLst>
        </c:ser>
        <c:dLbls>
          <c:showLegendKey val="0"/>
          <c:showVal val="0"/>
          <c:showCatName val="0"/>
          <c:showSerName val="0"/>
          <c:showPercent val="0"/>
          <c:showBubbleSize val="0"/>
        </c:dLbls>
        <c:marker val="1"/>
        <c:smooth val="0"/>
        <c:axId val="818866464"/>
        <c:axId val="818870776"/>
      </c:lineChart>
      <c:catAx>
        <c:axId val="8188664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818870776"/>
        <c:crosses val="autoZero"/>
        <c:auto val="1"/>
        <c:lblAlgn val="ctr"/>
        <c:lblOffset val="100"/>
        <c:tickLblSkip val="1"/>
        <c:tickMarkSkip val="1"/>
        <c:noMultiLvlLbl val="0"/>
      </c:catAx>
      <c:valAx>
        <c:axId val="8188707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8664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A784-4712-BEB0-B6C4A938538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784-4712-BEB0-B6C4A9385385}"/>
            </c:ext>
          </c:extLst>
        </c:ser>
        <c:ser>
          <c:idx val="2"/>
          <c:order val="2"/>
          <c:tx>
            <c:strRef>
              <c:f>データシート!$A$29</c:f>
              <c:strCache>
                <c:ptCount val="1"/>
                <c:pt idx="0">
                  <c:v>介護サービス事業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A784-4712-BEB0-B6C4A938538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0.02</c:v>
                </c:pt>
                <c:pt idx="2">
                  <c:v>#N/A</c:v>
                </c:pt>
                <c:pt idx="3">
                  <c:v>0.03</c:v>
                </c:pt>
                <c:pt idx="4">
                  <c:v>#N/A</c:v>
                </c:pt>
                <c:pt idx="5">
                  <c:v>0.06</c:v>
                </c:pt>
                <c:pt idx="6">
                  <c:v>#N/A</c:v>
                </c:pt>
                <c:pt idx="7">
                  <c:v>0.09</c:v>
                </c:pt>
                <c:pt idx="8">
                  <c:v>#N/A</c:v>
                </c:pt>
                <c:pt idx="9">
                  <c:v>0.09</c:v>
                </c:pt>
              </c:numCache>
            </c:numRef>
          </c:val>
          <c:extLst xmlns:c16r2="http://schemas.microsoft.com/office/drawing/2015/06/chart">
            <c:ext xmlns:c16="http://schemas.microsoft.com/office/drawing/2014/chart" uri="{C3380CC4-5D6E-409C-BE32-E72D297353CC}">
              <c16:uniqueId val="{00000003-A784-4712-BEB0-B6C4A9385385}"/>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0.09</c:v>
                </c:pt>
                <c:pt idx="2">
                  <c:v>#N/A</c:v>
                </c:pt>
                <c:pt idx="3">
                  <c:v>0.38</c:v>
                </c:pt>
                <c:pt idx="4">
                  <c:v>#N/A</c:v>
                </c:pt>
                <c:pt idx="5">
                  <c:v>0.39</c:v>
                </c:pt>
                <c:pt idx="6">
                  <c:v>#N/A</c:v>
                </c:pt>
                <c:pt idx="7">
                  <c:v>0.16</c:v>
                </c:pt>
                <c:pt idx="8">
                  <c:v>#N/A</c:v>
                </c:pt>
                <c:pt idx="9">
                  <c:v>0.4</c:v>
                </c:pt>
              </c:numCache>
            </c:numRef>
          </c:val>
          <c:extLst xmlns:c16r2="http://schemas.microsoft.com/office/drawing/2015/06/chart">
            <c:ext xmlns:c16="http://schemas.microsoft.com/office/drawing/2014/chart" uri="{C3380CC4-5D6E-409C-BE32-E72D297353CC}">
              <c16:uniqueId val="{00000004-A784-4712-BEB0-B6C4A938538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0.62</c:v>
                </c:pt>
                <c:pt idx="2">
                  <c:v>#N/A</c:v>
                </c:pt>
                <c:pt idx="3">
                  <c:v>0.55000000000000004</c:v>
                </c:pt>
                <c:pt idx="4">
                  <c:v>#N/A</c:v>
                </c:pt>
                <c:pt idx="5">
                  <c:v>0.32</c:v>
                </c:pt>
                <c:pt idx="6">
                  <c:v>#N/A</c:v>
                </c:pt>
                <c:pt idx="7">
                  <c:v>0.27</c:v>
                </c:pt>
                <c:pt idx="8">
                  <c:v>#N/A</c:v>
                </c:pt>
                <c:pt idx="9">
                  <c:v>0.78</c:v>
                </c:pt>
              </c:numCache>
            </c:numRef>
          </c:val>
          <c:extLst xmlns:c16r2="http://schemas.microsoft.com/office/drawing/2015/06/chart">
            <c:ext xmlns:c16="http://schemas.microsoft.com/office/drawing/2014/chart" uri="{C3380CC4-5D6E-409C-BE32-E72D297353CC}">
              <c16:uniqueId val="{00000005-A784-4712-BEB0-B6C4A9385385}"/>
            </c:ext>
          </c:extLst>
        </c:ser>
        <c:ser>
          <c:idx val="6"/>
          <c:order val="6"/>
          <c:tx>
            <c:strRef>
              <c:f>データシート!$A$33</c:f>
              <c:strCache>
                <c:ptCount val="1"/>
                <c:pt idx="0">
                  <c:v>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0.1</c:v>
                </c:pt>
                <c:pt idx="2">
                  <c:v>#N/A</c:v>
                </c:pt>
                <c:pt idx="3">
                  <c:v>0.06</c:v>
                </c:pt>
                <c:pt idx="4">
                  <c:v>#N/A</c:v>
                </c:pt>
                <c:pt idx="5">
                  <c:v>0.16</c:v>
                </c:pt>
                <c:pt idx="6">
                  <c:v>#N/A</c:v>
                </c:pt>
                <c:pt idx="7">
                  <c:v>0.05</c:v>
                </c:pt>
                <c:pt idx="8">
                  <c:v>#N/A</c:v>
                </c:pt>
                <c:pt idx="9">
                  <c:v>1.1499999999999999</c:v>
                </c:pt>
              </c:numCache>
            </c:numRef>
          </c:val>
          <c:extLst xmlns:c16r2="http://schemas.microsoft.com/office/drawing/2015/06/chart">
            <c:ext xmlns:c16="http://schemas.microsoft.com/office/drawing/2014/chart" uri="{C3380CC4-5D6E-409C-BE32-E72D297353CC}">
              <c16:uniqueId val="{00000006-A784-4712-BEB0-B6C4A9385385}"/>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0.43</c:v>
                </c:pt>
                <c:pt idx="2">
                  <c:v>#N/A</c:v>
                </c:pt>
                <c:pt idx="3">
                  <c:v>0.4</c:v>
                </c:pt>
                <c:pt idx="4">
                  <c:v>#N/A</c:v>
                </c:pt>
                <c:pt idx="5">
                  <c:v>1.33</c:v>
                </c:pt>
                <c:pt idx="6">
                  <c:v>#N/A</c:v>
                </c:pt>
                <c:pt idx="7">
                  <c:v>1.21</c:v>
                </c:pt>
                <c:pt idx="8">
                  <c:v>#N/A</c:v>
                </c:pt>
                <c:pt idx="9">
                  <c:v>1.54</c:v>
                </c:pt>
              </c:numCache>
            </c:numRef>
          </c:val>
          <c:extLst xmlns:c16r2="http://schemas.microsoft.com/office/drawing/2015/06/chart">
            <c:ext xmlns:c16="http://schemas.microsoft.com/office/drawing/2014/chart" uri="{C3380CC4-5D6E-409C-BE32-E72D297353CC}">
              <c16:uniqueId val="{00000007-A784-4712-BEB0-B6C4A938538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4.34</c:v>
                </c:pt>
                <c:pt idx="2">
                  <c:v>#N/A</c:v>
                </c:pt>
                <c:pt idx="3">
                  <c:v>3.91</c:v>
                </c:pt>
                <c:pt idx="4">
                  <c:v>#N/A</c:v>
                </c:pt>
                <c:pt idx="5">
                  <c:v>3.9</c:v>
                </c:pt>
                <c:pt idx="6">
                  <c:v>#N/A</c:v>
                </c:pt>
                <c:pt idx="7">
                  <c:v>3.54</c:v>
                </c:pt>
                <c:pt idx="8">
                  <c:v>#N/A</c:v>
                </c:pt>
                <c:pt idx="9">
                  <c:v>2.81</c:v>
                </c:pt>
              </c:numCache>
            </c:numRef>
          </c:val>
          <c:extLst xmlns:c16r2="http://schemas.microsoft.com/office/drawing/2015/06/chart">
            <c:ext xmlns:c16="http://schemas.microsoft.com/office/drawing/2014/chart" uri="{C3380CC4-5D6E-409C-BE32-E72D297353CC}">
              <c16:uniqueId val="{00000008-A784-4712-BEB0-B6C4A938538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11.61</c:v>
                </c:pt>
                <c:pt idx="2">
                  <c:v>#N/A</c:v>
                </c:pt>
                <c:pt idx="3">
                  <c:v>12.51</c:v>
                </c:pt>
                <c:pt idx="4">
                  <c:v>#N/A</c:v>
                </c:pt>
                <c:pt idx="5">
                  <c:v>11.17</c:v>
                </c:pt>
                <c:pt idx="6">
                  <c:v>#N/A</c:v>
                </c:pt>
                <c:pt idx="7">
                  <c:v>12.52</c:v>
                </c:pt>
                <c:pt idx="8">
                  <c:v>#N/A</c:v>
                </c:pt>
                <c:pt idx="9">
                  <c:v>11.19</c:v>
                </c:pt>
              </c:numCache>
            </c:numRef>
          </c:val>
          <c:extLst xmlns:c16r2="http://schemas.microsoft.com/office/drawing/2015/06/chart">
            <c:ext xmlns:c16="http://schemas.microsoft.com/office/drawing/2014/chart" uri="{C3380CC4-5D6E-409C-BE32-E72D297353CC}">
              <c16:uniqueId val="{00000009-A784-4712-BEB0-B6C4A9385385}"/>
            </c:ext>
          </c:extLst>
        </c:ser>
        <c:dLbls>
          <c:showLegendKey val="0"/>
          <c:showVal val="0"/>
          <c:showCatName val="0"/>
          <c:showSerName val="0"/>
          <c:showPercent val="0"/>
          <c:showBubbleSize val="0"/>
        </c:dLbls>
        <c:gapWidth val="150"/>
        <c:overlap val="100"/>
        <c:axId val="818869600"/>
        <c:axId val="818867248"/>
      </c:barChart>
      <c:catAx>
        <c:axId val="8188696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18867248"/>
        <c:crosses val="autoZero"/>
        <c:auto val="1"/>
        <c:lblAlgn val="ctr"/>
        <c:lblOffset val="100"/>
        <c:tickLblSkip val="1"/>
        <c:tickMarkSkip val="1"/>
        <c:noMultiLvlLbl val="0"/>
      </c:catAx>
      <c:valAx>
        <c:axId val="8188672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8696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332</c:v>
                </c:pt>
                <c:pt idx="5">
                  <c:v>307</c:v>
                </c:pt>
                <c:pt idx="8">
                  <c:v>311</c:v>
                </c:pt>
                <c:pt idx="11">
                  <c:v>371</c:v>
                </c:pt>
                <c:pt idx="14">
                  <c:v>414</c:v>
                </c:pt>
              </c:numCache>
            </c:numRef>
          </c:val>
          <c:extLst xmlns:c16r2="http://schemas.microsoft.com/office/drawing/2015/06/chart">
            <c:ext xmlns:c16="http://schemas.microsoft.com/office/drawing/2014/chart" uri="{C3380CC4-5D6E-409C-BE32-E72D297353CC}">
              <c16:uniqueId val="{00000000-7153-4E6C-9EE6-CF7525EAA79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7153-4E6C-9EE6-CF7525EAA79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3</c:v>
                </c:pt>
                <c:pt idx="3">
                  <c:v>0</c:v>
                </c:pt>
                <c:pt idx="6">
                  <c:v>6</c:v>
                </c:pt>
                <c:pt idx="9">
                  <c:v>7</c:v>
                </c:pt>
                <c:pt idx="12">
                  <c:v>6</c:v>
                </c:pt>
              </c:numCache>
            </c:numRef>
          </c:val>
          <c:extLst xmlns:c16r2="http://schemas.microsoft.com/office/drawing/2015/06/chart">
            <c:ext xmlns:c16="http://schemas.microsoft.com/office/drawing/2014/chart" uri="{C3380CC4-5D6E-409C-BE32-E72D297353CC}">
              <c16:uniqueId val="{00000002-7153-4E6C-9EE6-CF7525EAA79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10</c:v>
                </c:pt>
                <c:pt idx="3">
                  <c:v>12</c:v>
                </c:pt>
                <c:pt idx="6">
                  <c:v>6</c:v>
                </c:pt>
                <c:pt idx="9">
                  <c:v>9</c:v>
                </c:pt>
                <c:pt idx="12">
                  <c:v>7</c:v>
                </c:pt>
              </c:numCache>
            </c:numRef>
          </c:val>
          <c:extLst xmlns:c16r2="http://schemas.microsoft.com/office/drawing/2015/06/chart">
            <c:ext xmlns:c16="http://schemas.microsoft.com/office/drawing/2014/chart" uri="{C3380CC4-5D6E-409C-BE32-E72D297353CC}">
              <c16:uniqueId val="{00000003-7153-4E6C-9EE6-CF7525EAA79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154</c:v>
                </c:pt>
                <c:pt idx="3">
                  <c:v>168</c:v>
                </c:pt>
                <c:pt idx="6">
                  <c:v>170</c:v>
                </c:pt>
                <c:pt idx="9">
                  <c:v>180</c:v>
                </c:pt>
                <c:pt idx="12">
                  <c:v>177</c:v>
                </c:pt>
              </c:numCache>
            </c:numRef>
          </c:val>
          <c:extLst xmlns:c16r2="http://schemas.microsoft.com/office/drawing/2015/06/chart">
            <c:ext xmlns:c16="http://schemas.microsoft.com/office/drawing/2014/chart" uri="{C3380CC4-5D6E-409C-BE32-E72D297353CC}">
              <c16:uniqueId val="{00000004-7153-4E6C-9EE6-CF7525EAA79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153-4E6C-9EE6-CF7525EAA79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153-4E6C-9EE6-CF7525EAA79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351</c:v>
                </c:pt>
                <c:pt idx="3">
                  <c:v>327</c:v>
                </c:pt>
                <c:pt idx="6">
                  <c:v>329</c:v>
                </c:pt>
                <c:pt idx="9">
                  <c:v>408</c:v>
                </c:pt>
                <c:pt idx="12">
                  <c:v>461</c:v>
                </c:pt>
              </c:numCache>
            </c:numRef>
          </c:val>
          <c:extLst xmlns:c16r2="http://schemas.microsoft.com/office/drawing/2015/06/chart">
            <c:ext xmlns:c16="http://schemas.microsoft.com/office/drawing/2014/chart" uri="{C3380CC4-5D6E-409C-BE32-E72D297353CC}">
              <c16:uniqueId val="{00000007-7153-4E6C-9EE6-CF7525EAA799}"/>
            </c:ext>
          </c:extLst>
        </c:ser>
        <c:dLbls>
          <c:showLegendKey val="0"/>
          <c:showVal val="0"/>
          <c:showCatName val="0"/>
          <c:showSerName val="0"/>
          <c:showPercent val="0"/>
          <c:showBubbleSize val="0"/>
        </c:dLbls>
        <c:gapWidth val="100"/>
        <c:overlap val="100"/>
        <c:axId val="818871168"/>
        <c:axId val="8188684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186</c:v>
                </c:pt>
                <c:pt idx="2">
                  <c:v>#N/A</c:v>
                </c:pt>
                <c:pt idx="3">
                  <c:v>#N/A</c:v>
                </c:pt>
                <c:pt idx="4">
                  <c:v>200</c:v>
                </c:pt>
                <c:pt idx="5">
                  <c:v>#N/A</c:v>
                </c:pt>
                <c:pt idx="6">
                  <c:v>#N/A</c:v>
                </c:pt>
                <c:pt idx="7">
                  <c:v>200</c:v>
                </c:pt>
                <c:pt idx="8">
                  <c:v>#N/A</c:v>
                </c:pt>
                <c:pt idx="9">
                  <c:v>#N/A</c:v>
                </c:pt>
                <c:pt idx="10">
                  <c:v>233</c:v>
                </c:pt>
                <c:pt idx="11">
                  <c:v>#N/A</c:v>
                </c:pt>
                <c:pt idx="12">
                  <c:v>#N/A</c:v>
                </c:pt>
                <c:pt idx="13">
                  <c:v>237</c:v>
                </c:pt>
                <c:pt idx="14">
                  <c:v>#N/A</c:v>
                </c:pt>
              </c:numCache>
            </c:numRef>
          </c:val>
          <c:smooth val="0"/>
          <c:extLst xmlns:c16r2="http://schemas.microsoft.com/office/drawing/2015/06/chart">
            <c:ext xmlns:c16="http://schemas.microsoft.com/office/drawing/2014/chart" uri="{C3380CC4-5D6E-409C-BE32-E72D297353CC}">
              <c16:uniqueId val="{00000008-7153-4E6C-9EE6-CF7525EAA799}"/>
            </c:ext>
          </c:extLst>
        </c:ser>
        <c:dLbls>
          <c:showLegendKey val="0"/>
          <c:showVal val="0"/>
          <c:showCatName val="0"/>
          <c:showSerName val="0"/>
          <c:showPercent val="0"/>
          <c:showBubbleSize val="0"/>
        </c:dLbls>
        <c:marker val="1"/>
        <c:smooth val="0"/>
        <c:axId val="818871168"/>
        <c:axId val="818868424"/>
      </c:lineChart>
      <c:catAx>
        <c:axId val="8188711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18868424"/>
        <c:crosses val="autoZero"/>
        <c:auto val="1"/>
        <c:lblAlgn val="ctr"/>
        <c:lblOffset val="100"/>
        <c:tickLblSkip val="1"/>
        <c:tickMarkSkip val="1"/>
        <c:noMultiLvlLbl val="0"/>
      </c:catAx>
      <c:valAx>
        <c:axId val="8188684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8711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4071</c:v>
                </c:pt>
                <c:pt idx="5">
                  <c:v>4014</c:v>
                </c:pt>
                <c:pt idx="8">
                  <c:v>4047</c:v>
                </c:pt>
                <c:pt idx="11">
                  <c:v>3871</c:v>
                </c:pt>
                <c:pt idx="14">
                  <c:v>3566</c:v>
                </c:pt>
              </c:numCache>
            </c:numRef>
          </c:val>
          <c:extLst xmlns:c16r2="http://schemas.microsoft.com/office/drawing/2015/06/chart">
            <c:ext xmlns:c16="http://schemas.microsoft.com/office/drawing/2014/chart" uri="{C3380CC4-5D6E-409C-BE32-E72D297353CC}">
              <c16:uniqueId val="{00000000-31DF-4914-B826-73B5184845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66</c:v>
                </c:pt>
                <c:pt idx="5">
                  <c:v>59</c:v>
                </c:pt>
                <c:pt idx="8">
                  <c:v>37</c:v>
                </c:pt>
                <c:pt idx="11">
                  <c:v>45</c:v>
                </c:pt>
                <c:pt idx="14">
                  <c:v>42</c:v>
                </c:pt>
              </c:numCache>
            </c:numRef>
          </c:val>
          <c:extLst xmlns:c16r2="http://schemas.microsoft.com/office/drawing/2015/06/chart">
            <c:ext xmlns:c16="http://schemas.microsoft.com/office/drawing/2014/chart" uri="{C3380CC4-5D6E-409C-BE32-E72D297353CC}">
              <c16:uniqueId val="{00000001-31DF-4914-B826-73B5184845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1467</c:v>
                </c:pt>
                <c:pt idx="5">
                  <c:v>1261</c:v>
                </c:pt>
                <c:pt idx="8">
                  <c:v>1241</c:v>
                </c:pt>
                <c:pt idx="11">
                  <c:v>1304</c:v>
                </c:pt>
                <c:pt idx="14">
                  <c:v>1519</c:v>
                </c:pt>
              </c:numCache>
            </c:numRef>
          </c:val>
          <c:extLst xmlns:c16r2="http://schemas.microsoft.com/office/drawing/2015/06/chart">
            <c:ext xmlns:c16="http://schemas.microsoft.com/office/drawing/2014/chart" uri="{C3380CC4-5D6E-409C-BE32-E72D297353CC}">
              <c16:uniqueId val="{00000002-31DF-4914-B826-73B5184845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1DF-4914-B826-73B5184845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1DF-4914-B826-73B5184845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1DF-4914-B826-73B5184845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291</c:v>
                </c:pt>
                <c:pt idx="3">
                  <c:v>275</c:v>
                </c:pt>
                <c:pt idx="6">
                  <c:v>301</c:v>
                </c:pt>
                <c:pt idx="9">
                  <c:v>307</c:v>
                </c:pt>
                <c:pt idx="12">
                  <c:v>324</c:v>
                </c:pt>
              </c:numCache>
            </c:numRef>
          </c:val>
          <c:extLst xmlns:c16r2="http://schemas.microsoft.com/office/drawing/2015/06/chart">
            <c:ext xmlns:c16="http://schemas.microsoft.com/office/drawing/2014/chart" uri="{C3380CC4-5D6E-409C-BE32-E72D297353CC}">
              <c16:uniqueId val="{00000006-31DF-4914-B826-73B5184845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13</c:v>
                </c:pt>
                <c:pt idx="3">
                  <c:v>8</c:v>
                </c:pt>
                <c:pt idx="6">
                  <c:v>6</c:v>
                </c:pt>
                <c:pt idx="9">
                  <c:v>12</c:v>
                </c:pt>
                <c:pt idx="12">
                  <c:v>5</c:v>
                </c:pt>
              </c:numCache>
            </c:numRef>
          </c:val>
          <c:extLst xmlns:c16r2="http://schemas.microsoft.com/office/drawing/2015/06/chart">
            <c:ext xmlns:c16="http://schemas.microsoft.com/office/drawing/2014/chart" uri="{C3380CC4-5D6E-409C-BE32-E72D297353CC}">
              <c16:uniqueId val="{00000007-31DF-4914-B826-73B5184845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1719</c:v>
                </c:pt>
                <c:pt idx="3">
                  <c:v>1703</c:v>
                </c:pt>
                <c:pt idx="6">
                  <c:v>1737</c:v>
                </c:pt>
                <c:pt idx="9">
                  <c:v>1666</c:v>
                </c:pt>
                <c:pt idx="12">
                  <c:v>1536</c:v>
                </c:pt>
              </c:numCache>
            </c:numRef>
          </c:val>
          <c:extLst xmlns:c16r2="http://schemas.microsoft.com/office/drawing/2015/06/chart">
            <c:ext xmlns:c16="http://schemas.microsoft.com/office/drawing/2014/chart" uri="{C3380CC4-5D6E-409C-BE32-E72D297353CC}">
              <c16:uniqueId val="{00000008-31DF-4914-B826-73B5184845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c:v>
                </c:pt>
                <c:pt idx="3">
                  <c:v>10</c:v>
                </c:pt>
                <c:pt idx="6">
                  <c:v>6</c:v>
                </c:pt>
                <c:pt idx="9">
                  <c:v>35</c:v>
                </c:pt>
                <c:pt idx="12">
                  <c:v>29</c:v>
                </c:pt>
              </c:numCache>
            </c:numRef>
          </c:val>
          <c:extLst xmlns:c16r2="http://schemas.microsoft.com/office/drawing/2015/06/chart">
            <c:ext xmlns:c16="http://schemas.microsoft.com/office/drawing/2014/chart" uri="{C3380CC4-5D6E-409C-BE32-E72D297353CC}">
              <c16:uniqueId val="{00000009-31DF-4914-B826-73B5184845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4423</c:v>
                </c:pt>
                <c:pt idx="3">
                  <c:v>4431</c:v>
                </c:pt>
                <c:pt idx="6">
                  <c:v>4469</c:v>
                </c:pt>
                <c:pt idx="9">
                  <c:v>4420</c:v>
                </c:pt>
                <c:pt idx="12">
                  <c:v>4173</c:v>
                </c:pt>
              </c:numCache>
            </c:numRef>
          </c:val>
          <c:extLst xmlns:c16r2="http://schemas.microsoft.com/office/drawing/2015/06/chart">
            <c:ext xmlns:c16="http://schemas.microsoft.com/office/drawing/2014/chart" uri="{C3380CC4-5D6E-409C-BE32-E72D297353CC}">
              <c16:uniqueId val="{0000000A-31DF-4914-B826-73B518484599}"/>
            </c:ext>
          </c:extLst>
        </c:ser>
        <c:dLbls>
          <c:showLegendKey val="0"/>
          <c:showVal val="0"/>
          <c:showCatName val="0"/>
          <c:showSerName val="0"/>
          <c:showPercent val="0"/>
          <c:showBubbleSize val="0"/>
        </c:dLbls>
        <c:gapWidth val="100"/>
        <c:overlap val="100"/>
        <c:axId val="818868816"/>
        <c:axId val="8188692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843</c:v>
                </c:pt>
                <c:pt idx="2">
                  <c:v>#N/A</c:v>
                </c:pt>
                <c:pt idx="3">
                  <c:v>#N/A</c:v>
                </c:pt>
                <c:pt idx="4">
                  <c:v>1092</c:v>
                </c:pt>
                <c:pt idx="5">
                  <c:v>#N/A</c:v>
                </c:pt>
                <c:pt idx="6">
                  <c:v>#N/A</c:v>
                </c:pt>
                <c:pt idx="7">
                  <c:v>1195</c:v>
                </c:pt>
                <c:pt idx="8">
                  <c:v>#N/A</c:v>
                </c:pt>
                <c:pt idx="9">
                  <c:v>#N/A</c:v>
                </c:pt>
                <c:pt idx="10">
                  <c:v>1219</c:v>
                </c:pt>
                <c:pt idx="11">
                  <c:v>#N/A</c:v>
                </c:pt>
                <c:pt idx="12">
                  <c:v>#N/A</c:v>
                </c:pt>
                <c:pt idx="13">
                  <c:v>940</c:v>
                </c:pt>
                <c:pt idx="14">
                  <c:v>#N/A</c:v>
                </c:pt>
              </c:numCache>
            </c:numRef>
          </c:val>
          <c:smooth val="0"/>
          <c:extLst xmlns:c16r2="http://schemas.microsoft.com/office/drawing/2015/06/chart">
            <c:ext xmlns:c16="http://schemas.microsoft.com/office/drawing/2014/chart" uri="{C3380CC4-5D6E-409C-BE32-E72D297353CC}">
              <c16:uniqueId val="{0000000B-31DF-4914-B826-73B518484599}"/>
            </c:ext>
          </c:extLst>
        </c:ser>
        <c:dLbls>
          <c:showLegendKey val="0"/>
          <c:showVal val="0"/>
          <c:showCatName val="0"/>
          <c:showSerName val="0"/>
          <c:showPercent val="0"/>
          <c:showBubbleSize val="0"/>
        </c:dLbls>
        <c:marker val="1"/>
        <c:smooth val="0"/>
        <c:axId val="818868816"/>
        <c:axId val="818869208"/>
      </c:lineChart>
      <c:catAx>
        <c:axId val="818868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818869208"/>
        <c:crosses val="autoZero"/>
        <c:auto val="1"/>
        <c:lblAlgn val="ctr"/>
        <c:lblOffset val="100"/>
        <c:tickLblSkip val="1"/>
        <c:tickMarkSkip val="1"/>
        <c:noMultiLvlLbl val="0"/>
      </c:catAx>
      <c:valAx>
        <c:axId val="8188692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868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701</c:v>
                </c:pt>
                <c:pt idx="1">
                  <c:v>706</c:v>
                </c:pt>
                <c:pt idx="2">
                  <c:v>766</c:v>
                </c:pt>
              </c:numCache>
            </c:numRef>
          </c:val>
          <c:extLst xmlns:c16r2="http://schemas.microsoft.com/office/drawing/2015/06/chart">
            <c:ext xmlns:c16="http://schemas.microsoft.com/office/drawing/2014/chart" uri="{C3380CC4-5D6E-409C-BE32-E72D297353CC}">
              <c16:uniqueId val="{00000000-B719-4E47-ADC2-5A7E5E4349A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100</c:v>
                </c:pt>
                <c:pt idx="1">
                  <c:v>230</c:v>
                </c:pt>
                <c:pt idx="2">
                  <c:v>279</c:v>
                </c:pt>
              </c:numCache>
            </c:numRef>
          </c:val>
          <c:extLst xmlns:c16r2="http://schemas.microsoft.com/office/drawing/2015/06/chart">
            <c:ext xmlns:c16="http://schemas.microsoft.com/office/drawing/2014/chart" uri="{C3380CC4-5D6E-409C-BE32-E72D297353CC}">
              <c16:uniqueId val="{00000001-B719-4E47-ADC2-5A7E5E4349A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235</c:v>
                </c:pt>
                <c:pt idx="1">
                  <c:v>201</c:v>
                </c:pt>
                <c:pt idx="2">
                  <c:v>315</c:v>
                </c:pt>
              </c:numCache>
            </c:numRef>
          </c:val>
          <c:extLst xmlns:c16r2="http://schemas.microsoft.com/office/drawing/2015/06/chart">
            <c:ext xmlns:c16="http://schemas.microsoft.com/office/drawing/2014/chart" uri="{C3380CC4-5D6E-409C-BE32-E72D297353CC}">
              <c16:uniqueId val="{00000002-B719-4E47-ADC2-5A7E5E4349AE}"/>
            </c:ext>
          </c:extLst>
        </c:ser>
        <c:dLbls>
          <c:showLegendKey val="0"/>
          <c:showVal val="0"/>
          <c:showCatName val="0"/>
          <c:showSerName val="0"/>
          <c:showPercent val="0"/>
          <c:showBubbleSize val="0"/>
        </c:dLbls>
        <c:gapWidth val="120"/>
        <c:overlap val="100"/>
        <c:axId val="818869992"/>
        <c:axId val="818870384"/>
      </c:barChart>
      <c:catAx>
        <c:axId val="818869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818870384"/>
        <c:crosses val="autoZero"/>
        <c:auto val="1"/>
        <c:lblAlgn val="ctr"/>
        <c:lblOffset val="100"/>
        <c:tickLblSkip val="1"/>
        <c:tickMarkSkip val="1"/>
        <c:noMultiLvlLbl val="0"/>
      </c:catAx>
      <c:valAx>
        <c:axId val="81887038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8188699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11C2-479E-A98D-695331C8EE80}"/>
                </c:ext>
                <c:ext xmlns:c15="http://schemas.microsoft.com/office/drawing/2012/chart" uri="{CE6537A1-D6FC-4f65-9D91-7224C49458BB}">
                  <c15:layout/>
                  <c15:dlblFieldTable>
                    <c15:dlblFTEntry>
                      <c15:txfldGUID>{82DA5CA1-1595-470B-A3B6-06AECC025C11}</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1C2-479E-A98D-695331C8EE80}"/>
                </c:ext>
                <c:ext xmlns:c15="http://schemas.microsoft.com/office/drawing/2012/chart" uri="{CE6537A1-D6FC-4f65-9D91-7224C49458BB}">
                  <c15:dlblFieldTable>
                    <c15:dlblFTEntry>
                      <c15:txfldGUID>{4D7199B9-8326-4EF3-A0A9-0858D23F41D0}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11C2-479E-A98D-695331C8EE80}"/>
                </c:ext>
                <c:ext xmlns:c15="http://schemas.microsoft.com/office/drawing/2012/chart" uri="{CE6537A1-D6FC-4f65-9D91-7224C49458BB}">
                  <c15:dlblFieldTable>
                    <c15:dlblFTEntry>
                      <c15:txfldGUID>{B4619451-2D79-43EA-9193-9B796E445C89}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11C2-479E-A98D-695331C8EE80}"/>
                </c:ext>
                <c:ext xmlns:c15="http://schemas.microsoft.com/office/drawing/2012/chart" uri="{CE6537A1-D6FC-4f65-9D91-7224C49458BB}">
                  <c15:dlblFieldTable>
                    <c15:dlblFTEntry>
                      <c15:txfldGUID>{E0448519-689A-435C-ACF9-5E6F64CB5ECA}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11C2-479E-A98D-695331C8EE80}"/>
                </c:ext>
                <c:ext xmlns:c15="http://schemas.microsoft.com/office/drawing/2012/chart" uri="{CE6537A1-D6FC-4f65-9D91-7224C49458BB}">
                  <c15:dlblFieldTable>
                    <c15:dlblFTEntry>
                      <c15:txfldGUID>{E7586454-B1D9-42E6-929A-C24FBFBF5602}</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11C2-479E-A98D-695331C8EE80}"/>
                </c:ext>
                <c:ext xmlns:c15="http://schemas.microsoft.com/office/drawing/2012/chart" uri="{CE6537A1-D6FC-4f65-9D91-7224C49458BB}">
                  <c15:layout/>
                  <c15:dlblFieldTable>
                    <c15:dlblFTEntry>
                      <c15:txfldGUID>{54DA6241-627F-4687-AFAB-71BB7A3FD618}</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11C2-479E-A98D-695331C8EE80}"/>
                </c:ext>
                <c:ext xmlns:c15="http://schemas.microsoft.com/office/drawing/2012/chart" uri="{CE6537A1-D6FC-4f65-9D91-7224C49458BB}">
                  <c15:layout/>
                  <c15:dlblFieldTable>
                    <c15:dlblFTEntry>
                      <c15:txfldGUID>{B0C79AAE-059E-4260-B175-13F2D66AB01B}</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11C2-479E-A98D-695331C8EE80}"/>
                </c:ext>
                <c:ext xmlns:c15="http://schemas.microsoft.com/office/drawing/2012/chart" uri="{CE6537A1-D6FC-4f65-9D91-7224C49458BB}">
                  <c15:layout/>
                  <c15:dlblFieldTable>
                    <c15:dlblFTEntry>
                      <c15:txfldGUID>{E85D4EC0-8EF1-44C6-9523-16D487A1CF9F}</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11C2-479E-A98D-695331C8EE80}"/>
                </c:ext>
                <c:ext xmlns:c15="http://schemas.microsoft.com/office/drawing/2012/chart" uri="{CE6537A1-D6FC-4f65-9D91-7224C49458BB}">
                  <c15:layout/>
                  <c15:dlblFieldTable>
                    <c15:dlblFTEntry>
                      <c15:txfldGUID>{FDC7C7B5-A501-4BAB-ACDA-7C67C5D43B4C}</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62.4</c:v>
                </c:pt>
                <c:pt idx="16">
                  <c:v>60.8</c:v>
                </c:pt>
                <c:pt idx="24">
                  <c:v>65.5</c:v>
                </c:pt>
                <c:pt idx="32">
                  <c:v>67.900000000000006</c:v>
                </c:pt>
              </c:numCache>
            </c:numRef>
          </c:xVal>
          <c:yVal>
            <c:numRef>
              <c:f>公会計指標分析・財政指標組合せ分析表!$BP$51:$DC$51</c:f>
              <c:numCache>
                <c:formatCode>#,##0.0;"▲ "#,##0.0</c:formatCode>
                <c:ptCount val="40"/>
                <c:pt idx="0">
                  <c:v>38.700000000000003</c:v>
                </c:pt>
                <c:pt idx="8">
                  <c:v>51.6</c:v>
                </c:pt>
                <c:pt idx="16">
                  <c:v>56.6</c:v>
                </c:pt>
                <c:pt idx="24">
                  <c:v>57.5</c:v>
                </c:pt>
                <c:pt idx="32">
                  <c:v>41.7</c:v>
                </c:pt>
              </c:numCache>
            </c:numRef>
          </c:yVal>
          <c:smooth val="0"/>
          <c:extLst xmlns:c16r2="http://schemas.microsoft.com/office/drawing/2015/06/chart">
            <c:ext xmlns:c16="http://schemas.microsoft.com/office/drawing/2014/chart" uri="{C3380CC4-5D6E-409C-BE32-E72D297353CC}">
              <c16:uniqueId val="{00000009-11C2-479E-A98D-695331C8EE8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11C2-479E-A98D-695331C8EE80}"/>
                </c:ext>
                <c:ext xmlns:c15="http://schemas.microsoft.com/office/drawing/2012/chart" uri="{CE6537A1-D6FC-4f65-9D91-7224C49458BB}">
                  <c15:layout/>
                  <c15:dlblFieldTable>
                    <c15:dlblFTEntry>
                      <c15:txfldGUID>{8FE05D82-B126-4D6F-A25F-DD3B12C27717}</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11C2-479E-A98D-695331C8EE80}"/>
                </c:ext>
                <c:ext xmlns:c15="http://schemas.microsoft.com/office/drawing/2012/chart" uri="{CE6537A1-D6FC-4f65-9D91-7224C49458BB}">
                  <c15:dlblFieldTable>
                    <c15:dlblFTEntry>
                      <c15:txfldGUID>{9D2051FD-4340-4398-B70A-4C242390511D}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11C2-479E-A98D-695331C8EE80}"/>
                </c:ext>
                <c:ext xmlns:c15="http://schemas.microsoft.com/office/drawing/2012/chart" uri="{CE6537A1-D6FC-4f65-9D91-7224C49458BB}">
                  <c15:dlblFieldTable>
                    <c15:dlblFTEntry>
                      <c15:txfldGUID>{369AE0D6-D05B-407D-8CE2-F8A602A0E30A}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11C2-479E-A98D-695331C8EE80}"/>
                </c:ext>
                <c:ext xmlns:c15="http://schemas.microsoft.com/office/drawing/2012/chart" uri="{CE6537A1-D6FC-4f65-9D91-7224C49458BB}">
                  <c15:dlblFieldTable>
                    <c15:dlblFTEntry>
                      <c15:txfldGUID>{D641ACE7-458D-4607-A756-1D5840C9F4E4}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11C2-479E-A98D-695331C8EE80}"/>
                </c:ext>
                <c:ext xmlns:c15="http://schemas.microsoft.com/office/drawing/2012/chart" uri="{CE6537A1-D6FC-4f65-9D91-7224C49458BB}">
                  <c15:dlblFieldTable>
                    <c15:dlblFTEntry>
                      <c15:txfldGUID>{F25EC681-645E-47DE-BD5A-2295CECAFB2E}</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11C2-479E-A98D-695331C8EE80}"/>
                </c:ext>
                <c:ext xmlns:c15="http://schemas.microsoft.com/office/drawing/2012/chart" uri="{CE6537A1-D6FC-4f65-9D91-7224C49458BB}">
                  <c15:layout/>
                  <c15:dlblFieldTable>
                    <c15:dlblFTEntry>
                      <c15:txfldGUID>{3B7F9D5A-71F9-4697-A53D-1BAA2E9273C4}</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11C2-479E-A98D-695331C8EE80}"/>
                </c:ext>
                <c:ext xmlns:c15="http://schemas.microsoft.com/office/drawing/2012/chart" uri="{CE6537A1-D6FC-4f65-9D91-7224C49458BB}">
                  <c15:layout/>
                  <c15:dlblFieldTable>
                    <c15:dlblFTEntry>
                      <c15:txfldGUID>{A3B69BF8-90FB-4691-AF58-FAFDAE60FDD8}</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11C2-479E-A98D-695331C8EE80}"/>
                </c:ext>
                <c:ext xmlns:c15="http://schemas.microsoft.com/office/drawing/2012/chart" uri="{CE6537A1-D6FC-4f65-9D91-7224C49458BB}">
                  <c15:layout/>
                  <c15:dlblFieldTable>
                    <c15:dlblFTEntry>
                      <c15:txfldGUID>{E9AC7669-E4C4-4653-9C2C-7531B4CF0B5F}</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11C2-479E-A98D-695331C8EE80}"/>
                </c:ext>
                <c:ext xmlns:c15="http://schemas.microsoft.com/office/drawing/2012/chart" uri="{CE6537A1-D6FC-4f65-9D91-7224C49458BB}">
                  <c15:layout/>
                  <c15:dlblFieldTable>
                    <c15:dlblFTEntry>
                      <c15:txfldGUID>{8C8C0027-A151-4C6E-9EF0-915BC6417E7A}</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58.6</c:v>
                </c:pt>
                <c:pt idx="8">
                  <c:v>59.1</c:v>
                </c:pt>
                <c:pt idx="16">
                  <c:v>61.2</c:v>
                </c:pt>
                <c:pt idx="24">
                  <c:v>62.9</c:v>
                </c:pt>
                <c:pt idx="32">
                  <c:v>64.2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11C2-479E-A98D-695331C8EE80}"/>
            </c:ext>
          </c:extLst>
        </c:ser>
        <c:dLbls>
          <c:showLegendKey val="0"/>
          <c:showVal val="1"/>
          <c:showCatName val="0"/>
          <c:showSerName val="0"/>
          <c:showPercent val="0"/>
          <c:showBubbleSize val="0"/>
        </c:dLbls>
        <c:axId val="818861760"/>
        <c:axId val="818862936"/>
      </c:scatterChart>
      <c:valAx>
        <c:axId val="818861760"/>
        <c:scaling>
          <c:orientation val="maxMin"/>
          <c:max val="69"/>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18862936"/>
        <c:crosses val="autoZero"/>
        <c:crossBetween val="midCat"/>
      </c:valAx>
      <c:valAx>
        <c:axId val="818862936"/>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1886176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DF5-44F1-996B-D23EE686C53A}"/>
                </c:ext>
                <c:ext xmlns:c15="http://schemas.microsoft.com/office/drawing/2012/chart" uri="{CE6537A1-D6FC-4f65-9D91-7224C49458BB}">
                  <c15:layout/>
                  <c15:dlblFieldTable>
                    <c15:dlblFTEntry>
                      <c15:txfldGUID>{890F0D6B-8785-42FD-8CC5-12F34F46101C}</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DF5-44F1-996B-D23EE686C53A}"/>
                </c:ext>
                <c:ext xmlns:c15="http://schemas.microsoft.com/office/drawing/2012/chart" uri="{CE6537A1-D6FC-4f65-9D91-7224C49458BB}">
                  <c15:dlblFieldTable>
                    <c15:dlblFTEntry>
                      <c15:txfldGUID>{EA969767-B583-4365-B0E0-3A396AD6ED9E}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5DF5-44F1-996B-D23EE686C53A}"/>
                </c:ext>
                <c:ext xmlns:c15="http://schemas.microsoft.com/office/drawing/2012/chart" uri="{CE6537A1-D6FC-4f65-9D91-7224C49458BB}">
                  <c15:dlblFieldTable>
                    <c15:dlblFTEntry>
                      <c15:txfldGUID>{01E24649-63C9-40A9-BE28-88E78C0A4AF9}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5DF5-44F1-996B-D23EE686C53A}"/>
                </c:ext>
                <c:ext xmlns:c15="http://schemas.microsoft.com/office/drawing/2012/chart" uri="{CE6537A1-D6FC-4f65-9D91-7224C49458BB}">
                  <c15:dlblFieldTable>
                    <c15:dlblFTEntry>
                      <c15:txfldGUID>{8C3C060D-21EA-4245-A717-142130CFAF77}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5DF5-44F1-996B-D23EE686C53A}"/>
                </c:ext>
                <c:ext xmlns:c15="http://schemas.microsoft.com/office/drawing/2012/chart" uri="{CE6537A1-D6FC-4f65-9D91-7224C49458BB}">
                  <c15:dlblFieldTable>
                    <c15:dlblFTEntry>
                      <c15:txfldGUID>{9C208883-B7FF-4472-AE12-5DAAB975F1E4}</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5DF5-44F1-996B-D23EE686C53A}"/>
                </c:ext>
                <c:ext xmlns:c15="http://schemas.microsoft.com/office/drawing/2012/chart" uri="{CE6537A1-D6FC-4f65-9D91-7224C49458BB}">
                  <c15:layout/>
                  <c15:dlblFieldTable>
                    <c15:dlblFTEntry>
                      <c15:txfldGUID>{CA4E34AB-8D88-4339-A31D-4AA93A92FF9E}</c15:txfldGUID>
                      <c15:f>公会計指標分析・財政指標組合せ分析表!$BX$72</c15:f>
                      <c15:dlblFieldTableCache>
                        <c:ptCount val="1"/>
                        <c:pt idx="0">
                          <c:v>H29</c:v>
                        </c:pt>
                      </c15:dlblFieldTableCache>
                    </c15:dlblFTEntry>
                  </c15:dlblFieldTable>
                  <c15:showDataLabelsRange val="0"/>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5DF5-44F1-996B-D23EE686C53A}"/>
                </c:ext>
                <c:ext xmlns:c15="http://schemas.microsoft.com/office/drawing/2012/chart" uri="{CE6537A1-D6FC-4f65-9D91-7224C49458BB}">
                  <c15:layout/>
                  <c15:dlblFieldTable>
                    <c15:dlblFTEntry>
                      <c15:txfldGUID>{D3795817-9F76-4F5E-9A51-242CC1C17258}</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5DF5-44F1-996B-D23EE686C53A}"/>
                </c:ext>
                <c:ext xmlns:c15="http://schemas.microsoft.com/office/drawing/2012/chart" uri="{CE6537A1-D6FC-4f65-9D91-7224C49458BB}">
                  <c15:layout/>
                  <c15:dlblFieldTable>
                    <c15:dlblFTEntry>
                      <c15:txfldGUID>{AE517923-1A43-480C-BF05-CAA2CB428B84}</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5DF5-44F1-996B-D23EE686C53A}"/>
                </c:ext>
                <c:ext xmlns:c15="http://schemas.microsoft.com/office/drawing/2012/chart" uri="{CE6537A1-D6FC-4f65-9D91-7224C49458BB}">
                  <c15:layout/>
                  <c15:dlblFieldTable>
                    <c15:dlblFTEntry>
                      <c15:txfldGUID>{189789F4-A0F9-4116-A410-4E88DAC09F70}</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8.5</c:v>
                </c:pt>
                <c:pt idx="16">
                  <c:v>9.1</c:v>
                </c:pt>
                <c:pt idx="24">
                  <c:v>9.9</c:v>
                </c:pt>
                <c:pt idx="32">
                  <c:v>10.3</c:v>
                </c:pt>
              </c:numCache>
            </c:numRef>
          </c:xVal>
          <c:yVal>
            <c:numRef>
              <c:f>公会計指標分析・財政指標組合せ分析表!$BP$73:$DC$73</c:f>
              <c:numCache>
                <c:formatCode>#,##0.0;"▲ "#,##0.0</c:formatCode>
                <c:ptCount val="40"/>
                <c:pt idx="0">
                  <c:v>38.700000000000003</c:v>
                </c:pt>
                <c:pt idx="8">
                  <c:v>51.6</c:v>
                </c:pt>
                <c:pt idx="16">
                  <c:v>56.6</c:v>
                </c:pt>
                <c:pt idx="24">
                  <c:v>57.5</c:v>
                </c:pt>
                <c:pt idx="32">
                  <c:v>41.7</c:v>
                </c:pt>
              </c:numCache>
            </c:numRef>
          </c:yVal>
          <c:smooth val="0"/>
          <c:extLst xmlns:c16r2="http://schemas.microsoft.com/office/drawing/2015/06/chart">
            <c:ext xmlns:c16="http://schemas.microsoft.com/office/drawing/2014/chart" uri="{C3380CC4-5D6E-409C-BE32-E72D297353CC}">
              <c16:uniqueId val="{00000009-5DF5-44F1-996B-D23EE686C5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6684985503450687E-2"/>
                  <c:y val="-9.7892879477939343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5DF5-44F1-996B-D23EE686C53A}"/>
                </c:ext>
                <c:ext xmlns:c15="http://schemas.microsoft.com/office/drawing/2012/chart" uri="{CE6537A1-D6FC-4f65-9D91-7224C49458BB}">
                  <c15:layout/>
                  <c15:dlblFieldTable>
                    <c15:dlblFTEntry>
                      <c15:txfldGUID>{7279C2C7-81D3-463E-8041-3B27B06A1C14}</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5DF5-44F1-996B-D23EE686C53A}"/>
                </c:ext>
                <c:ext xmlns:c15="http://schemas.microsoft.com/office/drawing/2012/chart" uri="{CE6537A1-D6FC-4f65-9D91-7224C49458BB}">
                  <c15:dlblFieldTable>
                    <c15:dlblFTEntry>
                      <c15:txfldGUID>{CD1BAAC4-4B02-46F3-BEF7-60B3DB04028A}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5DF5-44F1-996B-D23EE686C53A}"/>
                </c:ext>
                <c:ext xmlns:c15="http://schemas.microsoft.com/office/drawing/2012/chart" uri="{CE6537A1-D6FC-4f65-9D91-7224C49458BB}">
                  <c15:dlblFieldTable>
                    <c15:dlblFTEntry>
                      <c15:txfldGUID>{5CBEE4E9-EC55-4644-BCEE-573AB378582B}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5DF5-44F1-996B-D23EE686C53A}"/>
                </c:ext>
                <c:ext xmlns:c15="http://schemas.microsoft.com/office/drawing/2012/chart" uri="{CE6537A1-D6FC-4f65-9D91-7224C49458BB}">
                  <c15:dlblFieldTable>
                    <c15:dlblFTEntry>
                      <c15:txfldGUID>{1E6F0F53-1DE1-488B-92EA-774A0230713A}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5DF5-44F1-996B-D23EE686C53A}"/>
                </c:ext>
                <c:ext xmlns:c15="http://schemas.microsoft.com/office/drawing/2012/chart" uri="{CE6537A1-D6FC-4f65-9D91-7224C49458BB}">
                  <c15:dlblFieldTable>
                    <c15:dlblFTEntry>
                      <c15:txfldGUID>{6955A451-5650-4976-A0F3-44A1087A973F}</c15:txfldGUID>
                      <c15:f>#REF!</c15:f>
                      <c15:dlblFieldTableCache>
                        <c:ptCount val="1"/>
                        <c:pt idx="0">
                          <c:v>#REF!</c:v>
                        </c:pt>
                      </c15:dlblFieldTableCache>
                    </c15:dlblFTEntry>
                  </c15:dlblFieldTable>
                  <c15:showDataLabelsRange val="0"/>
                </c:ext>
              </c:extLst>
            </c:dLbl>
            <c:dLbl>
              <c:idx val="8"/>
              <c:layout>
                <c:manualLayout>
                  <c:x val="-2.6710997734770717E-2"/>
                  <c:y val="-6.3599085421194634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5DF5-44F1-996B-D23EE686C53A}"/>
                </c:ext>
                <c:ext xmlns:c15="http://schemas.microsoft.com/office/drawing/2012/chart" uri="{CE6537A1-D6FC-4f65-9D91-7224C49458BB}">
                  <c15:layout/>
                  <c15:dlblFieldTable>
                    <c15:dlblFTEntry>
                      <c15:txfldGUID>{5305C850-D231-4EA7-B581-37D1CB9683C4}</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2.5757633876678464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5DF5-44F1-996B-D23EE686C53A}"/>
                </c:ext>
                <c:ext xmlns:c15="http://schemas.microsoft.com/office/drawing/2012/chart" uri="{CE6537A1-D6FC-4f65-9D91-7224C49458BB}">
                  <c15:layout/>
                  <c15:dlblFieldTable>
                    <c15:dlblFTEntry>
                      <c15:txfldGUID>{D14E50EA-0BED-464C-B4BD-60AEF0F5C2AB}</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5DF5-44F1-996B-D23EE686C53A}"/>
                </c:ext>
                <c:ext xmlns:c15="http://schemas.microsoft.com/office/drawing/2012/chart" uri="{CE6537A1-D6FC-4f65-9D91-7224C49458BB}">
                  <c15:layout/>
                  <c15:dlblFieldTable>
                    <c15:dlblFTEntry>
                      <c15:txfldGUID>{70C360C1-EBBB-4D99-95D4-4BA894D50535}</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5DF5-44F1-996B-D23EE686C53A}"/>
                </c:ext>
                <c:ext xmlns:c15="http://schemas.microsoft.com/office/drawing/2012/chart" uri="{CE6537A1-D6FC-4f65-9D91-7224C49458BB}">
                  <c15:layout/>
                  <c15:dlblFieldTable>
                    <c15:dlblFTEntry>
                      <c15:txfldGUID>{89E8FD27-AC4D-4A93-AFD2-A46A68C2B6A7}</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5DF5-44F1-996B-D23EE686C53A}"/>
            </c:ext>
          </c:extLst>
        </c:ser>
        <c:dLbls>
          <c:showLegendKey val="0"/>
          <c:showVal val="1"/>
          <c:showCatName val="0"/>
          <c:showSerName val="0"/>
          <c:showPercent val="0"/>
          <c:showBubbleSize val="0"/>
        </c:dLbls>
        <c:axId val="818878224"/>
        <c:axId val="818881752"/>
      </c:scatterChart>
      <c:valAx>
        <c:axId val="818878224"/>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18881752"/>
        <c:crosses val="autoZero"/>
        <c:crossBetween val="midCat"/>
      </c:valAx>
      <c:valAx>
        <c:axId val="818881752"/>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18878224"/>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5,264
5,202
161.67
5,249,679
4,927,458
297,114
2,653,372
4,172,706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に加え、町の基幹産業である農業所得の低迷による税収の伸び悩み、歳入総額の約４割を地方交付税に依存し自主財源の脆弱な財政構造が、類似団体と比較し、０．１６ポイント下回る要因となっている。</a:t>
          </a:r>
        </a:p>
        <a:p>
          <a:r>
            <a:rPr kumimoji="1" lang="ja-JP" altLang="en-US" sz="1300">
              <a:latin typeface="ＭＳ Ｐゴシック" panose="020B0600070205080204" pitchFamily="50" charset="-128"/>
              <a:ea typeface="ＭＳ Ｐゴシック" panose="020B0600070205080204" pitchFamily="50" charset="-128"/>
            </a:rPr>
            <a:t>人口の動向などからも飛躍的に財政力が上昇することは見込めないため、財政力に適さない歳出過多の状況を改善するために令和２年度より全事業の見直しを実施している。また、令和３年度から公金収納専門員を配置し、地方税等の徴収強化による自主財源の確保を図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xmlns=""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flipV="1">
          <a:off x="4953000" y="634153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xmlns=""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8" name="財政力最大値テキスト">
          <a:extLst>
            <a:ext uri="{FF2B5EF4-FFF2-40B4-BE49-F238E27FC236}">
              <a16:creationId xmlns:a16="http://schemas.microsoft.com/office/drawing/2014/main" xmlns="" id="{00000000-0008-0000-0300-000044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xmlns=""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xmlns="" id="{00000000-0008-0000-0300-00004C000000}"/>
            </a:ext>
          </a:extLst>
        </xdr:cNvPr>
        <xdr:cNvCxnSpPr/>
      </xdr:nvCxnSpPr>
      <xdr:spPr>
        <a:xfrm flipV="1">
          <a:off x="2336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a:extLst>
            <a:ext uri="{FF2B5EF4-FFF2-40B4-BE49-F238E27FC236}">
              <a16:creationId xmlns:a16="http://schemas.microsoft.com/office/drawing/2014/main" xmlns="" id="{00000000-0008-0000-0300-00004D000000}"/>
            </a:ext>
          </a:extLst>
        </xdr:cNvPr>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73176</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xmlns="" id="{00000000-0008-0000-0300-00004F000000}"/>
            </a:ext>
          </a:extLst>
        </xdr:cNvPr>
        <xdr:cNvCxnSpPr/>
      </xdr:nvCxnSpPr>
      <xdr:spPr>
        <a:xfrm>
          <a:off x="1447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98775</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955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xmlns=""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22376</xdr:rowOff>
    </xdr:from>
    <xdr:to>
      <xdr:col>7</xdr:col>
      <xdr:colOff>31750</xdr:colOff>
      <xdr:row>44</xdr:row>
      <xdr:rowOff>123976</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1397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108753</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066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診療所運営費等の繰出金やグリーンバレーカムロ一帯の施設運営費が比率を上昇させている要因である。特に診療所運営費に対する繰出金は約２億円となっており８ポイント程度の影響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前年度と比較し５．０ポイント上昇。会計年度任用職員制度の導入により報酬を経常経費としたことや平成２８年度過疎対策事業債の償還が開始したことによる公債費の増加などが主な上昇要因。令和４年度は、事業費の抜本的な見直しを進め、経常経費の抑制を図ること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67</xdr:row>
      <xdr:rowOff>12446</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2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140716</xdr:rowOff>
    </xdr:from>
    <xdr:to>
      <xdr:col>23</xdr:col>
      <xdr:colOff>133350</xdr:colOff>
      <xdr:row>66</xdr:row>
      <xdr:rowOff>39116</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114800" y="11113516"/>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7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140716</xdr:rowOff>
    </xdr:from>
    <xdr:to>
      <xdr:col>19</xdr:col>
      <xdr:colOff>133350</xdr:colOff>
      <xdr:row>65</xdr:row>
      <xdr:rowOff>51308</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flipV="1">
          <a:off x="3225800" y="11113516"/>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61739</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0691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143256</xdr:rowOff>
    </xdr:from>
    <xdr:to>
      <xdr:col>15</xdr:col>
      <xdr:colOff>82550</xdr:colOff>
      <xdr:row>65</xdr:row>
      <xdr:rowOff>51308</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a:off x="2336800" y="10944606"/>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68326</xdr:rowOff>
    </xdr:from>
    <xdr:to>
      <xdr:col>15</xdr:col>
      <xdr:colOff>133350</xdr:colOff>
      <xdr:row>63</xdr:row>
      <xdr:rowOff>169926</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8653</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63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49276</xdr:rowOff>
    </xdr:from>
    <xdr:to>
      <xdr:col>11</xdr:col>
      <xdr:colOff>31750</xdr:colOff>
      <xdr:row>63</xdr:row>
      <xdr:rowOff>143256</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1447800" y="10679176"/>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34544</xdr:rowOff>
    </xdr:from>
    <xdr:to>
      <xdr:col>11</xdr:col>
      <xdr:colOff>82550</xdr:colOff>
      <xdr:row>63</xdr:row>
      <xdr:rowOff>136144</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146321</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72661</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159766</xdr:rowOff>
    </xdr:from>
    <xdr:to>
      <xdr:col>23</xdr:col>
      <xdr:colOff>184150</xdr:colOff>
      <xdr:row>66</xdr:row>
      <xdr:rowOff>89916</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130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131843</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127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89916</xdr:rowOff>
    </xdr:from>
    <xdr:to>
      <xdr:col>19</xdr:col>
      <xdr:colOff>184150</xdr:colOff>
      <xdr:row>65</xdr:row>
      <xdr:rowOff>20066</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4843</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1149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508</xdr:rowOff>
    </xdr:from>
    <xdr:to>
      <xdr:col>15</xdr:col>
      <xdr:colOff>133350</xdr:colOff>
      <xdr:row>65</xdr:row>
      <xdr:rowOff>102108</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86885</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92456</xdr:rowOff>
    </xdr:from>
    <xdr:to>
      <xdr:col>11</xdr:col>
      <xdr:colOff>82550</xdr:colOff>
      <xdr:row>64</xdr:row>
      <xdr:rowOff>22606</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7383</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098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169926</xdr:rowOff>
    </xdr:from>
    <xdr:to>
      <xdr:col>7</xdr:col>
      <xdr:colOff>31750</xdr:colOff>
      <xdr:row>62</xdr:row>
      <xdr:rowOff>100076</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110253</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1039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[243,627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臨時雇上職員賃金が会計年度任用職員分として人件費に移行したことが主因となり、１２２，６０１千円の増加。物件費は、その分賃金１３９，７５２千円や戸籍システム改修委託料７，２７９千円が皆減となったことから、１４０，９１４千円の減少となった。人口は今後も減少傾向にあるため、公共施設の集約化や統合などを進め、人口規模にあった施設管理を行うことで、物件費を中心に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xmlns=""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7108</xdr:rowOff>
    </xdr:from>
    <xdr:to>
      <xdr:col>23</xdr:col>
      <xdr:colOff>133350</xdr:colOff>
      <xdr:row>89</xdr:row>
      <xdr:rowOff>54907</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flipV="1">
          <a:off x="4953000" y="13894558"/>
          <a:ext cx="0" cy="1419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26984</xdr:rowOff>
    </xdr:from>
    <xdr:ext cx="762000" cy="259045"/>
    <xdr:sp macro="" textlink="">
      <xdr:nvSpPr>
        <xdr:cNvPr id="192" name="人件費・物件費等の状況最小値テキスト">
          <a:extLst>
            <a:ext uri="{FF2B5EF4-FFF2-40B4-BE49-F238E27FC236}">
              <a16:creationId xmlns:a16="http://schemas.microsoft.com/office/drawing/2014/main" xmlns="" id="{00000000-0008-0000-0300-0000C0000000}"/>
            </a:ext>
          </a:extLst>
        </xdr:cNvPr>
        <xdr:cNvSpPr txBox="1"/>
      </xdr:nvSpPr>
      <xdr:spPr>
        <a:xfrm>
          <a:off x="5041900" y="15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54907</xdr:rowOff>
    </xdr:from>
    <xdr:to>
      <xdr:col>24</xdr:col>
      <xdr:colOff>12700</xdr:colOff>
      <xdr:row>89</xdr:row>
      <xdr:rowOff>54907</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531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93485</xdr:rowOff>
    </xdr:from>
    <xdr:ext cx="762000" cy="259045"/>
    <xdr:sp macro="" textlink="">
      <xdr:nvSpPr>
        <xdr:cNvPr id="194" name="人件費・物件費等の状況最大値テキスト">
          <a:extLst>
            <a:ext uri="{FF2B5EF4-FFF2-40B4-BE49-F238E27FC236}">
              <a16:creationId xmlns:a16="http://schemas.microsoft.com/office/drawing/2014/main" xmlns="" id="{00000000-0008-0000-0300-0000C2000000}"/>
            </a:ext>
          </a:extLst>
        </xdr:cNvPr>
        <xdr:cNvSpPr txBox="1"/>
      </xdr:nvSpPr>
      <xdr:spPr>
        <a:xfrm>
          <a:off x="5041900" y="1363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7108</xdr:rowOff>
    </xdr:from>
    <xdr:to>
      <xdr:col>24</xdr:col>
      <xdr:colOff>12700</xdr:colOff>
      <xdr:row>81</xdr:row>
      <xdr:rowOff>7108</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3894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149058</xdr:rowOff>
    </xdr:from>
    <xdr:to>
      <xdr:col>23</xdr:col>
      <xdr:colOff>133350</xdr:colOff>
      <xdr:row>83</xdr:row>
      <xdr:rowOff>7967</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4114800" y="14207958"/>
          <a:ext cx="838200" cy="3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129529</xdr:rowOff>
    </xdr:from>
    <xdr:ext cx="762000" cy="259045"/>
    <xdr:sp macro="" textlink="">
      <xdr:nvSpPr>
        <xdr:cNvPr id="197" name="人件費・物件費等の状況平均値テキスト">
          <a:extLst>
            <a:ext uri="{FF2B5EF4-FFF2-40B4-BE49-F238E27FC236}">
              <a16:creationId xmlns:a16="http://schemas.microsoft.com/office/drawing/2014/main" xmlns="" id="{00000000-0008-0000-0300-0000C5000000}"/>
            </a:ext>
          </a:extLst>
        </xdr:cNvPr>
        <xdr:cNvSpPr txBox="1"/>
      </xdr:nvSpPr>
      <xdr:spPr>
        <a:xfrm>
          <a:off x="5041900" y="14188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157452</xdr:rowOff>
    </xdr:from>
    <xdr:to>
      <xdr:col>23</xdr:col>
      <xdr:colOff>184150</xdr:colOff>
      <xdr:row>83</xdr:row>
      <xdr:rowOff>87602</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902200" y="1421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149058</xdr:rowOff>
    </xdr:from>
    <xdr:to>
      <xdr:col>19</xdr:col>
      <xdr:colOff>133350</xdr:colOff>
      <xdr:row>83</xdr:row>
      <xdr:rowOff>26141</xdr:rowOff>
    </xdr:to>
    <xdr:cxnSp macro="">
      <xdr:nvCxnSpPr>
        <xdr:cNvPr id="199" name="直線コネクタ 198">
          <a:extLst>
            <a:ext uri="{FF2B5EF4-FFF2-40B4-BE49-F238E27FC236}">
              <a16:creationId xmlns:a16="http://schemas.microsoft.com/office/drawing/2014/main" xmlns="" id="{00000000-0008-0000-0300-0000C7000000}"/>
            </a:ext>
          </a:extLst>
        </xdr:cNvPr>
        <xdr:cNvCxnSpPr/>
      </xdr:nvCxnSpPr>
      <xdr:spPr>
        <a:xfrm flipV="1">
          <a:off x="3225800" y="14207958"/>
          <a:ext cx="889000" cy="4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83846</xdr:rowOff>
    </xdr:from>
    <xdr:to>
      <xdr:col>19</xdr:col>
      <xdr:colOff>184150</xdr:colOff>
      <xdr:row>83</xdr:row>
      <xdr:rowOff>13996</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064000" y="141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24173</xdr:rowOff>
    </xdr:from>
    <xdr:ext cx="7366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3733800" y="13911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5051</xdr:rowOff>
    </xdr:from>
    <xdr:to>
      <xdr:col>15</xdr:col>
      <xdr:colOff>82550</xdr:colOff>
      <xdr:row>83</xdr:row>
      <xdr:rowOff>26141</xdr:rowOff>
    </xdr:to>
    <xdr:cxnSp macro="">
      <xdr:nvCxnSpPr>
        <xdr:cNvPr id="202" name="直線コネクタ 201">
          <a:extLst>
            <a:ext uri="{FF2B5EF4-FFF2-40B4-BE49-F238E27FC236}">
              <a16:creationId xmlns:a16="http://schemas.microsoft.com/office/drawing/2014/main" xmlns="" id="{00000000-0008-0000-0300-0000CA000000}"/>
            </a:ext>
          </a:extLst>
        </xdr:cNvPr>
        <xdr:cNvCxnSpPr/>
      </xdr:nvCxnSpPr>
      <xdr:spPr>
        <a:xfrm>
          <a:off x="2336800" y="14235401"/>
          <a:ext cx="889000" cy="2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61559</xdr:rowOff>
    </xdr:from>
    <xdr:to>
      <xdr:col>15</xdr:col>
      <xdr:colOff>133350</xdr:colOff>
      <xdr:row>82</xdr:row>
      <xdr:rowOff>163159</xdr:rowOff>
    </xdr:to>
    <xdr:sp macro="" textlink="">
      <xdr:nvSpPr>
        <xdr:cNvPr id="203" name="フローチャート: 判断 202">
          <a:extLst>
            <a:ext uri="{FF2B5EF4-FFF2-40B4-BE49-F238E27FC236}">
              <a16:creationId xmlns:a16="http://schemas.microsoft.com/office/drawing/2014/main" xmlns="" id="{00000000-0008-0000-0300-0000CB000000}"/>
            </a:ext>
          </a:extLst>
        </xdr:cNvPr>
        <xdr:cNvSpPr/>
      </xdr:nvSpPr>
      <xdr:spPr>
        <a:xfrm>
          <a:off x="31750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1886</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2844800" y="13889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126245</xdr:rowOff>
    </xdr:from>
    <xdr:to>
      <xdr:col>11</xdr:col>
      <xdr:colOff>31750</xdr:colOff>
      <xdr:row>83</xdr:row>
      <xdr:rowOff>5051</xdr:rowOff>
    </xdr:to>
    <xdr:cxnSp macro="">
      <xdr:nvCxnSpPr>
        <xdr:cNvPr id="205" name="直線コネクタ 204">
          <a:extLst>
            <a:ext uri="{FF2B5EF4-FFF2-40B4-BE49-F238E27FC236}">
              <a16:creationId xmlns:a16="http://schemas.microsoft.com/office/drawing/2014/main" xmlns="" id="{00000000-0008-0000-0300-0000CD000000}"/>
            </a:ext>
          </a:extLst>
        </xdr:cNvPr>
        <xdr:cNvCxnSpPr/>
      </xdr:nvCxnSpPr>
      <xdr:spPr>
        <a:xfrm>
          <a:off x="1447800" y="14185145"/>
          <a:ext cx="889000" cy="5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57414</xdr:rowOff>
    </xdr:from>
    <xdr:to>
      <xdr:col>11</xdr:col>
      <xdr:colOff>82550</xdr:colOff>
      <xdr:row>82</xdr:row>
      <xdr:rowOff>159014</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2286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169191</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955800" y="138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69667</xdr:rowOff>
    </xdr:from>
    <xdr:to>
      <xdr:col>7</xdr:col>
      <xdr:colOff>31750</xdr:colOff>
      <xdr:row>82</xdr:row>
      <xdr:rowOff>171267</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1397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9994</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066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128617</xdr:rowOff>
    </xdr:from>
    <xdr:to>
      <xdr:col>23</xdr:col>
      <xdr:colOff>184150</xdr:colOff>
      <xdr:row>83</xdr:row>
      <xdr:rowOff>58767</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902200" y="1418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145144</xdr:rowOff>
    </xdr:from>
    <xdr:ext cx="762000" cy="259045"/>
    <xdr:sp macro="" textlink="">
      <xdr:nvSpPr>
        <xdr:cNvPr id="216" name="人件費・物件費等の状況該当値テキスト">
          <a:extLst>
            <a:ext uri="{FF2B5EF4-FFF2-40B4-BE49-F238E27FC236}">
              <a16:creationId xmlns:a16="http://schemas.microsoft.com/office/drawing/2014/main" xmlns="" id="{00000000-0008-0000-0300-0000D8000000}"/>
            </a:ext>
          </a:extLst>
        </xdr:cNvPr>
        <xdr:cNvSpPr txBox="1"/>
      </xdr:nvSpPr>
      <xdr:spPr>
        <a:xfrm>
          <a:off x="5041900" y="14032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98258</xdr:rowOff>
    </xdr:from>
    <xdr:to>
      <xdr:col>19</xdr:col>
      <xdr:colOff>184150</xdr:colOff>
      <xdr:row>83</xdr:row>
      <xdr:rowOff>28408</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064000" y="1415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13185</xdr:rowOff>
    </xdr:from>
    <xdr:ext cx="7366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3733800" y="14243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146791</xdr:rowOff>
    </xdr:from>
    <xdr:to>
      <xdr:col>15</xdr:col>
      <xdr:colOff>133350</xdr:colOff>
      <xdr:row>83</xdr:row>
      <xdr:rowOff>76941</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3175000" y="1420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61718</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2844800" y="1429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125701</xdr:rowOff>
    </xdr:from>
    <xdr:to>
      <xdr:col>11</xdr:col>
      <xdr:colOff>82550</xdr:colOff>
      <xdr:row>83</xdr:row>
      <xdr:rowOff>55851</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2286000" y="1418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40628</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955800" y="14270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75445</xdr:rowOff>
    </xdr:from>
    <xdr:to>
      <xdr:col>7</xdr:col>
      <xdr:colOff>31750</xdr:colOff>
      <xdr:row>83</xdr:row>
      <xdr:rowOff>5595</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1397000" y="141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161822</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066800" y="14220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xmlns=""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総数が少ないため、退職者の状況による影響など経験年数が高い世代の職員一人あたりに係る変動が大きくなっている。類団と比較し２．８ポイント高くなっているが、国の人事院勧告に基づく給与改定を行っており、引き続き適正な給与水準への見直しなど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xmlns=""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6" name="給与水準   （国との比較）最小値テキスト">
          <a:extLst>
            <a:ext uri="{FF2B5EF4-FFF2-40B4-BE49-F238E27FC236}">
              <a16:creationId xmlns:a16="http://schemas.microsoft.com/office/drawing/2014/main" xmlns="" id="{00000000-0008-0000-0300-000000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8" name="給与水準   （国との比較）最大値テキスト">
          <a:extLst>
            <a:ext uri="{FF2B5EF4-FFF2-40B4-BE49-F238E27FC236}">
              <a16:creationId xmlns:a16="http://schemas.microsoft.com/office/drawing/2014/main" xmlns="" id="{00000000-0008-0000-0300-000002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113998</xdr:rowOff>
    </xdr:from>
    <xdr:to>
      <xdr:col>81</xdr:col>
      <xdr:colOff>44450</xdr:colOff>
      <xdr:row>87</xdr:row>
      <xdr:rowOff>159959</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6179800" y="15030148"/>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146854</xdr:rowOff>
    </xdr:from>
    <xdr:ext cx="762000" cy="259045"/>
    <xdr:sp macro="" textlink="">
      <xdr:nvSpPr>
        <xdr:cNvPr id="261" name="給与水準   （国との比較）平均値テキスト">
          <a:extLst>
            <a:ext uri="{FF2B5EF4-FFF2-40B4-BE49-F238E27FC236}">
              <a16:creationId xmlns:a16="http://schemas.microsoft.com/office/drawing/2014/main" xmlns="" id="{00000000-0008-0000-0300-000005010000}"/>
            </a:ext>
          </a:extLst>
        </xdr:cNvPr>
        <xdr:cNvSpPr txBox="1"/>
      </xdr:nvSpPr>
      <xdr:spPr>
        <a:xfrm>
          <a:off x="17106900" y="145486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9672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56545</xdr:rowOff>
    </xdr:from>
    <xdr:to>
      <xdr:col>77</xdr:col>
      <xdr:colOff>44450</xdr:colOff>
      <xdr:row>87</xdr:row>
      <xdr:rowOff>113998</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5290800" y="14972695"/>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141816</xdr:rowOff>
    </xdr:from>
    <xdr:to>
      <xdr:col>77</xdr:col>
      <xdr:colOff>95250</xdr:colOff>
      <xdr:row>86</xdr:row>
      <xdr:rowOff>71966</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129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56545</xdr:rowOff>
    </xdr:from>
    <xdr:to>
      <xdr:col>72</xdr:col>
      <xdr:colOff>203200</xdr:colOff>
      <xdr:row>88</xdr:row>
      <xdr:rowOff>34471</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flipV="1">
          <a:off x="14401800" y="14972695"/>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88</xdr:row>
      <xdr:rowOff>34471</xdr:rowOff>
    </xdr:to>
    <xdr:cxnSp macro="">
      <xdr:nvCxnSpPr>
        <xdr:cNvPr id="269" name="直線コネクタ 268">
          <a:extLst>
            <a:ext uri="{FF2B5EF4-FFF2-40B4-BE49-F238E27FC236}">
              <a16:creationId xmlns:a16="http://schemas.microsoft.com/office/drawing/2014/main" xmlns="" id="{00000000-0008-0000-0300-00000D010000}"/>
            </a:ext>
          </a:extLst>
        </xdr:cNvPr>
        <xdr:cNvCxnSpPr/>
      </xdr:nvCxnSpPr>
      <xdr:spPr>
        <a:xfrm>
          <a:off x="13512800" y="14984186"/>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109159</xdr:rowOff>
    </xdr:from>
    <xdr:to>
      <xdr:col>81</xdr:col>
      <xdr:colOff>95250</xdr:colOff>
      <xdr:row>88</xdr:row>
      <xdr:rowOff>39309</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967200" y="1502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81236</xdr:rowOff>
    </xdr:from>
    <xdr:ext cx="762000" cy="259045"/>
    <xdr:sp macro="" textlink="">
      <xdr:nvSpPr>
        <xdr:cNvPr id="280" name="給与水準   （国との比較）該当値テキスト">
          <a:extLst>
            <a:ext uri="{FF2B5EF4-FFF2-40B4-BE49-F238E27FC236}">
              <a16:creationId xmlns:a16="http://schemas.microsoft.com/office/drawing/2014/main" xmlns="" id="{00000000-0008-0000-0300-000018010000}"/>
            </a:ext>
          </a:extLst>
        </xdr:cNvPr>
        <xdr:cNvSpPr txBox="1"/>
      </xdr:nvSpPr>
      <xdr:spPr>
        <a:xfrm>
          <a:off x="17106900" y="1499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63198</xdr:rowOff>
    </xdr:from>
    <xdr:to>
      <xdr:col>77</xdr:col>
      <xdr:colOff>95250</xdr:colOff>
      <xdr:row>87</xdr:row>
      <xdr:rowOff>164798</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129000" y="149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149575</xdr:rowOff>
    </xdr:from>
    <xdr:ext cx="7366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98800" y="15065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5745</xdr:rowOff>
    </xdr:from>
    <xdr:to>
      <xdr:col>73</xdr:col>
      <xdr:colOff>44450</xdr:colOff>
      <xdr:row>87</xdr:row>
      <xdr:rowOff>107345</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52400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92122</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909800" y="1500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155121</xdr:rowOff>
    </xdr:from>
    <xdr:to>
      <xdr:col>68</xdr:col>
      <xdr:colOff>203200</xdr:colOff>
      <xdr:row>88</xdr:row>
      <xdr:rowOff>85271</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4351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70048</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020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早期退職、退職不補充により集中改革プランを上回る職員数の削減から類似団体平均より０．２５人少なくなっている。今後も事務事業の見直しや適正な定員管理により人件費の抑制を図っていく。</a:t>
          </a: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135445</xdr:rowOff>
    </xdr:from>
    <xdr:to>
      <xdr:col>81</xdr:col>
      <xdr:colOff>44450</xdr:colOff>
      <xdr:row>66</xdr:row>
      <xdr:rowOff>78931</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flipV="1">
          <a:off x="17018000" y="10079545"/>
          <a:ext cx="0" cy="13150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51008</xdr:rowOff>
    </xdr:from>
    <xdr:ext cx="762000" cy="259045"/>
    <xdr:sp macro="" textlink="">
      <xdr:nvSpPr>
        <xdr:cNvPr id="315" name="定員管理の状況最小値テキスト">
          <a:extLst>
            <a:ext uri="{FF2B5EF4-FFF2-40B4-BE49-F238E27FC236}">
              <a16:creationId xmlns:a16="http://schemas.microsoft.com/office/drawing/2014/main" xmlns="" id="{00000000-0008-0000-0300-00003B010000}"/>
            </a:ext>
          </a:extLst>
        </xdr:cNvPr>
        <xdr:cNvSpPr txBox="1"/>
      </xdr:nvSpPr>
      <xdr:spPr>
        <a:xfrm>
          <a:off x="17106900" y="1136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78931</xdr:rowOff>
    </xdr:from>
    <xdr:to>
      <xdr:col>81</xdr:col>
      <xdr:colOff>133350</xdr:colOff>
      <xdr:row>66</xdr:row>
      <xdr:rowOff>78931</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929100" y="1139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50372</xdr:rowOff>
    </xdr:from>
    <xdr:ext cx="762000" cy="259045"/>
    <xdr:sp macro="" textlink="">
      <xdr:nvSpPr>
        <xdr:cNvPr id="317" name="定員管理の状況最大値テキスト">
          <a:extLst>
            <a:ext uri="{FF2B5EF4-FFF2-40B4-BE49-F238E27FC236}">
              <a16:creationId xmlns:a16="http://schemas.microsoft.com/office/drawing/2014/main" xmlns="" id="{00000000-0008-0000-0300-00003D010000}"/>
            </a:ext>
          </a:extLst>
        </xdr:cNvPr>
        <xdr:cNvSpPr txBox="1"/>
      </xdr:nvSpPr>
      <xdr:spPr>
        <a:xfrm>
          <a:off x="17106900" y="982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135445</xdr:rowOff>
    </xdr:from>
    <xdr:to>
      <xdr:col>81</xdr:col>
      <xdr:colOff>133350</xdr:colOff>
      <xdr:row>58</xdr:row>
      <xdr:rowOff>135445</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007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48926</xdr:rowOff>
    </xdr:from>
    <xdr:to>
      <xdr:col>81</xdr:col>
      <xdr:colOff>44450</xdr:colOff>
      <xdr:row>60</xdr:row>
      <xdr:rowOff>92361</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179800" y="10335926"/>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28719</xdr:rowOff>
    </xdr:from>
    <xdr:ext cx="762000" cy="259045"/>
    <xdr:sp macro="" textlink="">
      <xdr:nvSpPr>
        <xdr:cNvPr id="320" name="定員管理の状況平均値テキスト">
          <a:extLst>
            <a:ext uri="{FF2B5EF4-FFF2-40B4-BE49-F238E27FC236}">
              <a16:creationId xmlns:a16="http://schemas.microsoft.com/office/drawing/2014/main" xmlns="" id="{00000000-0008-0000-0300-000040010000}"/>
            </a:ext>
          </a:extLst>
        </xdr:cNvPr>
        <xdr:cNvSpPr txBox="1"/>
      </xdr:nvSpPr>
      <xdr:spPr>
        <a:xfrm>
          <a:off x="17106900" y="10315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56642</xdr:rowOff>
    </xdr:from>
    <xdr:to>
      <xdr:col>81</xdr:col>
      <xdr:colOff>95250</xdr:colOff>
      <xdr:row>60</xdr:row>
      <xdr:rowOff>158242</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69672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19368</xdr:rowOff>
    </xdr:from>
    <xdr:to>
      <xdr:col>77</xdr:col>
      <xdr:colOff>44450</xdr:colOff>
      <xdr:row>60</xdr:row>
      <xdr:rowOff>48926</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5290800" y="10306368"/>
          <a:ext cx="889000" cy="2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48196</xdr:rowOff>
    </xdr:from>
    <xdr:to>
      <xdr:col>77</xdr:col>
      <xdr:colOff>95250</xdr:colOff>
      <xdr:row>60</xdr:row>
      <xdr:rowOff>149796</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129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134573</xdr:rowOff>
    </xdr:from>
    <xdr:ext cx="7366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5798800" y="10421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164274</xdr:rowOff>
    </xdr:from>
    <xdr:to>
      <xdr:col>72</xdr:col>
      <xdr:colOff>203200</xdr:colOff>
      <xdr:row>60</xdr:row>
      <xdr:rowOff>19368</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4401800" y="10279824"/>
          <a:ext cx="8890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4763</xdr:rowOff>
    </xdr:from>
    <xdr:to>
      <xdr:col>73</xdr:col>
      <xdr:colOff>44450</xdr:colOff>
      <xdr:row>60</xdr:row>
      <xdr:rowOff>106363</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5240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91140</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909800" y="10378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145574</xdr:rowOff>
    </xdr:from>
    <xdr:to>
      <xdr:col>68</xdr:col>
      <xdr:colOff>152400</xdr:colOff>
      <xdr:row>59</xdr:row>
      <xdr:rowOff>164274</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a:off x="13512800" y="10261124"/>
          <a:ext cx="889000" cy="1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540</xdr:rowOff>
    </xdr:from>
    <xdr:to>
      <xdr:col>68</xdr:col>
      <xdr:colOff>203200</xdr:colOff>
      <xdr:row>60</xdr:row>
      <xdr:rowOff>102140</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4351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86917</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020800" y="103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3462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97776</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3131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41561</xdr:rowOff>
    </xdr:from>
    <xdr:to>
      <xdr:col>81</xdr:col>
      <xdr:colOff>95250</xdr:colOff>
      <xdr:row>60</xdr:row>
      <xdr:rowOff>143161</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6967200" y="1032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58088</xdr:rowOff>
    </xdr:from>
    <xdr:ext cx="762000" cy="259045"/>
    <xdr:sp macro="" textlink="">
      <xdr:nvSpPr>
        <xdr:cNvPr id="339" name="定員管理の状況該当値テキスト">
          <a:extLst>
            <a:ext uri="{FF2B5EF4-FFF2-40B4-BE49-F238E27FC236}">
              <a16:creationId xmlns:a16="http://schemas.microsoft.com/office/drawing/2014/main" xmlns="" id="{00000000-0008-0000-0300-000053010000}"/>
            </a:ext>
          </a:extLst>
        </xdr:cNvPr>
        <xdr:cNvSpPr txBox="1"/>
      </xdr:nvSpPr>
      <xdr:spPr>
        <a:xfrm>
          <a:off x="17106900" y="1017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169576</xdr:rowOff>
    </xdr:from>
    <xdr:to>
      <xdr:col>77</xdr:col>
      <xdr:colOff>95250</xdr:colOff>
      <xdr:row>60</xdr:row>
      <xdr:rowOff>99726</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129000" y="1028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109903</xdr:rowOff>
    </xdr:from>
    <xdr:ext cx="7366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798800" y="10054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140018</xdr:rowOff>
    </xdr:from>
    <xdr:to>
      <xdr:col>73</xdr:col>
      <xdr:colOff>44450</xdr:colOff>
      <xdr:row>60</xdr:row>
      <xdr:rowOff>70168</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5240000" y="1025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80345</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909800" y="1002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113474</xdr:rowOff>
    </xdr:from>
    <xdr:to>
      <xdr:col>68</xdr:col>
      <xdr:colOff>203200</xdr:colOff>
      <xdr:row>60</xdr:row>
      <xdr:rowOff>43624</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4351000" y="1022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53801</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020800" y="9997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94774</xdr:rowOff>
    </xdr:from>
    <xdr:to>
      <xdr:col>64</xdr:col>
      <xdr:colOff>152400</xdr:colOff>
      <xdr:row>60</xdr:row>
      <xdr:rowOff>24924</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3462000" y="1021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35101</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3131800" y="997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１８年度に策定した公債費適正化計画を基本に起債の抑制、補償金免除繰上償還の実施などを行ったものの、平成２６年度の過疎債指定による過疎債を活用した社会福祉法人への保育園舎建設補助や貸工場の建設により起債事業が増加した結果、平成３０年度から元利償還金が増加する時期になっており、令和２年度においては前年度から５２，７１２千円増加しており、前年度より０．４ポイント悪化している。今後も比率の増加が見込まれているため、年度間の事業実施のバランスを図り後年度負担の平準化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xmlns=""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44</xdr:row>
      <xdr:rowOff>165100</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flipV="1">
          <a:off x="17018000" y="6373707"/>
          <a:ext cx="0" cy="13351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a:extLst>
            <a:ext uri="{FF2B5EF4-FFF2-40B4-BE49-F238E27FC236}">
              <a16:creationId xmlns:a16="http://schemas.microsoft.com/office/drawing/2014/main" xmlns="" id="{00000000-0008-0000-0300-000078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78" name="公債費負担の状況最大値テキスト">
          <a:extLst>
            <a:ext uri="{FF2B5EF4-FFF2-40B4-BE49-F238E27FC236}">
              <a16:creationId xmlns:a16="http://schemas.microsoft.com/office/drawing/2014/main" xmlns="" id="{00000000-0008-0000-0300-00007A010000}"/>
            </a:ext>
          </a:extLst>
        </xdr:cNvPr>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6773</xdr:rowOff>
    </xdr:from>
    <xdr:to>
      <xdr:col>81</xdr:col>
      <xdr:colOff>44450</xdr:colOff>
      <xdr:row>43</xdr:row>
      <xdr:rowOff>38946</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6179800" y="737912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1" name="公債費負担の状況平均値テキスト">
          <a:extLst>
            <a:ext uri="{FF2B5EF4-FFF2-40B4-BE49-F238E27FC236}">
              <a16:creationId xmlns:a16="http://schemas.microsoft.com/office/drawing/2014/main" xmlns="" id="{00000000-0008-0000-0300-00007D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2" name="フローチャート: 判断 381">
          <a:extLst>
            <a:ext uri="{FF2B5EF4-FFF2-40B4-BE49-F238E27FC236}">
              <a16:creationId xmlns:a16="http://schemas.microsoft.com/office/drawing/2014/main" xmlns="" id="{00000000-0008-0000-0300-00007E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113877</xdr:rowOff>
    </xdr:from>
    <xdr:to>
      <xdr:col>77</xdr:col>
      <xdr:colOff>44450</xdr:colOff>
      <xdr:row>43</xdr:row>
      <xdr:rowOff>6773</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5290800" y="731477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121920</xdr:rowOff>
    </xdr:from>
    <xdr:to>
      <xdr:col>77</xdr:col>
      <xdr:colOff>95250</xdr:colOff>
      <xdr:row>42</xdr:row>
      <xdr:rowOff>52070</xdr:rowOff>
    </xdr:to>
    <xdr:sp macro="" textlink="">
      <xdr:nvSpPr>
        <xdr:cNvPr id="384" name="フローチャート: 判断 383">
          <a:extLst>
            <a:ext uri="{FF2B5EF4-FFF2-40B4-BE49-F238E27FC236}">
              <a16:creationId xmlns:a16="http://schemas.microsoft.com/office/drawing/2014/main" xmlns="" id="{00000000-0008-0000-0300-000080010000}"/>
            </a:ext>
          </a:extLst>
        </xdr:cNvPr>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62247</xdr:rowOff>
    </xdr:from>
    <xdr:ext cx="736600" cy="259045"/>
    <xdr:sp macro="" textlink="">
      <xdr:nvSpPr>
        <xdr:cNvPr id="385" name="テキスト ボックス 384">
          <a:extLst>
            <a:ext uri="{FF2B5EF4-FFF2-40B4-BE49-F238E27FC236}">
              <a16:creationId xmlns:a16="http://schemas.microsoft.com/office/drawing/2014/main" xmlns="" id="{00000000-0008-0000-0300-000081010000}"/>
            </a:ext>
          </a:extLst>
        </xdr:cNvPr>
        <xdr:cNvSpPr txBox="1"/>
      </xdr:nvSpPr>
      <xdr:spPr>
        <a:xfrm>
          <a:off x="15798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65617</xdr:rowOff>
    </xdr:from>
    <xdr:to>
      <xdr:col>72</xdr:col>
      <xdr:colOff>203200</xdr:colOff>
      <xdr:row>42</xdr:row>
      <xdr:rowOff>113877</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4401800" y="726651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a:extLst>
            <a:ext uri="{FF2B5EF4-FFF2-40B4-BE49-F238E27FC236}">
              <a16:creationId xmlns:a16="http://schemas.microsoft.com/office/drawing/2014/main" xmlns="" id="{00000000-0008-0000-0300-000083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88" name="テキスト ボックス 387">
          <a:extLst>
            <a:ext uri="{FF2B5EF4-FFF2-40B4-BE49-F238E27FC236}">
              <a16:creationId xmlns:a16="http://schemas.microsoft.com/office/drawing/2014/main" xmlns="" id="{00000000-0008-0000-0300-000084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17356</xdr:rowOff>
    </xdr:from>
    <xdr:to>
      <xdr:col>68</xdr:col>
      <xdr:colOff>152400</xdr:colOff>
      <xdr:row>42</xdr:row>
      <xdr:rowOff>65617</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a:off x="13512800" y="721825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2" name="フローチャート: 判断 391">
          <a:extLst>
            <a:ext uri="{FF2B5EF4-FFF2-40B4-BE49-F238E27FC236}">
              <a16:creationId xmlns:a16="http://schemas.microsoft.com/office/drawing/2014/main" xmlns="" id="{00000000-0008-0000-0300-000088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159596</xdr:rowOff>
    </xdr:from>
    <xdr:to>
      <xdr:col>81</xdr:col>
      <xdr:colOff>95250</xdr:colOff>
      <xdr:row>43</xdr:row>
      <xdr:rowOff>89746</xdr:rowOff>
    </xdr:to>
    <xdr:sp macro="" textlink="">
      <xdr:nvSpPr>
        <xdr:cNvPr id="399" name="楕円 398">
          <a:extLst>
            <a:ext uri="{FF2B5EF4-FFF2-40B4-BE49-F238E27FC236}">
              <a16:creationId xmlns:a16="http://schemas.microsoft.com/office/drawing/2014/main" xmlns="" id="{00000000-0008-0000-0300-00008F010000}"/>
            </a:ext>
          </a:extLst>
        </xdr:cNvPr>
        <xdr:cNvSpPr/>
      </xdr:nvSpPr>
      <xdr:spPr>
        <a:xfrm>
          <a:off x="16967200" y="73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131673</xdr:rowOff>
    </xdr:from>
    <xdr:ext cx="762000" cy="259045"/>
    <xdr:sp macro="" textlink="">
      <xdr:nvSpPr>
        <xdr:cNvPr id="400" name="公債費負担の状況該当値テキスト">
          <a:extLst>
            <a:ext uri="{FF2B5EF4-FFF2-40B4-BE49-F238E27FC236}">
              <a16:creationId xmlns:a16="http://schemas.microsoft.com/office/drawing/2014/main" xmlns="" id="{00000000-0008-0000-0300-000090010000}"/>
            </a:ext>
          </a:extLst>
        </xdr:cNvPr>
        <xdr:cNvSpPr txBox="1"/>
      </xdr:nvSpPr>
      <xdr:spPr>
        <a:xfrm>
          <a:off x="17106900" y="733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127423</xdr:rowOff>
    </xdr:from>
    <xdr:to>
      <xdr:col>77</xdr:col>
      <xdr:colOff>95250</xdr:colOff>
      <xdr:row>43</xdr:row>
      <xdr:rowOff>57573</xdr:rowOff>
    </xdr:to>
    <xdr:sp macro="" textlink="">
      <xdr:nvSpPr>
        <xdr:cNvPr id="401" name="楕円 400">
          <a:extLst>
            <a:ext uri="{FF2B5EF4-FFF2-40B4-BE49-F238E27FC236}">
              <a16:creationId xmlns:a16="http://schemas.microsoft.com/office/drawing/2014/main" xmlns="" id="{00000000-0008-0000-0300-000091010000}"/>
            </a:ext>
          </a:extLst>
        </xdr:cNvPr>
        <xdr:cNvSpPr/>
      </xdr:nvSpPr>
      <xdr:spPr>
        <a:xfrm>
          <a:off x="16129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42350</xdr:rowOff>
    </xdr:from>
    <xdr:ext cx="7366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798800" y="7414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63077</xdr:rowOff>
    </xdr:from>
    <xdr:to>
      <xdr:col>73</xdr:col>
      <xdr:colOff>44450</xdr:colOff>
      <xdr:row>42</xdr:row>
      <xdr:rowOff>164677</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5240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149454</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4909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14817</xdr:rowOff>
    </xdr:from>
    <xdr:to>
      <xdr:col>68</xdr:col>
      <xdr:colOff>203200</xdr:colOff>
      <xdr:row>42</xdr:row>
      <xdr:rowOff>116417</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4351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101194</xdr:rowOff>
    </xdr:from>
    <xdr:ext cx="7620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4020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138006</xdr:rowOff>
    </xdr:from>
    <xdr:to>
      <xdr:col>64</xdr:col>
      <xdr:colOff>152400</xdr:colOff>
      <xdr:row>42</xdr:row>
      <xdr:rowOff>68156</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3462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52933</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3131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xmlns=""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xmlns=""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おり、主な要因としては町貸工場や認定こども園整備等の大型事業を実施し、地方債現在高の増並びに財政調整基金や特定目的基金の残高が減少したことによる。今後は、起債発行額の抑制や、効率的な事務事業により歳出額を減らし、基金積立額の確保等による財政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xmlns=""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xmlns=""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xmlns=""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xmlns=""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xmlns=""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40936</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flipV="1">
          <a:off x="17018000" y="2370667"/>
          <a:ext cx="0" cy="14421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13013</xdr:rowOff>
    </xdr:from>
    <xdr:ext cx="762000" cy="259045"/>
    <xdr:sp macro="" textlink="">
      <xdr:nvSpPr>
        <xdr:cNvPr id="438" name="将来負担の状況最小値テキスト">
          <a:extLst>
            <a:ext uri="{FF2B5EF4-FFF2-40B4-BE49-F238E27FC236}">
              <a16:creationId xmlns:a16="http://schemas.microsoft.com/office/drawing/2014/main" xmlns="" id="{00000000-0008-0000-0300-0000B6010000}"/>
            </a:ext>
          </a:extLst>
        </xdr:cNvPr>
        <xdr:cNvSpPr txBox="1"/>
      </xdr:nvSpPr>
      <xdr:spPr>
        <a:xfrm>
          <a:off x="17106900" y="378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40936</xdr:rowOff>
    </xdr:from>
    <xdr:to>
      <xdr:col>81</xdr:col>
      <xdr:colOff>133350</xdr:colOff>
      <xdr:row>22</xdr:row>
      <xdr:rowOff>40936</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6929100" y="381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xmlns=""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134324</xdr:rowOff>
    </xdr:from>
    <xdr:to>
      <xdr:col>81</xdr:col>
      <xdr:colOff>44450</xdr:colOff>
      <xdr:row>16</xdr:row>
      <xdr:rowOff>89958</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flipV="1">
          <a:off x="16179800" y="2706074"/>
          <a:ext cx="838200" cy="12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a:extLst>
            <a:ext uri="{FF2B5EF4-FFF2-40B4-BE49-F238E27FC236}">
              <a16:creationId xmlns:a16="http://schemas.microsoft.com/office/drawing/2014/main" xmlns="" id="{00000000-0008-0000-0300-0000BB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xmlns=""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82719</xdr:rowOff>
    </xdr:from>
    <xdr:to>
      <xdr:col>77</xdr:col>
      <xdr:colOff>44450</xdr:colOff>
      <xdr:row>16</xdr:row>
      <xdr:rowOff>89958</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5290800" y="2825919"/>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a:extLst>
            <a:ext uri="{FF2B5EF4-FFF2-40B4-BE49-F238E27FC236}">
              <a16:creationId xmlns:a16="http://schemas.microsoft.com/office/drawing/2014/main" xmlns="" id="{00000000-0008-0000-0300-0000BE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a:extLst>
            <a:ext uri="{FF2B5EF4-FFF2-40B4-BE49-F238E27FC236}">
              <a16:creationId xmlns:a16="http://schemas.microsoft.com/office/drawing/2014/main" xmlns="" id="{00000000-0008-0000-0300-0000BF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42503</xdr:rowOff>
    </xdr:from>
    <xdr:to>
      <xdr:col>72</xdr:col>
      <xdr:colOff>203200</xdr:colOff>
      <xdr:row>16</xdr:row>
      <xdr:rowOff>82719</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a:off x="14401800" y="2785703"/>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a:extLst>
            <a:ext uri="{FF2B5EF4-FFF2-40B4-BE49-F238E27FC236}">
              <a16:creationId xmlns:a16="http://schemas.microsoft.com/office/drawing/2014/main" xmlns="" id="{00000000-0008-0000-0300-0000C2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110194</xdr:rowOff>
    </xdr:from>
    <xdr:to>
      <xdr:col>68</xdr:col>
      <xdr:colOff>152400</xdr:colOff>
      <xdr:row>16</xdr:row>
      <xdr:rowOff>42503</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a:off x="13512800" y="2681944"/>
          <a:ext cx="889000" cy="10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83524</xdr:rowOff>
    </xdr:from>
    <xdr:to>
      <xdr:col>81</xdr:col>
      <xdr:colOff>95250</xdr:colOff>
      <xdr:row>16</xdr:row>
      <xdr:rowOff>13674</xdr:rowOff>
    </xdr:to>
    <xdr:sp macro="" textlink="">
      <xdr:nvSpPr>
        <xdr:cNvPr id="461" name="楕円 460">
          <a:extLst>
            <a:ext uri="{FF2B5EF4-FFF2-40B4-BE49-F238E27FC236}">
              <a16:creationId xmlns:a16="http://schemas.microsoft.com/office/drawing/2014/main" xmlns="" id="{00000000-0008-0000-0300-0000CD010000}"/>
            </a:ext>
          </a:extLst>
        </xdr:cNvPr>
        <xdr:cNvSpPr/>
      </xdr:nvSpPr>
      <xdr:spPr>
        <a:xfrm>
          <a:off x="16967200" y="265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55601</xdr:rowOff>
    </xdr:from>
    <xdr:ext cx="762000" cy="259045"/>
    <xdr:sp macro="" textlink="">
      <xdr:nvSpPr>
        <xdr:cNvPr id="462" name="将来負担の状況該当値テキスト">
          <a:extLst>
            <a:ext uri="{FF2B5EF4-FFF2-40B4-BE49-F238E27FC236}">
              <a16:creationId xmlns:a16="http://schemas.microsoft.com/office/drawing/2014/main" xmlns="" id="{00000000-0008-0000-0300-0000CE010000}"/>
            </a:ext>
          </a:extLst>
        </xdr:cNvPr>
        <xdr:cNvSpPr txBox="1"/>
      </xdr:nvSpPr>
      <xdr:spPr>
        <a:xfrm>
          <a:off x="17106900" y="2627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39158</xdr:rowOff>
    </xdr:from>
    <xdr:to>
      <xdr:col>77</xdr:col>
      <xdr:colOff>95250</xdr:colOff>
      <xdr:row>16</xdr:row>
      <xdr:rowOff>140758</xdr:rowOff>
    </xdr:to>
    <xdr:sp macro="" textlink="">
      <xdr:nvSpPr>
        <xdr:cNvPr id="463" name="楕円 462">
          <a:extLst>
            <a:ext uri="{FF2B5EF4-FFF2-40B4-BE49-F238E27FC236}">
              <a16:creationId xmlns:a16="http://schemas.microsoft.com/office/drawing/2014/main" xmlns="" id="{00000000-0008-0000-0300-0000CF010000}"/>
            </a:ext>
          </a:extLst>
        </xdr:cNvPr>
        <xdr:cNvSpPr/>
      </xdr:nvSpPr>
      <xdr:spPr>
        <a:xfrm>
          <a:off x="16129000" y="278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125535</xdr:rowOff>
    </xdr:from>
    <xdr:ext cx="7366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798800" y="2868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31919</xdr:rowOff>
    </xdr:from>
    <xdr:to>
      <xdr:col>73</xdr:col>
      <xdr:colOff>44450</xdr:colOff>
      <xdr:row>16</xdr:row>
      <xdr:rowOff>133519</xdr:rowOff>
    </xdr:to>
    <xdr:sp macro="" textlink="">
      <xdr:nvSpPr>
        <xdr:cNvPr id="465" name="楕円 464">
          <a:extLst>
            <a:ext uri="{FF2B5EF4-FFF2-40B4-BE49-F238E27FC236}">
              <a16:creationId xmlns:a16="http://schemas.microsoft.com/office/drawing/2014/main" xmlns="" id="{00000000-0008-0000-0300-0000D1010000}"/>
            </a:ext>
          </a:extLst>
        </xdr:cNvPr>
        <xdr:cNvSpPr/>
      </xdr:nvSpPr>
      <xdr:spPr>
        <a:xfrm>
          <a:off x="15240000" y="277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118296</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4909800" y="2861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163153</xdr:rowOff>
    </xdr:from>
    <xdr:to>
      <xdr:col>68</xdr:col>
      <xdr:colOff>203200</xdr:colOff>
      <xdr:row>16</xdr:row>
      <xdr:rowOff>93303</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4351000" y="273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78080</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4020800" y="2821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59394</xdr:rowOff>
    </xdr:from>
    <xdr:to>
      <xdr:col>64</xdr:col>
      <xdr:colOff>152400</xdr:colOff>
      <xdr:row>15</xdr:row>
      <xdr:rowOff>160994</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3462000" y="26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145771</xdr:rowOff>
    </xdr:from>
    <xdr:ext cx="7620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3131800" y="2717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5,264
5,202
161.67
5,249,679
4,927,458
297,114
2,653,372
4,172,706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副町長不在による減額要因もあったが、臨時雇上職員賃金が会計年度任用職員人件費に移行したため、令和元年度と比較し２．４ポイント上昇した。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40</xdr:row>
      <xdr:rowOff>72136</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782564"/>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44213</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9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72136</xdr:rowOff>
    </xdr:from>
    <xdr:to>
      <xdr:col>24</xdr:col>
      <xdr:colOff>114300</xdr:colOff>
      <xdr:row>40</xdr:row>
      <xdr:rowOff>72136</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693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154432</xdr:rowOff>
    </xdr:from>
    <xdr:to>
      <xdr:col>24</xdr:col>
      <xdr:colOff>25400</xdr:colOff>
      <xdr:row>37</xdr:row>
      <xdr:rowOff>92710</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987800" y="632663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32275</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375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154432</xdr:rowOff>
    </xdr:from>
    <xdr:to>
      <xdr:col>19</xdr:col>
      <xdr:colOff>187325</xdr:colOff>
      <xdr:row>37</xdr:row>
      <xdr:rowOff>5842</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flipV="1">
          <a:off x="3098800" y="63266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37</xdr:row>
      <xdr:rowOff>5842</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a:off x="2209800" y="62992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72136</xdr:rowOff>
    </xdr:from>
    <xdr:to>
      <xdr:col>11</xdr:col>
      <xdr:colOff>9525</xdr:colOff>
      <xdr:row>36</xdr:row>
      <xdr:rowOff>127000</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2443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41419</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58437</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23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103632</xdr:rowOff>
    </xdr:from>
    <xdr:to>
      <xdr:col>20</xdr:col>
      <xdr:colOff>38100</xdr:colOff>
      <xdr:row>37</xdr:row>
      <xdr:rowOff>33782</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43959</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126492</xdr:rowOff>
    </xdr:from>
    <xdr:to>
      <xdr:col>15</xdr:col>
      <xdr:colOff>149225</xdr:colOff>
      <xdr:row>37</xdr:row>
      <xdr:rowOff>56642</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21336</xdr:rowOff>
    </xdr:from>
    <xdr:to>
      <xdr:col>6</xdr:col>
      <xdr:colOff>171450</xdr:colOff>
      <xdr:row>36</xdr:row>
      <xdr:rowOff>122936</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133113</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臨時雇上職員賃金が会計年度任用職員分として人件費に移行したため、１３９，７５２千円の減少要因となっている。その他戸籍システム改修委託料やＩＣＴ機器購入費などの皆減をあわせ、物件費全体で１４０，９１４千円の減少となった。令和元年度比３．４ポイントの減。類似団体と比較して１．４ポイント良化しているが、令和３年度当初予算において、需用費等の物件費を一律２割削減するなど、継続して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xmlns=""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77470</xdr:rowOff>
    </xdr:from>
    <xdr:to>
      <xdr:col>82</xdr:col>
      <xdr:colOff>107950</xdr:colOff>
      <xdr:row>21</xdr:row>
      <xdr:rowOff>77470</xdr:rowOff>
    </xdr:to>
    <xdr:cxnSp macro="">
      <xdr:nvCxnSpPr>
        <xdr:cNvPr id="120" name="直線コネクタ 119">
          <a:extLst>
            <a:ext uri="{FF2B5EF4-FFF2-40B4-BE49-F238E27FC236}">
              <a16:creationId xmlns:a16="http://schemas.microsoft.com/office/drawing/2014/main" xmlns="" id="{00000000-0008-0000-0400-000078000000}"/>
            </a:ext>
          </a:extLst>
        </xdr:cNvPr>
        <xdr:cNvCxnSpPr/>
      </xdr:nvCxnSpPr>
      <xdr:spPr>
        <a:xfrm flipV="1">
          <a:off x="16510000" y="23063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49547</xdr:rowOff>
    </xdr:from>
    <xdr:ext cx="762000" cy="259045"/>
    <xdr:sp macro="" textlink="">
      <xdr:nvSpPr>
        <xdr:cNvPr id="121" name="物件費最小値テキスト">
          <a:extLst>
            <a:ext uri="{FF2B5EF4-FFF2-40B4-BE49-F238E27FC236}">
              <a16:creationId xmlns:a16="http://schemas.microsoft.com/office/drawing/2014/main" xmlns="" id="{00000000-0008-0000-0400-000079000000}"/>
            </a:ext>
          </a:extLst>
        </xdr:cNvPr>
        <xdr:cNvSpPr txBox="1"/>
      </xdr:nvSpPr>
      <xdr:spPr>
        <a:xfrm>
          <a:off x="16598900" y="36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77470</xdr:rowOff>
    </xdr:from>
    <xdr:to>
      <xdr:col>82</xdr:col>
      <xdr:colOff>196850</xdr:colOff>
      <xdr:row>21</xdr:row>
      <xdr:rowOff>77470</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a:off x="16421100" y="3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163847</xdr:rowOff>
    </xdr:from>
    <xdr:ext cx="762000" cy="259045"/>
    <xdr:sp macro="" textlink="">
      <xdr:nvSpPr>
        <xdr:cNvPr id="123" name="物件費最大値テキスト">
          <a:extLst>
            <a:ext uri="{FF2B5EF4-FFF2-40B4-BE49-F238E27FC236}">
              <a16:creationId xmlns:a16="http://schemas.microsoft.com/office/drawing/2014/main" xmlns="" id="{00000000-0008-0000-0400-00007B000000}"/>
            </a:ext>
          </a:extLst>
        </xdr:cNvPr>
        <xdr:cNvSpPr txBox="1"/>
      </xdr:nvSpPr>
      <xdr:spPr>
        <a:xfrm>
          <a:off x="16598900" y="204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77470</xdr:rowOff>
    </xdr:from>
    <xdr:to>
      <xdr:col>82</xdr:col>
      <xdr:colOff>196850</xdr:colOff>
      <xdr:row>13</xdr:row>
      <xdr:rowOff>77470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230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161290</xdr:rowOff>
    </xdr:from>
    <xdr:to>
      <xdr:col>82</xdr:col>
      <xdr:colOff>107950</xdr:colOff>
      <xdr:row>17</xdr:row>
      <xdr:rowOff>77470</xdr:rowOff>
    </xdr:to>
    <xdr:cxnSp macro="">
      <xdr:nvCxnSpPr>
        <xdr:cNvPr id="125" name="直線コネクタ 124">
          <a:extLst>
            <a:ext uri="{FF2B5EF4-FFF2-40B4-BE49-F238E27FC236}">
              <a16:creationId xmlns:a16="http://schemas.microsoft.com/office/drawing/2014/main" xmlns="" id="{00000000-0008-0000-0400-00007D000000}"/>
            </a:ext>
          </a:extLst>
        </xdr:cNvPr>
        <xdr:cNvCxnSpPr/>
      </xdr:nvCxnSpPr>
      <xdr:spPr>
        <a:xfrm flipV="1">
          <a:off x="15671800" y="273304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17797</xdr:rowOff>
    </xdr:from>
    <xdr:ext cx="762000" cy="259045"/>
    <xdr:sp macro="" textlink="">
      <xdr:nvSpPr>
        <xdr:cNvPr id="126" name="物件費平均値テキスト">
          <a:extLst>
            <a:ext uri="{FF2B5EF4-FFF2-40B4-BE49-F238E27FC236}">
              <a16:creationId xmlns:a16="http://schemas.microsoft.com/office/drawing/2014/main" xmlns="" id="{00000000-0008-0000-0400-00007E000000}"/>
            </a:ext>
          </a:extLst>
        </xdr:cNvPr>
        <xdr:cNvSpPr txBox="1"/>
      </xdr:nvSpPr>
      <xdr:spPr>
        <a:xfrm>
          <a:off x="16598900" y="276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7" name="フローチャート: 判断 126">
          <a:extLst>
            <a:ext uri="{FF2B5EF4-FFF2-40B4-BE49-F238E27FC236}">
              <a16:creationId xmlns:a16="http://schemas.microsoft.com/office/drawing/2014/main" xmlns="" id="{00000000-0008-0000-0400-00007F000000}"/>
            </a:ext>
          </a:extLst>
        </xdr:cNvPr>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111760</xdr:rowOff>
    </xdr:from>
    <xdr:to>
      <xdr:col>78</xdr:col>
      <xdr:colOff>69850</xdr:colOff>
      <xdr:row>17</xdr:row>
      <xdr:rowOff>77470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4782800" y="28549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11430</xdr:rowOff>
    </xdr:from>
    <xdr:to>
      <xdr:col>78</xdr:col>
      <xdr:colOff>120650</xdr:colOff>
      <xdr:row>17</xdr:row>
      <xdr:rowOff>113030</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5621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123207</xdr:rowOff>
    </xdr:from>
    <xdr:ext cx="736600" cy="259045"/>
    <xdr:sp macro="" textlink="">
      <xdr:nvSpPr>
        <xdr:cNvPr id="130" name="テキスト ボックス 129">
          <a:extLst>
            <a:ext uri="{FF2B5EF4-FFF2-40B4-BE49-F238E27FC236}">
              <a16:creationId xmlns:a16="http://schemas.microsoft.com/office/drawing/2014/main" xmlns="" id="{00000000-0008-0000-0400-000082000000}"/>
            </a:ext>
          </a:extLst>
        </xdr:cNvPr>
        <xdr:cNvSpPr txBox="1"/>
      </xdr:nvSpPr>
      <xdr:spPr>
        <a:xfrm>
          <a:off x="15290800" y="2694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xdr:rowOff>
    </xdr:from>
    <xdr:to>
      <xdr:col>73</xdr:col>
      <xdr:colOff>180975</xdr:colOff>
      <xdr:row>16</xdr:row>
      <xdr:rowOff>111760</xdr:rowOff>
    </xdr:to>
    <xdr:cxnSp macro="">
      <xdr:nvCxnSpPr>
        <xdr:cNvPr id="131" name="直線コネクタ 130">
          <a:extLst>
            <a:ext uri="{FF2B5EF4-FFF2-40B4-BE49-F238E27FC236}">
              <a16:creationId xmlns:a16="http://schemas.microsoft.com/office/drawing/2014/main" xmlns="" id="{00000000-0008-0000-0400-000083000000}"/>
            </a:ext>
          </a:extLst>
        </xdr:cNvPr>
        <xdr:cNvCxnSpPr/>
      </xdr:nvCxnSpPr>
      <xdr:spPr>
        <a:xfrm>
          <a:off x="13893800" y="257302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11430</xdr:rowOff>
    </xdr:from>
    <xdr:to>
      <xdr:col>74</xdr:col>
      <xdr:colOff>31750</xdr:colOff>
      <xdr:row>17</xdr:row>
      <xdr:rowOff>113030</xdr:rowOff>
    </xdr:to>
    <xdr:sp macro="" textlink="">
      <xdr:nvSpPr>
        <xdr:cNvPr id="132" name="フローチャート: 判断 131">
          <a:extLst>
            <a:ext uri="{FF2B5EF4-FFF2-40B4-BE49-F238E27FC236}">
              <a16:creationId xmlns:a16="http://schemas.microsoft.com/office/drawing/2014/main" xmlns="" id="{00000000-0008-0000-0400-000084000000}"/>
            </a:ext>
          </a:extLst>
        </xdr:cNvPr>
        <xdr:cNvSpPr/>
      </xdr:nvSpPr>
      <xdr:spPr>
        <a:xfrm>
          <a:off x="14732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97807</xdr:rowOff>
    </xdr:from>
    <xdr:ext cx="762000" cy="259045"/>
    <xdr:sp macro="" textlink="">
      <xdr:nvSpPr>
        <xdr:cNvPr id="133" name="テキスト ボックス 132">
          <a:extLst>
            <a:ext uri="{FF2B5EF4-FFF2-40B4-BE49-F238E27FC236}">
              <a16:creationId xmlns:a16="http://schemas.microsoft.com/office/drawing/2014/main" xmlns="" id="{00000000-0008-0000-0400-000085000000}"/>
            </a:ext>
          </a:extLst>
        </xdr:cNvPr>
        <xdr:cNvSpPr txBox="1"/>
      </xdr:nvSpPr>
      <xdr:spPr>
        <a:xfrm>
          <a:off x="14401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157480</xdr:rowOff>
    </xdr:from>
    <xdr:to>
      <xdr:col>69</xdr:col>
      <xdr:colOff>92075</xdr:colOff>
      <xdr:row>15</xdr:row>
      <xdr:rowOff>1270</xdr:rowOff>
    </xdr:to>
    <xdr:cxnSp macro="">
      <xdr:nvCxnSpPr>
        <xdr:cNvPr id="134" name="直線コネクタ 133">
          <a:extLst>
            <a:ext uri="{FF2B5EF4-FFF2-40B4-BE49-F238E27FC236}">
              <a16:creationId xmlns:a16="http://schemas.microsoft.com/office/drawing/2014/main" xmlns="" id="{00000000-0008-0000-0400-000086000000}"/>
            </a:ext>
          </a:extLst>
        </xdr:cNvPr>
        <xdr:cNvCxnSpPr/>
      </xdr:nvCxnSpPr>
      <xdr:spPr>
        <a:xfrm>
          <a:off x="13004800" y="2557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35" name="フローチャート: 判断 134">
          <a:extLst>
            <a:ext uri="{FF2B5EF4-FFF2-40B4-BE49-F238E27FC236}">
              <a16:creationId xmlns:a16="http://schemas.microsoft.com/office/drawing/2014/main" xmlns="" id="{00000000-0008-0000-0400-000087000000}"/>
            </a:ext>
          </a:extLst>
        </xdr:cNvPr>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36" name="テキスト ボックス 135">
          <a:extLst>
            <a:ext uri="{FF2B5EF4-FFF2-40B4-BE49-F238E27FC236}">
              <a16:creationId xmlns:a16="http://schemas.microsoft.com/office/drawing/2014/main" xmlns="" id="{00000000-0008-0000-0400-000088000000}"/>
            </a:ext>
          </a:extLst>
        </xdr:cNvPr>
        <xdr:cNvSpPr txBox="1"/>
      </xdr:nvSpPr>
      <xdr:spPr>
        <a:xfrm>
          <a:off x="13512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110490</xdr:rowOff>
    </xdr:from>
    <xdr:to>
      <xdr:col>82</xdr:col>
      <xdr:colOff>158750</xdr:colOff>
      <xdr:row>16</xdr:row>
      <xdr:rowOff>40640</xdr:rowOff>
    </xdr:to>
    <xdr:sp macro="" textlink="">
      <xdr:nvSpPr>
        <xdr:cNvPr id="144" name="楕円 143">
          <a:extLst>
            <a:ext uri="{FF2B5EF4-FFF2-40B4-BE49-F238E27FC236}">
              <a16:creationId xmlns:a16="http://schemas.microsoft.com/office/drawing/2014/main" xmlns="" id="{00000000-0008-0000-0400-000090000000}"/>
            </a:ext>
          </a:extLst>
        </xdr:cNvPr>
        <xdr:cNvSpPr/>
      </xdr:nvSpPr>
      <xdr:spPr>
        <a:xfrm>
          <a:off x="164592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127017</xdr:rowOff>
    </xdr:from>
    <xdr:ext cx="762000" cy="259045"/>
    <xdr:sp macro="" textlink="">
      <xdr:nvSpPr>
        <xdr:cNvPr id="145" name="物件費該当値テキスト">
          <a:extLst>
            <a:ext uri="{FF2B5EF4-FFF2-40B4-BE49-F238E27FC236}">
              <a16:creationId xmlns:a16="http://schemas.microsoft.com/office/drawing/2014/main" xmlns="" id="{00000000-0008-0000-0400-000091000000}"/>
            </a:ext>
          </a:extLst>
        </xdr:cNvPr>
        <xdr:cNvSpPr txBox="1"/>
      </xdr:nvSpPr>
      <xdr:spPr>
        <a:xfrm>
          <a:off x="165989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26670</xdr:rowOff>
    </xdr:from>
    <xdr:to>
      <xdr:col>78</xdr:col>
      <xdr:colOff>120650</xdr:colOff>
      <xdr:row>17</xdr:row>
      <xdr:rowOff>128270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5621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113047</xdr:rowOff>
    </xdr:from>
    <xdr:ext cx="7366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5290800" y="302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60960</xdr:rowOff>
    </xdr:from>
    <xdr:to>
      <xdr:col>74</xdr:col>
      <xdr:colOff>31750</xdr:colOff>
      <xdr:row>16</xdr:row>
      <xdr:rowOff>162560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4732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121920</xdr:rowOff>
    </xdr:from>
    <xdr:to>
      <xdr:col>69</xdr:col>
      <xdr:colOff>142875</xdr:colOff>
      <xdr:row>15</xdr:row>
      <xdr:rowOff>52070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3843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106680</xdr:rowOff>
    </xdr:from>
    <xdr:to>
      <xdr:col>65</xdr:col>
      <xdr:colOff>53975</xdr:colOff>
      <xdr:row>15</xdr:row>
      <xdr:rowOff>36830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2954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47007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2623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xmlns=""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０．１ポイント上昇した。今後も少子高齢化の進行等に伴い恒常的に増加していくことが見込まれるため、医療費抑制策としての健康増進事業や介護予防事業を充実させ、扶助費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xmlns=""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xmlns=""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xmlns=""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24130</xdr:rowOff>
    </xdr:from>
    <xdr:to>
      <xdr:col>24</xdr:col>
      <xdr:colOff>25400</xdr:colOff>
      <xdr:row>61</xdr:row>
      <xdr:rowOff>138430</xdr:rowOff>
    </xdr:to>
    <xdr:cxnSp macro="">
      <xdr:nvCxnSpPr>
        <xdr:cNvPr id="179" name="直線コネクタ 178">
          <a:extLst>
            <a:ext uri="{FF2B5EF4-FFF2-40B4-BE49-F238E27FC236}">
              <a16:creationId xmlns:a16="http://schemas.microsoft.com/office/drawing/2014/main" xmlns="" id="{00000000-0008-0000-0400-0000B3000000}"/>
            </a:ext>
          </a:extLst>
        </xdr:cNvPr>
        <xdr:cNvCxnSpPr/>
      </xdr:nvCxnSpPr>
      <xdr:spPr>
        <a:xfrm flipV="1">
          <a:off x="4826000" y="91109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110507</xdr:rowOff>
    </xdr:from>
    <xdr:ext cx="762000" cy="259045"/>
    <xdr:sp macro="" textlink="">
      <xdr:nvSpPr>
        <xdr:cNvPr id="180" name="扶助費最小値テキスト">
          <a:extLst>
            <a:ext uri="{FF2B5EF4-FFF2-40B4-BE49-F238E27FC236}">
              <a16:creationId xmlns:a16="http://schemas.microsoft.com/office/drawing/2014/main" xmlns="" id="{00000000-0008-0000-0400-0000B4000000}"/>
            </a:ext>
          </a:extLst>
        </xdr:cNvPr>
        <xdr:cNvSpPr txBox="1"/>
      </xdr:nvSpPr>
      <xdr:spPr>
        <a:xfrm>
          <a:off x="4914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138430</xdr:rowOff>
    </xdr:from>
    <xdr:to>
      <xdr:col>24</xdr:col>
      <xdr:colOff>114300</xdr:colOff>
      <xdr:row>61</xdr:row>
      <xdr:rowOff>138430</xdr:rowOff>
    </xdr:to>
    <xdr:cxnSp macro="">
      <xdr:nvCxnSpPr>
        <xdr:cNvPr id="181" name="直線コネクタ 180">
          <a:extLst>
            <a:ext uri="{FF2B5EF4-FFF2-40B4-BE49-F238E27FC236}">
              <a16:creationId xmlns:a16="http://schemas.microsoft.com/office/drawing/2014/main" xmlns="" id="{00000000-0008-0000-0400-0000B5000000}"/>
            </a:ext>
          </a:extLst>
        </xdr:cNvPr>
        <xdr:cNvCxnSpPr/>
      </xdr:nvCxnSpPr>
      <xdr:spPr>
        <a:xfrm>
          <a:off x="4737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110507</xdr:rowOff>
    </xdr:from>
    <xdr:ext cx="762000" cy="259045"/>
    <xdr:sp macro="" textlink="">
      <xdr:nvSpPr>
        <xdr:cNvPr id="182" name="扶助費最大値テキスト">
          <a:extLst>
            <a:ext uri="{FF2B5EF4-FFF2-40B4-BE49-F238E27FC236}">
              <a16:creationId xmlns:a16="http://schemas.microsoft.com/office/drawing/2014/main" xmlns="" id="{00000000-0008-0000-0400-0000B6000000}"/>
            </a:ext>
          </a:extLst>
        </xdr:cNvPr>
        <xdr:cNvSpPr txBox="1"/>
      </xdr:nvSpPr>
      <xdr:spPr>
        <a:xfrm>
          <a:off x="4914900" y="88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24130</xdr:rowOff>
    </xdr:from>
    <xdr:to>
      <xdr:col>24</xdr:col>
      <xdr:colOff>114300</xdr:colOff>
      <xdr:row>53</xdr:row>
      <xdr:rowOff>24130</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a:off x="4737100" y="911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46990</xdr:rowOff>
    </xdr:from>
    <xdr:to>
      <xdr:col>24</xdr:col>
      <xdr:colOff>25400</xdr:colOff>
      <xdr:row>55</xdr:row>
      <xdr:rowOff>69850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3987800" y="94767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a:extLst>
            <a:ext uri="{FF2B5EF4-FFF2-40B4-BE49-F238E27FC236}">
              <a16:creationId xmlns:a16="http://schemas.microsoft.com/office/drawing/2014/main" xmlns="" id="{00000000-0008-0000-0400-0000B9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a:extLst>
            <a:ext uri="{FF2B5EF4-FFF2-40B4-BE49-F238E27FC236}">
              <a16:creationId xmlns:a16="http://schemas.microsoft.com/office/drawing/2014/main" xmlns="" id="{00000000-0008-0000-0400-0000BA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46990</xdr:rowOff>
    </xdr:from>
    <xdr:to>
      <xdr:col>19</xdr:col>
      <xdr:colOff>187325</xdr:colOff>
      <xdr:row>55</xdr:row>
      <xdr:rowOff>46990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3098800" y="9476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8" name="フローチャート: 判断 187">
          <a:extLst>
            <a:ext uri="{FF2B5EF4-FFF2-40B4-BE49-F238E27FC236}">
              <a16:creationId xmlns:a16="http://schemas.microsoft.com/office/drawing/2014/main" xmlns="" id="{00000000-0008-0000-0400-0000BC000000}"/>
            </a:ext>
          </a:extLst>
        </xdr:cNvPr>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189" name="テキスト ボックス 188">
          <a:extLst>
            <a:ext uri="{FF2B5EF4-FFF2-40B4-BE49-F238E27FC236}">
              <a16:creationId xmlns:a16="http://schemas.microsoft.com/office/drawing/2014/main" xmlns="" id="{00000000-0008-0000-0400-0000BD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46990</xdr:rowOff>
    </xdr:from>
    <xdr:to>
      <xdr:col>15</xdr:col>
      <xdr:colOff>98425</xdr:colOff>
      <xdr:row>55</xdr:row>
      <xdr:rowOff>46990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a:off x="2209800" y="9476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1" name="フローチャート: 判断 190">
          <a:extLst>
            <a:ext uri="{FF2B5EF4-FFF2-40B4-BE49-F238E27FC236}">
              <a16:creationId xmlns:a16="http://schemas.microsoft.com/office/drawing/2014/main" xmlns="" id="{00000000-0008-0000-0400-0000BF000000}"/>
            </a:ext>
          </a:extLst>
        </xdr:cNvPr>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2" name="テキスト ボックス 191">
          <a:extLst>
            <a:ext uri="{FF2B5EF4-FFF2-40B4-BE49-F238E27FC236}">
              <a16:creationId xmlns:a16="http://schemas.microsoft.com/office/drawing/2014/main" xmlns="" id="{00000000-0008-0000-0400-0000C0000000}"/>
            </a:ext>
          </a:extLst>
        </xdr:cNvPr>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xdr:rowOff>
    </xdr:from>
    <xdr:to>
      <xdr:col>11</xdr:col>
      <xdr:colOff>9525</xdr:colOff>
      <xdr:row>55</xdr:row>
      <xdr:rowOff>46990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1320800" y="9431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116857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939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3" name="楕円 202">
          <a:extLst>
            <a:ext uri="{FF2B5EF4-FFF2-40B4-BE49-F238E27FC236}">
              <a16:creationId xmlns:a16="http://schemas.microsoft.com/office/drawing/2014/main" xmlns="" id="{00000000-0008-0000-0400-0000CB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4" name="扶助費該当値テキスト">
          <a:extLst>
            <a:ext uri="{FF2B5EF4-FFF2-40B4-BE49-F238E27FC236}">
              <a16:creationId xmlns:a16="http://schemas.microsoft.com/office/drawing/2014/main" xmlns="" id="{00000000-0008-0000-0400-0000CC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167640</xdr:rowOff>
    </xdr:from>
    <xdr:to>
      <xdr:col>20</xdr:col>
      <xdr:colOff>38100</xdr:colOff>
      <xdr:row>55</xdr:row>
      <xdr:rowOff>97790</xdr:rowOff>
    </xdr:to>
    <xdr:sp macro="" textlink="">
      <xdr:nvSpPr>
        <xdr:cNvPr id="205" name="楕円 204">
          <a:extLst>
            <a:ext uri="{FF2B5EF4-FFF2-40B4-BE49-F238E27FC236}">
              <a16:creationId xmlns:a16="http://schemas.microsoft.com/office/drawing/2014/main" xmlns="" id="{00000000-0008-0000-0400-0000CD000000}"/>
            </a:ext>
          </a:extLst>
        </xdr:cNvPr>
        <xdr:cNvSpPr/>
      </xdr:nvSpPr>
      <xdr:spPr>
        <a:xfrm>
          <a:off x="3937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107967</xdr:rowOff>
    </xdr:from>
    <xdr:ext cx="7366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3606800" y="919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167640</xdr:rowOff>
    </xdr:from>
    <xdr:to>
      <xdr:col>15</xdr:col>
      <xdr:colOff>149225</xdr:colOff>
      <xdr:row>55</xdr:row>
      <xdr:rowOff>97790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3048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107967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717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167640</xdr:rowOff>
    </xdr:from>
    <xdr:to>
      <xdr:col>11</xdr:col>
      <xdr:colOff>60325</xdr:colOff>
      <xdr:row>55</xdr:row>
      <xdr:rowOff>97790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2159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107967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828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121920</xdr:rowOff>
    </xdr:from>
    <xdr:to>
      <xdr:col>6</xdr:col>
      <xdr:colOff>171450</xdr:colOff>
      <xdr:row>55</xdr:row>
      <xdr:rowOff>52070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1270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62247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939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xmlns=""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xmlns=""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xmlns=""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元年度と比較して町道等の除排雪経費が増加し維持補修費分で１．０ポイント増加。介護会計繰出金へのかねやま応援基金繰入金が未充当となったため、経常一般財源が増加した影響などで繰出金分が３．０ポイント増加した。全体では２．３ポイントの増加。類似団体比で９．２ポイント高く、診療所運営費に係る繰出金の約２億円が大きな要因である。令和３年度から診療所を無床化しているが、さらなる運営改善が必要な状況であ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xmlns=""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xmlns=""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xmlns=""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xmlns=""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99568</xdr:rowOff>
    </xdr:from>
    <xdr:to>
      <xdr:col>82</xdr:col>
      <xdr:colOff>107950</xdr:colOff>
      <xdr:row>59</xdr:row>
      <xdr:rowOff>97282</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flipV="1">
          <a:off x="16510000" y="9357868"/>
          <a:ext cx="0" cy="854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69359</xdr:rowOff>
    </xdr:from>
    <xdr:ext cx="762000" cy="259045"/>
    <xdr:sp macro="" textlink="">
      <xdr:nvSpPr>
        <xdr:cNvPr id="238" name="その他最小値テキスト">
          <a:extLst>
            <a:ext uri="{FF2B5EF4-FFF2-40B4-BE49-F238E27FC236}">
              <a16:creationId xmlns:a16="http://schemas.microsoft.com/office/drawing/2014/main" xmlns="" id="{00000000-0008-0000-0400-0000EE000000}"/>
            </a:ext>
          </a:extLst>
        </xdr:cNvPr>
        <xdr:cNvSpPr txBox="1"/>
      </xdr:nvSpPr>
      <xdr:spPr>
        <a:xfrm>
          <a:off x="16598900" y="1018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97282</xdr:rowOff>
    </xdr:from>
    <xdr:to>
      <xdr:col>82</xdr:col>
      <xdr:colOff>196850</xdr:colOff>
      <xdr:row>59</xdr:row>
      <xdr:rowOff>97282</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6421100" y="10212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14495</xdr:rowOff>
    </xdr:from>
    <xdr:ext cx="762000" cy="259045"/>
    <xdr:sp macro="" textlink="">
      <xdr:nvSpPr>
        <xdr:cNvPr id="240" name="その他最大値テキスト">
          <a:extLst>
            <a:ext uri="{FF2B5EF4-FFF2-40B4-BE49-F238E27FC236}">
              <a16:creationId xmlns:a16="http://schemas.microsoft.com/office/drawing/2014/main" xmlns="" id="{00000000-0008-0000-0400-0000F0000000}"/>
            </a:ext>
          </a:extLst>
        </xdr:cNvPr>
        <xdr:cNvSpPr txBox="1"/>
      </xdr:nvSpPr>
      <xdr:spPr>
        <a:xfrm>
          <a:off x="16598900" y="910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99568</xdr:rowOff>
    </xdr:from>
    <xdr:to>
      <xdr:col>82</xdr:col>
      <xdr:colOff>196850</xdr:colOff>
      <xdr:row>54</xdr:row>
      <xdr:rowOff>99568</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6421100" y="9357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163576</xdr:rowOff>
    </xdr:from>
    <xdr:to>
      <xdr:col>82</xdr:col>
      <xdr:colOff>107950</xdr:colOff>
      <xdr:row>59</xdr:row>
      <xdr:rowOff>97282</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a:off x="15671800" y="1010767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156735</xdr:rowOff>
    </xdr:from>
    <xdr:ext cx="762000" cy="259045"/>
    <xdr:sp macro="" textlink="">
      <xdr:nvSpPr>
        <xdr:cNvPr id="243" name="その他平均値テキスト">
          <a:extLst>
            <a:ext uri="{FF2B5EF4-FFF2-40B4-BE49-F238E27FC236}">
              <a16:creationId xmlns:a16="http://schemas.microsoft.com/office/drawing/2014/main" xmlns="" id="{00000000-0008-0000-0400-0000F3000000}"/>
            </a:ext>
          </a:extLst>
        </xdr:cNvPr>
        <xdr:cNvSpPr txBox="1"/>
      </xdr:nvSpPr>
      <xdr:spPr>
        <a:xfrm>
          <a:off x="16598900" y="9586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140208</xdr:rowOff>
    </xdr:from>
    <xdr:to>
      <xdr:col>82</xdr:col>
      <xdr:colOff>158750</xdr:colOff>
      <xdr:row>57</xdr:row>
      <xdr:rowOff>70358</xdr:rowOff>
    </xdr:to>
    <xdr:sp macro="" textlink="">
      <xdr:nvSpPr>
        <xdr:cNvPr id="244" name="フローチャート: 判断 243">
          <a:extLst>
            <a:ext uri="{FF2B5EF4-FFF2-40B4-BE49-F238E27FC236}">
              <a16:creationId xmlns:a16="http://schemas.microsoft.com/office/drawing/2014/main" xmlns="" id="{00000000-0008-0000-0400-0000F4000000}"/>
            </a:ext>
          </a:extLst>
        </xdr:cNvPr>
        <xdr:cNvSpPr/>
      </xdr:nvSpPr>
      <xdr:spPr>
        <a:xfrm>
          <a:off x="16459200" y="974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163576</xdr:rowOff>
    </xdr:from>
    <xdr:to>
      <xdr:col>78</xdr:col>
      <xdr:colOff>69850</xdr:colOff>
      <xdr:row>59</xdr:row>
      <xdr:rowOff>138430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flipV="1">
          <a:off x="14782800" y="1010767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167640</xdr:rowOff>
    </xdr:from>
    <xdr:to>
      <xdr:col>78</xdr:col>
      <xdr:colOff>120650</xdr:colOff>
      <xdr:row>57</xdr:row>
      <xdr:rowOff>97790</xdr:rowOff>
    </xdr:to>
    <xdr:sp macro="" textlink="">
      <xdr:nvSpPr>
        <xdr:cNvPr id="246" name="フローチャート: 判断 245">
          <a:extLst>
            <a:ext uri="{FF2B5EF4-FFF2-40B4-BE49-F238E27FC236}">
              <a16:creationId xmlns:a16="http://schemas.microsoft.com/office/drawing/2014/main" xmlns="" id="{00000000-0008-0000-0400-0000F6000000}"/>
            </a:ext>
          </a:extLst>
        </xdr:cNvPr>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47" name="テキスト ボックス 246">
          <a:extLst>
            <a:ext uri="{FF2B5EF4-FFF2-40B4-BE49-F238E27FC236}">
              <a16:creationId xmlns:a16="http://schemas.microsoft.com/office/drawing/2014/main" xmlns="" id="{00000000-0008-0000-0400-0000F7000000}"/>
            </a:ext>
          </a:extLst>
        </xdr:cNvPr>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138430</xdr:rowOff>
    </xdr:from>
    <xdr:to>
      <xdr:col>73</xdr:col>
      <xdr:colOff>180975</xdr:colOff>
      <xdr:row>60</xdr:row>
      <xdr:rowOff>26416</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3893800" y="102539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49" name="フローチャート: 判断 248">
          <a:extLst>
            <a:ext uri="{FF2B5EF4-FFF2-40B4-BE49-F238E27FC236}">
              <a16:creationId xmlns:a16="http://schemas.microsoft.com/office/drawing/2014/main" xmlns="" id="{00000000-0008-0000-0400-0000F9000000}"/>
            </a:ext>
          </a:extLst>
        </xdr:cNvPr>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0" name="テキスト ボックス 249">
          <a:extLst>
            <a:ext uri="{FF2B5EF4-FFF2-40B4-BE49-F238E27FC236}">
              <a16:creationId xmlns:a16="http://schemas.microsoft.com/office/drawing/2014/main" xmlns="" id="{00000000-0008-0000-0400-0000FA000000}"/>
            </a:ext>
          </a:extLst>
        </xdr:cNvPr>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28702</xdr:rowOff>
    </xdr:from>
    <xdr:to>
      <xdr:col>69</xdr:col>
      <xdr:colOff>92075</xdr:colOff>
      <xdr:row>60</xdr:row>
      <xdr:rowOff>26416</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3004800" y="1014425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14478</xdr:rowOff>
    </xdr:from>
    <xdr:to>
      <xdr:col>69</xdr:col>
      <xdr:colOff>142875</xdr:colOff>
      <xdr:row>57</xdr:row>
      <xdr:rowOff>116078</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3843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126255</xdr:rowOff>
    </xdr:from>
    <xdr:ext cx="7620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3512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762</xdr:rowOff>
    </xdr:from>
    <xdr:to>
      <xdr:col>65</xdr:col>
      <xdr:colOff>53975</xdr:colOff>
      <xdr:row>57</xdr:row>
      <xdr:rowOff>102362</xdr:rowOff>
    </xdr:to>
    <xdr:sp macro="" textlink="">
      <xdr:nvSpPr>
        <xdr:cNvPr id="254" name="フローチャート: 判断 253">
          <a:extLst>
            <a:ext uri="{FF2B5EF4-FFF2-40B4-BE49-F238E27FC236}">
              <a16:creationId xmlns:a16="http://schemas.microsoft.com/office/drawing/2014/main" xmlns="" id="{00000000-0008-0000-0400-0000FE000000}"/>
            </a:ext>
          </a:extLst>
        </xdr:cNvPr>
        <xdr:cNvSpPr/>
      </xdr:nvSpPr>
      <xdr:spPr>
        <a:xfrm>
          <a:off x="12954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112539</xdr:rowOff>
    </xdr:from>
    <xdr:ext cx="762000" cy="259045"/>
    <xdr:sp macro="" textlink="">
      <xdr:nvSpPr>
        <xdr:cNvPr id="255" name="テキスト ボックス 254">
          <a:extLst>
            <a:ext uri="{FF2B5EF4-FFF2-40B4-BE49-F238E27FC236}">
              <a16:creationId xmlns:a16="http://schemas.microsoft.com/office/drawing/2014/main" xmlns="" id="{00000000-0008-0000-0400-0000FF000000}"/>
            </a:ext>
          </a:extLst>
        </xdr:cNvPr>
        <xdr:cNvSpPr txBox="1"/>
      </xdr:nvSpPr>
      <xdr:spPr>
        <a:xfrm>
          <a:off x="12623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46482</xdr:rowOff>
    </xdr:from>
    <xdr:to>
      <xdr:col>82</xdr:col>
      <xdr:colOff>158750</xdr:colOff>
      <xdr:row>59</xdr:row>
      <xdr:rowOff>148082</xdr:rowOff>
    </xdr:to>
    <xdr:sp macro="" textlink="">
      <xdr:nvSpPr>
        <xdr:cNvPr id="261" name="楕円 260">
          <a:extLst>
            <a:ext uri="{FF2B5EF4-FFF2-40B4-BE49-F238E27FC236}">
              <a16:creationId xmlns:a16="http://schemas.microsoft.com/office/drawing/2014/main" xmlns="" id="{00000000-0008-0000-0400-000005010000}"/>
            </a:ext>
          </a:extLst>
        </xdr:cNvPr>
        <xdr:cNvSpPr/>
      </xdr:nvSpPr>
      <xdr:spPr>
        <a:xfrm>
          <a:off x="16459200" y="1016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126509</xdr:rowOff>
    </xdr:from>
    <xdr:ext cx="762000" cy="259045"/>
    <xdr:sp macro="" textlink="">
      <xdr:nvSpPr>
        <xdr:cNvPr id="262" name="その他該当値テキスト">
          <a:extLst>
            <a:ext uri="{FF2B5EF4-FFF2-40B4-BE49-F238E27FC236}">
              <a16:creationId xmlns:a16="http://schemas.microsoft.com/office/drawing/2014/main" xmlns="" id="{00000000-0008-0000-0400-000006010000}"/>
            </a:ext>
          </a:extLst>
        </xdr:cNvPr>
        <xdr:cNvSpPr txBox="1"/>
      </xdr:nvSpPr>
      <xdr:spPr>
        <a:xfrm>
          <a:off x="16598900" y="10070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112776</xdr:rowOff>
    </xdr:from>
    <xdr:to>
      <xdr:col>78</xdr:col>
      <xdr:colOff>120650</xdr:colOff>
      <xdr:row>59</xdr:row>
      <xdr:rowOff>42926</xdr:rowOff>
    </xdr:to>
    <xdr:sp macro="" textlink="">
      <xdr:nvSpPr>
        <xdr:cNvPr id="263" name="楕円 262">
          <a:extLst>
            <a:ext uri="{FF2B5EF4-FFF2-40B4-BE49-F238E27FC236}">
              <a16:creationId xmlns:a16="http://schemas.microsoft.com/office/drawing/2014/main" xmlns="" id="{00000000-0008-0000-0400-000007010000}"/>
            </a:ext>
          </a:extLst>
        </xdr:cNvPr>
        <xdr:cNvSpPr/>
      </xdr:nvSpPr>
      <xdr:spPr>
        <a:xfrm>
          <a:off x="15621000" y="100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27703</xdr:rowOff>
    </xdr:from>
    <xdr:ext cx="7366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5290800" y="10143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87630</xdr:rowOff>
    </xdr:from>
    <xdr:to>
      <xdr:col>74</xdr:col>
      <xdr:colOff>31750</xdr:colOff>
      <xdr:row>60</xdr:row>
      <xdr:rowOff>17780</xdr:rowOff>
    </xdr:to>
    <xdr:sp macro="" textlink="">
      <xdr:nvSpPr>
        <xdr:cNvPr id="265" name="楕円 264">
          <a:extLst>
            <a:ext uri="{FF2B5EF4-FFF2-40B4-BE49-F238E27FC236}">
              <a16:creationId xmlns:a16="http://schemas.microsoft.com/office/drawing/2014/main" xmlns="" id="{00000000-0008-0000-0400-000009010000}"/>
            </a:ext>
          </a:extLst>
        </xdr:cNvPr>
        <xdr:cNvSpPr/>
      </xdr:nvSpPr>
      <xdr:spPr>
        <a:xfrm>
          <a:off x="14732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2557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4401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147066</xdr:rowOff>
    </xdr:from>
    <xdr:to>
      <xdr:col>69</xdr:col>
      <xdr:colOff>142875</xdr:colOff>
      <xdr:row>60</xdr:row>
      <xdr:rowOff>77216</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3843000" y="1026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61993</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3512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149352</xdr:rowOff>
    </xdr:from>
    <xdr:to>
      <xdr:col>65</xdr:col>
      <xdr:colOff>53975</xdr:colOff>
      <xdr:row>59</xdr:row>
      <xdr:rowOff>79502</xdr:rowOff>
    </xdr:to>
    <xdr:sp macro="" textlink="">
      <xdr:nvSpPr>
        <xdr:cNvPr id="269" name="楕円 268">
          <a:extLst>
            <a:ext uri="{FF2B5EF4-FFF2-40B4-BE49-F238E27FC236}">
              <a16:creationId xmlns:a16="http://schemas.microsoft.com/office/drawing/2014/main" xmlns="" id="{00000000-0008-0000-0400-00000D010000}"/>
            </a:ext>
          </a:extLst>
        </xdr:cNvPr>
        <xdr:cNvSpPr/>
      </xdr:nvSpPr>
      <xdr:spPr>
        <a:xfrm>
          <a:off x="12954000" y="100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64279</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2623800" y="1017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xmlns=""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xmlns=""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xmlns=""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xmlns=""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決算で補助費に充当していたかねやま応援基金繰入金６６，６８２千円を未充当としたため、経常一般財源が増加し前年度より２．９ポイント上昇し、同様の財源措置であった平成３０年度と同水準となった。類似団体と比較して、１．５ポイント高いことからも、令和３年度において経常経費を削減するために町単独補助金の見直しを実施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xmlns=""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xmlns=""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xmlns=""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xmlns=""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xmlns=""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xmlns=""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xmlns=""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17272</xdr:rowOff>
    </xdr:from>
    <xdr:to>
      <xdr:col>82</xdr:col>
      <xdr:colOff>107950</xdr:colOff>
      <xdr:row>40</xdr:row>
      <xdr:rowOff>67564</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flipV="1">
          <a:off x="16510000" y="584657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6" name="補助費等最小値テキスト">
          <a:extLst>
            <a:ext uri="{FF2B5EF4-FFF2-40B4-BE49-F238E27FC236}">
              <a16:creationId xmlns:a16="http://schemas.microsoft.com/office/drawing/2014/main" xmlns="" id="{00000000-0008-0000-0400-000028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103649</xdr:rowOff>
    </xdr:from>
    <xdr:ext cx="762000" cy="259045"/>
    <xdr:sp macro="" textlink="">
      <xdr:nvSpPr>
        <xdr:cNvPr id="298" name="補助費等最大値テキスト">
          <a:extLst>
            <a:ext uri="{FF2B5EF4-FFF2-40B4-BE49-F238E27FC236}">
              <a16:creationId xmlns:a16="http://schemas.microsoft.com/office/drawing/2014/main" xmlns="" id="{00000000-0008-0000-0400-00002A010000}"/>
            </a:ext>
          </a:extLst>
        </xdr:cNvPr>
        <xdr:cNvSpPr txBox="1"/>
      </xdr:nvSpPr>
      <xdr:spPr>
        <a:xfrm>
          <a:off x="16598900" y="5590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17272</xdr:rowOff>
    </xdr:from>
    <xdr:to>
      <xdr:col>82</xdr:col>
      <xdr:colOff>196850</xdr:colOff>
      <xdr:row>34</xdr:row>
      <xdr:rowOff>17272</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a:off x="16421100" y="584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145288</xdr:rowOff>
    </xdr:from>
    <xdr:to>
      <xdr:col>82</xdr:col>
      <xdr:colOff>107950</xdr:colOff>
      <xdr:row>37</xdr:row>
      <xdr:rowOff>106426</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5671800" y="6317488"/>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3573</xdr:rowOff>
    </xdr:from>
    <xdr:ext cx="762000" cy="259045"/>
    <xdr:sp macro="" textlink="">
      <xdr:nvSpPr>
        <xdr:cNvPr id="301" name="補助費等平均値テキスト">
          <a:extLst>
            <a:ext uri="{FF2B5EF4-FFF2-40B4-BE49-F238E27FC236}">
              <a16:creationId xmlns:a16="http://schemas.microsoft.com/office/drawing/2014/main" xmlns="" id="{00000000-0008-0000-0400-00002D010000}"/>
            </a:ext>
          </a:extLst>
        </xdr:cNvPr>
        <xdr:cNvSpPr txBox="1"/>
      </xdr:nvSpPr>
      <xdr:spPr>
        <a:xfrm>
          <a:off x="16598900" y="617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2" name="フローチャート: 判断 301">
          <a:extLst>
            <a:ext uri="{FF2B5EF4-FFF2-40B4-BE49-F238E27FC236}">
              <a16:creationId xmlns:a16="http://schemas.microsoft.com/office/drawing/2014/main" xmlns="" id="{00000000-0008-0000-0400-00002E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145288</xdr:rowOff>
    </xdr:from>
    <xdr:to>
      <xdr:col>78</xdr:col>
      <xdr:colOff>69850</xdr:colOff>
      <xdr:row>37</xdr:row>
      <xdr:rowOff>97282</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flipV="1">
          <a:off x="14782800" y="631748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4" name="フローチャート: 判断 303">
          <a:extLst>
            <a:ext uri="{FF2B5EF4-FFF2-40B4-BE49-F238E27FC236}">
              <a16:creationId xmlns:a16="http://schemas.microsoft.com/office/drawing/2014/main" xmlns="" id="{00000000-0008-0000-0400-000030010000}"/>
            </a:ext>
          </a:extLst>
        </xdr:cNvPr>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05" name="テキスト ボックス 304">
          <a:extLst>
            <a:ext uri="{FF2B5EF4-FFF2-40B4-BE49-F238E27FC236}">
              <a16:creationId xmlns:a16="http://schemas.microsoft.com/office/drawing/2014/main" xmlns="" id="{00000000-0008-0000-0400-000031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19558</xdr:rowOff>
    </xdr:from>
    <xdr:to>
      <xdr:col>73</xdr:col>
      <xdr:colOff>180975</xdr:colOff>
      <xdr:row>37</xdr:row>
      <xdr:rowOff>97282</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3893800" y="636320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07" name="フローチャート: 判断 306">
          <a:extLst>
            <a:ext uri="{FF2B5EF4-FFF2-40B4-BE49-F238E27FC236}">
              <a16:creationId xmlns:a16="http://schemas.microsoft.com/office/drawing/2014/main" xmlns="" id="{00000000-0008-0000-0400-000033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08" name="テキスト ボックス 307">
          <a:extLst>
            <a:ext uri="{FF2B5EF4-FFF2-40B4-BE49-F238E27FC236}">
              <a16:creationId xmlns:a16="http://schemas.microsoft.com/office/drawing/2014/main" xmlns="" id="{00000000-0008-0000-0400-000034010000}"/>
            </a:ext>
          </a:extLst>
        </xdr:cNvPr>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37</xdr:row>
      <xdr:rowOff>19558</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3004800" y="63266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75963</xdr:rowOff>
    </xdr:from>
    <xdr:ext cx="7620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3512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2" name="フローチャート: 判断 311">
          <a:extLst>
            <a:ext uri="{FF2B5EF4-FFF2-40B4-BE49-F238E27FC236}">
              <a16:creationId xmlns:a16="http://schemas.microsoft.com/office/drawing/2014/main" xmlns="" id="{00000000-0008-0000-0400-000038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3" name="テキスト ボックス 312">
          <a:extLst>
            <a:ext uri="{FF2B5EF4-FFF2-40B4-BE49-F238E27FC236}">
              <a16:creationId xmlns:a16="http://schemas.microsoft.com/office/drawing/2014/main" xmlns="" id="{00000000-0008-0000-0400-000039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macro="" textlink="">
      <xdr:nvSpPr>
        <xdr:cNvPr id="319" name="楕円 318">
          <a:extLst>
            <a:ext uri="{FF2B5EF4-FFF2-40B4-BE49-F238E27FC236}">
              <a16:creationId xmlns:a16="http://schemas.microsoft.com/office/drawing/2014/main" xmlns="" id="{00000000-0008-0000-0400-00003F010000}"/>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27703</xdr:rowOff>
    </xdr:from>
    <xdr:ext cx="762000" cy="259045"/>
    <xdr:sp macro="" textlink="">
      <xdr:nvSpPr>
        <xdr:cNvPr id="320" name="補助費等該当値テキスト">
          <a:extLst>
            <a:ext uri="{FF2B5EF4-FFF2-40B4-BE49-F238E27FC236}">
              <a16:creationId xmlns:a16="http://schemas.microsoft.com/office/drawing/2014/main" xmlns="" id="{00000000-0008-0000-0400-000040010000}"/>
            </a:ext>
          </a:extLst>
        </xdr:cNvPr>
        <xdr:cNvSpPr txBox="1"/>
      </xdr:nvSpPr>
      <xdr:spPr>
        <a:xfrm>
          <a:off x="16598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94488</xdr:rowOff>
    </xdr:from>
    <xdr:to>
      <xdr:col>78</xdr:col>
      <xdr:colOff>120650</xdr:colOff>
      <xdr:row>37</xdr:row>
      <xdr:rowOff>24638</xdr:rowOff>
    </xdr:to>
    <xdr:sp macro="" textlink="">
      <xdr:nvSpPr>
        <xdr:cNvPr id="321" name="楕円 320">
          <a:extLst>
            <a:ext uri="{FF2B5EF4-FFF2-40B4-BE49-F238E27FC236}">
              <a16:creationId xmlns:a16="http://schemas.microsoft.com/office/drawing/2014/main" xmlns="" id="{00000000-0008-0000-0400-000041010000}"/>
            </a:ext>
          </a:extLst>
        </xdr:cNvPr>
        <xdr:cNvSpPr/>
      </xdr:nvSpPr>
      <xdr:spPr>
        <a:xfrm>
          <a:off x="15621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34815</xdr:rowOff>
    </xdr:from>
    <xdr:ext cx="7366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5290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23" name="楕円 322">
          <a:extLst>
            <a:ext uri="{FF2B5EF4-FFF2-40B4-BE49-F238E27FC236}">
              <a16:creationId xmlns:a16="http://schemas.microsoft.com/office/drawing/2014/main" xmlns="" id="{00000000-0008-0000-0400-000043010000}"/>
            </a:ext>
          </a:extLst>
        </xdr:cNvPr>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132859</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4401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140208</xdr:rowOff>
    </xdr:from>
    <xdr:to>
      <xdr:col>69</xdr:col>
      <xdr:colOff>142875</xdr:colOff>
      <xdr:row>37</xdr:row>
      <xdr:rowOff>70358</xdr:rowOff>
    </xdr:to>
    <xdr:sp macro="" textlink="">
      <xdr:nvSpPr>
        <xdr:cNvPr id="325" name="楕円 324">
          <a:extLst>
            <a:ext uri="{FF2B5EF4-FFF2-40B4-BE49-F238E27FC236}">
              <a16:creationId xmlns:a16="http://schemas.microsoft.com/office/drawing/2014/main" xmlns="" id="{00000000-0008-0000-0400-000045010000}"/>
            </a:ext>
          </a:extLst>
        </xdr:cNvPr>
        <xdr:cNvSpPr/>
      </xdr:nvSpPr>
      <xdr:spPr>
        <a:xfrm>
          <a:off x="13843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7" name="楕円 326">
          <a:extLst>
            <a:ext uri="{FF2B5EF4-FFF2-40B4-BE49-F238E27FC236}">
              <a16:creationId xmlns:a16="http://schemas.microsoft.com/office/drawing/2014/main" xmlns="" id="{00000000-0008-0000-0400-000047010000}"/>
            </a:ext>
          </a:extLst>
        </xdr:cNvPr>
        <xdr:cNvSpPr/>
      </xdr:nvSpPr>
      <xdr:spPr>
        <a:xfrm>
          <a:off x="12954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xmlns=""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xmlns=""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xmlns=""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xmlns=""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xmlns=""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８年度に建設した認定こども園建設事業による償還が開始したことで、主に過疎対策債の増加により公債費全体では５２，７１２千円増加し、０．７ポイント悪化している。類似団体よりも悪化に転じたが、公債費自体の割合が高過ぎるということはないものの、経常経費を押し上げている要因ではあるため、今後も償還のバランスを見極め、起債事業を実施していく必要がある。</a:t>
          </a: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xmlns=""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xmlns=""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xmlns=""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xmlns=""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xmlns=""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xmlns=""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xmlns=""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83566</xdr:rowOff>
    </xdr:from>
    <xdr:to>
      <xdr:col>24</xdr:col>
      <xdr:colOff>25400</xdr:colOff>
      <xdr:row>81</xdr:row>
      <xdr:rowOff>106426</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flipV="1">
          <a:off x="4826000" y="1259941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54" name="公債費最小値テキスト">
          <a:extLst>
            <a:ext uri="{FF2B5EF4-FFF2-40B4-BE49-F238E27FC236}">
              <a16:creationId xmlns:a16="http://schemas.microsoft.com/office/drawing/2014/main" xmlns="" id="{00000000-0008-0000-0400-000062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169943</xdr:rowOff>
    </xdr:from>
    <xdr:ext cx="762000" cy="259045"/>
    <xdr:sp macro="" textlink="">
      <xdr:nvSpPr>
        <xdr:cNvPr id="356" name="公債費最大値テキスト">
          <a:extLst>
            <a:ext uri="{FF2B5EF4-FFF2-40B4-BE49-F238E27FC236}">
              <a16:creationId xmlns:a16="http://schemas.microsoft.com/office/drawing/2014/main" xmlns="" id="{00000000-0008-0000-0400-000064010000}"/>
            </a:ext>
          </a:extLst>
        </xdr:cNvPr>
        <xdr:cNvSpPr txBox="1"/>
      </xdr:nvSpPr>
      <xdr:spPr>
        <a:xfrm>
          <a:off x="4914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83566</xdr:rowOff>
    </xdr:from>
    <xdr:to>
      <xdr:col>24</xdr:col>
      <xdr:colOff>114300</xdr:colOff>
      <xdr:row>73</xdr:row>
      <xdr:rowOff>83566</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4737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129287</xdr:rowOff>
    </xdr:from>
    <xdr:to>
      <xdr:col>24</xdr:col>
      <xdr:colOff>25400</xdr:colOff>
      <xdr:row>77</xdr:row>
      <xdr:rowOff>161289</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3987800" y="13330937"/>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85869</xdr:rowOff>
    </xdr:from>
    <xdr:ext cx="762000" cy="259045"/>
    <xdr:sp macro="" textlink="">
      <xdr:nvSpPr>
        <xdr:cNvPr id="359" name="公債費平均値テキスト">
          <a:extLst>
            <a:ext uri="{FF2B5EF4-FFF2-40B4-BE49-F238E27FC236}">
              <a16:creationId xmlns:a16="http://schemas.microsoft.com/office/drawing/2014/main" xmlns="" id="{00000000-0008-0000-0400-000067010000}"/>
            </a:ext>
          </a:extLst>
        </xdr:cNvPr>
        <xdr:cNvSpPr txBox="1"/>
      </xdr:nvSpPr>
      <xdr:spPr>
        <a:xfrm>
          <a:off x="4914900" y="13116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60" name="フローチャート: 判断 359">
          <a:extLst>
            <a:ext uri="{FF2B5EF4-FFF2-40B4-BE49-F238E27FC236}">
              <a16:creationId xmlns:a16="http://schemas.microsoft.com/office/drawing/2014/main" xmlns="" id="{00000000-0008-0000-0400-000068010000}"/>
            </a:ext>
          </a:extLst>
        </xdr:cNvPr>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168148</xdr:rowOff>
    </xdr:from>
    <xdr:to>
      <xdr:col>19</xdr:col>
      <xdr:colOff>187325</xdr:colOff>
      <xdr:row>77</xdr:row>
      <xdr:rowOff>129287</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3098800" y="13198348"/>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87630</xdr:rowOff>
    </xdr:from>
    <xdr:to>
      <xdr:col>20</xdr:col>
      <xdr:colOff>38100</xdr:colOff>
      <xdr:row>78</xdr:row>
      <xdr:rowOff>17780</xdr:rowOff>
    </xdr:to>
    <xdr:sp macro="" textlink="">
      <xdr:nvSpPr>
        <xdr:cNvPr id="362" name="フローチャート: 判断 361">
          <a:extLst>
            <a:ext uri="{FF2B5EF4-FFF2-40B4-BE49-F238E27FC236}">
              <a16:creationId xmlns:a16="http://schemas.microsoft.com/office/drawing/2014/main" xmlns="" id="{00000000-0008-0000-0400-00006A010000}"/>
            </a:ext>
          </a:extLst>
        </xdr:cNvPr>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2557</xdr:rowOff>
    </xdr:from>
    <xdr:ext cx="736600" cy="259045"/>
    <xdr:sp macro="" textlink="">
      <xdr:nvSpPr>
        <xdr:cNvPr id="363" name="テキスト ボックス 362">
          <a:extLst>
            <a:ext uri="{FF2B5EF4-FFF2-40B4-BE49-F238E27FC236}">
              <a16:creationId xmlns:a16="http://schemas.microsoft.com/office/drawing/2014/main" xmlns="" id="{00000000-0008-0000-0400-00006B010000}"/>
            </a:ext>
          </a:extLst>
        </xdr:cNvPr>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168148</xdr:rowOff>
    </xdr:from>
    <xdr:to>
      <xdr:col>15</xdr:col>
      <xdr:colOff>98425</xdr:colOff>
      <xdr:row>76</xdr:row>
      <xdr:rowOff>168148</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2209800" y="13198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51054</xdr:rowOff>
    </xdr:from>
    <xdr:to>
      <xdr:col>15</xdr:col>
      <xdr:colOff>149225</xdr:colOff>
      <xdr:row>77</xdr:row>
      <xdr:rowOff>152654</xdr:rowOff>
    </xdr:to>
    <xdr:sp macro="" textlink="">
      <xdr:nvSpPr>
        <xdr:cNvPr id="365" name="フローチャート: 判断 364">
          <a:extLst>
            <a:ext uri="{FF2B5EF4-FFF2-40B4-BE49-F238E27FC236}">
              <a16:creationId xmlns:a16="http://schemas.microsoft.com/office/drawing/2014/main" xmlns="" id="{00000000-0008-0000-0400-00006D010000}"/>
            </a:ext>
          </a:extLst>
        </xdr:cNvPr>
        <xdr:cNvSpPr/>
      </xdr:nvSpPr>
      <xdr:spPr>
        <a:xfrm>
          <a:off x="3048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137431</xdr:rowOff>
    </xdr:from>
    <xdr:ext cx="762000" cy="259045"/>
    <xdr:sp macro="" textlink="">
      <xdr:nvSpPr>
        <xdr:cNvPr id="366" name="テキスト ボックス 365">
          <a:extLst>
            <a:ext uri="{FF2B5EF4-FFF2-40B4-BE49-F238E27FC236}">
              <a16:creationId xmlns:a16="http://schemas.microsoft.com/office/drawing/2014/main" xmlns="" id="{00000000-0008-0000-0400-00006E010000}"/>
            </a:ext>
          </a:extLst>
        </xdr:cNvPr>
        <xdr:cNvSpPr txBox="1"/>
      </xdr:nvSpPr>
      <xdr:spPr>
        <a:xfrm>
          <a:off x="2717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168148</xdr:rowOff>
    </xdr:from>
    <xdr:to>
      <xdr:col>11</xdr:col>
      <xdr:colOff>9525</xdr:colOff>
      <xdr:row>77</xdr:row>
      <xdr:rowOff>24130</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flipV="1">
          <a:off x="1320800" y="13198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68" name="フローチャート: 判断 367">
          <a:extLst>
            <a:ext uri="{FF2B5EF4-FFF2-40B4-BE49-F238E27FC236}">
              <a16:creationId xmlns:a16="http://schemas.microsoft.com/office/drawing/2014/main" xmlns="" id="{00000000-0008-0000-0400-000070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0" name="フローチャート: 判断 369">
          <a:extLst>
            <a:ext uri="{FF2B5EF4-FFF2-40B4-BE49-F238E27FC236}">
              <a16:creationId xmlns:a16="http://schemas.microsoft.com/office/drawing/2014/main" xmlns="" id="{00000000-0008-0000-0400-000072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71" name="テキスト ボックス 370">
          <a:extLst>
            <a:ext uri="{FF2B5EF4-FFF2-40B4-BE49-F238E27FC236}">
              <a16:creationId xmlns:a16="http://schemas.microsoft.com/office/drawing/2014/main" xmlns="" id="{00000000-0008-0000-0400-000073010000}"/>
            </a:ext>
          </a:extLst>
        </xdr:cNvPr>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xmlns=""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77" name="楕円 376">
          <a:extLst>
            <a:ext uri="{FF2B5EF4-FFF2-40B4-BE49-F238E27FC236}">
              <a16:creationId xmlns:a16="http://schemas.microsoft.com/office/drawing/2014/main" xmlns="" id="{00000000-0008-0000-0400-000079010000}"/>
            </a:ext>
          </a:extLst>
        </xdr:cNvPr>
        <xdr:cNvSpPr/>
      </xdr:nvSpPr>
      <xdr:spPr>
        <a:xfrm>
          <a:off x="4775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82566</xdr:rowOff>
    </xdr:from>
    <xdr:ext cx="762000" cy="259045"/>
    <xdr:sp macro="" textlink="">
      <xdr:nvSpPr>
        <xdr:cNvPr id="378" name="公債費該当値テキスト">
          <a:extLst>
            <a:ext uri="{FF2B5EF4-FFF2-40B4-BE49-F238E27FC236}">
              <a16:creationId xmlns:a16="http://schemas.microsoft.com/office/drawing/2014/main" xmlns="" id="{00000000-0008-0000-0400-00007A010000}"/>
            </a:ext>
          </a:extLst>
        </xdr:cNvPr>
        <xdr:cNvSpPr txBox="1"/>
      </xdr:nvSpPr>
      <xdr:spPr>
        <a:xfrm>
          <a:off x="4914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78487</xdr:rowOff>
    </xdr:from>
    <xdr:to>
      <xdr:col>20</xdr:col>
      <xdr:colOff>38100</xdr:colOff>
      <xdr:row>78</xdr:row>
      <xdr:rowOff>8637</xdr:rowOff>
    </xdr:to>
    <xdr:sp macro="" textlink="">
      <xdr:nvSpPr>
        <xdr:cNvPr id="379" name="楕円 378">
          <a:extLst>
            <a:ext uri="{FF2B5EF4-FFF2-40B4-BE49-F238E27FC236}">
              <a16:creationId xmlns:a16="http://schemas.microsoft.com/office/drawing/2014/main" xmlns="" id="{00000000-0008-0000-0400-00007B010000}"/>
            </a:ext>
          </a:extLst>
        </xdr:cNvPr>
        <xdr:cNvSpPr/>
      </xdr:nvSpPr>
      <xdr:spPr>
        <a:xfrm>
          <a:off x="39370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18814</xdr:rowOff>
    </xdr:from>
    <xdr:ext cx="7366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3606800" y="13049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117348</xdr:rowOff>
    </xdr:from>
    <xdr:to>
      <xdr:col>15</xdr:col>
      <xdr:colOff>149225</xdr:colOff>
      <xdr:row>77</xdr:row>
      <xdr:rowOff>47498</xdr:rowOff>
    </xdr:to>
    <xdr:sp macro="" textlink="">
      <xdr:nvSpPr>
        <xdr:cNvPr id="381" name="楕円 380">
          <a:extLst>
            <a:ext uri="{FF2B5EF4-FFF2-40B4-BE49-F238E27FC236}">
              <a16:creationId xmlns:a16="http://schemas.microsoft.com/office/drawing/2014/main" xmlns="" id="{00000000-0008-0000-0400-00007D010000}"/>
            </a:ext>
          </a:extLst>
        </xdr:cNvPr>
        <xdr:cNvSpPr/>
      </xdr:nvSpPr>
      <xdr:spPr>
        <a:xfrm>
          <a:off x="3048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57675</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2717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117348</xdr:rowOff>
    </xdr:from>
    <xdr:to>
      <xdr:col>11</xdr:col>
      <xdr:colOff>60325</xdr:colOff>
      <xdr:row>77</xdr:row>
      <xdr:rowOff>47498</xdr:rowOff>
    </xdr:to>
    <xdr:sp macro="" textlink="">
      <xdr:nvSpPr>
        <xdr:cNvPr id="383" name="楕円 382">
          <a:extLst>
            <a:ext uri="{FF2B5EF4-FFF2-40B4-BE49-F238E27FC236}">
              <a16:creationId xmlns:a16="http://schemas.microsoft.com/office/drawing/2014/main" xmlns="" id="{00000000-0008-0000-0400-00007F010000}"/>
            </a:ext>
          </a:extLst>
        </xdr:cNvPr>
        <xdr:cNvSpPr/>
      </xdr:nvSpPr>
      <xdr:spPr>
        <a:xfrm>
          <a:off x="2159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57675</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1828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85" name="楕円 384">
          <a:extLst>
            <a:ext uri="{FF2B5EF4-FFF2-40B4-BE49-F238E27FC236}">
              <a16:creationId xmlns:a16="http://schemas.microsoft.com/office/drawing/2014/main" xmlns="" id="{00000000-0008-0000-0400-000081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xmlns=""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xmlns=""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xmlns=""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xmlns=""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xmlns=""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xmlns=""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税収は個人住民税や固定資産税が前年度より増加したことで０．２ポイントの減少、地方交付税の過疎債償還に係る公債費分の交付が伸び、前年度と比較し４．５％減少している。</a:t>
          </a:r>
        </a:p>
        <a:p>
          <a:r>
            <a:rPr kumimoji="1" lang="ja-JP" altLang="en-US" sz="1300">
              <a:latin typeface="ＭＳ Ｐゴシック" panose="020B0600070205080204" pitchFamily="50" charset="-128"/>
              <a:ea typeface="ＭＳ Ｐゴシック" panose="020B0600070205080204" pitchFamily="50" charset="-128"/>
            </a:rPr>
            <a:t>税収などの自主財源が脆弱であり、普通交付税や臨時財政対策債発行額の動向により比率が左右されやすい財政構造となっているため、引き続き、医療給付会計、公営企業会計及び診療所の経営健全化を中心に取り組んでいく。</a:t>
          </a: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xmlns=""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xmlns=""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xmlns=""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xmlns=""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xmlns=""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xmlns=""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xmlns=""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xmlns=""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xmlns=""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154432</xdr:rowOff>
    </xdr:from>
    <xdr:to>
      <xdr:col>82</xdr:col>
      <xdr:colOff>107950</xdr:colOff>
      <xdr:row>80</xdr:row>
      <xdr:rowOff>131572</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flipV="1">
          <a:off x="16510000" y="124988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103649</xdr:rowOff>
    </xdr:from>
    <xdr:ext cx="762000" cy="259045"/>
    <xdr:sp macro="" textlink="">
      <xdr:nvSpPr>
        <xdr:cNvPr id="413" name="公債費以外最小値テキスト">
          <a:extLst>
            <a:ext uri="{FF2B5EF4-FFF2-40B4-BE49-F238E27FC236}">
              <a16:creationId xmlns:a16="http://schemas.microsoft.com/office/drawing/2014/main" xmlns="" id="{00000000-0008-0000-0400-00009D010000}"/>
            </a:ext>
          </a:extLst>
        </xdr:cNvPr>
        <xdr:cNvSpPr txBox="1"/>
      </xdr:nvSpPr>
      <xdr:spPr>
        <a:xfrm>
          <a:off x="16598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131572</xdr:rowOff>
    </xdr:from>
    <xdr:to>
      <xdr:col>82</xdr:col>
      <xdr:colOff>196850</xdr:colOff>
      <xdr:row>80</xdr:row>
      <xdr:rowOff>131572</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6421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69359</xdr:rowOff>
    </xdr:from>
    <xdr:ext cx="762000" cy="259045"/>
    <xdr:sp macro="" textlink="">
      <xdr:nvSpPr>
        <xdr:cNvPr id="415" name="公債費以外最大値テキスト">
          <a:extLst>
            <a:ext uri="{FF2B5EF4-FFF2-40B4-BE49-F238E27FC236}">
              <a16:creationId xmlns:a16="http://schemas.microsoft.com/office/drawing/2014/main" xmlns="" id="{00000000-0008-0000-0400-00009F010000}"/>
            </a:ext>
          </a:extLst>
        </xdr:cNvPr>
        <xdr:cNvSpPr txBox="1"/>
      </xdr:nvSpPr>
      <xdr:spPr>
        <a:xfrm>
          <a:off x="16598900" y="1224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154432</xdr:rowOff>
    </xdr:from>
    <xdr:to>
      <xdr:col>82</xdr:col>
      <xdr:colOff>196850</xdr:colOff>
      <xdr:row>72</xdr:row>
      <xdr:rowOff>154432</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6421100" y="1249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83565</xdr:rowOff>
    </xdr:from>
    <xdr:to>
      <xdr:col>82</xdr:col>
      <xdr:colOff>107950</xdr:colOff>
      <xdr:row>78</xdr:row>
      <xdr:rowOff>108713</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5671800" y="13285215"/>
          <a:ext cx="838200" cy="196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33291</xdr:rowOff>
    </xdr:from>
    <xdr:ext cx="762000" cy="259045"/>
    <xdr:sp macro="" textlink="">
      <xdr:nvSpPr>
        <xdr:cNvPr id="418" name="公債費以外平均値テキスト">
          <a:extLst>
            <a:ext uri="{FF2B5EF4-FFF2-40B4-BE49-F238E27FC236}">
              <a16:creationId xmlns:a16="http://schemas.microsoft.com/office/drawing/2014/main" xmlns="" id="{00000000-0008-0000-0400-0000A2010000}"/>
            </a:ext>
          </a:extLst>
        </xdr:cNvPr>
        <xdr:cNvSpPr txBox="1"/>
      </xdr:nvSpPr>
      <xdr:spPr>
        <a:xfrm>
          <a:off x="16598900" y="12892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19" name="フローチャート: 判断 418">
          <a:extLst>
            <a:ext uri="{FF2B5EF4-FFF2-40B4-BE49-F238E27FC236}">
              <a16:creationId xmlns:a16="http://schemas.microsoft.com/office/drawing/2014/main" xmlns="" id="{00000000-0008-0000-0400-0000A3010000}"/>
            </a:ext>
          </a:extLst>
        </xdr:cNvPr>
        <xdr:cNvSpPr/>
      </xdr:nvSpPr>
      <xdr:spPr>
        <a:xfrm>
          <a:off x="16459200" y="1304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83565</xdr:rowOff>
    </xdr:from>
    <xdr:to>
      <xdr:col>78</xdr:col>
      <xdr:colOff>69850</xdr:colOff>
      <xdr:row>78</xdr:row>
      <xdr:rowOff>122428</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flipV="1">
          <a:off x="14782800" y="13285215"/>
          <a:ext cx="88900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1" name="フローチャート: 判断 420">
          <a:extLst>
            <a:ext uri="{FF2B5EF4-FFF2-40B4-BE49-F238E27FC236}">
              <a16:creationId xmlns:a16="http://schemas.microsoft.com/office/drawing/2014/main" xmlns="" id="{00000000-0008-0000-0400-0000A5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2811</xdr:rowOff>
    </xdr:from>
    <xdr:ext cx="7366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5290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56135</xdr:rowOff>
    </xdr:from>
    <xdr:to>
      <xdr:col>73</xdr:col>
      <xdr:colOff>180975</xdr:colOff>
      <xdr:row>78</xdr:row>
      <xdr:rowOff>122428</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3893800" y="13257785"/>
          <a:ext cx="8890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24" name="フローチャート: 判断 423">
          <a:extLst>
            <a:ext uri="{FF2B5EF4-FFF2-40B4-BE49-F238E27FC236}">
              <a16:creationId xmlns:a16="http://schemas.microsoft.com/office/drawing/2014/main" xmlns="" id="{00000000-0008-0000-0400-0000A8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120142</xdr:rowOff>
    </xdr:from>
    <xdr:to>
      <xdr:col>69</xdr:col>
      <xdr:colOff>92075</xdr:colOff>
      <xdr:row>77</xdr:row>
      <xdr:rowOff>56135</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3004800" y="12978892"/>
          <a:ext cx="889000" cy="27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27" name="フローチャート: 判断 426">
          <a:extLst>
            <a:ext uri="{FF2B5EF4-FFF2-40B4-BE49-F238E27FC236}">
              <a16:creationId xmlns:a16="http://schemas.microsoft.com/office/drawing/2014/main" xmlns="" id="{00000000-0008-0000-0400-0000AB010000}"/>
            </a:ext>
          </a:extLst>
        </xdr:cNvPr>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146829</xdr:rowOff>
    </xdr:from>
    <xdr:ext cx="7620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3512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29" name="フローチャート: 判断 428">
          <a:extLst>
            <a:ext uri="{FF2B5EF4-FFF2-40B4-BE49-F238E27FC236}">
              <a16:creationId xmlns:a16="http://schemas.microsoft.com/office/drawing/2014/main" xmlns="" id="{00000000-0008-0000-0400-0000AD010000}"/>
            </a:ext>
          </a:extLst>
        </xdr:cNvPr>
        <xdr:cNvSpPr/>
      </xdr:nvSpPr>
      <xdr:spPr>
        <a:xfrm>
          <a:off x="12954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66564</xdr:rowOff>
    </xdr:from>
    <xdr:ext cx="762000" cy="259045"/>
    <xdr:sp macro="" textlink="">
      <xdr:nvSpPr>
        <xdr:cNvPr id="430" name="テキスト ボックス 429">
          <a:extLst>
            <a:ext uri="{FF2B5EF4-FFF2-40B4-BE49-F238E27FC236}">
              <a16:creationId xmlns:a16="http://schemas.microsoft.com/office/drawing/2014/main" xmlns="" id="{00000000-0008-0000-0400-0000AE010000}"/>
            </a:ext>
          </a:extLst>
        </xdr:cNvPr>
        <xdr:cNvSpPr txBox="1"/>
      </xdr:nvSpPr>
      <xdr:spPr>
        <a:xfrm>
          <a:off x="12623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xmlns=""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xmlns=""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57913</xdr:rowOff>
    </xdr:from>
    <xdr:to>
      <xdr:col>82</xdr:col>
      <xdr:colOff>158750</xdr:colOff>
      <xdr:row>78</xdr:row>
      <xdr:rowOff>159513</xdr:rowOff>
    </xdr:to>
    <xdr:sp macro="" textlink="">
      <xdr:nvSpPr>
        <xdr:cNvPr id="436" name="楕円 435">
          <a:extLst>
            <a:ext uri="{FF2B5EF4-FFF2-40B4-BE49-F238E27FC236}">
              <a16:creationId xmlns:a16="http://schemas.microsoft.com/office/drawing/2014/main" xmlns="" id="{00000000-0008-0000-0400-0000B4010000}"/>
            </a:ext>
          </a:extLst>
        </xdr:cNvPr>
        <xdr:cNvSpPr/>
      </xdr:nvSpPr>
      <xdr:spPr>
        <a:xfrm>
          <a:off x="164592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29990</xdr:rowOff>
    </xdr:from>
    <xdr:ext cx="762000" cy="259045"/>
    <xdr:sp macro="" textlink="">
      <xdr:nvSpPr>
        <xdr:cNvPr id="437" name="公債費以外該当値テキスト">
          <a:extLst>
            <a:ext uri="{FF2B5EF4-FFF2-40B4-BE49-F238E27FC236}">
              <a16:creationId xmlns:a16="http://schemas.microsoft.com/office/drawing/2014/main" xmlns="" id="{00000000-0008-0000-0400-0000B5010000}"/>
            </a:ext>
          </a:extLst>
        </xdr:cNvPr>
        <xdr:cNvSpPr txBox="1"/>
      </xdr:nvSpPr>
      <xdr:spPr>
        <a:xfrm>
          <a:off x="165989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32765</xdr:rowOff>
    </xdr:from>
    <xdr:to>
      <xdr:col>78</xdr:col>
      <xdr:colOff>120650</xdr:colOff>
      <xdr:row>77</xdr:row>
      <xdr:rowOff>134365</xdr:rowOff>
    </xdr:to>
    <xdr:sp macro="" textlink="">
      <xdr:nvSpPr>
        <xdr:cNvPr id="438" name="楕円 437">
          <a:extLst>
            <a:ext uri="{FF2B5EF4-FFF2-40B4-BE49-F238E27FC236}">
              <a16:creationId xmlns:a16="http://schemas.microsoft.com/office/drawing/2014/main" xmlns="" id="{00000000-0008-0000-0400-0000B6010000}"/>
            </a:ext>
          </a:extLst>
        </xdr:cNvPr>
        <xdr:cNvSpPr/>
      </xdr:nvSpPr>
      <xdr:spPr>
        <a:xfrm>
          <a:off x="15621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119142</xdr:rowOff>
    </xdr:from>
    <xdr:ext cx="7366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5290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71628</xdr:rowOff>
    </xdr:from>
    <xdr:to>
      <xdr:col>74</xdr:col>
      <xdr:colOff>31750</xdr:colOff>
      <xdr:row>79</xdr:row>
      <xdr:rowOff>1778</xdr:rowOff>
    </xdr:to>
    <xdr:sp macro="" textlink="">
      <xdr:nvSpPr>
        <xdr:cNvPr id="440" name="楕円 439">
          <a:extLst>
            <a:ext uri="{FF2B5EF4-FFF2-40B4-BE49-F238E27FC236}">
              <a16:creationId xmlns:a16="http://schemas.microsoft.com/office/drawing/2014/main" xmlns="" id="{00000000-0008-0000-0400-0000B8010000}"/>
            </a:ext>
          </a:extLst>
        </xdr:cNvPr>
        <xdr:cNvSpPr/>
      </xdr:nvSpPr>
      <xdr:spPr>
        <a:xfrm>
          <a:off x="14732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158005</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4401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5335</xdr:rowOff>
    </xdr:from>
    <xdr:to>
      <xdr:col>69</xdr:col>
      <xdr:colOff>142875</xdr:colOff>
      <xdr:row>77</xdr:row>
      <xdr:rowOff>106935</xdr:rowOff>
    </xdr:to>
    <xdr:sp macro="" textlink="">
      <xdr:nvSpPr>
        <xdr:cNvPr id="442" name="楕円 441">
          <a:extLst>
            <a:ext uri="{FF2B5EF4-FFF2-40B4-BE49-F238E27FC236}">
              <a16:creationId xmlns:a16="http://schemas.microsoft.com/office/drawing/2014/main" xmlns="" id="{00000000-0008-0000-0400-0000BA010000}"/>
            </a:ext>
          </a:extLst>
        </xdr:cNvPr>
        <xdr:cNvSpPr/>
      </xdr:nvSpPr>
      <xdr:spPr>
        <a:xfrm>
          <a:off x="13843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91712</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512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69342</xdr:rowOff>
    </xdr:from>
    <xdr:to>
      <xdr:col>65</xdr:col>
      <xdr:colOff>53975</xdr:colOff>
      <xdr:row>75</xdr:row>
      <xdr:rowOff>170942</xdr:rowOff>
    </xdr:to>
    <xdr:sp macro="" textlink="">
      <xdr:nvSpPr>
        <xdr:cNvPr id="444" name="楕円 443">
          <a:extLst>
            <a:ext uri="{FF2B5EF4-FFF2-40B4-BE49-F238E27FC236}">
              <a16:creationId xmlns:a16="http://schemas.microsoft.com/office/drawing/2014/main" xmlns="" id="{00000000-0008-0000-0400-0000BC010000}"/>
            </a:ext>
          </a:extLst>
        </xdr:cNvPr>
        <xdr:cNvSpPr/>
      </xdr:nvSpPr>
      <xdr:spPr>
        <a:xfrm>
          <a:off x="12954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9669</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2623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32884</xdr:rowOff>
    </xdr:from>
    <xdr:to>
      <xdr:col>29</xdr:col>
      <xdr:colOff>127000</xdr:colOff>
      <xdr:row>20</xdr:row>
      <xdr:rowOff>41251</xdr:rowOff>
    </xdr:to>
    <xdr:cxnSp macro="">
      <xdr:nvCxnSpPr>
        <xdr:cNvPr id="43" name="直線コネクタ 42">
          <a:extLst>
            <a:ext uri="{FF2B5EF4-FFF2-40B4-BE49-F238E27FC236}">
              <a16:creationId xmlns:a16="http://schemas.microsoft.com/office/drawing/2014/main" xmlns="" id="{00000000-0008-0000-0500-00002B000000}"/>
            </a:ext>
          </a:extLst>
        </xdr:cNvPr>
        <xdr:cNvCxnSpPr/>
      </xdr:nvCxnSpPr>
      <xdr:spPr bwMode="auto">
        <a:xfrm flipV="1">
          <a:off x="5651500" y="2137909"/>
          <a:ext cx="0" cy="1379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13328</xdr:rowOff>
    </xdr:from>
    <xdr:ext cx="762000" cy="259045"/>
    <xdr:sp macro="" textlink="">
      <xdr:nvSpPr>
        <xdr:cNvPr id="44" name="人口1人当たり決算額の推移最小値テキスト130">
          <a:extLst>
            <a:ext uri="{FF2B5EF4-FFF2-40B4-BE49-F238E27FC236}">
              <a16:creationId xmlns:a16="http://schemas.microsoft.com/office/drawing/2014/main" xmlns="" id="{00000000-0008-0000-0500-00002C000000}"/>
            </a:ext>
          </a:extLst>
        </xdr:cNvPr>
        <xdr:cNvSpPr txBox="1"/>
      </xdr:nvSpPr>
      <xdr:spPr>
        <a:xfrm>
          <a:off x="5740400" y="348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41251</xdr:rowOff>
    </xdr:from>
    <xdr:to>
      <xdr:col>30</xdr:col>
      <xdr:colOff>25400</xdr:colOff>
      <xdr:row>20</xdr:row>
      <xdr:rowOff>41251</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a:off x="5562600" y="35178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119261</xdr:rowOff>
    </xdr:from>
    <xdr:ext cx="762000" cy="259045"/>
    <xdr:sp macro="" textlink="">
      <xdr:nvSpPr>
        <xdr:cNvPr id="46" name="人口1人当たり決算額の推移最大値テキスト130">
          <a:extLst>
            <a:ext uri="{FF2B5EF4-FFF2-40B4-BE49-F238E27FC236}">
              <a16:creationId xmlns:a16="http://schemas.microsoft.com/office/drawing/2014/main" xmlns="" id="{00000000-0008-0000-0500-00002E000000}"/>
            </a:ext>
          </a:extLst>
        </xdr:cNvPr>
        <xdr:cNvSpPr txBox="1"/>
      </xdr:nvSpPr>
      <xdr:spPr>
        <a:xfrm>
          <a:off x="5740400" y="188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32884</xdr:rowOff>
    </xdr:from>
    <xdr:to>
      <xdr:col>30</xdr:col>
      <xdr:colOff>25400</xdr:colOff>
      <xdr:row>12</xdr:row>
      <xdr:rowOff>32884</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21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48154</xdr:rowOff>
    </xdr:from>
    <xdr:to>
      <xdr:col>29</xdr:col>
      <xdr:colOff>127000</xdr:colOff>
      <xdr:row>17</xdr:row>
      <xdr:rowOff>75669</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a:off x="5003800" y="3010429"/>
          <a:ext cx="647700" cy="27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60445</xdr:rowOff>
    </xdr:from>
    <xdr:ext cx="762000" cy="259045"/>
    <xdr:sp macro="" textlink="">
      <xdr:nvSpPr>
        <xdr:cNvPr id="49" name="人口1人当たり決算額の推移平均値テキスト130">
          <a:extLst>
            <a:ext uri="{FF2B5EF4-FFF2-40B4-BE49-F238E27FC236}">
              <a16:creationId xmlns:a16="http://schemas.microsoft.com/office/drawing/2014/main" xmlns="" id="{00000000-0008-0000-0500-000031000000}"/>
            </a:ext>
          </a:extLst>
        </xdr:cNvPr>
        <xdr:cNvSpPr txBox="1"/>
      </xdr:nvSpPr>
      <xdr:spPr>
        <a:xfrm>
          <a:off x="5740400" y="3022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49621</xdr:rowOff>
    </xdr:from>
    <xdr:to>
      <xdr:col>29</xdr:col>
      <xdr:colOff>177800</xdr:colOff>
      <xdr:row>17</xdr:row>
      <xdr:rowOff>151221</xdr:rowOff>
    </xdr:to>
    <xdr:sp macro="" textlink="">
      <xdr:nvSpPr>
        <xdr:cNvPr id="50" name="フローチャート: 判断 49">
          <a:extLst>
            <a:ext uri="{FF2B5EF4-FFF2-40B4-BE49-F238E27FC236}">
              <a16:creationId xmlns:a16="http://schemas.microsoft.com/office/drawing/2014/main" xmlns="" id="{00000000-0008-0000-0500-000032000000}"/>
            </a:ext>
          </a:extLst>
        </xdr:cNvPr>
        <xdr:cNvSpPr/>
      </xdr:nvSpPr>
      <xdr:spPr bwMode="auto">
        <a:xfrm>
          <a:off x="56007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48154</xdr:rowOff>
    </xdr:from>
    <xdr:to>
      <xdr:col>26</xdr:col>
      <xdr:colOff>50800</xdr:colOff>
      <xdr:row>17</xdr:row>
      <xdr:rowOff>87172</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flipV="1">
          <a:off x="4305300" y="3010429"/>
          <a:ext cx="698500" cy="39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82576</xdr:rowOff>
    </xdr:from>
    <xdr:to>
      <xdr:col>26</xdr:col>
      <xdr:colOff>101600</xdr:colOff>
      <xdr:row>18</xdr:row>
      <xdr:rowOff>12726</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53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168953</xdr:rowOff>
    </xdr:from>
    <xdr:ext cx="736600" cy="259045"/>
    <xdr:sp macro="" textlink="">
      <xdr:nvSpPr>
        <xdr:cNvPr id="53" name="テキスト ボックス 52">
          <a:extLst>
            <a:ext uri="{FF2B5EF4-FFF2-40B4-BE49-F238E27FC236}">
              <a16:creationId xmlns:a16="http://schemas.microsoft.com/office/drawing/2014/main" xmlns="" id="{00000000-0008-0000-0500-000035000000}"/>
            </a:ext>
          </a:extLst>
        </xdr:cNvPr>
        <xdr:cNvSpPr txBox="1"/>
      </xdr:nvSpPr>
      <xdr:spPr>
        <a:xfrm>
          <a:off x="4622800" y="3131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87172</xdr:rowOff>
    </xdr:from>
    <xdr:to>
      <xdr:col>22</xdr:col>
      <xdr:colOff>114300</xdr:colOff>
      <xdr:row>17</xdr:row>
      <xdr:rowOff>131475</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flipV="1">
          <a:off x="3606800" y="3049447"/>
          <a:ext cx="698500" cy="44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150251</xdr:rowOff>
    </xdr:from>
    <xdr:to>
      <xdr:col>22</xdr:col>
      <xdr:colOff>165100</xdr:colOff>
      <xdr:row>18</xdr:row>
      <xdr:rowOff>80401</xdr:rowOff>
    </xdr:to>
    <xdr:sp macro="" textlink="">
      <xdr:nvSpPr>
        <xdr:cNvPr id="55" name="フローチャート: 判断 54">
          <a:extLst>
            <a:ext uri="{FF2B5EF4-FFF2-40B4-BE49-F238E27FC236}">
              <a16:creationId xmlns:a16="http://schemas.microsoft.com/office/drawing/2014/main" xmlns="" id="{00000000-0008-0000-0500-000037000000}"/>
            </a:ext>
          </a:extLst>
        </xdr:cNvPr>
        <xdr:cNvSpPr/>
      </xdr:nvSpPr>
      <xdr:spPr bwMode="auto">
        <a:xfrm>
          <a:off x="4254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65178</xdr:rowOff>
    </xdr:from>
    <xdr:ext cx="762000" cy="259045"/>
    <xdr:sp macro="" textlink="">
      <xdr:nvSpPr>
        <xdr:cNvPr id="56" name="テキスト ボックス 55">
          <a:extLst>
            <a:ext uri="{FF2B5EF4-FFF2-40B4-BE49-F238E27FC236}">
              <a16:creationId xmlns:a16="http://schemas.microsoft.com/office/drawing/2014/main" xmlns="" id="{00000000-0008-0000-0500-000038000000}"/>
            </a:ext>
          </a:extLst>
        </xdr:cNvPr>
        <xdr:cNvSpPr txBox="1"/>
      </xdr:nvSpPr>
      <xdr:spPr>
        <a:xfrm>
          <a:off x="3924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131475</xdr:rowOff>
    </xdr:from>
    <xdr:to>
      <xdr:col>18</xdr:col>
      <xdr:colOff>177800</xdr:colOff>
      <xdr:row>18</xdr:row>
      <xdr:rowOff>6540</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flipV="1">
          <a:off x="2908300" y="3093750"/>
          <a:ext cx="698500" cy="46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162413</xdr:rowOff>
    </xdr:from>
    <xdr:to>
      <xdr:col>19</xdr:col>
      <xdr:colOff>38100</xdr:colOff>
      <xdr:row>18</xdr:row>
      <xdr:rowOff>92563</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3556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77340</xdr:rowOff>
    </xdr:from>
    <xdr:ext cx="7620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32258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167936</xdr:rowOff>
    </xdr:from>
    <xdr:to>
      <xdr:col>15</xdr:col>
      <xdr:colOff>101600</xdr:colOff>
      <xdr:row>18</xdr:row>
      <xdr:rowOff>98086</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2857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82862</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527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24869</xdr:rowOff>
    </xdr:from>
    <xdr:to>
      <xdr:col>29</xdr:col>
      <xdr:colOff>177800</xdr:colOff>
      <xdr:row>17</xdr:row>
      <xdr:rowOff>126469</xdr:rowOff>
    </xdr:to>
    <xdr:sp macro="" textlink="">
      <xdr:nvSpPr>
        <xdr:cNvPr id="67" name="楕円 66">
          <a:extLst>
            <a:ext uri="{FF2B5EF4-FFF2-40B4-BE49-F238E27FC236}">
              <a16:creationId xmlns:a16="http://schemas.microsoft.com/office/drawing/2014/main" xmlns="" id="{00000000-0008-0000-0500-000043000000}"/>
            </a:ext>
          </a:extLst>
        </xdr:cNvPr>
        <xdr:cNvSpPr/>
      </xdr:nvSpPr>
      <xdr:spPr bwMode="auto">
        <a:xfrm>
          <a:off x="5600700" y="298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41396</xdr:rowOff>
    </xdr:from>
    <xdr:ext cx="762000" cy="259045"/>
    <xdr:sp macro="" textlink="">
      <xdr:nvSpPr>
        <xdr:cNvPr id="68" name="人口1人当たり決算額の推移該当値テキスト130">
          <a:extLst>
            <a:ext uri="{FF2B5EF4-FFF2-40B4-BE49-F238E27FC236}">
              <a16:creationId xmlns:a16="http://schemas.microsoft.com/office/drawing/2014/main" xmlns="" id="{00000000-0008-0000-0500-000044000000}"/>
            </a:ext>
          </a:extLst>
        </xdr:cNvPr>
        <xdr:cNvSpPr txBox="1"/>
      </xdr:nvSpPr>
      <xdr:spPr>
        <a:xfrm>
          <a:off x="5740400" y="2832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168804</xdr:rowOff>
    </xdr:from>
    <xdr:to>
      <xdr:col>26</xdr:col>
      <xdr:colOff>101600</xdr:colOff>
      <xdr:row>17</xdr:row>
      <xdr:rowOff>98954</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53000" y="29596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109131</xdr:rowOff>
    </xdr:from>
    <xdr:ext cx="7366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622800" y="27285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36372</xdr:rowOff>
    </xdr:from>
    <xdr:to>
      <xdr:col>22</xdr:col>
      <xdr:colOff>165100</xdr:colOff>
      <xdr:row>17</xdr:row>
      <xdr:rowOff>137972</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254500" y="2998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148149</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3924300" y="2767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80675</xdr:rowOff>
    </xdr:from>
    <xdr:to>
      <xdr:col>19</xdr:col>
      <xdr:colOff>38100</xdr:colOff>
      <xdr:row>18</xdr:row>
      <xdr:rowOff>10825</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556000" y="3042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21002</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225800" y="28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127190</xdr:rowOff>
    </xdr:from>
    <xdr:to>
      <xdr:col>15</xdr:col>
      <xdr:colOff>101600</xdr:colOff>
      <xdr:row>18</xdr:row>
      <xdr:rowOff>57340</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2857500" y="3089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67517</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527300" y="285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xmlns=""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xmlns=""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xmlns=""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147296</xdr:rowOff>
    </xdr:from>
    <xdr:to>
      <xdr:col>29</xdr:col>
      <xdr:colOff>127000</xdr:colOff>
      <xdr:row>38</xdr:row>
      <xdr:rowOff>8242</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flipV="1">
          <a:off x="5651500" y="6071846"/>
          <a:ext cx="0" cy="14039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323219</xdr:rowOff>
    </xdr:from>
    <xdr:ext cx="762000" cy="259045"/>
    <xdr:sp macro="" textlink="">
      <xdr:nvSpPr>
        <xdr:cNvPr id="107" name="人口1人当たり決算額の推移最小値テキスト445">
          <a:extLst>
            <a:ext uri="{FF2B5EF4-FFF2-40B4-BE49-F238E27FC236}">
              <a16:creationId xmlns:a16="http://schemas.microsoft.com/office/drawing/2014/main" xmlns="" id="{00000000-0008-0000-0500-00006B000000}"/>
            </a:ext>
          </a:extLst>
        </xdr:cNvPr>
        <xdr:cNvSpPr txBox="1"/>
      </xdr:nvSpPr>
      <xdr:spPr>
        <a:xfrm>
          <a:off x="5740400" y="744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8242</xdr:rowOff>
    </xdr:from>
    <xdr:to>
      <xdr:col>30</xdr:col>
      <xdr:colOff>25400</xdr:colOff>
      <xdr:row>38</xdr:row>
      <xdr:rowOff>8242</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a:off x="5562600" y="7475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62223</xdr:rowOff>
    </xdr:from>
    <xdr:ext cx="762000" cy="259045"/>
    <xdr:sp macro="" textlink="">
      <xdr:nvSpPr>
        <xdr:cNvPr id="109" name="人口1人当たり決算額の推移最大値テキスト445">
          <a:extLst>
            <a:ext uri="{FF2B5EF4-FFF2-40B4-BE49-F238E27FC236}">
              <a16:creationId xmlns:a16="http://schemas.microsoft.com/office/drawing/2014/main" xmlns="" id="{00000000-0008-0000-0500-00006D000000}"/>
            </a:ext>
          </a:extLst>
        </xdr:cNvPr>
        <xdr:cNvSpPr txBox="1"/>
      </xdr:nvSpPr>
      <xdr:spPr>
        <a:xfrm>
          <a:off x="5740400" y="581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147296</xdr:rowOff>
    </xdr:from>
    <xdr:to>
      <xdr:col>30</xdr:col>
      <xdr:colOff>25400</xdr:colOff>
      <xdr:row>33</xdr:row>
      <xdr:rowOff>147296</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562600" y="60718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281239</xdr:rowOff>
    </xdr:from>
    <xdr:to>
      <xdr:col>29</xdr:col>
      <xdr:colOff>127000</xdr:colOff>
      <xdr:row>34</xdr:row>
      <xdr:rowOff>307366</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flipV="1">
          <a:off x="5003800" y="6548689"/>
          <a:ext cx="647700" cy="26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98487</xdr:rowOff>
    </xdr:from>
    <xdr:ext cx="762000" cy="259045"/>
    <xdr:sp macro="" textlink="">
      <xdr:nvSpPr>
        <xdr:cNvPr id="112" name="人口1人当たり決算額の推移平均値テキスト445">
          <a:extLst>
            <a:ext uri="{FF2B5EF4-FFF2-40B4-BE49-F238E27FC236}">
              <a16:creationId xmlns:a16="http://schemas.microsoft.com/office/drawing/2014/main" xmlns="" id="{00000000-0008-0000-0500-000070000000}"/>
            </a:ext>
          </a:extLst>
        </xdr:cNvPr>
        <xdr:cNvSpPr txBox="1"/>
      </xdr:nvSpPr>
      <xdr:spPr>
        <a:xfrm>
          <a:off x="5740400" y="670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126410</xdr:rowOff>
    </xdr:from>
    <xdr:to>
      <xdr:col>29</xdr:col>
      <xdr:colOff>177800</xdr:colOff>
      <xdr:row>35</xdr:row>
      <xdr:rowOff>228010</xdr:rowOff>
    </xdr:to>
    <xdr:sp macro="" textlink="">
      <xdr:nvSpPr>
        <xdr:cNvPr id="113" name="フローチャート: 判断 112">
          <a:extLst>
            <a:ext uri="{FF2B5EF4-FFF2-40B4-BE49-F238E27FC236}">
              <a16:creationId xmlns:a16="http://schemas.microsoft.com/office/drawing/2014/main" xmlns="" id="{00000000-0008-0000-0500-000071000000}"/>
            </a:ext>
          </a:extLst>
        </xdr:cNvPr>
        <xdr:cNvSpPr/>
      </xdr:nvSpPr>
      <xdr:spPr bwMode="auto">
        <a:xfrm>
          <a:off x="5600700" y="673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307366</xdr:rowOff>
    </xdr:from>
    <xdr:to>
      <xdr:col>26</xdr:col>
      <xdr:colOff>50800</xdr:colOff>
      <xdr:row>35</xdr:row>
      <xdr:rowOff>86407</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flipV="1">
          <a:off x="4305300" y="6574816"/>
          <a:ext cx="698500" cy="1219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161876</xdr:rowOff>
    </xdr:from>
    <xdr:to>
      <xdr:col>26</xdr:col>
      <xdr:colOff>101600</xdr:colOff>
      <xdr:row>35</xdr:row>
      <xdr:rowOff>263476</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49530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248253</xdr:rowOff>
    </xdr:from>
    <xdr:ext cx="736600" cy="259045"/>
    <xdr:sp macro="" textlink="">
      <xdr:nvSpPr>
        <xdr:cNvPr id="116" name="テキスト ボックス 115">
          <a:extLst>
            <a:ext uri="{FF2B5EF4-FFF2-40B4-BE49-F238E27FC236}">
              <a16:creationId xmlns:a16="http://schemas.microsoft.com/office/drawing/2014/main" xmlns="" id="{00000000-0008-0000-0500-000074000000}"/>
            </a:ext>
          </a:extLst>
        </xdr:cNvPr>
        <xdr:cNvSpPr txBox="1"/>
      </xdr:nvSpPr>
      <xdr:spPr>
        <a:xfrm>
          <a:off x="4622800" y="6858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86407</xdr:rowOff>
    </xdr:from>
    <xdr:to>
      <xdr:col>22</xdr:col>
      <xdr:colOff>114300</xdr:colOff>
      <xdr:row>35</xdr:row>
      <xdr:rowOff>99274</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flipV="1">
          <a:off x="3606800" y="6696757"/>
          <a:ext cx="698500" cy="12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217050</xdr:rowOff>
    </xdr:from>
    <xdr:to>
      <xdr:col>22</xdr:col>
      <xdr:colOff>165100</xdr:colOff>
      <xdr:row>35</xdr:row>
      <xdr:rowOff>318650</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42545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303427</xdr:rowOff>
    </xdr:from>
    <xdr:ext cx="7620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3924300" y="69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99274</xdr:rowOff>
    </xdr:from>
    <xdr:to>
      <xdr:col>18</xdr:col>
      <xdr:colOff>177800</xdr:colOff>
      <xdr:row>35</xdr:row>
      <xdr:rowOff>153240</xdr:rowOff>
    </xdr:to>
    <xdr:cxnSp macro="">
      <xdr:nvCxnSpPr>
        <xdr:cNvPr id="120" name="直線コネクタ 119">
          <a:extLst>
            <a:ext uri="{FF2B5EF4-FFF2-40B4-BE49-F238E27FC236}">
              <a16:creationId xmlns:a16="http://schemas.microsoft.com/office/drawing/2014/main" xmlns="" id="{00000000-0008-0000-0500-000078000000}"/>
            </a:ext>
          </a:extLst>
        </xdr:cNvPr>
        <xdr:cNvCxnSpPr/>
      </xdr:nvCxnSpPr>
      <xdr:spPr bwMode="auto">
        <a:xfrm flipV="1">
          <a:off x="2908300" y="6709624"/>
          <a:ext cx="698500" cy="53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212641</xdr:rowOff>
    </xdr:from>
    <xdr:to>
      <xdr:col>19</xdr:col>
      <xdr:colOff>38100</xdr:colOff>
      <xdr:row>35</xdr:row>
      <xdr:rowOff>314241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35560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299018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32258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210176</xdr:rowOff>
    </xdr:from>
    <xdr:to>
      <xdr:col>15</xdr:col>
      <xdr:colOff>101600</xdr:colOff>
      <xdr:row>35</xdr:row>
      <xdr:rowOff>311776</xdr:rowOff>
    </xdr:to>
    <xdr:sp macro="" textlink="">
      <xdr:nvSpPr>
        <xdr:cNvPr id="123" name="フローチャート: 判断 122">
          <a:extLst>
            <a:ext uri="{FF2B5EF4-FFF2-40B4-BE49-F238E27FC236}">
              <a16:creationId xmlns:a16="http://schemas.microsoft.com/office/drawing/2014/main" xmlns="" id="{00000000-0008-0000-0500-00007B000000}"/>
            </a:ext>
          </a:extLst>
        </xdr:cNvPr>
        <xdr:cNvSpPr/>
      </xdr:nvSpPr>
      <xdr:spPr bwMode="auto">
        <a:xfrm>
          <a:off x="28575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296553</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25273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230440</xdr:rowOff>
    </xdr:from>
    <xdr:to>
      <xdr:col>29</xdr:col>
      <xdr:colOff>177800</xdr:colOff>
      <xdr:row>34</xdr:row>
      <xdr:rowOff>332040</xdr:rowOff>
    </xdr:to>
    <xdr:sp macro="" textlink="">
      <xdr:nvSpPr>
        <xdr:cNvPr id="130" name="楕円 129">
          <a:extLst>
            <a:ext uri="{FF2B5EF4-FFF2-40B4-BE49-F238E27FC236}">
              <a16:creationId xmlns:a16="http://schemas.microsoft.com/office/drawing/2014/main" xmlns="" id="{00000000-0008-0000-0500-000082000000}"/>
            </a:ext>
          </a:extLst>
        </xdr:cNvPr>
        <xdr:cNvSpPr/>
      </xdr:nvSpPr>
      <xdr:spPr bwMode="auto">
        <a:xfrm>
          <a:off x="5600700" y="6497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75517</xdr:rowOff>
    </xdr:from>
    <xdr:ext cx="762000" cy="259045"/>
    <xdr:sp macro="" textlink="">
      <xdr:nvSpPr>
        <xdr:cNvPr id="131" name="人口1人当たり決算額の推移該当値テキスト445">
          <a:extLst>
            <a:ext uri="{FF2B5EF4-FFF2-40B4-BE49-F238E27FC236}">
              <a16:creationId xmlns:a16="http://schemas.microsoft.com/office/drawing/2014/main" xmlns="" id="{00000000-0008-0000-0500-000083000000}"/>
            </a:ext>
          </a:extLst>
        </xdr:cNvPr>
        <xdr:cNvSpPr txBox="1"/>
      </xdr:nvSpPr>
      <xdr:spPr>
        <a:xfrm>
          <a:off x="5740400" y="634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256566</xdr:rowOff>
    </xdr:from>
    <xdr:to>
      <xdr:col>26</xdr:col>
      <xdr:colOff>101600</xdr:colOff>
      <xdr:row>35</xdr:row>
      <xdr:rowOff>15266</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4953000" y="6524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25442</xdr:rowOff>
    </xdr:from>
    <xdr:ext cx="736600" cy="259045"/>
    <xdr:sp macro="" textlink="">
      <xdr:nvSpPr>
        <xdr:cNvPr id="133" name="テキスト ボックス 132">
          <a:extLst>
            <a:ext uri="{FF2B5EF4-FFF2-40B4-BE49-F238E27FC236}">
              <a16:creationId xmlns:a16="http://schemas.microsoft.com/office/drawing/2014/main" xmlns="" id="{00000000-0008-0000-0500-000085000000}"/>
            </a:ext>
          </a:extLst>
        </xdr:cNvPr>
        <xdr:cNvSpPr txBox="1"/>
      </xdr:nvSpPr>
      <xdr:spPr>
        <a:xfrm>
          <a:off x="4622800" y="6292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35607</xdr:rowOff>
    </xdr:from>
    <xdr:to>
      <xdr:col>22</xdr:col>
      <xdr:colOff>165100</xdr:colOff>
      <xdr:row>35</xdr:row>
      <xdr:rowOff>137207</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4254500" y="6645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147384</xdr:rowOff>
    </xdr:from>
    <xdr:ext cx="7620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3924300" y="641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48474</xdr:rowOff>
    </xdr:from>
    <xdr:to>
      <xdr:col>19</xdr:col>
      <xdr:colOff>38100</xdr:colOff>
      <xdr:row>35</xdr:row>
      <xdr:rowOff>150074</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3556000" y="66588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160251</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3225800" y="642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102440</xdr:rowOff>
    </xdr:from>
    <xdr:to>
      <xdr:col>15</xdr:col>
      <xdr:colOff>101600</xdr:colOff>
      <xdr:row>35</xdr:row>
      <xdr:rowOff>204040</xdr:rowOff>
    </xdr:to>
    <xdr:sp macro="" textlink="">
      <xdr:nvSpPr>
        <xdr:cNvPr id="138" name="楕円 137">
          <a:extLst>
            <a:ext uri="{FF2B5EF4-FFF2-40B4-BE49-F238E27FC236}">
              <a16:creationId xmlns:a16="http://schemas.microsoft.com/office/drawing/2014/main" xmlns="" id="{00000000-0008-0000-0500-00008A000000}"/>
            </a:ext>
          </a:extLst>
        </xdr:cNvPr>
        <xdr:cNvSpPr/>
      </xdr:nvSpPr>
      <xdr:spPr bwMode="auto">
        <a:xfrm>
          <a:off x="2857500" y="6712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214217</xdr:rowOff>
    </xdr:from>
    <xdr:ext cx="762000" cy="259045"/>
    <xdr:sp macro="" textlink="">
      <xdr:nvSpPr>
        <xdr:cNvPr id="139" name="テキスト ボックス 138">
          <a:extLst>
            <a:ext uri="{FF2B5EF4-FFF2-40B4-BE49-F238E27FC236}">
              <a16:creationId xmlns:a16="http://schemas.microsoft.com/office/drawing/2014/main" xmlns="" id="{00000000-0008-0000-0500-00008B000000}"/>
            </a:ext>
          </a:extLst>
        </xdr:cNvPr>
        <xdr:cNvSpPr txBox="1"/>
      </xdr:nvSpPr>
      <xdr:spPr>
        <a:xfrm>
          <a:off x="2527300" y="648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5,264
5,202
161.67
5,249,679
4,927,458
297,114
2,653,372
4,172,706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154887</xdr:rowOff>
    </xdr:from>
    <xdr:to>
      <xdr:col>24</xdr:col>
      <xdr:colOff>62865</xdr:colOff>
      <xdr:row>37</xdr:row>
      <xdr:rowOff>121557</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126937"/>
          <a:ext cx="1270" cy="133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125384</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46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121557</xdr:rowOff>
    </xdr:from>
    <xdr:to>
      <xdr:col>24</xdr:col>
      <xdr:colOff>152400</xdr:colOff>
      <xdr:row>37</xdr:row>
      <xdr:rowOff>121557</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46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101564</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90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154887</xdr:rowOff>
    </xdr:from>
    <xdr:to>
      <xdr:col>24</xdr:col>
      <xdr:colOff>152400</xdr:colOff>
      <xdr:row>29</xdr:row>
      <xdr:rowOff>154887</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12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72202</xdr:rowOff>
    </xdr:from>
    <xdr:to>
      <xdr:col>24</xdr:col>
      <xdr:colOff>63500</xdr:colOff>
      <xdr:row>36</xdr:row>
      <xdr:rowOff>100853</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072952"/>
          <a:ext cx="838200" cy="20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36451</xdr:rowOff>
    </xdr:from>
    <xdr:ext cx="599010"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037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58024</xdr:rowOff>
    </xdr:from>
    <xdr:to>
      <xdr:col>24</xdr:col>
      <xdr:colOff>114300</xdr:colOff>
      <xdr:row>35</xdr:row>
      <xdr:rowOff>159624</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100853</xdr:rowOff>
    </xdr:from>
    <xdr:to>
      <xdr:col>19</xdr:col>
      <xdr:colOff>177800</xdr:colOff>
      <xdr:row>36</xdr:row>
      <xdr:rowOff>128323</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273053"/>
          <a:ext cx="889000" cy="2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13630</xdr:rowOff>
    </xdr:from>
    <xdr:to>
      <xdr:col>20</xdr:col>
      <xdr:colOff>38100</xdr:colOff>
      <xdr:row>36</xdr:row>
      <xdr:rowOff>115230</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131757</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497795" y="5961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128323</xdr:rowOff>
    </xdr:from>
    <xdr:to>
      <xdr:col>15</xdr:col>
      <xdr:colOff>50800</xdr:colOff>
      <xdr:row>37</xdr:row>
      <xdr:rowOff>8560</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300523"/>
          <a:ext cx="889000" cy="51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68456</xdr:rowOff>
    </xdr:from>
    <xdr:to>
      <xdr:col>15</xdr:col>
      <xdr:colOff>101600</xdr:colOff>
      <xdr:row>36</xdr:row>
      <xdr:rowOff>170056</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15133</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08795" y="601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8560</xdr:rowOff>
    </xdr:from>
    <xdr:to>
      <xdr:col>10</xdr:col>
      <xdr:colOff>114300</xdr:colOff>
      <xdr:row>37</xdr:row>
      <xdr:rowOff>39893</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352210"/>
          <a:ext cx="889000" cy="3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71298</xdr:rowOff>
    </xdr:from>
    <xdr:to>
      <xdr:col>10</xdr:col>
      <xdr:colOff>165100</xdr:colOff>
      <xdr:row>37</xdr:row>
      <xdr:rowOff>1448</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17975</xdr:rowOff>
    </xdr:from>
    <xdr:ext cx="59901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19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66391</xdr:rowOff>
    </xdr:from>
    <xdr:to>
      <xdr:col>6</xdr:col>
      <xdr:colOff>38100</xdr:colOff>
      <xdr:row>36</xdr:row>
      <xdr:rowOff>167991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13068</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30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21402</xdr:rowOff>
    </xdr:from>
    <xdr:to>
      <xdr:col>24</xdr:col>
      <xdr:colOff>114300</xdr:colOff>
      <xdr:row>35</xdr:row>
      <xdr:rowOff>123002</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0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44279</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5873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50053</xdr:rowOff>
    </xdr:from>
    <xdr:to>
      <xdr:col>20</xdr:col>
      <xdr:colOff>38100</xdr:colOff>
      <xdr:row>36</xdr:row>
      <xdr:rowOff>151653</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22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142780</xdr:rowOff>
    </xdr:from>
    <xdr:ext cx="599010"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497795" y="6314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77523</xdr:rowOff>
    </xdr:from>
    <xdr:to>
      <xdr:col>15</xdr:col>
      <xdr:colOff>101600</xdr:colOff>
      <xdr:row>37</xdr:row>
      <xdr:rowOff>7673</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24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170250</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08795" y="6342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129210</xdr:rowOff>
    </xdr:from>
    <xdr:to>
      <xdr:col>10</xdr:col>
      <xdr:colOff>165100</xdr:colOff>
      <xdr:row>37</xdr:row>
      <xdr:rowOff>59360</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3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50487</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52111" y="639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160543</xdr:rowOff>
    </xdr:from>
    <xdr:to>
      <xdr:col>6</xdr:col>
      <xdr:colOff>38100</xdr:colOff>
      <xdr:row>37</xdr:row>
      <xdr:rowOff>90693</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33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81820</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42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xmlns=""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41215</xdr:rowOff>
    </xdr:from>
    <xdr:to>
      <xdr:col>24</xdr:col>
      <xdr:colOff>62865</xdr:colOff>
      <xdr:row>58</xdr:row>
      <xdr:rowOff>54482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flipV="1">
          <a:off x="4633595" y="8785165"/>
          <a:ext cx="1270" cy="1213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58309</xdr:rowOff>
    </xdr:from>
    <xdr:ext cx="534377" cy="259045"/>
    <xdr:sp macro="" textlink="">
      <xdr:nvSpPr>
        <xdr:cNvPr id="114" name="物件費最小値テキスト">
          <a:extLst>
            <a:ext uri="{FF2B5EF4-FFF2-40B4-BE49-F238E27FC236}">
              <a16:creationId xmlns:a16="http://schemas.microsoft.com/office/drawing/2014/main" xmlns="" id="{00000000-0008-0000-0600-000072000000}"/>
            </a:ext>
          </a:extLst>
        </xdr:cNvPr>
        <xdr:cNvSpPr txBox="1"/>
      </xdr:nvSpPr>
      <xdr:spPr>
        <a:xfrm>
          <a:off x="4686300" y="100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54482</xdr:rowOff>
    </xdr:from>
    <xdr:to>
      <xdr:col>24</xdr:col>
      <xdr:colOff>152400</xdr:colOff>
      <xdr:row>58</xdr:row>
      <xdr:rowOff>54482</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4546600" y="999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159342</xdr:rowOff>
    </xdr:from>
    <xdr:ext cx="599010" cy="259045"/>
    <xdr:sp macro="" textlink="">
      <xdr:nvSpPr>
        <xdr:cNvPr id="116" name="物件費最大値テキスト">
          <a:extLst>
            <a:ext uri="{FF2B5EF4-FFF2-40B4-BE49-F238E27FC236}">
              <a16:creationId xmlns:a16="http://schemas.microsoft.com/office/drawing/2014/main" xmlns="" id="{00000000-0008-0000-0600-000074000000}"/>
            </a:ext>
          </a:extLst>
        </xdr:cNvPr>
        <xdr:cNvSpPr txBox="1"/>
      </xdr:nvSpPr>
      <xdr:spPr>
        <a:xfrm>
          <a:off x="4686300" y="856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41215</xdr:rowOff>
    </xdr:from>
    <xdr:to>
      <xdr:col>24</xdr:col>
      <xdr:colOff>152400</xdr:colOff>
      <xdr:row>51</xdr:row>
      <xdr:rowOff>41215</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878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110027</xdr:rowOff>
    </xdr:from>
    <xdr:to>
      <xdr:col>24</xdr:col>
      <xdr:colOff>63500</xdr:colOff>
      <xdr:row>57</xdr:row>
      <xdr:rowOff>28463</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3797300" y="9711227"/>
          <a:ext cx="838200" cy="8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100861</xdr:rowOff>
    </xdr:from>
    <xdr:ext cx="599010" cy="259045"/>
    <xdr:sp macro="" textlink="">
      <xdr:nvSpPr>
        <xdr:cNvPr id="119" name="物件費平均値テキスト">
          <a:extLst>
            <a:ext uri="{FF2B5EF4-FFF2-40B4-BE49-F238E27FC236}">
              <a16:creationId xmlns:a16="http://schemas.microsoft.com/office/drawing/2014/main" xmlns="" id="{00000000-0008-0000-0600-000077000000}"/>
            </a:ext>
          </a:extLst>
        </xdr:cNvPr>
        <xdr:cNvSpPr txBox="1"/>
      </xdr:nvSpPr>
      <xdr:spPr>
        <a:xfrm>
          <a:off x="4686300" y="9530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77984</xdr:rowOff>
    </xdr:from>
    <xdr:to>
      <xdr:col>24</xdr:col>
      <xdr:colOff>114300</xdr:colOff>
      <xdr:row>57</xdr:row>
      <xdr:rowOff>8134</xdr:rowOff>
    </xdr:to>
    <xdr:sp macro="" textlink="">
      <xdr:nvSpPr>
        <xdr:cNvPr id="120" name="フローチャート: 判断 119">
          <a:extLst>
            <a:ext uri="{FF2B5EF4-FFF2-40B4-BE49-F238E27FC236}">
              <a16:creationId xmlns:a16="http://schemas.microsoft.com/office/drawing/2014/main" xmlns="" id="{00000000-0008-0000-0600-000078000000}"/>
            </a:ext>
          </a:extLst>
        </xdr:cNvPr>
        <xdr:cNvSpPr/>
      </xdr:nvSpPr>
      <xdr:spPr>
        <a:xfrm>
          <a:off x="4584700" y="96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77719</xdr:rowOff>
    </xdr:from>
    <xdr:to>
      <xdr:col>19</xdr:col>
      <xdr:colOff>177800</xdr:colOff>
      <xdr:row>56</xdr:row>
      <xdr:rowOff>110027</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a:off x="2908300" y="9678919"/>
          <a:ext cx="889000" cy="3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77115</xdr:rowOff>
    </xdr:from>
    <xdr:to>
      <xdr:col>20</xdr:col>
      <xdr:colOff>38100</xdr:colOff>
      <xdr:row>57</xdr:row>
      <xdr:rowOff>7265</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3746500" y="96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169842</xdr:rowOff>
    </xdr:from>
    <xdr:ext cx="599010" cy="259045"/>
    <xdr:sp macro="" textlink="">
      <xdr:nvSpPr>
        <xdr:cNvPr id="123" name="テキスト ボックス 122">
          <a:extLst>
            <a:ext uri="{FF2B5EF4-FFF2-40B4-BE49-F238E27FC236}">
              <a16:creationId xmlns:a16="http://schemas.microsoft.com/office/drawing/2014/main" xmlns="" id="{00000000-0008-0000-0600-00007B000000}"/>
            </a:ext>
          </a:extLst>
        </xdr:cNvPr>
        <xdr:cNvSpPr txBox="1"/>
      </xdr:nvSpPr>
      <xdr:spPr>
        <a:xfrm>
          <a:off x="3497795" y="9771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77719</xdr:rowOff>
    </xdr:from>
    <xdr:to>
      <xdr:col>15</xdr:col>
      <xdr:colOff>50800</xdr:colOff>
      <xdr:row>56</xdr:row>
      <xdr:rowOff>87354</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2019300" y="9678919"/>
          <a:ext cx="889000" cy="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78464</xdr:rowOff>
    </xdr:from>
    <xdr:to>
      <xdr:col>15</xdr:col>
      <xdr:colOff>101600</xdr:colOff>
      <xdr:row>57</xdr:row>
      <xdr:rowOff>8614</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2857500" y="967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171191</xdr:rowOff>
    </xdr:from>
    <xdr:ext cx="599010"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2608795" y="9772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87354</xdr:rowOff>
    </xdr:from>
    <xdr:to>
      <xdr:col>10</xdr:col>
      <xdr:colOff>114300</xdr:colOff>
      <xdr:row>56</xdr:row>
      <xdr:rowOff>111334</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flipV="1">
          <a:off x="1130300" y="9688554"/>
          <a:ext cx="889000" cy="2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84343</xdr:rowOff>
    </xdr:from>
    <xdr:to>
      <xdr:col>10</xdr:col>
      <xdr:colOff>165100</xdr:colOff>
      <xdr:row>57</xdr:row>
      <xdr:rowOff>14493</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1968500" y="968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5620</xdr:rowOff>
    </xdr:from>
    <xdr:ext cx="599010"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1719795" y="977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64870</xdr:rowOff>
    </xdr:from>
    <xdr:to>
      <xdr:col>6</xdr:col>
      <xdr:colOff>38100</xdr:colOff>
      <xdr:row>56</xdr:row>
      <xdr:rowOff>166470</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079500" y="96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157597</xdr:rowOff>
    </xdr:from>
    <xdr:ext cx="59901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830795" y="975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149113</xdr:rowOff>
    </xdr:from>
    <xdr:to>
      <xdr:col>24</xdr:col>
      <xdr:colOff>114300</xdr:colOff>
      <xdr:row>57</xdr:row>
      <xdr:rowOff>79263</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4584700" y="975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127540</xdr:rowOff>
    </xdr:from>
    <xdr:ext cx="534377" cy="259045"/>
    <xdr:sp macro="" textlink="">
      <xdr:nvSpPr>
        <xdr:cNvPr id="138" name="物件費該当値テキスト">
          <a:extLst>
            <a:ext uri="{FF2B5EF4-FFF2-40B4-BE49-F238E27FC236}">
              <a16:creationId xmlns:a16="http://schemas.microsoft.com/office/drawing/2014/main" xmlns="" id="{00000000-0008-0000-0600-00008A000000}"/>
            </a:ext>
          </a:extLst>
        </xdr:cNvPr>
        <xdr:cNvSpPr txBox="1"/>
      </xdr:nvSpPr>
      <xdr:spPr>
        <a:xfrm>
          <a:off x="4686300" y="972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59227</xdr:rowOff>
    </xdr:from>
    <xdr:to>
      <xdr:col>20</xdr:col>
      <xdr:colOff>38100</xdr:colOff>
      <xdr:row>56</xdr:row>
      <xdr:rowOff>160827</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3746500" y="966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5904</xdr:rowOff>
    </xdr:from>
    <xdr:ext cx="59901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3497795" y="943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26919</xdr:rowOff>
    </xdr:from>
    <xdr:to>
      <xdr:col>15</xdr:col>
      <xdr:colOff>101600</xdr:colOff>
      <xdr:row>56</xdr:row>
      <xdr:rowOff>128519</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2857500" y="962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145046</xdr:rowOff>
    </xdr:from>
    <xdr:ext cx="599010"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2608795" y="940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36554</xdr:rowOff>
    </xdr:from>
    <xdr:to>
      <xdr:col>10</xdr:col>
      <xdr:colOff>165100</xdr:colOff>
      <xdr:row>56</xdr:row>
      <xdr:rowOff>138154</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1968500" y="963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154681</xdr:rowOff>
    </xdr:from>
    <xdr:ext cx="599010"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1719795" y="9412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60534</xdr:rowOff>
    </xdr:from>
    <xdr:to>
      <xdr:col>6</xdr:col>
      <xdr:colOff>38100</xdr:colOff>
      <xdr:row>56</xdr:row>
      <xdr:rowOff>162134</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079500" y="966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7211</xdr:rowOff>
    </xdr:from>
    <xdr:ext cx="599010"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830795" y="943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xmlns=""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29870</xdr:rowOff>
    </xdr:from>
    <xdr:to>
      <xdr:col>24</xdr:col>
      <xdr:colOff>62865</xdr:colOff>
      <xdr:row>79</xdr:row>
      <xdr:rowOff>35395</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flipV="1">
          <a:off x="4633595" y="12202820"/>
          <a:ext cx="1270" cy="137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1" name="維持補修費最小値テキスト">
          <a:extLst>
            <a:ext uri="{FF2B5EF4-FFF2-40B4-BE49-F238E27FC236}">
              <a16:creationId xmlns:a16="http://schemas.microsoft.com/office/drawing/2014/main" xmlns="" id="{00000000-0008-0000-0600-0000AB000000}"/>
            </a:ext>
          </a:extLst>
        </xdr:cNvPr>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147997</xdr:rowOff>
    </xdr:from>
    <xdr:ext cx="599010" cy="259045"/>
    <xdr:sp macro="" textlink="">
      <xdr:nvSpPr>
        <xdr:cNvPr id="173" name="維持補修費最大値テキスト">
          <a:extLst>
            <a:ext uri="{FF2B5EF4-FFF2-40B4-BE49-F238E27FC236}">
              <a16:creationId xmlns:a16="http://schemas.microsoft.com/office/drawing/2014/main" xmlns="" id="{00000000-0008-0000-0600-0000AD000000}"/>
            </a:ext>
          </a:extLst>
        </xdr:cNvPr>
        <xdr:cNvSpPr txBox="1"/>
      </xdr:nvSpPr>
      <xdr:spPr>
        <a:xfrm>
          <a:off x="4686300" y="1197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29870</xdr:rowOff>
    </xdr:from>
    <xdr:to>
      <xdr:col>24</xdr:col>
      <xdr:colOff>152400</xdr:colOff>
      <xdr:row>71</xdr:row>
      <xdr:rowOff>29870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4546600" y="122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138455</xdr:rowOff>
    </xdr:from>
    <xdr:to>
      <xdr:col>24</xdr:col>
      <xdr:colOff>63500</xdr:colOff>
      <xdr:row>78</xdr:row>
      <xdr:rowOff>46774</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flipV="1">
          <a:off x="3797300" y="13340105"/>
          <a:ext cx="838200" cy="7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126420</xdr:rowOff>
    </xdr:from>
    <xdr:ext cx="534377" cy="259045"/>
    <xdr:sp macro="" textlink="">
      <xdr:nvSpPr>
        <xdr:cNvPr id="176" name="維持補修費平均値テキスト">
          <a:extLst>
            <a:ext uri="{FF2B5EF4-FFF2-40B4-BE49-F238E27FC236}">
              <a16:creationId xmlns:a16="http://schemas.microsoft.com/office/drawing/2014/main" xmlns="" id="{00000000-0008-0000-0600-0000B0000000}"/>
            </a:ext>
          </a:extLst>
        </xdr:cNvPr>
        <xdr:cNvSpPr txBox="1"/>
      </xdr:nvSpPr>
      <xdr:spPr>
        <a:xfrm>
          <a:off x="4686300" y="13328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147993</xdr:rowOff>
    </xdr:from>
    <xdr:to>
      <xdr:col>24</xdr:col>
      <xdr:colOff>114300</xdr:colOff>
      <xdr:row>78</xdr:row>
      <xdr:rowOff>78143</xdr:rowOff>
    </xdr:to>
    <xdr:sp macro="" textlink="">
      <xdr:nvSpPr>
        <xdr:cNvPr id="177" name="フローチャート: 判断 176">
          <a:extLst>
            <a:ext uri="{FF2B5EF4-FFF2-40B4-BE49-F238E27FC236}">
              <a16:creationId xmlns:a16="http://schemas.microsoft.com/office/drawing/2014/main" xmlns="" id="{00000000-0008-0000-0600-0000B1000000}"/>
            </a:ext>
          </a:extLst>
        </xdr:cNvPr>
        <xdr:cNvSpPr/>
      </xdr:nvSpPr>
      <xdr:spPr>
        <a:xfrm>
          <a:off x="45847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111328</xdr:rowOff>
    </xdr:from>
    <xdr:to>
      <xdr:col>19</xdr:col>
      <xdr:colOff>177800</xdr:colOff>
      <xdr:row>78</xdr:row>
      <xdr:rowOff>46774</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2908300" y="13312978"/>
          <a:ext cx="889000" cy="10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41008</xdr:rowOff>
    </xdr:from>
    <xdr:to>
      <xdr:col>20</xdr:col>
      <xdr:colOff>38100</xdr:colOff>
      <xdr:row>78</xdr:row>
      <xdr:rowOff>142608</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3746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133735</xdr:rowOff>
    </xdr:from>
    <xdr:ext cx="469744" cy="259045"/>
    <xdr:sp macro="" textlink="">
      <xdr:nvSpPr>
        <xdr:cNvPr id="180" name="テキスト ボックス 179">
          <a:extLst>
            <a:ext uri="{FF2B5EF4-FFF2-40B4-BE49-F238E27FC236}">
              <a16:creationId xmlns:a16="http://schemas.microsoft.com/office/drawing/2014/main" xmlns="" id="{00000000-0008-0000-0600-0000B4000000}"/>
            </a:ext>
          </a:extLst>
        </xdr:cNvPr>
        <xdr:cNvSpPr txBox="1"/>
      </xdr:nvSpPr>
      <xdr:spPr>
        <a:xfrm>
          <a:off x="3562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65151</xdr:rowOff>
    </xdr:from>
    <xdr:to>
      <xdr:col>15</xdr:col>
      <xdr:colOff>50800</xdr:colOff>
      <xdr:row>77</xdr:row>
      <xdr:rowOff>111328</xdr:rowOff>
    </xdr:to>
    <xdr:cxnSp macro="">
      <xdr:nvCxnSpPr>
        <xdr:cNvPr id="181" name="直線コネクタ 180">
          <a:extLst>
            <a:ext uri="{FF2B5EF4-FFF2-40B4-BE49-F238E27FC236}">
              <a16:creationId xmlns:a16="http://schemas.microsoft.com/office/drawing/2014/main" xmlns="" id="{00000000-0008-0000-0600-0000B5000000}"/>
            </a:ext>
          </a:extLst>
        </xdr:cNvPr>
        <xdr:cNvCxnSpPr/>
      </xdr:nvCxnSpPr>
      <xdr:spPr>
        <a:xfrm>
          <a:off x="2019300" y="13266801"/>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25781</xdr:rowOff>
    </xdr:from>
    <xdr:to>
      <xdr:col>15</xdr:col>
      <xdr:colOff>101600</xdr:colOff>
      <xdr:row>78</xdr:row>
      <xdr:rowOff>127381</xdr:rowOff>
    </xdr:to>
    <xdr:sp macro="" textlink="">
      <xdr:nvSpPr>
        <xdr:cNvPr id="182" name="フローチャート: 判断 181">
          <a:extLst>
            <a:ext uri="{FF2B5EF4-FFF2-40B4-BE49-F238E27FC236}">
              <a16:creationId xmlns:a16="http://schemas.microsoft.com/office/drawing/2014/main" xmlns="" id="{00000000-0008-0000-0600-0000B6000000}"/>
            </a:ext>
          </a:extLst>
        </xdr:cNvPr>
        <xdr:cNvSpPr/>
      </xdr:nvSpPr>
      <xdr:spPr>
        <a:xfrm>
          <a:off x="2857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118508</xdr:rowOff>
    </xdr:from>
    <xdr:ext cx="534377" cy="259045"/>
    <xdr:sp macro="" textlink="">
      <xdr:nvSpPr>
        <xdr:cNvPr id="183" name="テキスト ボックス 182">
          <a:extLst>
            <a:ext uri="{FF2B5EF4-FFF2-40B4-BE49-F238E27FC236}">
              <a16:creationId xmlns:a16="http://schemas.microsoft.com/office/drawing/2014/main" xmlns="" id="{00000000-0008-0000-0600-0000B7000000}"/>
            </a:ext>
          </a:extLst>
        </xdr:cNvPr>
        <xdr:cNvSpPr txBox="1"/>
      </xdr:nvSpPr>
      <xdr:spPr>
        <a:xfrm>
          <a:off x="2641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65151</xdr:rowOff>
    </xdr:from>
    <xdr:to>
      <xdr:col>10</xdr:col>
      <xdr:colOff>114300</xdr:colOff>
      <xdr:row>77</xdr:row>
      <xdr:rowOff>154254</xdr:rowOff>
    </xdr:to>
    <xdr:cxnSp macro="">
      <xdr:nvCxnSpPr>
        <xdr:cNvPr id="184" name="直線コネクタ 183">
          <a:extLst>
            <a:ext uri="{FF2B5EF4-FFF2-40B4-BE49-F238E27FC236}">
              <a16:creationId xmlns:a16="http://schemas.microsoft.com/office/drawing/2014/main" xmlns="" id="{00000000-0008-0000-0600-0000B8000000}"/>
            </a:ext>
          </a:extLst>
        </xdr:cNvPr>
        <xdr:cNvCxnSpPr/>
      </xdr:nvCxnSpPr>
      <xdr:spPr>
        <a:xfrm flipV="1">
          <a:off x="1130300" y="13266801"/>
          <a:ext cx="889000" cy="8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12585</xdr:rowOff>
    </xdr:from>
    <xdr:to>
      <xdr:col>10</xdr:col>
      <xdr:colOff>165100</xdr:colOff>
      <xdr:row>78</xdr:row>
      <xdr:rowOff>114185</xdr:rowOff>
    </xdr:to>
    <xdr:sp macro="" textlink="">
      <xdr:nvSpPr>
        <xdr:cNvPr id="185" name="フローチャート: 判断 184">
          <a:extLst>
            <a:ext uri="{FF2B5EF4-FFF2-40B4-BE49-F238E27FC236}">
              <a16:creationId xmlns:a16="http://schemas.microsoft.com/office/drawing/2014/main" xmlns="" id="{00000000-0008-0000-0600-0000B9000000}"/>
            </a:ext>
          </a:extLst>
        </xdr:cNvPr>
        <xdr:cNvSpPr/>
      </xdr:nvSpPr>
      <xdr:spPr>
        <a:xfrm>
          <a:off x="1968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1752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34620</xdr:rowOff>
    </xdr:from>
    <xdr:to>
      <xdr:col>6</xdr:col>
      <xdr:colOff>38100</xdr:colOff>
      <xdr:row>78</xdr:row>
      <xdr:rowOff>136220</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1079500" y="134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127347</xdr:rowOff>
    </xdr:from>
    <xdr:ext cx="534377"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863111" y="1350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87655</xdr:rowOff>
    </xdr:from>
    <xdr:to>
      <xdr:col>24</xdr:col>
      <xdr:colOff>114300</xdr:colOff>
      <xdr:row>78</xdr:row>
      <xdr:rowOff>17805</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4584700" y="132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110532</xdr:rowOff>
    </xdr:from>
    <xdr:ext cx="534377" cy="259045"/>
    <xdr:sp macro="" textlink="">
      <xdr:nvSpPr>
        <xdr:cNvPr id="195" name="維持補修費該当値テキスト">
          <a:extLst>
            <a:ext uri="{FF2B5EF4-FFF2-40B4-BE49-F238E27FC236}">
              <a16:creationId xmlns:a16="http://schemas.microsoft.com/office/drawing/2014/main" xmlns="" id="{00000000-0008-0000-0600-0000C3000000}"/>
            </a:ext>
          </a:extLst>
        </xdr:cNvPr>
        <xdr:cNvSpPr txBox="1"/>
      </xdr:nvSpPr>
      <xdr:spPr>
        <a:xfrm>
          <a:off x="4686300" y="1314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167424</xdr:rowOff>
    </xdr:from>
    <xdr:to>
      <xdr:col>20</xdr:col>
      <xdr:colOff>38100</xdr:colOff>
      <xdr:row>78</xdr:row>
      <xdr:rowOff>97574</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3746500" y="1336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114101</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3530111" y="1314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60528</xdr:rowOff>
    </xdr:from>
    <xdr:to>
      <xdr:col>15</xdr:col>
      <xdr:colOff>101600</xdr:colOff>
      <xdr:row>77</xdr:row>
      <xdr:rowOff>162128</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2857500" y="1326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7205</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2641111" y="1303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14351</xdr:rowOff>
    </xdr:from>
    <xdr:to>
      <xdr:col>10</xdr:col>
      <xdr:colOff>165100</xdr:colOff>
      <xdr:row>77</xdr:row>
      <xdr:rowOff>115951</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1968500" y="1321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132478</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1752111" y="12991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103454</xdr:rowOff>
    </xdr:from>
    <xdr:to>
      <xdr:col>6</xdr:col>
      <xdr:colOff>38100</xdr:colOff>
      <xdr:row>78</xdr:row>
      <xdr:rowOff>33604</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1079500" y="1330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50131</xdr:rowOff>
    </xdr:from>
    <xdr:ext cx="534377"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863111" y="1308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xmlns=""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138125</xdr:rowOff>
    </xdr:from>
    <xdr:to>
      <xdr:col>24</xdr:col>
      <xdr:colOff>62865</xdr:colOff>
      <xdr:row>98</xdr:row>
      <xdr:rowOff>160452</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flipV="1">
          <a:off x="4633595" y="15568625"/>
          <a:ext cx="1270" cy="139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164279</xdr:rowOff>
    </xdr:from>
    <xdr:ext cx="534377" cy="259045"/>
    <xdr:sp macro="" textlink="">
      <xdr:nvSpPr>
        <xdr:cNvPr id="229" name="扶助費最小値テキスト">
          <a:extLst>
            <a:ext uri="{FF2B5EF4-FFF2-40B4-BE49-F238E27FC236}">
              <a16:creationId xmlns:a16="http://schemas.microsoft.com/office/drawing/2014/main" xmlns="" id="{00000000-0008-0000-0600-0000E5000000}"/>
            </a:ext>
          </a:extLst>
        </xdr:cNvPr>
        <xdr:cNvSpPr txBox="1"/>
      </xdr:nvSpPr>
      <xdr:spPr>
        <a:xfrm>
          <a:off x="4686300" y="16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160452</xdr:rowOff>
    </xdr:from>
    <xdr:to>
      <xdr:col>24</xdr:col>
      <xdr:colOff>152400</xdr:colOff>
      <xdr:row>98</xdr:row>
      <xdr:rowOff>160452</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4546600" y="1696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84802</xdr:rowOff>
    </xdr:from>
    <xdr:ext cx="599010" cy="259045"/>
    <xdr:sp macro="" textlink="">
      <xdr:nvSpPr>
        <xdr:cNvPr id="231" name="扶助費最大値テキスト">
          <a:extLst>
            <a:ext uri="{FF2B5EF4-FFF2-40B4-BE49-F238E27FC236}">
              <a16:creationId xmlns:a16="http://schemas.microsoft.com/office/drawing/2014/main" xmlns="" id="{00000000-0008-0000-0600-0000E7000000}"/>
            </a:ext>
          </a:extLst>
        </xdr:cNvPr>
        <xdr:cNvSpPr txBox="1"/>
      </xdr:nvSpPr>
      <xdr:spPr>
        <a:xfrm>
          <a:off x="4686300" y="153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138125</xdr:rowOff>
    </xdr:from>
    <xdr:to>
      <xdr:col>24</xdr:col>
      <xdr:colOff>152400</xdr:colOff>
      <xdr:row>90</xdr:row>
      <xdr:rowOff>138125</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4546600" y="15568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14452</xdr:rowOff>
    </xdr:from>
    <xdr:to>
      <xdr:col>24</xdr:col>
      <xdr:colOff>63500</xdr:colOff>
      <xdr:row>96</xdr:row>
      <xdr:rowOff>105448</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flipV="1">
          <a:off x="3797300" y="16473652"/>
          <a:ext cx="838200" cy="9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80421</xdr:rowOff>
    </xdr:from>
    <xdr:ext cx="534377" cy="259045"/>
    <xdr:sp macro="" textlink="">
      <xdr:nvSpPr>
        <xdr:cNvPr id="234" name="扶助費平均値テキスト">
          <a:extLst>
            <a:ext uri="{FF2B5EF4-FFF2-40B4-BE49-F238E27FC236}">
              <a16:creationId xmlns:a16="http://schemas.microsoft.com/office/drawing/2014/main" xmlns="" id="{00000000-0008-0000-0600-0000EA000000}"/>
            </a:ext>
          </a:extLst>
        </xdr:cNvPr>
        <xdr:cNvSpPr txBox="1"/>
      </xdr:nvSpPr>
      <xdr:spPr>
        <a:xfrm>
          <a:off x="4686300" y="16539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101994</xdr:rowOff>
    </xdr:from>
    <xdr:to>
      <xdr:col>24</xdr:col>
      <xdr:colOff>114300</xdr:colOff>
      <xdr:row>97</xdr:row>
      <xdr:rowOff>32144</xdr:rowOff>
    </xdr:to>
    <xdr:sp macro="" textlink="">
      <xdr:nvSpPr>
        <xdr:cNvPr id="235" name="フローチャート: 判断 234">
          <a:extLst>
            <a:ext uri="{FF2B5EF4-FFF2-40B4-BE49-F238E27FC236}">
              <a16:creationId xmlns:a16="http://schemas.microsoft.com/office/drawing/2014/main" xmlns="" id="{00000000-0008-0000-0600-0000EB000000}"/>
            </a:ext>
          </a:extLst>
        </xdr:cNvPr>
        <xdr:cNvSpPr/>
      </xdr:nvSpPr>
      <xdr:spPr>
        <a:xfrm>
          <a:off x="45847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105448</xdr:rowOff>
    </xdr:from>
    <xdr:to>
      <xdr:col>19</xdr:col>
      <xdr:colOff>177800</xdr:colOff>
      <xdr:row>96</xdr:row>
      <xdr:rowOff>163970</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flipV="1">
          <a:off x="2908300" y="16564648"/>
          <a:ext cx="889000" cy="5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132601</xdr:rowOff>
    </xdr:from>
    <xdr:to>
      <xdr:col>20</xdr:col>
      <xdr:colOff>38100</xdr:colOff>
      <xdr:row>97</xdr:row>
      <xdr:rowOff>62751</xdr:rowOff>
    </xdr:to>
    <xdr:sp macro="" textlink="">
      <xdr:nvSpPr>
        <xdr:cNvPr id="237" name="フローチャート: 判断 236">
          <a:extLst>
            <a:ext uri="{FF2B5EF4-FFF2-40B4-BE49-F238E27FC236}">
              <a16:creationId xmlns:a16="http://schemas.microsoft.com/office/drawing/2014/main" xmlns="" id="{00000000-0008-0000-0600-0000ED000000}"/>
            </a:ext>
          </a:extLst>
        </xdr:cNvPr>
        <xdr:cNvSpPr/>
      </xdr:nvSpPr>
      <xdr:spPr>
        <a:xfrm>
          <a:off x="3746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53878</xdr:rowOff>
    </xdr:from>
    <xdr:ext cx="534377" cy="259045"/>
    <xdr:sp macro="" textlink="">
      <xdr:nvSpPr>
        <xdr:cNvPr id="238" name="テキスト ボックス 237">
          <a:extLst>
            <a:ext uri="{FF2B5EF4-FFF2-40B4-BE49-F238E27FC236}">
              <a16:creationId xmlns:a16="http://schemas.microsoft.com/office/drawing/2014/main" xmlns="" id="{00000000-0008-0000-0600-0000EE000000}"/>
            </a:ext>
          </a:extLst>
        </xdr:cNvPr>
        <xdr:cNvSpPr txBox="1"/>
      </xdr:nvSpPr>
      <xdr:spPr>
        <a:xfrm>
          <a:off x="3530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119608</xdr:rowOff>
    </xdr:from>
    <xdr:to>
      <xdr:col>15</xdr:col>
      <xdr:colOff>50800</xdr:colOff>
      <xdr:row>96</xdr:row>
      <xdr:rowOff>163970</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a:off x="2019300" y="16578808"/>
          <a:ext cx="889000" cy="4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142278</xdr:rowOff>
    </xdr:from>
    <xdr:to>
      <xdr:col>15</xdr:col>
      <xdr:colOff>101600</xdr:colOff>
      <xdr:row>97</xdr:row>
      <xdr:rowOff>72428</xdr:rowOff>
    </xdr:to>
    <xdr:sp macro="" textlink="">
      <xdr:nvSpPr>
        <xdr:cNvPr id="240" name="フローチャート: 判断 239">
          <a:extLst>
            <a:ext uri="{FF2B5EF4-FFF2-40B4-BE49-F238E27FC236}">
              <a16:creationId xmlns:a16="http://schemas.microsoft.com/office/drawing/2014/main" xmlns="" id="{00000000-0008-0000-0600-0000F0000000}"/>
            </a:ext>
          </a:extLst>
        </xdr:cNvPr>
        <xdr:cNvSpPr/>
      </xdr:nvSpPr>
      <xdr:spPr>
        <a:xfrm>
          <a:off x="2857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63555</xdr:rowOff>
    </xdr:from>
    <xdr:ext cx="534377" cy="259045"/>
    <xdr:sp macro="" textlink="">
      <xdr:nvSpPr>
        <xdr:cNvPr id="241" name="テキスト ボックス 240">
          <a:extLst>
            <a:ext uri="{FF2B5EF4-FFF2-40B4-BE49-F238E27FC236}">
              <a16:creationId xmlns:a16="http://schemas.microsoft.com/office/drawing/2014/main" xmlns="" id="{00000000-0008-0000-0600-0000F1000000}"/>
            </a:ext>
          </a:extLst>
        </xdr:cNvPr>
        <xdr:cNvSpPr txBox="1"/>
      </xdr:nvSpPr>
      <xdr:spPr>
        <a:xfrm>
          <a:off x="2641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119608</xdr:rowOff>
    </xdr:from>
    <xdr:to>
      <xdr:col>10</xdr:col>
      <xdr:colOff>114300</xdr:colOff>
      <xdr:row>97</xdr:row>
      <xdr:rowOff>27012</xdr:rowOff>
    </xdr:to>
    <xdr:cxnSp macro="">
      <xdr:nvCxnSpPr>
        <xdr:cNvPr id="242" name="直線コネクタ 241">
          <a:extLst>
            <a:ext uri="{FF2B5EF4-FFF2-40B4-BE49-F238E27FC236}">
              <a16:creationId xmlns:a16="http://schemas.microsoft.com/office/drawing/2014/main" xmlns="" id="{00000000-0008-0000-0600-0000F2000000}"/>
            </a:ext>
          </a:extLst>
        </xdr:cNvPr>
        <xdr:cNvCxnSpPr/>
      </xdr:nvCxnSpPr>
      <xdr:spPr>
        <a:xfrm flipV="1">
          <a:off x="1130300" y="16578808"/>
          <a:ext cx="889000" cy="7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136474</xdr:rowOff>
    </xdr:from>
    <xdr:to>
      <xdr:col>10</xdr:col>
      <xdr:colOff>165100</xdr:colOff>
      <xdr:row>97</xdr:row>
      <xdr:rowOff>66624</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1968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57751</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1752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133693</xdr:rowOff>
    </xdr:from>
    <xdr:to>
      <xdr:col>6</xdr:col>
      <xdr:colOff>38100</xdr:colOff>
      <xdr:row>97</xdr:row>
      <xdr:rowOff>63843</xdr:rowOff>
    </xdr:to>
    <xdr:sp macro="" textlink="">
      <xdr:nvSpPr>
        <xdr:cNvPr id="245" name="フローチャート: 判断 244">
          <a:extLst>
            <a:ext uri="{FF2B5EF4-FFF2-40B4-BE49-F238E27FC236}">
              <a16:creationId xmlns:a16="http://schemas.microsoft.com/office/drawing/2014/main" xmlns="" id="{00000000-0008-0000-0600-0000F5000000}"/>
            </a:ext>
          </a:extLst>
        </xdr:cNvPr>
        <xdr:cNvSpPr/>
      </xdr:nvSpPr>
      <xdr:spPr>
        <a:xfrm>
          <a:off x="1079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80370</xdr:rowOff>
    </xdr:from>
    <xdr:ext cx="534377"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863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135102</xdr:rowOff>
    </xdr:from>
    <xdr:to>
      <xdr:col>24</xdr:col>
      <xdr:colOff>114300</xdr:colOff>
      <xdr:row>96</xdr:row>
      <xdr:rowOff>65252</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4584700" y="1642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157979</xdr:rowOff>
    </xdr:from>
    <xdr:ext cx="534377" cy="259045"/>
    <xdr:sp macro="" textlink="">
      <xdr:nvSpPr>
        <xdr:cNvPr id="253" name="扶助費該当値テキスト">
          <a:extLst>
            <a:ext uri="{FF2B5EF4-FFF2-40B4-BE49-F238E27FC236}">
              <a16:creationId xmlns:a16="http://schemas.microsoft.com/office/drawing/2014/main" xmlns="" id="{00000000-0008-0000-0600-0000FD000000}"/>
            </a:ext>
          </a:extLst>
        </xdr:cNvPr>
        <xdr:cNvSpPr txBox="1"/>
      </xdr:nvSpPr>
      <xdr:spPr>
        <a:xfrm>
          <a:off x="4686300" y="1627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54648</xdr:rowOff>
    </xdr:from>
    <xdr:to>
      <xdr:col>20</xdr:col>
      <xdr:colOff>38100</xdr:colOff>
      <xdr:row>96</xdr:row>
      <xdr:rowOff>156248</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3746500" y="1651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1325</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3530111" y="1628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113170</xdr:rowOff>
    </xdr:from>
    <xdr:to>
      <xdr:col>15</xdr:col>
      <xdr:colOff>101600</xdr:colOff>
      <xdr:row>97</xdr:row>
      <xdr:rowOff>43320</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2857500" y="165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59847</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2641111" y="1634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68808</xdr:rowOff>
    </xdr:from>
    <xdr:to>
      <xdr:col>10</xdr:col>
      <xdr:colOff>165100</xdr:colOff>
      <xdr:row>96</xdr:row>
      <xdr:rowOff>170408</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1968500" y="1652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15485</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1752111" y="1630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147662</xdr:rowOff>
    </xdr:from>
    <xdr:to>
      <xdr:col>6</xdr:col>
      <xdr:colOff>38100</xdr:colOff>
      <xdr:row>97</xdr:row>
      <xdr:rowOff>77812</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1079500" y="1660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68939</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863111" y="1669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xmlns=""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xmlns=""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xmlns=""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17611</xdr:rowOff>
    </xdr:from>
    <xdr:to>
      <xdr:col>54</xdr:col>
      <xdr:colOff>189865</xdr:colOff>
      <xdr:row>37</xdr:row>
      <xdr:rowOff>92443</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flipV="1">
          <a:off x="10475595" y="5161111"/>
          <a:ext cx="1270" cy="1274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96270</xdr:rowOff>
    </xdr:from>
    <xdr:ext cx="599010" cy="259045"/>
    <xdr:sp macro="" textlink="">
      <xdr:nvSpPr>
        <xdr:cNvPr id="286" name="補助費等最小値テキスト">
          <a:extLst>
            <a:ext uri="{FF2B5EF4-FFF2-40B4-BE49-F238E27FC236}">
              <a16:creationId xmlns:a16="http://schemas.microsoft.com/office/drawing/2014/main" xmlns="" id="{00000000-0008-0000-0600-00001E010000}"/>
            </a:ext>
          </a:extLst>
        </xdr:cNvPr>
        <xdr:cNvSpPr txBox="1"/>
      </xdr:nvSpPr>
      <xdr:spPr>
        <a:xfrm>
          <a:off x="10528300" y="643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92443</xdr:rowOff>
    </xdr:from>
    <xdr:to>
      <xdr:col>55</xdr:col>
      <xdr:colOff>88900</xdr:colOff>
      <xdr:row>37</xdr:row>
      <xdr:rowOff>92443</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10388600" y="643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135738</xdr:rowOff>
    </xdr:from>
    <xdr:ext cx="599010" cy="259045"/>
    <xdr:sp macro="" textlink="">
      <xdr:nvSpPr>
        <xdr:cNvPr id="288" name="補助費等最大値テキスト">
          <a:extLst>
            <a:ext uri="{FF2B5EF4-FFF2-40B4-BE49-F238E27FC236}">
              <a16:creationId xmlns:a16="http://schemas.microsoft.com/office/drawing/2014/main" xmlns="" id="{00000000-0008-0000-0600-000020010000}"/>
            </a:ext>
          </a:extLst>
        </xdr:cNvPr>
        <xdr:cNvSpPr txBox="1"/>
      </xdr:nvSpPr>
      <xdr:spPr>
        <a:xfrm>
          <a:off x="10528300" y="493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17611</xdr:rowOff>
    </xdr:from>
    <xdr:to>
      <xdr:col>55</xdr:col>
      <xdr:colOff>88900</xdr:colOff>
      <xdr:row>30</xdr:row>
      <xdr:rowOff>17611</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51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98125</xdr:rowOff>
    </xdr:from>
    <xdr:to>
      <xdr:col>55</xdr:col>
      <xdr:colOff>0</xdr:colOff>
      <xdr:row>37</xdr:row>
      <xdr:rowOff>157499</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9639300" y="6270325"/>
          <a:ext cx="838200" cy="230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36637</xdr:rowOff>
    </xdr:from>
    <xdr:ext cx="599010" cy="259045"/>
    <xdr:sp macro="" textlink="">
      <xdr:nvSpPr>
        <xdr:cNvPr id="291" name="補助費等平均値テキスト">
          <a:extLst>
            <a:ext uri="{FF2B5EF4-FFF2-40B4-BE49-F238E27FC236}">
              <a16:creationId xmlns:a16="http://schemas.microsoft.com/office/drawing/2014/main" xmlns="" id="{00000000-0008-0000-0600-000023010000}"/>
            </a:ext>
          </a:extLst>
        </xdr:cNvPr>
        <xdr:cNvSpPr txBox="1"/>
      </xdr:nvSpPr>
      <xdr:spPr>
        <a:xfrm>
          <a:off x="10528300" y="62088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58210</xdr:rowOff>
    </xdr:from>
    <xdr:to>
      <xdr:col>55</xdr:col>
      <xdr:colOff>50800</xdr:colOff>
      <xdr:row>36</xdr:row>
      <xdr:rowOff>159810</xdr:rowOff>
    </xdr:to>
    <xdr:sp macro="" textlink="">
      <xdr:nvSpPr>
        <xdr:cNvPr id="292" name="フローチャート: 判断 291">
          <a:extLst>
            <a:ext uri="{FF2B5EF4-FFF2-40B4-BE49-F238E27FC236}">
              <a16:creationId xmlns:a16="http://schemas.microsoft.com/office/drawing/2014/main" xmlns="" id="{00000000-0008-0000-0600-000024010000}"/>
            </a:ext>
          </a:extLst>
        </xdr:cNvPr>
        <xdr:cNvSpPr/>
      </xdr:nvSpPr>
      <xdr:spPr>
        <a:xfrm>
          <a:off x="104267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157499</xdr:rowOff>
    </xdr:from>
    <xdr:to>
      <xdr:col>50</xdr:col>
      <xdr:colOff>114300</xdr:colOff>
      <xdr:row>37</xdr:row>
      <xdr:rowOff>168393</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8750300" y="6501149"/>
          <a:ext cx="889000" cy="1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145162</xdr:rowOff>
    </xdr:from>
    <xdr:to>
      <xdr:col>50</xdr:col>
      <xdr:colOff>165100</xdr:colOff>
      <xdr:row>38</xdr:row>
      <xdr:rowOff>75312</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9588500" y="648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66439</xdr:rowOff>
    </xdr:from>
    <xdr:ext cx="599010"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9339795" y="658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168393</xdr:rowOff>
    </xdr:from>
    <xdr:to>
      <xdr:col>45</xdr:col>
      <xdr:colOff>177800</xdr:colOff>
      <xdr:row>38</xdr:row>
      <xdr:rowOff>14709</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7861300" y="6512043"/>
          <a:ext cx="889000" cy="1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149925</xdr:rowOff>
    </xdr:from>
    <xdr:to>
      <xdr:col>46</xdr:col>
      <xdr:colOff>38100</xdr:colOff>
      <xdr:row>38</xdr:row>
      <xdr:rowOff>80075</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8699500" y="649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71202</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8483111" y="658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14709</xdr:rowOff>
    </xdr:from>
    <xdr:to>
      <xdr:col>41</xdr:col>
      <xdr:colOff>50800</xdr:colOff>
      <xdr:row>38</xdr:row>
      <xdr:rowOff>23933</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flipV="1">
          <a:off x="6972300" y="6529809"/>
          <a:ext cx="889000" cy="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140537</xdr:rowOff>
    </xdr:from>
    <xdr:to>
      <xdr:col>41</xdr:col>
      <xdr:colOff>101600</xdr:colOff>
      <xdr:row>38</xdr:row>
      <xdr:rowOff>70687</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7810500" y="648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61814</xdr:rowOff>
    </xdr:from>
    <xdr:ext cx="59901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561795" y="657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152908</xdr:rowOff>
    </xdr:from>
    <xdr:to>
      <xdr:col>36</xdr:col>
      <xdr:colOff>165100</xdr:colOff>
      <xdr:row>38</xdr:row>
      <xdr:rowOff>83058</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69215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74185</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6705111" y="658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47325</xdr:rowOff>
    </xdr:from>
    <xdr:to>
      <xdr:col>55</xdr:col>
      <xdr:colOff>50800</xdr:colOff>
      <xdr:row>36</xdr:row>
      <xdr:rowOff>148925</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10426700" y="621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70202</xdr:rowOff>
    </xdr:from>
    <xdr:ext cx="599010" cy="259045"/>
    <xdr:sp macro="" textlink="">
      <xdr:nvSpPr>
        <xdr:cNvPr id="310" name="補助費等該当値テキスト">
          <a:extLst>
            <a:ext uri="{FF2B5EF4-FFF2-40B4-BE49-F238E27FC236}">
              <a16:creationId xmlns:a16="http://schemas.microsoft.com/office/drawing/2014/main" xmlns="" id="{00000000-0008-0000-0600-000036010000}"/>
            </a:ext>
          </a:extLst>
        </xdr:cNvPr>
        <xdr:cNvSpPr txBox="1"/>
      </xdr:nvSpPr>
      <xdr:spPr>
        <a:xfrm>
          <a:off x="10528300" y="607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106699</xdr:rowOff>
    </xdr:from>
    <xdr:to>
      <xdr:col>50</xdr:col>
      <xdr:colOff>165100</xdr:colOff>
      <xdr:row>38</xdr:row>
      <xdr:rowOff>36849</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9588500" y="645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53376</xdr:rowOff>
    </xdr:from>
    <xdr:ext cx="59901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339795" y="6225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117593</xdr:rowOff>
    </xdr:from>
    <xdr:to>
      <xdr:col>46</xdr:col>
      <xdr:colOff>38100</xdr:colOff>
      <xdr:row>38</xdr:row>
      <xdr:rowOff>47743</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8699500" y="646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64270</xdr:rowOff>
    </xdr:from>
    <xdr:ext cx="59901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8450795" y="6236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135359</xdr:rowOff>
    </xdr:from>
    <xdr:to>
      <xdr:col>41</xdr:col>
      <xdr:colOff>101600</xdr:colOff>
      <xdr:row>38</xdr:row>
      <xdr:rowOff>65509</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7810500" y="647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82036</xdr:rowOff>
    </xdr:from>
    <xdr:ext cx="599010"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7561795" y="625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144583</xdr:rowOff>
    </xdr:from>
    <xdr:to>
      <xdr:col>36</xdr:col>
      <xdr:colOff>165100</xdr:colOff>
      <xdr:row>38</xdr:row>
      <xdr:rowOff>74733</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6921500" y="648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91260</xdr:rowOff>
    </xdr:from>
    <xdr:ext cx="599010"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6672795" y="626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xmlns=""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99323</xdr:rowOff>
    </xdr:from>
    <xdr:to>
      <xdr:col>54</xdr:col>
      <xdr:colOff>189865</xdr:colOff>
      <xdr:row>58</xdr:row>
      <xdr:rowOff>124249</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flipV="1">
          <a:off x="10475595" y="8671823"/>
          <a:ext cx="1270" cy="139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136479</xdr:rowOff>
    </xdr:from>
    <xdr:ext cx="534377" cy="259045"/>
    <xdr:sp macro="" textlink="">
      <xdr:nvSpPr>
        <xdr:cNvPr id="341" name="普通建設事業費最小値テキスト">
          <a:extLst>
            <a:ext uri="{FF2B5EF4-FFF2-40B4-BE49-F238E27FC236}">
              <a16:creationId xmlns:a16="http://schemas.microsoft.com/office/drawing/2014/main" xmlns="" id="{00000000-0008-0000-0600-000055010000}"/>
            </a:ext>
          </a:extLst>
        </xdr:cNvPr>
        <xdr:cNvSpPr txBox="1"/>
      </xdr:nvSpPr>
      <xdr:spPr>
        <a:xfrm>
          <a:off x="10528300" y="1008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124249</xdr:rowOff>
    </xdr:from>
    <xdr:to>
      <xdr:col>55</xdr:col>
      <xdr:colOff>88900</xdr:colOff>
      <xdr:row>58</xdr:row>
      <xdr:rowOff>124249</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1006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46000</xdr:rowOff>
    </xdr:from>
    <xdr:ext cx="690189" cy="259045"/>
    <xdr:sp macro="" textlink="">
      <xdr:nvSpPr>
        <xdr:cNvPr id="343" name="普通建設事業費最大値テキスト">
          <a:extLst>
            <a:ext uri="{FF2B5EF4-FFF2-40B4-BE49-F238E27FC236}">
              <a16:creationId xmlns:a16="http://schemas.microsoft.com/office/drawing/2014/main" xmlns="" id="{00000000-0008-0000-0600-000057010000}"/>
            </a:ext>
          </a:extLst>
        </xdr:cNvPr>
        <xdr:cNvSpPr txBox="1"/>
      </xdr:nvSpPr>
      <xdr:spPr>
        <a:xfrm>
          <a:off x="10528300" y="8447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99323</xdr:rowOff>
    </xdr:from>
    <xdr:to>
      <xdr:col>55</xdr:col>
      <xdr:colOff>88900</xdr:colOff>
      <xdr:row>50</xdr:row>
      <xdr:rowOff>99323</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8671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100629</xdr:rowOff>
    </xdr:from>
    <xdr:to>
      <xdr:col>55</xdr:col>
      <xdr:colOff>0</xdr:colOff>
      <xdr:row>58</xdr:row>
      <xdr:rowOff>103315</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9639300" y="10044729"/>
          <a:ext cx="83820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53930</xdr:rowOff>
    </xdr:from>
    <xdr:ext cx="599010" cy="259045"/>
    <xdr:sp macro="" textlink="">
      <xdr:nvSpPr>
        <xdr:cNvPr id="346" name="普通建設事業費平均値テキスト">
          <a:extLst>
            <a:ext uri="{FF2B5EF4-FFF2-40B4-BE49-F238E27FC236}">
              <a16:creationId xmlns:a16="http://schemas.microsoft.com/office/drawing/2014/main" xmlns="" id="{00000000-0008-0000-0600-00005A010000}"/>
            </a:ext>
          </a:extLst>
        </xdr:cNvPr>
        <xdr:cNvSpPr txBox="1"/>
      </xdr:nvSpPr>
      <xdr:spPr>
        <a:xfrm>
          <a:off x="10528300" y="9826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31053</xdr:rowOff>
    </xdr:from>
    <xdr:to>
      <xdr:col>55</xdr:col>
      <xdr:colOff>50800</xdr:colOff>
      <xdr:row>58</xdr:row>
      <xdr:rowOff>132653</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104267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97373</xdr:rowOff>
    </xdr:from>
    <xdr:to>
      <xdr:col>50</xdr:col>
      <xdr:colOff>114300</xdr:colOff>
      <xdr:row>58</xdr:row>
      <xdr:rowOff>100629</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a:off x="8750300" y="10041473"/>
          <a:ext cx="889000" cy="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31173</xdr:rowOff>
    </xdr:from>
    <xdr:to>
      <xdr:col>50</xdr:col>
      <xdr:colOff>165100</xdr:colOff>
      <xdr:row>58</xdr:row>
      <xdr:rowOff>132773</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95885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149300</xdr:rowOff>
    </xdr:from>
    <xdr:ext cx="599010" cy="259045"/>
    <xdr:sp macro="" textlink="">
      <xdr:nvSpPr>
        <xdr:cNvPr id="350" name="テキスト ボックス 349">
          <a:extLst>
            <a:ext uri="{FF2B5EF4-FFF2-40B4-BE49-F238E27FC236}">
              <a16:creationId xmlns:a16="http://schemas.microsoft.com/office/drawing/2014/main" xmlns="" id="{00000000-0008-0000-0600-00005E010000}"/>
            </a:ext>
          </a:extLst>
        </xdr:cNvPr>
        <xdr:cNvSpPr txBox="1"/>
      </xdr:nvSpPr>
      <xdr:spPr>
        <a:xfrm>
          <a:off x="9339795" y="975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97373</xdr:rowOff>
    </xdr:from>
    <xdr:to>
      <xdr:col>45</xdr:col>
      <xdr:colOff>177800</xdr:colOff>
      <xdr:row>58</xdr:row>
      <xdr:rowOff>99325</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flipV="1">
          <a:off x="7861300" y="10041473"/>
          <a:ext cx="889000" cy="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36418</xdr:rowOff>
    </xdr:from>
    <xdr:to>
      <xdr:col>46</xdr:col>
      <xdr:colOff>38100</xdr:colOff>
      <xdr:row>58</xdr:row>
      <xdr:rowOff>138018</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8699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154545</xdr:rowOff>
    </xdr:from>
    <xdr:ext cx="599010"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8450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53756</xdr:rowOff>
    </xdr:from>
    <xdr:to>
      <xdr:col>41</xdr:col>
      <xdr:colOff>50800</xdr:colOff>
      <xdr:row>58</xdr:row>
      <xdr:rowOff>99325</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6972300" y="9997856"/>
          <a:ext cx="889000" cy="4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32718</xdr:rowOff>
    </xdr:from>
    <xdr:to>
      <xdr:col>41</xdr:col>
      <xdr:colOff>101600</xdr:colOff>
      <xdr:row>58</xdr:row>
      <xdr:rowOff>134318</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7810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150845</xdr:rowOff>
    </xdr:from>
    <xdr:ext cx="59901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7561795" y="97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25509</xdr:rowOff>
    </xdr:from>
    <xdr:to>
      <xdr:col>36</xdr:col>
      <xdr:colOff>165100</xdr:colOff>
      <xdr:row>58</xdr:row>
      <xdr:rowOff>127109</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6921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118236</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6672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52515</xdr:rowOff>
    </xdr:from>
    <xdr:to>
      <xdr:col>55</xdr:col>
      <xdr:colOff>50800</xdr:colOff>
      <xdr:row>58</xdr:row>
      <xdr:rowOff>154115</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10426700" y="999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9480</xdr:rowOff>
    </xdr:from>
    <xdr:ext cx="534377" cy="259045"/>
    <xdr:sp macro="" textlink="">
      <xdr:nvSpPr>
        <xdr:cNvPr id="365" name="普通建設事業費該当値テキスト">
          <a:extLst>
            <a:ext uri="{FF2B5EF4-FFF2-40B4-BE49-F238E27FC236}">
              <a16:creationId xmlns:a16="http://schemas.microsoft.com/office/drawing/2014/main" xmlns="" id="{00000000-0008-0000-0600-00006D010000}"/>
            </a:ext>
          </a:extLst>
        </xdr:cNvPr>
        <xdr:cNvSpPr txBox="1"/>
      </xdr:nvSpPr>
      <xdr:spPr>
        <a:xfrm>
          <a:off x="10528300" y="995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49829</xdr:rowOff>
    </xdr:from>
    <xdr:to>
      <xdr:col>50</xdr:col>
      <xdr:colOff>165100</xdr:colOff>
      <xdr:row>58</xdr:row>
      <xdr:rowOff>151429</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9588500" y="99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142556</xdr:rowOff>
    </xdr:from>
    <xdr:ext cx="534377"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9372111" y="1008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46573</xdr:rowOff>
    </xdr:from>
    <xdr:to>
      <xdr:col>46</xdr:col>
      <xdr:colOff>38100</xdr:colOff>
      <xdr:row>58</xdr:row>
      <xdr:rowOff>148173</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8699500" y="999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139300</xdr:rowOff>
    </xdr:from>
    <xdr:ext cx="534377"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483111" y="1008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48525</xdr:rowOff>
    </xdr:from>
    <xdr:to>
      <xdr:col>41</xdr:col>
      <xdr:colOff>101600</xdr:colOff>
      <xdr:row>58</xdr:row>
      <xdr:rowOff>150125</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7810500" y="999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141252</xdr:rowOff>
    </xdr:from>
    <xdr:ext cx="534377"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7594111" y="1008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2956</xdr:rowOff>
    </xdr:from>
    <xdr:to>
      <xdr:col>36</xdr:col>
      <xdr:colOff>165100</xdr:colOff>
      <xdr:row>58</xdr:row>
      <xdr:rowOff>104556</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6921500" y="994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121083</xdr:rowOff>
    </xdr:from>
    <xdr:ext cx="599010"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6672795" y="9722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xmlns=""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27039</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flipV="1">
          <a:off x="10475595" y="12199989"/>
          <a:ext cx="1270" cy="1389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53534</xdr:rowOff>
    </xdr:from>
    <xdr:ext cx="249299" cy="259045"/>
    <xdr:sp macro="" textlink="">
      <xdr:nvSpPr>
        <xdr:cNvPr id="398" name="普通建設事業費 （ うち新規整備　）最小値テキスト">
          <a:extLst>
            <a:ext uri="{FF2B5EF4-FFF2-40B4-BE49-F238E27FC236}">
              <a16:creationId xmlns:a16="http://schemas.microsoft.com/office/drawing/2014/main" xmlns="" id="{00000000-0008-0000-0600-00008E010000}"/>
            </a:ext>
          </a:extLst>
        </xdr:cNvPr>
        <xdr:cNvSpPr txBox="1"/>
      </xdr:nvSpPr>
      <xdr:spPr>
        <a:xfrm>
          <a:off x="10528300" y="13598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145166</xdr:rowOff>
    </xdr:from>
    <xdr:ext cx="690189" cy="259045"/>
    <xdr:sp macro="" textlink="">
      <xdr:nvSpPr>
        <xdr:cNvPr id="400" name="普通建設事業費 （ うち新規整備　）最大値テキスト">
          <a:extLst>
            <a:ext uri="{FF2B5EF4-FFF2-40B4-BE49-F238E27FC236}">
              <a16:creationId xmlns:a16="http://schemas.microsoft.com/office/drawing/2014/main" xmlns="" id="{00000000-0008-0000-0600-000090010000}"/>
            </a:ext>
          </a:extLst>
        </xdr:cNvPr>
        <xdr:cNvSpPr txBox="1"/>
      </xdr:nvSpPr>
      <xdr:spPr>
        <a:xfrm>
          <a:off x="10528300" y="11975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27039</xdr:rowOff>
    </xdr:from>
    <xdr:to>
      <xdr:col>55</xdr:col>
      <xdr:colOff>88900</xdr:colOff>
      <xdr:row>71</xdr:row>
      <xdr:rowOff>27039</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10388600" y="1219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169799</xdr:rowOff>
    </xdr:from>
    <xdr:to>
      <xdr:col>55</xdr:col>
      <xdr:colOff>0</xdr:colOff>
      <xdr:row>79</xdr:row>
      <xdr:rowOff>27482</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a:off x="9639300" y="13542899"/>
          <a:ext cx="838200" cy="2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142434</xdr:rowOff>
    </xdr:from>
    <xdr:ext cx="534377" cy="259045"/>
    <xdr:sp macro="" textlink="">
      <xdr:nvSpPr>
        <xdr:cNvPr id="403" name="普通建設事業費 （ うち新規整備　）平均値テキスト">
          <a:extLst>
            <a:ext uri="{FF2B5EF4-FFF2-40B4-BE49-F238E27FC236}">
              <a16:creationId xmlns:a16="http://schemas.microsoft.com/office/drawing/2014/main" xmlns="" id="{00000000-0008-0000-0600-000093010000}"/>
            </a:ext>
          </a:extLst>
        </xdr:cNvPr>
        <xdr:cNvSpPr txBox="1"/>
      </xdr:nvSpPr>
      <xdr:spPr>
        <a:xfrm>
          <a:off x="10528300" y="13344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119557</xdr:rowOff>
    </xdr:from>
    <xdr:to>
      <xdr:col>55</xdr:col>
      <xdr:colOff>50800</xdr:colOff>
      <xdr:row>79</xdr:row>
      <xdr:rowOff>49707</xdr:rowOff>
    </xdr:to>
    <xdr:sp macro="" textlink="">
      <xdr:nvSpPr>
        <xdr:cNvPr id="404" name="フローチャート: 判断 403">
          <a:extLst>
            <a:ext uri="{FF2B5EF4-FFF2-40B4-BE49-F238E27FC236}">
              <a16:creationId xmlns:a16="http://schemas.microsoft.com/office/drawing/2014/main" xmlns="" id="{00000000-0008-0000-0600-000094010000}"/>
            </a:ext>
          </a:extLst>
        </xdr:cNvPr>
        <xdr:cNvSpPr/>
      </xdr:nvSpPr>
      <xdr:spPr>
        <a:xfrm>
          <a:off x="10426700" y="134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169799</xdr:rowOff>
    </xdr:from>
    <xdr:to>
      <xdr:col>50</xdr:col>
      <xdr:colOff>114300</xdr:colOff>
      <xdr:row>79</xdr:row>
      <xdr:rowOff>2553</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flipV="1">
          <a:off x="8750300" y="13542899"/>
          <a:ext cx="889000" cy="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113770</xdr:rowOff>
    </xdr:from>
    <xdr:to>
      <xdr:col>50</xdr:col>
      <xdr:colOff>165100</xdr:colOff>
      <xdr:row>79</xdr:row>
      <xdr:rowOff>43920</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9588500" y="1348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60447</xdr:rowOff>
    </xdr:from>
    <xdr:ext cx="534377" cy="259045"/>
    <xdr:sp macro="" textlink="">
      <xdr:nvSpPr>
        <xdr:cNvPr id="407" name="テキスト ボックス 406">
          <a:extLst>
            <a:ext uri="{FF2B5EF4-FFF2-40B4-BE49-F238E27FC236}">
              <a16:creationId xmlns:a16="http://schemas.microsoft.com/office/drawing/2014/main" xmlns="" id="{00000000-0008-0000-0600-000097010000}"/>
            </a:ext>
          </a:extLst>
        </xdr:cNvPr>
        <xdr:cNvSpPr txBox="1"/>
      </xdr:nvSpPr>
      <xdr:spPr>
        <a:xfrm>
          <a:off x="9372111" y="1326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2553</xdr:rowOff>
    </xdr:from>
    <xdr:to>
      <xdr:col>45</xdr:col>
      <xdr:colOff>177800</xdr:colOff>
      <xdr:row>79</xdr:row>
      <xdr:rowOff>29860</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flipV="1">
          <a:off x="7861300" y="13547103"/>
          <a:ext cx="889000" cy="2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120520</xdr:rowOff>
    </xdr:from>
    <xdr:to>
      <xdr:col>46</xdr:col>
      <xdr:colOff>38100</xdr:colOff>
      <xdr:row>79</xdr:row>
      <xdr:rowOff>50670</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8699500" y="134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67197</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8483111" y="1326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146805</xdr:rowOff>
    </xdr:from>
    <xdr:to>
      <xdr:col>41</xdr:col>
      <xdr:colOff>50800</xdr:colOff>
      <xdr:row>79</xdr:row>
      <xdr:rowOff>29860</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6972300" y="13519905"/>
          <a:ext cx="889000" cy="5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102994</xdr:rowOff>
    </xdr:from>
    <xdr:to>
      <xdr:col>41</xdr:col>
      <xdr:colOff>101600</xdr:colOff>
      <xdr:row>79</xdr:row>
      <xdr:rowOff>33144</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7810500" y="13476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49671</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7594111" y="1325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85165</xdr:rowOff>
    </xdr:from>
    <xdr:to>
      <xdr:col>36</xdr:col>
      <xdr:colOff>165100</xdr:colOff>
      <xdr:row>79</xdr:row>
      <xdr:rowOff>15315</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6921500" y="134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31842</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6705111" y="1323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148132</xdr:rowOff>
    </xdr:from>
    <xdr:to>
      <xdr:col>55</xdr:col>
      <xdr:colOff>50800</xdr:colOff>
      <xdr:row>79</xdr:row>
      <xdr:rowOff>78282</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10426700" y="1352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97984</xdr:rowOff>
    </xdr:from>
    <xdr:ext cx="534377" cy="259045"/>
    <xdr:sp macro="" textlink="">
      <xdr:nvSpPr>
        <xdr:cNvPr id="422" name="普通建設事業費 （ うち新規整備　）該当値テキスト">
          <a:extLst>
            <a:ext uri="{FF2B5EF4-FFF2-40B4-BE49-F238E27FC236}">
              <a16:creationId xmlns:a16="http://schemas.microsoft.com/office/drawing/2014/main" xmlns="" id="{00000000-0008-0000-0600-0000A6010000}"/>
            </a:ext>
          </a:extLst>
        </xdr:cNvPr>
        <xdr:cNvSpPr txBox="1"/>
      </xdr:nvSpPr>
      <xdr:spPr>
        <a:xfrm>
          <a:off x="10528300" y="1347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118999</xdr:rowOff>
    </xdr:from>
    <xdr:to>
      <xdr:col>50</xdr:col>
      <xdr:colOff>165100</xdr:colOff>
      <xdr:row>79</xdr:row>
      <xdr:rowOff>49149</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9588500" y="1349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40276</xdr:rowOff>
    </xdr:from>
    <xdr:ext cx="534377"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9372111" y="1358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123203</xdr:rowOff>
    </xdr:from>
    <xdr:to>
      <xdr:col>46</xdr:col>
      <xdr:colOff>38100</xdr:colOff>
      <xdr:row>79</xdr:row>
      <xdr:rowOff>53353</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8699500" y="1349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44480</xdr:rowOff>
    </xdr:from>
    <xdr:ext cx="534377"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8483111" y="13589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150510</xdr:rowOff>
    </xdr:from>
    <xdr:to>
      <xdr:col>41</xdr:col>
      <xdr:colOff>101600</xdr:colOff>
      <xdr:row>79</xdr:row>
      <xdr:rowOff>80660</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7810500" y="135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71787</xdr:rowOff>
    </xdr:from>
    <xdr:ext cx="534377"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7594111" y="136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96005</xdr:rowOff>
    </xdr:from>
    <xdr:to>
      <xdr:col>36</xdr:col>
      <xdr:colOff>165100</xdr:colOff>
      <xdr:row>79</xdr:row>
      <xdr:rowOff>26155</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6921500" y="134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17282</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6705111" y="1356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xmlns=""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32224</xdr:rowOff>
    </xdr:from>
    <xdr:to>
      <xdr:col>54</xdr:col>
      <xdr:colOff>189865</xdr:colOff>
      <xdr:row>99</xdr:row>
      <xdr:rowOff>32772</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flipV="1">
          <a:off x="10475595" y="15634174"/>
          <a:ext cx="1270" cy="1372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36599</xdr:rowOff>
    </xdr:from>
    <xdr:ext cx="469744" cy="259045"/>
    <xdr:sp macro="" textlink="">
      <xdr:nvSpPr>
        <xdr:cNvPr id="455" name="普通建設事業費 （ うち更新整備　）最小値テキスト">
          <a:extLst>
            <a:ext uri="{FF2B5EF4-FFF2-40B4-BE49-F238E27FC236}">
              <a16:creationId xmlns:a16="http://schemas.microsoft.com/office/drawing/2014/main" xmlns="" id="{00000000-0008-0000-0600-0000C7010000}"/>
            </a:ext>
          </a:extLst>
        </xdr:cNvPr>
        <xdr:cNvSpPr txBox="1"/>
      </xdr:nvSpPr>
      <xdr:spPr>
        <a:xfrm>
          <a:off x="10528300" y="170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32772</xdr:rowOff>
    </xdr:from>
    <xdr:to>
      <xdr:col>55</xdr:col>
      <xdr:colOff>88900</xdr:colOff>
      <xdr:row>99</xdr:row>
      <xdr:rowOff>32772</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7006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150351</xdr:rowOff>
    </xdr:from>
    <xdr:ext cx="690189" cy="259045"/>
    <xdr:sp macro="" textlink="">
      <xdr:nvSpPr>
        <xdr:cNvPr id="457" name="普通建設事業費 （ うち更新整備　）最大値テキスト">
          <a:extLst>
            <a:ext uri="{FF2B5EF4-FFF2-40B4-BE49-F238E27FC236}">
              <a16:creationId xmlns:a16="http://schemas.microsoft.com/office/drawing/2014/main" xmlns="" id="{00000000-0008-0000-0600-0000C9010000}"/>
            </a:ext>
          </a:extLst>
        </xdr:cNvPr>
        <xdr:cNvSpPr txBox="1"/>
      </xdr:nvSpPr>
      <xdr:spPr>
        <a:xfrm>
          <a:off x="10528300" y="15409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32224</xdr:rowOff>
    </xdr:from>
    <xdr:to>
      <xdr:col>55</xdr:col>
      <xdr:colOff>88900</xdr:colOff>
      <xdr:row>91</xdr:row>
      <xdr:rowOff>32224</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10388600" y="1563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169346</xdr:rowOff>
    </xdr:from>
    <xdr:to>
      <xdr:col>55</xdr:col>
      <xdr:colOff>0</xdr:colOff>
      <xdr:row>99</xdr:row>
      <xdr:rowOff>6262</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flipV="1">
          <a:off x="9639300" y="16971446"/>
          <a:ext cx="838200" cy="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98189</xdr:rowOff>
    </xdr:from>
    <xdr:ext cx="534377" cy="259045"/>
    <xdr:sp macro="" textlink="">
      <xdr:nvSpPr>
        <xdr:cNvPr id="460" name="普通建設事業費 （ うち更新整備　）平均値テキスト">
          <a:extLst>
            <a:ext uri="{FF2B5EF4-FFF2-40B4-BE49-F238E27FC236}">
              <a16:creationId xmlns:a16="http://schemas.microsoft.com/office/drawing/2014/main" xmlns="" id="{00000000-0008-0000-0600-0000CC010000}"/>
            </a:ext>
          </a:extLst>
        </xdr:cNvPr>
        <xdr:cNvSpPr txBox="1"/>
      </xdr:nvSpPr>
      <xdr:spPr>
        <a:xfrm>
          <a:off x="10528300" y="16728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75312</xdr:rowOff>
    </xdr:from>
    <xdr:to>
      <xdr:col>55</xdr:col>
      <xdr:colOff>50800</xdr:colOff>
      <xdr:row>99</xdr:row>
      <xdr:rowOff>5462</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10426700" y="1687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168497</xdr:rowOff>
    </xdr:from>
    <xdr:to>
      <xdr:col>50</xdr:col>
      <xdr:colOff>114300</xdr:colOff>
      <xdr:row>99</xdr:row>
      <xdr:rowOff>6262</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a:off x="8750300" y="16970597"/>
          <a:ext cx="889000" cy="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74685</xdr:rowOff>
    </xdr:from>
    <xdr:to>
      <xdr:col>50</xdr:col>
      <xdr:colOff>165100</xdr:colOff>
      <xdr:row>99</xdr:row>
      <xdr:rowOff>4835</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9588500" y="1687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21362</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372111" y="1665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147589</xdr:rowOff>
    </xdr:from>
    <xdr:to>
      <xdr:col>45</xdr:col>
      <xdr:colOff>177800</xdr:colOff>
      <xdr:row>98</xdr:row>
      <xdr:rowOff>168497</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a:off x="7861300" y="16949689"/>
          <a:ext cx="889000" cy="2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83896</xdr:rowOff>
    </xdr:from>
    <xdr:to>
      <xdr:col>46</xdr:col>
      <xdr:colOff>38100</xdr:colOff>
      <xdr:row>99</xdr:row>
      <xdr:rowOff>14046</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8699500" y="168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30573</xdr:rowOff>
    </xdr:from>
    <xdr:ext cx="534377"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483111" y="1666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147589</xdr:rowOff>
    </xdr:from>
    <xdr:to>
      <xdr:col>41</xdr:col>
      <xdr:colOff>50800</xdr:colOff>
      <xdr:row>98</xdr:row>
      <xdr:rowOff>162737</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flipV="1">
          <a:off x="6972300" y="16949689"/>
          <a:ext cx="889000" cy="1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89131</xdr:rowOff>
    </xdr:from>
    <xdr:to>
      <xdr:col>41</xdr:col>
      <xdr:colOff>101600</xdr:colOff>
      <xdr:row>99</xdr:row>
      <xdr:rowOff>19281</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7810500" y="1689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35808</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7594111" y="1666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93112</xdr:rowOff>
    </xdr:from>
    <xdr:to>
      <xdr:col>36</xdr:col>
      <xdr:colOff>165100</xdr:colOff>
      <xdr:row>99</xdr:row>
      <xdr:rowOff>23262</xdr:rowOff>
    </xdr:to>
    <xdr:sp macro="" textlink="">
      <xdr:nvSpPr>
        <xdr:cNvPr id="471" name="フローチャート: 判断 470">
          <a:extLst>
            <a:ext uri="{FF2B5EF4-FFF2-40B4-BE49-F238E27FC236}">
              <a16:creationId xmlns:a16="http://schemas.microsoft.com/office/drawing/2014/main" xmlns="" id="{00000000-0008-0000-0600-0000D7010000}"/>
            </a:ext>
          </a:extLst>
        </xdr:cNvPr>
        <xdr:cNvSpPr/>
      </xdr:nvSpPr>
      <xdr:spPr>
        <a:xfrm>
          <a:off x="6921500" y="1689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39789</xdr:rowOff>
    </xdr:from>
    <xdr:ext cx="534377"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6705111" y="1667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118546</xdr:rowOff>
    </xdr:from>
    <xdr:to>
      <xdr:col>55</xdr:col>
      <xdr:colOff>50800</xdr:colOff>
      <xdr:row>99</xdr:row>
      <xdr:rowOff>48696</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10426700" y="1692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53740</xdr:rowOff>
    </xdr:from>
    <xdr:ext cx="534377" cy="259045"/>
    <xdr:sp macro="" textlink="">
      <xdr:nvSpPr>
        <xdr:cNvPr id="479" name="普通建設事業費 （ うち更新整備　）該当値テキスト">
          <a:extLst>
            <a:ext uri="{FF2B5EF4-FFF2-40B4-BE49-F238E27FC236}">
              <a16:creationId xmlns:a16="http://schemas.microsoft.com/office/drawing/2014/main" xmlns="" id="{00000000-0008-0000-0600-0000DF010000}"/>
            </a:ext>
          </a:extLst>
        </xdr:cNvPr>
        <xdr:cNvSpPr txBox="1"/>
      </xdr:nvSpPr>
      <xdr:spPr>
        <a:xfrm>
          <a:off x="10528300" y="1685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126912</xdr:rowOff>
    </xdr:from>
    <xdr:to>
      <xdr:col>50</xdr:col>
      <xdr:colOff>165100</xdr:colOff>
      <xdr:row>99</xdr:row>
      <xdr:rowOff>57062</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9588500" y="1692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48189</xdr:rowOff>
    </xdr:from>
    <xdr:ext cx="534377"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372111" y="1702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117697</xdr:rowOff>
    </xdr:from>
    <xdr:to>
      <xdr:col>46</xdr:col>
      <xdr:colOff>38100</xdr:colOff>
      <xdr:row>99</xdr:row>
      <xdr:rowOff>47847</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8699500" y="1691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38974</xdr:rowOff>
    </xdr:from>
    <xdr:ext cx="534377"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8483111" y="1701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96789</xdr:rowOff>
    </xdr:from>
    <xdr:to>
      <xdr:col>41</xdr:col>
      <xdr:colOff>101600</xdr:colOff>
      <xdr:row>99</xdr:row>
      <xdr:rowOff>26939</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7810500" y="1689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18066</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7594111" y="1699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111937</xdr:rowOff>
    </xdr:from>
    <xdr:to>
      <xdr:col>36</xdr:col>
      <xdr:colOff>165100</xdr:colOff>
      <xdr:row>99</xdr:row>
      <xdr:rowOff>42087</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6921500" y="1691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33214</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6705111" y="1700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105795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249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59670</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46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52472</xdr:rowOff>
    </xdr:from>
    <xdr:ext cx="599010"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502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105795</xdr:rowOff>
    </xdr:from>
    <xdr:to>
      <xdr:col>86</xdr:col>
      <xdr:colOff>25400</xdr:colOff>
      <xdr:row>30</xdr:row>
      <xdr:rowOff>105795</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24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147765</xdr:rowOff>
    </xdr:from>
    <xdr:to>
      <xdr:col>85</xdr:col>
      <xdr:colOff>127000</xdr:colOff>
      <xdr:row>39</xdr:row>
      <xdr:rowOff>30163</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a:off x="15481300" y="6662865"/>
          <a:ext cx="838200" cy="5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148570</xdr:rowOff>
    </xdr:from>
    <xdr:ext cx="534377"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49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125693</xdr:rowOff>
    </xdr:from>
    <xdr:to>
      <xdr:col>85</xdr:col>
      <xdr:colOff>177800</xdr:colOff>
      <xdr:row>39</xdr:row>
      <xdr:rowOff>55843</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64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147765</xdr:rowOff>
    </xdr:from>
    <xdr:to>
      <xdr:col>81</xdr:col>
      <xdr:colOff>50800</xdr:colOff>
      <xdr:row>38</xdr:row>
      <xdr:rowOff>149644</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flipV="1">
          <a:off x="14592300" y="6662865"/>
          <a:ext cx="889000" cy="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131721</xdr:rowOff>
    </xdr:from>
    <xdr:to>
      <xdr:col>81</xdr:col>
      <xdr:colOff>101600</xdr:colOff>
      <xdr:row>39</xdr:row>
      <xdr:rowOff>61871</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64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52998</xdr:rowOff>
    </xdr:from>
    <xdr:ext cx="469744"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46428" y="673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149644</xdr:rowOff>
    </xdr:from>
    <xdr:to>
      <xdr:col>76</xdr:col>
      <xdr:colOff>114300</xdr:colOff>
      <xdr:row>39</xdr:row>
      <xdr:rowOff>42686</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flipV="1">
          <a:off x="13703300" y="6664744"/>
          <a:ext cx="889000" cy="6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128025</xdr:rowOff>
    </xdr:from>
    <xdr:to>
      <xdr:col>76</xdr:col>
      <xdr:colOff>165100</xdr:colOff>
      <xdr:row>39</xdr:row>
      <xdr:rowOff>58175</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64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49302</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57428" y="673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42686</xdr:rowOff>
    </xdr:from>
    <xdr:to>
      <xdr:col>71</xdr:col>
      <xdr:colOff>177800</xdr:colOff>
      <xdr:row>39</xdr:row>
      <xdr:rowOff>42980</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flipV="1">
          <a:off x="12814300" y="6729236"/>
          <a:ext cx="889000" cy="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128002</xdr:rowOff>
    </xdr:from>
    <xdr:to>
      <xdr:col>72</xdr:col>
      <xdr:colOff>38100</xdr:colOff>
      <xdr:row>39</xdr:row>
      <xdr:rowOff>58152</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6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74679</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68428" y="641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130014</xdr:rowOff>
    </xdr:from>
    <xdr:to>
      <xdr:col>67</xdr:col>
      <xdr:colOff>101600</xdr:colOff>
      <xdr:row>39</xdr:row>
      <xdr:rowOff>60164</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6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76691</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79428" y="64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150813</xdr:rowOff>
    </xdr:from>
    <xdr:to>
      <xdr:col>85</xdr:col>
      <xdr:colOff>177800</xdr:colOff>
      <xdr:row>39</xdr:row>
      <xdr:rowOff>80963</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66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104121</xdr:rowOff>
    </xdr:from>
    <xdr:ext cx="469744"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61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96965</xdr:rowOff>
    </xdr:from>
    <xdr:to>
      <xdr:col>81</xdr:col>
      <xdr:colOff>101600</xdr:colOff>
      <xdr:row>39</xdr:row>
      <xdr:rowOff>27115</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61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43643</xdr:rowOff>
    </xdr:from>
    <xdr:ext cx="534377"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214111" y="638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98844</xdr:rowOff>
    </xdr:from>
    <xdr:to>
      <xdr:col>76</xdr:col>
      <xdr:colOff>165100</xdr:colOff>
      <xdr:row>39</xdr:row>
      <xdr:rowOff>28994</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61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45521</xdr:rowOff>
    </xdr:from>
    <xdr:ext cx="534377"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325111" y="638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163336</xdr:rowOff>
    </xdr:from>
    <xdr:to>
      <xdr:col>72</xdr:col>
      <xdr:colOff>38100</xdr:colOff>
      <xdr:row>39</xdr:row>
      <xdr:rowOff>93486</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67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84613</xdr:rowOff>
    </xdr:from>
    <xdr:ext cx="378565"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514017" y="6771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163630</xdr:rowOff>
    </xdr:from>
    <xdr:to>
      <xdr:col>67</xdr:col>
      <xdr:colOff>101600</xdr:colOff>
      <xdr:row>39</xdr:row>
      <xdr:rowOff>93780</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67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84907</xdr:rowOff>
    </xdr:from>
    <xdr:ext cx="378565"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625017" y="6771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xmlns=""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xmlns=""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xmlns=""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xmlns=""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xmlns=""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xmlns=""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126178</xdr:rowOff>
    </xdr:from>
    <xdr:to>
      <xdr:col>85</xdr:col>
      <xdr:colOff>126364</xdr:colOff>
      <xdr:row>78</xdr:row>
      <xdr:rowOff>18599</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flipV="1">
          <a:off x="16317595" y="12127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22426</xdr:rowOff>
    </xdr:from>
    <xdr:ext cx="469744" cy="259045"/>
    <xdr:sp macro="" textlink="">
      <xdr:nvSpPr>
        <xdr:cNvPr id="614" name="公債費最小値テキスト">
          <a:extLst>
            <a:ext uri="{FF2B5EF4-FFF2-40B4-BE49-F238E27FC236}">
              <a16:creationId xmlns:a16="http://schemas.microsoft.com/office/drawing/2014/main" xmlns="" id="{00000000-0008-0000-0600-000066020000}"/>
            </a:ext>
          </a:extLst>
        </xdr:cNvPr>
        <xdr:cNvSpPr txBox="1"/>
      </xdr:nvSpPr>
      <xdr:spPr>
        <a:xfrm>
          <a:off x="16370300" y="1339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18599</xdr:rowOff>
    </xdr:from>
    <xdr:to>
      <xdr:col>86</xdr:col>
      <xdr:colOff>25400</xdr:colOff>
      <xdr:row>78</xdr:row>
      <xdr:rowOff>18599</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6230600" y="133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72855</xdr:rowOff>
    </xdr:from>
    <xdr:ext cx="599010" cy="259045"/>
    <xdr:sp macro="" textlink="">
      <xdr:nvSpPr>
        <xdr:cNvPr id="616" name="公債費最大値テキスト">
          <a:extLst>
            <a:ext uri="{FF2B5EF4-FFF2-40B4-BE49-F238E27FC236}">
              <a16:creationId xmlns:a16="http://schemas.microsoft.com/office/drawing/2014/main" xmlns="" id="{00000000-0008-0000-0600-000068020000}"/>
            </a:ext>
          </a:extLst>
        </xdr:cNvPr>
        <xdr:cNvSpPr txBox="1"/>
      </xdr:nvSpPr>
      <xdr:spPr>
        <a:xfrm>
          <a:off x="16370300" y="1190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126178</xdr:rowOff>
    </xdr:from>
    <xdr:to>
      <xdr:col>86</xdr:col>
      <xdr:colOff>25400</xdr:colOff>
      <xdr:row>70</xdr:row>
      <xdr:rowOff>126178</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6230600" y="1212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39459</xdr:rowOff>
    </xdr:from>
    <xdr:to>
      <xdr:col>85</xdr:col>
      <xdr:colOff>127000</xdr:colOff>
      <xdr:row>75</xdr:row>
      <xdr:rowOff>108324</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flipV="1">
          <a:off x="15481300" y="12898209"/>
          <a:ext cx="838200" cy="6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27111</xdr:rowOff>
    </xdr:from>
    <xdr:ext cx="534377" cy="259045"/>
    <xdr:sp macro="" textlink="">
      <xdr:nvSpPr>
        <xdr:cNvPr id="619" name="公債費平均値テキスト">
          <a:extLst>
            <a:ext uri="{FF2B5EF4-FFF2-40B4-BE49-F238E27FC236}">
              <a16:creationId xmlns:a16="http://schemas.microsoft.com/office/drawing/2014/main" xmlns="" id="{00000000-0008-0000-0600-00006B020000}"/>
            </a:ext>
          </a:extLst>
        </xdr:cNvPr>
        <xdr:cNvSpPr txBox="1"/>
      </xdr:nvSpPr>
      <xdr:spPr>
        <a:xfrm>
          <a:off x="16370300" y="12885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48684</xdr:rowOff>
    </xdr:from>
    <xdr:to>
      <xdr:col>85</xdr:col>
      <xdr:colOff>177800</xdr:colOff>
      <xdr:row>75</xdr:row>
      <xdr:rowOff>150284</xdr:rowOff>
    </xdr:to>
    <xdr:sp macro="" textlink="">
      <xdr:nvSpPr>
        <xdr:cNvPr id="620" name="フローチャート: 判断 619">
          <a:extLst>
            <a:ext uri="{FF2B5EF4-FFF2-40B4-BE49-F238E27FC236}">
              <a16:creationId xmlns:a16="http://schemas.microsoft.com/office/drawing/2014/main" xmlns="" id="{00000000-0008-0000-0600-00006C020000}"/>
            </a:ext>
          </a:extLst>
        </xdr:cNvPr>
        <xdr:cNvSpPr/>
      </xdr:nvSpPr>
      <xdr:spPr>
        <a:xfrm>
          <a:off x="162687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108324</xdr:rowOff>
    </xdr:from>
    <xdr:to>
      <xdr:col>81</xdr:col>
      <xdr:colOff>50800</xdr:colOff>
      <xdr:row>76</xdr:row>
      <xdr:rowOff>29435</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flipV="1">
          <a:off x="14592300" y="12967074"/>
          <a:ext cx="889000" cy="9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59834</xdr:rowOff>
    </xdr:from>
    <xdr:to>
      <xdr:col>81</xdr:col>
      <xdr:colOff>101600</xdr:colOff>
      <xdr:row>75</xdr:row>
      <xdr:rowOff>161434</xdr:rowOff>
    </xdr:to>
    <xdr:sp macro="" textlink="">
      <xdr:nvSpPr>
        <xdr:cNvPr id="622" name="フローチャート: 判断 621">
          <a:extLst>
            <a:ext uri="{FF2B5EF4-FFF2-40B4-BE49-F238E27FC236}">
              <a16:creationId xmlns:a16="http://schemas.microsoft.com/office/drawing/2014/main" xmlns="" id="{00000000-0008-0000-0600-00006E020000}"/>
            </a:ext>
          </a:extLst>
        </xdr:cNvPr>
        <xdr:cNvSpPr/>
      </xdr:nvSpPr>
      <xdr:spPr>
        <a:xfrm>
          <a:off x="15430500" y="1291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152561</xdr:rowOff>
    </xdr:from>
    <xdr:ext cx="534377"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5214111" y="1301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29435</xdr:rowOff>
    </xdr:from>
    <xdr:to>
      <xdr:col>76</xdr:col>
      <xdr:colOff>114300</xdr:colOff>
      <xdr:row>76</xdr:row>
      <xdr:rowOff>39007</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flipV="1">
          <a:off x="13703300" y="13059635"/>
          <a:ext cx="889000" cy="9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95221</xdr:rowOff>
    </xdr:from>
    <xdr:to>
      <xdr:col>76</xdr:col>
      <xdr:colOff>165100</xdr:colOff>
      <xdr:row>76</xdr:row>
      <xdr:rowOff>25371</xdr:rowOff>
    </xdr:to>
    <xdr:sp macro="" textlink="">
      <xdr:nvSpPr>
        <xdr:cNvPr id="625" name="フローチャート: 判断 624">
          <a:extLst>
            <a:ext uri="{FF2B5EF4-FFF2-40B4-BE49-F238E27FC236}">
              <a16:creationId xmlns:a16="http://schemas.microsoft.com/office/drawing/2014/main" xmlns="" id="{00000000-0008-0000-0600-000071020000}"/>
            </a:ext>
          </a:extLst>
        </xdr:cNvPr>
        <xdr:cNvSpPr/>
      </xdr:nvSpPr>
      <xdr:spPr>
        <a:xfrm>
          <a:off x="14541500" y="12953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41898</xdr:rowOff>
    </xdr:from>
    <xdr:ext cx="534377" cy="259045"/>
    <xdr:sp macro="" textlink="">
      <xdr:nvSpPr>
        <xdr:cNvPr id="626" name="テキスト ボックス 625">
          <a:extLst>
            <a:ext uri="{FF2B5EF4-FFF2-40B4-BE49-F238E27FC236}">
              <a16:creationId xmlns:a16="http://schemas.microsoft.com/office/drawing/2014/main" xmlns="" id="{00000000-0008-0000-0600-000072020000}"/>
            </a:ext>
          </a:extLst>
        </xdr:cNvPr>
        <xdr:cNvSpPr txBox="1"/>
      </xdr:nvSpPr>
      <xdr:spPr>
        <a:xfrm>
          <a:off x="14325111" y="1272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24074</xdr:rowOff>
    </xdr:from>
    <xdr:to>
      <xdr:col>71</xdr:col>
      <xdr:colOff>177800</xdr:colOff>
      <xdr:row>76</xdr:row>
      <xdr:rowOff>39007</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a:off x="12814300" y="13054274"/>
          <a:ext cx="889000" cy="1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88597</xdr:rowOff>
    </xdr:from>
    <xdr:to>
      <xdr:col>72</xdr:col>
      <xdr:colOff>38100</xdr:colOff>
      <xdr:row>76</xdr:row>
      <xdr:rowOff>18746</xdr:rowOff>
    </xdr:to>
    <xdr:sp macro="" textlink="">
      <xdr:nvSpPr>
        <xdr:cNvPr id="628" name="フローチャート: 判断 627">
          <a:extLst>
            <a:ext uri="{FF2B5EF4-FFF2-40B4-BE49-F238E27FC236}">
              <a16:creationId xmlns:a16="http://schemas.microsoft.com/office/drawing/2014/main" xmlns="" id="{00000000-0008-0000-0600-000074020000}"/>
            </a:ext>
          </a:extLst>
        </xdr:cNvPr>
        <xdr:cNvSpPr/>
      </xdr:nvSpPr>
      <xdr:spPr>
        <a:xfrm>
          <a:off x="13652500" y="1294734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35274</xdr:rowOff>
    </xdr:from>
    <xdr:ext cx="534377" cy="259045"/>
    <xdr:sp macro="" textlink="">
      <xdr:nvSpPr>
        <xdr:cNvPr id="629" name="テキスト ボックス 628">
          <a:extLst>
            <a:ext uri="{FF2B5EF4-FFF2-40B4-BE49-F238E27FC236}">
              <a16:creationId xmlns:a16="http://schemas.microsoft.com/office/drawing/2014/main" xmlns="" id="{00000000-0008-0000-0600-000075020000}"/>
            </a:ext>
          </a:extLst>
        </xdr:cNvPr>
        <xdr:cNvSpPr txBox="1"/>
      </xdr:nvSpPr>
      <xdr:spPr>
        <a:xfrm>
          <a:off x="13436111" y="1272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94455</xdr:rowOff>
    </xdr:from>
    <xdr:to>
      <xdr:col>67</xdr:col>
      <xdr:colOff>101600</xdr:colOff>
      <xdr:row>76</xdr:row>
      <xdr:rowOff>24605</xdr:rowOff>
    </xdr:to>
    <xdr:sp macro="" textlink="">
      <xdr:nvSpPr>
        <xdr:cNvPr id="630" name="フローチャート: 判断 629">
          <a:extLst>
            <a:ext uri="{FF2B5EF4-FFF2-40B4-BE49-F238E27FC236}">
              <a16:creationId xmlns:a16="http://schemas.microsoft.com/office/drawing/2014/main" xmlns="" id="{00000000-0008-0000-0600-000076020000}"/>
            </a:ext>
          </a:extLst>
        </xdr:cNvPr>
        <xdr:cNvSpPr/>
      </xdr:nvSpPr>
      <xdr:spPr>
        <a:xfrm>
          <a:off x="127635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41132</xdr:rowOff>
    </xdr:from>
    <xdr:ext cx="534377" cy="259045"/>
    <xdr:sp macro="" textlink="">
      <xdr:nvSpPr>
        <xdr:cNvPr id="631" name="テキスト ボックス 630">
          <a:extLst>
            <a:ext uri="{FF2B5EF4-FFF2-40B4-BE49-F238E27FC236}">
              <a16:creationId xmlns:a16="http://schemas.microsoft.com/office/drawing/2014/main" xmlns="" id="{00000000-0008-0000-0600-000077020000}"/>
            </a:ext>
          </a:extLst>
        </xdr:cNvPr>
        <xdr:cNvSpPr txBox="1"/>
      </xdr:nvSpPr>
      <xdr:spPr>
        <a:xfrm>
          <a:off x="12547111" y="1272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160109</xdr:rowOff>
    </xdr:from>
    <xdr:to>
      <xdr:col>85</xdr:col>
      <xdr:colOff>177800</xdr:colOff>
      <xdr:row>75</xdr:row>
      <xdr:rowOff>90259</xdr:rowOff>
    </xdr:to>
    <xdr:sp macro="" textlink="">
      <xdr:nvSpPr>
        <xdr:cNvPr id="637" name="楕円 636">
          <a:extLst>
            <a:ext uri="{FF2B5EF4-FFF2-40B4-BE49-F238E27FC236}">
              <a16:creationId xmlns:a16="http://schemas.microsoft.com/office/drawing/2014/main" xmlns="" id="{00000000-0008-0000-0600-00007D020000}"/>
            </a:ext>
          </a:extLst>
        </xdr:cNvPr>
        <xdr:cNvSpPr/>
      </xdr:nvSpPr>
      <xdr:spPr>
        <a:xfrm>
          <a:off x="16268700" y="1284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11536</xdr:rowOff>
    </xdr:from>
    <xdr:ext cx="534377" cy="259045"/>
    <xdr:sp macro="" textlink="">
      <xdr:nvSpPr>
        <xdr:cNvPr id="638" name="公債費該当値テキスト">
          <a:extLst>
            <a:ext uri="{FF2B5EF4-FFF2-40B4-BE49-F238E27FC236}">
              <a16:creationId xmlns:a16="http://schemas.microsoft.com/office/drawing/2014/main" xmlns="" id="{00000000-0008-0000-0600-00007E020000}"/>
            </a:ext>
          </a:extLst>
        </xdr:cNvPr>
        <xdr:cNvSpPr txBox="1"/>
      </xdr:nvSpPr>
      <xdr:spPr>
        <a:xfrm>
          <a:off x="16370300" y="1269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57524</xdr:rowOff>
    </xdr:from>
    <xdr:to>
      <xdr:col>81</xdr:col>
      <xdr:colOff>101600</xdr:colOff>
      <xdr:row>75</xdr:row>
      <xdr:rowOff>159125</xdr:rowOff>
    </xdr:to>
    <xdr:sp macro="" textlink="">
      <xdr:nvSpPr>
        <xdr:cNvPr id="639" name="楕円 638">
          <a:extLst>
            <a:ext uri="{FF2B5EF4-FFF2-40B4-BE49-F238E27FC236}">
              <a16:creationId xmlns:a16="http://schemas.microsoft.com/office/drawing/2014/main" xmlns="" id="{00000000-0008-0000-0600-00007F020000}"/>
            </a:ext>
          </a:extLst>
        </xdr:cNvPr>
        <xdr:cNvSpPr/>
      </xdr:nvSpPr>
      <xdr:spPr>
        <a:xfrm>
          <a:off x="15430500" y="129162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4201</xdr:rowOff>
    </xdr:from>
    <xdr:ext cx="534377"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5214111" y="1269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150085</xdr:rowOff>
    </xdr:from>
    <xdr:to>
      <xdr:col>76</xdr:col>
      <xdr:colOff>165100</xdr:colOff>
      <xdr:row>76</xdr:row>
      <xdr:rowOff>80235</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4541500" y="1300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71362</xdr:rowOff>
    </xdr:from>
    <xdr:ext cx="534377"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4325111" y="1310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159657</xdr:rowOff>
    </xdr:from>
    <xdr:to>
      <xdr:col>72</xdr:col>
      <xdr:colOff>38100</xdr:colOff>
      <xdr:row>76</xdr:row>
      <xdr:rowOff>89807</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3652500" y="1301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80934</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3436111" y="1311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144724</xdr:rowOff>
    </xdr:from>
    <xdr:to>
      <xdr:col>67</xdr:col>
      <xdr:colOff>101600</xdr:colOff>
      <xdr:row>76</xdr:row>
      <xdr:rowOff>74874</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2763500" y="1300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66001</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2547111" y="1309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xmlns=""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xmlns=""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xmlns=""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xmlns=""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xmlns=""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xmlns=""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xmlns=""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21220</xdr:rowOff>
    </xdr:from>
    <xdr:to>
      <xdr:col>85</xdr:col>
      <xdr:colOff>126364</xdr:colOff>
      <xdr:row>99</xdr:row>
      <xdr:rowOff>96876</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flipV="1">
          <a:off x="16317595" y="15451720"/>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100703</xdr:rowOff>
    </xdr:from>
    <xdr:ext cx="378565" cy="259045"/>
    <xdr:sp macro="" textlink="">
      <xdr:nvSpPr>
        <xdr:cNvPr id="673" name="積立金最小値テキスト">
          <a:extLst>
            <a:ext uri="{FF2B5EF4-FFF2-40B4-BE49-F238E27FC236}">
              <a16:creationId xmlns:a16="http://schemas.microsoft.com/office/drawing/2014/main" xmlns="" id="{00000000-0008-0000-0600-0000A1020000}"/>
            </a:ext>
          </a:extLst>
        </xdr:cNvPr>
        <xdr:cNvSpPr txBox="1"/>
      </xdr:nvSpPr>
      <xdr:spPr>
        <a:xfrm>
          <a:off x="16370300" y="1707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96876</xdr:rowOff>
    </xdr:from>
    <xdr:to>
      <xdr:col>86</xdr:col>
      <xdr:colOff>25400</xdr:colOff>
      <xdr:row>99</xdr:row>
      <xdr:rowOff>96876</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6230600" y="17070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139347</xdr:rowOff>
    </xdr:from>
    <xdr:ext cx="599010" cy="259045"/>
    <xdr:sp macro="" textlink="">
      <xdr:nvSpPr>
        <xdr:cNvPr id="675" name="積立金最大値テキスト">
          <a:extLst>
            <a:ext uri="{FF2B5EF4-FFF2-40B4-BE49-F238E27FC236}">
              <a16:creationId xmlns:a16="http://schemas.microsoft.com/office/drawing/2014/main" xmlns="" id="{00000000-0008-0000-0600-0000A3020000}"/>
            </a:ext>
          </a:extLst>
        </xdr:cNvPr>
        <xdr:cNvSpPr txBox="1"/>
      </xdr:nvSpPr>
      <xdr:spPr>
        <a:xfrm>
          <a:off x="16370300" y="1522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21220</xdr:rowOff>
    </xdr:from>
    <xdr:to>
      <xdr:col>86</xdr:col>
      <xdr:colOff>25400</xdr:colOff>
      <xdr:row>90</xdr:row>
      <xdr:rowOff>21220</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6230600" y="1545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151822</xdr:rowOff>
    </xdr:from>
    <xdr:to>
      <xdr:col>85</xdr:col>
      <xdr:colOff>127000</xdr:colOff>
      <xdr:row>98</xdr:row>
      <xdr:rowOff>4046</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flipV="1">
          <a:off x="15481300" y="16782472"/>
          <a:ext cx="838200" cy="2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47945</xdr:rowOff>
    </xdr:from>
    <xdr:ext cx="534377" cy="259045"/>
    <xdr:sp macro="" textlink="">
      <xdr:nvSpPr>
        <xdr:cNvPr id="678" name="積立金平均値テキスト">
          <a:extLst>
            <a:ext uri="{FF2B5EF4-FFF2-40B4-BE49-F238E27FC236}">
              <a16:creationId xmlns:a16="http://schemas.microsoft.com/office/drawing/2014/main" xmlns="" id="{00000000-0008-0000-0600-0000A6020000}"/>
            </a:ext>
          </a:extLst>
        </xdr:cNvPr>
        <xdr:cNvSpPr txBox="1"/>
      </xdr:nvSpPr>
      <xdr:spPr>
        <a:xfrm>
          <a:off x="16370300" y="16850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69518</xdr:rowOff>
    </xdr:from>
    <xdr:to>
      <xdr:col>85</xdr:col>
      <xdr:colOff>177800</xdr:colOff>
      <xdr:row>98</xdr:row>
      <xdr:rowOff>171118</xdr:rowOff>
    </xdr:to>
    <xdr:sp macro="" textlink="">
      <xdr:nvSpPr>
        <xdr:cNvPr id="679" name="フローチャート: 判断 678">
          <a:extLst>
            <a:ext uri="{FF2B5EF4-FFF2-40B4-BE49-F238E27FC236}">
              <a16:creationId xmlns:a16="http://schemas.microsoft.com/office/drawing/2014/main" xmlns="" id="{00000000-0008-0000-0600-0000A7020000}"/>
            </a:ext>
          </a:extLst>
        </xdr:cNvPr>
        <xdr:cNvSpPr/>
      </xdr:nvSpPr>
      <xdr:spPr>
        <a:xfrm>
          <a:off x="162687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113714</xdr:rowOff>
    </xdr:from>
    <xdr:to>
      <xdr:col>81</xdr:col>
      <xdr:colOff>50800</xdr:colOff>
      <xdr:row>98</xdr:row>
      <xdr:rowOff>4046</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4592300" y="16572914"/>
          <a:ext cx="889000" cy="233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119393</xdr:rowOff>
    </xdr:from>
    <xdr:to>
      <xdr:col>81</xdr:col>
      <xdr:colOff>101600</xdr:colOff>
      <xdr:row>99</xdr:row>
      <xdr:rowOff>49543</xdr:rowOff>
    </xdr:to>
    <xdr:sp macro="" textlink="">
      <xdr:nvSpPr>
        <xdr:cNvPr id="681" name="フローチャート: 判断 680">
          <a:extLst>
            <a:ext uri="{FF2B5EF4-FFF2-40B4-BE49-F238E27FC236}">
              <a16:creationId xmlns:a16="http://schemas.microsoft.com/office/drawing/2014/main" xmlns="" id="{00000000-0008-0000-0600-0000A9020000}"/>
            </a:ext>
          </a:extLst>
        </xdr:cNvPr>
        <xdr:cNvSpPr/>
      </xdr:nvSpPr>
      <xdr:spPr>
        <a:xfrm>
          <a:off x="15430500" y="16921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40670</xdr:rowOff>
    </xdr:from>
    <xdr:ext cx="534377" cy="259045"/>
    <xdr:sp macro="" textlink="">
      <xdr:nvSpPr>
        <xdr:cNvPr id="682" name="テキスト ボックス 681">
          <a:extLst>
            <a:ext uri="{FF2B5EF4-FFF2-40B4-BE49-F238E27FC236}">
              <a16:creationId xmlns:a16="http://schemas.microsoft.com/office/drawing/2014/main" xmlns="" id="{00000000-0008-0000-0600-0000AA020000}"/>
            </a:ext>
          </a:extLst>
        </xdr:cNvPr>
        <xdr:cNvSpPr txBox="1"/>
      </xdr:nvSpPr>
      <xdr:spPr>
        <a:xfrm>
          <a:off x="15214111" y="1701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113714</xdr:rowOff>
    </xdr:from>
    <xdr:to>
      <xdr:col>76</xdr:col>
      <xdr:colOff>114300</xdr:colOff>
      <xdr:row>97</xdr:row>
      <xdr:rowOff>167945</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flipV="1">
          <a:off x="13703300" y="16572914"/>
          <a:ext cx="889000" cy="22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114795</xdr:rowOff>
    </xdr:from>
    <xdr:to>
      <xdr:col>76</xdr:col>
      <xdr:colOff>165100</xdr:colOff>
      <xdr:row>99</xdr:row>
      <xdr:rowOff>44945</xdr:rowOff>
    </xdr:to>
    <xdr:sp macro="" textlink="">
      <xdr:nvSpPr>
        <xdr:cNvPr id="684" name="フローチャート: 判断 683">
          <a:extLst>
            <a:ext uri="{FF2B5EF4-FFF2-40B4-BE49-F238E27FC236}">
              <a16:creationId xmlns:a16="http://schemas.microsoft.com/office/drawing/2014/main" xmlns="" id="{00000000-0008-0000-0600-0000AC020000}"/>
            </a:ext>
          </a:extLst>
        </xdr:cNvPr>
        <xdr:cNvSpPr/>
      </xdr:nvSpPr>
      <xdr:spPr>
        <a:xfrm>
          <a:off x="14541500" y="1691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36072</xdr:rowOff>
    </xdr:from>
    <xdr:ext cx="534377" cy="259045"/>
    <xdr:sp macro="" textlink="">
      <xdr:nvSpPr>
        <xdr:cNvPr id="685" name="テキスト ボックス 684">
          <a:extLst>
            <a:ext uri="{FF2B5EF4-FFF2-40B4-BE49-F238E27FC236}">
              <a16:creationId xmlns:a16="http://schemas.microsoft.com/office/drawing/2014/main" xmlns="" id="{00000000-0008-0000-0600-0000AD020000}"/>
            </a:ext>
          </a:extLst>
        </xdr:cNvPr>
        <xdr:cNvSpPr txBox="1"/>
      </xdr:nvSpPr>
      <xdr:spPr>
        <a:xfrm>
          <a:off x="14325111" y="1700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167945</xdr:rowOff>
    </xdr:from>
    <xdr:to>
      <xdr:col>71</xdr:col>
      <xdr:colOff>177800</xdr:colOff>
      <xdr:row>98</xdr:row>
      <xdr:rowOff>89247</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flipV="1">
          <a:off x="12814300" y="16798595"/>
          <a:ext cx="889000" cy="9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117791</xdr:rowOff>
    </xdr:from>
    <xdr:to>
      <xdr:col>72</xdr:col>
      <xdr:colOff>38100</xdr:colOff>
      <xdr:row>99</xdr:row>
      <xdr:rowOff>47941</xdr:rowOff>
    </xdr:to>
    <xdr:sp macro="" textlink="">
      <xdr:nvSpPr>
        <xdr:cNvPr id="687" name="フローチャート: 判断 686">
          <a:extLst>
            <a:ext uri="{FF2B5EF4-FFF2-40B4-BE49-F238E27FC236}">
              <a16:creationId xmlns:a16="http://schemas.microsoft.com/office/drawing/2014/main" xmlns="" id="{00000000-0008-0000-0600-0000AF020000}"/>
            </a:ext>
          </a:extLst>
        </xdr:cNvPr>
        <xdr:cNvSpPr/>
      </xdr:nvSpPr>
      <xdr:spPr>
        <a:xfrm>
          <a:off x="13652500" y="1691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39068</xdr:rowOff>
    </xdr:from>
    <xdr:ext cx="534377" cy="259045"/>
    <xdr:sp macro="" textlink="">
      <xdr:nvSpPr>
        <xdr:cNvPr id="688" name="テキスト ボックス 687">
          <a:extLst>
            <a:ext uri="{FF2B5EF4-FFF2-40B4-BE49-F238E27FC236}">
              <a16:creationId xmlns:a16="http://schemas.microsoft.com/office/drawing/2014/main" xmlns="" id="{00000000-0008-0000-0600-0000B0020000}"/>
            </a:ext>
          </a:extLst>
        </xdr:cNvPr>
        <xdr:cNvSpPr txBox="1"/>
      </xdr:nvSpPr>
      <xdr:spPr>
        <a:xfrm>
          <a:off x="13436111" y="1701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108471</xdr:rowOff>
    </xdr:from>
    <xdr:to>
      <xdr:col>67</xdr:col>
      <xdr:colOff>101600</xdr:colOff>
      <xdr:row>99</xdr:row>
      <xdr:rowOff>38621</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2763500" y="1691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29748</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2547111" y="1700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101022</xdr:rowOff>
    </xdr:from>
    <xdr:to>
      <xdr:col>85</xdr:col>
      <xdr:colOff>177800</xdr:colOff>
      <xdr:row>98</xdr:row>
      <xdr:rowOff>31172</xdr:rowOff>
    </xdr:to>
    <xdr:sp macro="" textlink="">
      <xdr:nvSpPr>
        <xdr:cNvPr id="696" name="楕円 695">
          <a:extLst>
            <a:ext uri="{FF2B5EF4-FFF2-40B4-BE49-F238E27FC236}">
              <a16:creationId xmlns:a16="http://schemas.microsoft.com/office/drawing/2014/main" xmlns="" id="{00000000-0008-0000-0600-0000B8020000}"/>
            </a:ext>
          </a:extLst>
        </xdr:cNvPr>
        <xdr:cNvSpPr/>
      </xdr:nvSpPr>
      <xdr:spPr>
        <a:xfrm>
          <a:off x="16268700" y="1673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123899</xdr:rowOff>
    </xdr:from>
    <xdr:ext cx="534377" cy="259045"/>
    <xdr:sp macro="" textlink="">
      <xdr:nvSpPr>
        <xdr:cNvPr id="697" name="積立金該当値テキスト">
          <a:extLst>
            <a:ext uri="{FF2B5EF4-FFF2-40B4-BE49-F238E27FC236}">
              <a16:creationId xmlns:a16="http://schemas.microsoft.com/office/drawing/2014/main" xmlns="" id="{00000000-0008-0000-0600-0000B9020000}"/>
            </a:ext>
          </a:extLst>
        </xdr:cNvPr>
        <xdr:cNvSpPr txBox="1"/>
      </xdr:nvSpPr>
      <xdr:spPr>
        <a:xfrm>
          <a:off x="16370300" y="1658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124696</xdr:rowOff>
    </xdr:from>
    <xdr:to>
      <xdr:col>81</xdr:col>
      <xdr:colOff>101600</xdr:colOff>
      <xdr:row>98</xdr:row>
      <xdr:rowOff>54846</xdr:rowOff>
    </xdr:to>
    <xdr:sp macro="" textlink="">
      <xdr:nvSpPr>
        <xdr:cNvPr id="698" name="楕円 697">
          <a:extLst>
            <a:ext uri="{FF2B5EF4-FFF2-40B4-BE49-F238E27FC236}">
              <a16:creationId xmlns:a16="http://schemas.microsoft.com/office/drawing/2014/main" xmlns="" id="{00000000-0008-0000-0600-0000BA020000}"/>
            </a:ext>
          </a:extLst>
        </xdr:cNvPr>
        <xdr:cNvSpPr/>
      </xdr:nvSpPr>
      <xdr:spPr>
        <a:xfrm>
          <a:off x="15430500" y="167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71373</xdr:rowOff>
    </xdr:from>
    <xdr:ext cx="534377"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5214111" y="1653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62914</xdr:rowOff>
    </xdr:from>
    <xdr:to>
      <xdr:col>76</xdr:col>
      <xdr:colOff>165100</xdr:colOff>
      <xdr:row>96</xdr:row>
      <xdr:rowOff>164514</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4541500" y="1652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9591</xdr:rowOff>
    </xdr:from>
    <xdr:ext cx="59901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4292795" y="16297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117145</xdr:rowOff>
    </xdr:from>
    <xdr:to>
      <xdr:col>72</xdr:col>
      <xdr:colOff>38100</xdr:colOff>
      <xdr:row>98</xdr:row>
      <xdr:rowOff>47295</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3652500" y="1674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63822</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3436111" y="1652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38447</xdr:rowOff>
    </xdr:from>
    <xdr:to>
      <xdr:col>67</xdr:col>
      <xdr:colOff>101600</xdr:colOff>
      <xdr:row>98</xdr:row>
      <xdr:rowOff>140047</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2763500" y="1684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156574</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547111" y="1661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xmlns=""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xmlns=""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xmlns=""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xmlns=""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xmlns=""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143488</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flipV="1">
          <a:off x="22159595" y="5286988"/>
          <a:ext cx="1269" cy="1498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xmlns=""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90165</xdr:rowOff>
    </xdr:from>
    <xdr:ext cx="534377" cy="259045"/>
    <xdr:sp macro="" textlink="">
      <xdr:nvSpPr>
        <xdr:cNvPr id="734" name="投資及び出資金最大値テキスト">
          <a:extLst>
            <a:ext uri="{FF2B5EF4-FFF2-40B4-BE49-F238E27FC236}">
              <a16:creationId xmlns:a16="http://schemas.microsoft.com/office/drawing/2014/main" xmlns="" id="{00000000-0008-0000-0600-0000DE020000}"/>
            </a:ext>
          </a:extLst>
        </xdr:cNvPr>
        <xdr:cNvSpPr txBox="1"/>
      </xdr:nvSpPr>
      <xdr:spPr>
        <a:xfrm>
          <a:off x="22212300" y="50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143488</xdr:rowOff>
    </xdr:from>
    <xdr:to>
      <xdr:col>116</xdr:col>
      <xdr:colOff>152400</xdr:colOff>
      <xdr:row>30</xdr:row>
      <xdr:rowOff>143488</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22072600" y="528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72883</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flipV="1">
          <a:off x="21323300" y="6759433"/>
          <a:ext cx="838200" cy="2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150704</xdr:rowOff>
    </xdr:from>
    <xdr:ext cx="469744" cy="259045"/>
    <xdr:sp macro="" textlink="">
      <xdr:nvSpPr>
        <xdr:cNvPr id="737" name="投資及び出資金平均値テキスト">
          <a:extLst>
            <a:ext uri="{FF2B5EF4-FFF2-40B4-BE49-F238E27FC236}">
              <a16:creationId xmlns:a16="http://schemas.microsoft.com/office/drawing/2014/main" xmlns="" id="{00000000-0008-0000-0600-0000E1020000}"/>
            </a:ext>
          </a:extLst>
        </xdr:cNvPr>
        <xdr:cNvSpPr txBox="1"/>
      </xdr:nvSpPr>
      <xdr:spPr>
        <a:xfrm>
          <a:off x="22212300" y="6494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127827</xdr:rowOff>
    </xdr:from>
    <xdr:to>
      <xdr:col>116</xdr:col>
      <xdr:colOff>114300</xdr:colOff>
      <xdr:row>39</xdr:row>
      <xdr:rowOff>57977</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21107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81570</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20434300" y="6768120"/>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145038</xdr:rowOff>
    </xdr:from>
    <xdr:to>
      <xdr:col>112</xdr:col>
      <xdr:colOff>38100</xdr:colOff>
      <xdr:row>39</xdr:row>
      <xdr:rowOff>75188</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1272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91715</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1088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81570</xdr:rowOff>
    </xdr:from>
    <xdr:to>
      <xdr:col>107</xdr:col>
      <xdr:colOff>50800</xdr:colOff>
      <xdr:row>39</xdr:row>
      <xdr:rowOff>84640</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flipV="1">
          <a:off x="19545300" y="6768120"/>
          <a:ext cx="889000" cy="3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147095</xdr:rowOff>
    </xdr:from>
    <xdr:to>
      <xdr:col>107</xdr:col>
      <xdr:colOff>101600</xdr:colOff>
      <xdr:row>39</xdr:row>
      <xdr:rowOff>77245</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0383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93772</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20199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81505</xdr:rowOff>
    </xdr:from>
    <xdr:to>
      <xdr:col>102</xdr:col>
      <xdr:colOff>114300</xdr:colOff>
      <xdr:row>39</xdr:row>
      <xdr:rowOff>84640</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18656300" y="6768055"/>
          <a:ext cx="8890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143470</xdr:rowOff>
    </xdr:from>
    <xdr:to>
      <xdr:col>102</xdr:col>
      <xdr:colOff>165100</xdr:colOff>
      <xdr:row>39</xdr:row>
      <xdr:rowOff>73620</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9494500" y="66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90147</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9310428" y="64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140629</xdr:rowOff>
    </xdr:from>
    <xdr:to>
      <xdr:col>98</xdr:col>
      <xdr:colOff>38100</xdr:colOff>
      <xdr:row>39</xdr:row>
      <xdr:rowOff>70779</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18605500" y="665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87306</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18421428" y="643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22083</xdr:rowOff>
    </xdr:from>
    <xdr:to>
      <xdr:col>116</xdr:col>
      <xdr:colOff>114300</xdr:colOff>
      <xdr:row>39</xdr:row>
      <xdr:rowOff>123683</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2110700" y="670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108460</xdr:rowOff>
    </xdr:from>
    <xdr:ext cx="378565" cy="259045"/>
    <xdr:sp macro="" textlink="">
      <xdr:nvSpPr>
        <xdr:cNvPr id="756" name="投資及び出資金該当値テキスト">
          <a:extLst>
            <a:ext uri="{FF2B5EF4-FFF2-40B4-BE49-F238E27FC236}">
              <a16:creationId xmlns:a16="http://schemas.microsoft.com/office/drawing/2014/main" xmlns="" id="{00000000-0008-0000-0600-0000F4020000}"/>
            </a:ext>
          </a:extLst>
        </xdr:cNvPr>
        <xdr:cNvSpPr txBox="1"/>
      </xdr:nvSpPr>
      <xdr:spPr>
        <a:xfrm>
          <a:off x="22212300" y="6623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30770</xdr:rowOff>
    </xdr:from>
    <xdr:to>
      <xdr:col>107</xdr:col>
      <xdr:colOff>101600</xdr:colOff>
      <xdr:row>39</xdr:row>
      <xdr:rowOff>132370</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20383500" y="67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123497</xdr:rowOff>
    </xdr:from>
    <xdr:ext cx="378565"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0245017" y="681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33840</xdr:rowOff>
    </xdr:from>
    <xdr:to>
      <xdr:col>102</xdr:col>
      <xdr:colOff>165100</xdr:colOff>
      <xdr:row>39</xdr:row>
      <xdr:rowOff>135440</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9494500" y="672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126567</xdr:rowOff>
    </xdr:from>
    <xdr:ext cx="378565"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9356017" y="6813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30705</xdr:rowOff>
    </xdr:from>
    <xdr:to>
      <xdr:col>98</xdr:col>
      <xdr:colOff>38100</xdr:colOff>
      <xdr:row>39</xdr:row>
      <xdr:rowOff>132305</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18605500" y="67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123432</xdr:rowOff>
    </xdr:from>
    <xdr:ext cx="378565"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8467017" y="6809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xmlns=""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134328</xdr:rowOff>
    </xdr:from>
    <xdr:to>
      <xdr:col>116</xdr:col>
      <xdr:colOff>62864</xdr:colOff>
      <xdr:row>59</xdr:row>
      <xdr:rowOff>44450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flipV="1">
          <a:off x="22159595" y="8706828"/>
          <a:ext cx="1269" cy="145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58221</xdr:rowOff>
    </xdr:from>
    <xdr:ext cx="249299" cy="259045"/>
    <xdr:sp macro="" textlink="">
      <xdr:nvSpPr>
        <xdr:cNvPr id="789" name="貸付金最小値テキスト">
          <a:extLst>
            <a:ext uri="{FF2B5EF4-FFF2-40B4-BE49-F238E27FC236}">
              <a16:creationId xmlns:a16="http://schemas.microsoft.com/office/drawing/2014/main" xmlns="" id="{00000000-0008-0000-0600-000015030000}"/>
            </a:ext>
          </a:extLst>
        </xdr:cNvPr>
        <xdr:cNvSpPr txBox="1"/>
      </xdr:nvSpPr>
      <xdr:spPr>
        <a:xfrm>
          <a:off x="22212300" y="101737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81005</xdr:rowOff>
    </xdr:from>
    <xdr:ext cx="599010" cy="259045"/>
    <xdr:sp macro="" textlink="">
      <xdr:nvSpPr>
        <xdr:cNvPr id="791" name="貸付金最大値テキスト">
          <a:extLst>
            <a:ext uri="{FF2B5EF4-FFF2-40B4-BE49-F238E27FC236}">
              <a16:creationId xmlns:a16="http://schemas.microsoft.com/office/drawing/2014/main" xmlns="" id="{00000000-0008-0000-0600-000017030000}"/>
            </a:ext>
          </a:extLst>
        </xdr:cNvPr>
        <xdr:cNvSpPr txBox="1"/>
      </xdr:nvSpPr>
      <xdr:spPr>
        <a:xfrm>
          <a:off x="22212300" y="848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134328</xdr:rowOff>
    </xdr:from>
    <xdr:to>
      <xdr:col>116</xdr:col>
      <xdr:colOff>152400</xdr:colOff>
      <xdr:row>50</xdr:row>
      <xdr:rowOff>134328</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22072600" y="8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34798</xdr:rowOff>
    </xdr:from>
    <xdr:to>
      <xdr:col>116</xdr:col>
      <xdr:colOff>63500</xdr:colOff>
      <xdr:row>59</xdr:row>
      <xdr:rowOff>35052</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flipV="1">
          <a:off x="21323300" y="10150348"/>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147121</xdr:rowOff>
    </xdr:from>
    <xdr:ext cx="469744" cy="259045"/>
    <xdr:sp macro="" textlink="">
      <xdr:nvSpPr>
        <xdr:cNvPr id="794" name="貸付金平均値テキスト">
          <a:extLst>
            <a:ext uri="{FF2B5EF4-FFF2-40B4-BE49-F238E27FC236}">
              <a16:creationId xmlns:a16="http://schemas.microsoft.com/office/drawing/2014/main" xmlns="" id="{00000000-0008-0000-0600-00001A030000}"/>
            </a:ext>
          </a:extLst>
        </xdr:cNvPr>
        <xdr:cNvSpPr txBox="1"/>
      </xdr:nvSpPr>
      <xdr:spPr>
        <a:xfrm>
          <a:off x="22212300" y="9919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124244</xdr:rowOff>
    </xdr:from>
    <xdr:to>
      <xdr:col>116</xdr:col>
      <xdr:colOff>114300</xdr:colOff>
      <xdr:row>59</xdr:row>
      <xdr:rowOff>54394</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2110700" y="1006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35052</xdr:rowOff>
    </xdr:from>
    <xdr:to>
      <xdr:col>111</xdr:col>
      <xdr:colOff>177800</xdr:colOff>
      <xdr:row>59</xdr:row>
      <xdr:rowOff>35293</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0434300" y="10150602"/>
          <a:ext cx="889000" cy="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130772</xdr:rowOff>
    </xdr:from>
    <xdr:to>
      <xdr:col>112</xdr:col>
      <xdr:colOff>38100</xdr:colOff>
      <xdr:row>59</xdr:row>
      <xdr:rowOff>60922</xdr:rowOff>
    </xdr:to>
    <xdr:sp macro="" textlink="">
      <xdr:nvSpPr>
        <xdr:cNvPr id="797" name="フローチャート: 判断 796">
          <a:extLst>
            <a:ext uri="{FF2B5EF4-FFF2-40B4-BE49-F238E27FC236}">
              <a16:creationId xmlns:a16="http://schemas.microsoft.com/office/drawing/2014/main" xmlns="" id="{00000000-0008-0000-0600-00001D030000}"/>
            </a:ext>
          </a:extLst>
        </xdr:cNvPr>
        <xdr:cNvSpPr/>
      </xdr:nvSpPr>
      <xdr:spPr>
        <a:xfrm>
          <a:off x="21272500" y="1007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77449</xdr:rowOff>
    </xdr:from>
    <xdr:ext cx="469744"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21088428" y="98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35293</xdr:rowOff>
    </xdr:from>
    <xdr:to>
      <xdr:col>107</xdr:col>
      <xdr:colOff>50800</xdr:colOff>
      <xdr:row>59</xdr:row>
      <xdr:rowOff>35496</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flipV="1">
          <a:off x="19545300" y="10150843"/>
          <a:ext cx="8890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130594</xdr:rowOff>
    </xdr:from>
    <xdr:to>
      <xdr:col>107</xdr:col>
      <xdr:colOff>101600</xdr:colOff>
      <xdr:row>59</xdr:row>
      <xdr:rowOff>60744</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0383500" y="100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77271</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0199428" y="98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35496</xdr:rowOff>
    </xdr:from>
    <xdr:to>
      <xdr:col>102</xdr:col>
      <xdr:colOff>114300</xdr:colOff>
      <xdr:row>59</xdr:row>
      <xdr:rowOff>35738</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flipV="1">
          <a:off x="18656300" y="10151046"/>
          <a:ext cx="889000" cy="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122657</xdr:rowOff>
    </xdr:from>
    <xdr:to>
      <xdr:col>102</xdr:col>
      <xdr:colOff>165100</xdr:colOff>
      <xdr:row>59</xdr:row>
      <xdr:rowOff>52807</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9494500" y="100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69334</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9310428" y="984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119583</xdr:rowOff>
    </xdr:from>
    <xdr:to>
      <xdr:col>98</xdr:col>
      <xdr:colOff>38100</xdr:colOff>
      <xdr:row>59</xdr:row>
      <xdr:rowOff>49733</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18605500" y="1006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66260</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8421428" y="98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155448</xdr:rowOff>
    </xdr:from>
    <xdr:to>
      <xdr:col>116</xdr:col>
      <xdr:colOff>114300</xdr:colOff>
      <xdr:row>59</xdr:row>
      <xdr:rowOff>85598</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2110700" y="1009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102671</xdr:rowOff>
    </xdr:from>
    <xdr:ext cx="378565" cy="259045"/>
    <xdr:sp macro="" textlink="">
      <xdr:nvSpPr>
        <xdr:cNvPr id="813" name="貸付金該当値テキスト">
          <a:extLst>
            <a:ext uri="{FF2B5EF4-FFF2-40B4-BE49-F238E27FC236}">
              <a16:creationId xmlns:a16="http://schemas.microsoft.com/office/drawing/2014/main" xmlns="" id="{00000000-0008-0000-0600-00002D030000}"/>
            </a:ext>
          </a:extLst>
        </xdr:cNvPr>
        <xdr:cNvSpPr txBox="1"/>
      </xdr:nvSpPr>
      <xdr:spPr>
        <a:xfrm>
          <a:off x="22212300" y="10046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155702</xdr:rowOff>
    </xdr:from>
    <xdr:to>
      <xdr:col>112</xdr:col>
      <xdr:colOff>38100</xdr:colOff>
      <xdr:row>59</xdr:row>
      <xdr:rowOff>85852</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1272500" y="1009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76979</xdr:rowOff>
    </xdr:from>
    <xdr:ext cx="378565"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134017" y="10192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155943</xdr:rowOff>
    </xdr:from>
    <xdr:to>
      <xdr:col>107</xdr:col>
      <xdr:colOff>101600</xdr:colOff>
      <xdr:row>59</xdr:row>
      <xdr:rowOff>86093</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20383500" y="1010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77220</xdr:rowOff>
    </xdr:from>
    <xdr:ext cx="378565"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245017" y="10192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156146</xdr:rowOff>
    </xdr:from>
    <xdr:to>
      <xdr:col>102</xdr:col>
      <xdr:colOff>165100</xdr:colOff>
      <xdr:row>59</xdr:row>
      <xdr:rowOff>86296</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9494500" y="1010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77423</xdr:rowOff>
    </xdr:from>
    <xdr:ext cx="378565"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9356017" y="10192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156388</xdr:rowOff>
    </xdr:from>
    <xdr:to>
      <xdr:col>98</xdr:col>
      <xdr:colOff>38100</xdr:colOff>
      <xdr:row>59</xdr:row>
      <xdr:rowOff>86538</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18605500" y="1010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77665</xdr:rowOff>
    </xdr:from>
    <xdr:ext cx="378565" cy="259045"/>
    <xdr:sp macro="" textlink="">
      <xdr:nvSpPr>
        <xdr:cNvPr id="821" name="テキスト ボックス 820">
          <a:extLst>
            <a:ext uri="{FF2B5EF4-FFF2-40B4-BE49-F238E27FC236}">
              <a16:creationId xmlns:a16="http://schemas.microsoft.com/office/drawing/2014/main" xmlns="" id="{00000000-0008-0000-0600-000035030000}"/>
            </a:ext>
          </a:extLst>
        </xdr:cNvPr>
        <xdr:cNvSpPr txBox="1"/>
      </xdr:nvSpPr>
      <xdr:spPr>
        <a:xfrm>
          <a:off x="18467017" y="10193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xmlns=""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26467</xdr:rowOff>
    </xdr:from>
    <xdr:to>
      <xdr:col>116</xdr:col>
      <xdr:colOff>62864</xdr:colOff>
      <xdr:row>79</xdr:row>
      <xdr:rowOff>141018</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flipV="1">
          <a:off x="22159595" y="12199417"/>
          <a:ext cx="1269" cy="1486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144845</xdr:rowOff>
    </xdr:from>
    <xdr:ext cx="534377" cy="259045"/>
    <xdr:sp macro="" textlink="">
      <xdr:nvSpPr>
        <xdr:cNvPr id="849" name="繰出金最小値テキスト">
          <a:extLst>
            <a:ext uri="{FF2B5EF4-FFF2-40B4-BE49-F238E27FC236}">
              <a16:creationId xmlns:a16="http://schemas.microsoft.com/office/drawing/2014/main" xmlns="" id="{00000000-0008-0000-0600-000051030000}"/>
            </a:ext>
          </a:extLst>
        </xdr:cNvPr>
        <xdr:cNvSpPr txBox="1"/>
      </xdr:nvSpPr>
      <xdr:spPr>
        <a:xfrm>
          <a:off x="22212300" y="1368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141018</xdr:rowOff>
    </xdr:from>
    <xdr:to>
      <xdr:col>116</xdr:col>
      <xdr:colOff>152400</xdr:colOff>
      <xdr:row>79</xdr:row>
      <xdr:rowOff>141018</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a:off x="22072600" y="1368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144594</xdr:rowOff>
    </xdr:from>
    <xdr:ext cx="599010" cy="259045"/>
    <xdr:sp macro="" textlink="">
      <xdr:nvSpPr>
        <xdr:cNvPr id="851" name="繰出金最大値テキスト">
          <a:extLst>
            <a:ext uri="{FF2B5EF4-FFF2-40B4-BE49-F238E27FC236}">
              <a16:creationId xmlns:a16="http://schemas.microsoft.com/office/drawing/2014/main" xmlns="" id="{00000000-0008-0000-0600-000053030000}"/>
            </a:ext>
          </a:extLst>
        </xdr:cNvPr>
        <xdr:cNvSpPr txBox="1"/>
      </xdr:nvSpPr>
      <xdr:spPr>
        <a:xfrm>
          <a:off x="22212300" y="119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26467</xdr:rowOff>
    </xdr:from>
    <xdr:to>
      <xdr:col>116</xdr:col>
      <xdr:colOff>152400</xdr:colOff>
      <xdr:row>71</xdr:row>
      <xdr:rowOff>26467</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a:off x="22072600" y="1219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85130</xdr:rowOff>
    </xdr:from>
    <xdr:to>
      <xdr:col>116</xdr:col>
      <xdr:colOff>63500</xdr:colOff>
      <xdr:row>75</xdr:row>
      <xdr:rowOff>50851</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flipV="1">
          <a:off x="21323300" y="12772430"/>
          <a:ext cx="838200" cy="13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100213</xdr:rowOff>
    </xdr:from>
    <xdr:ext cx="534377" cy="259045"/>
    <xdr:sp macro="" textlink="">
      <xdr:nvSpPr>
        <xdr:cNvPr id="854" name="繰出金平均値テキスト">
          <a:extLst>
            <a:ext uri="{FF2B5EF4-FFF2-40B4-BE49-F238E27FC236}">
              <a16:creationId xmlns:a16="http://schemas.microsoft.com/office/drawing/2014/main" xmlns="" id="{00000000-0008-0000-0600-000056030000}"/>
            </a:ext>
          </a:extLst>
        </xdr:cNvPr>
        <xdr:cNvSpPr txBox="1"/>
      </xdr:nvSpPr>
      <xdr:spPr>
        <a:xfrm>
          <a:off x="22212300" y="13130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121786</xdr:rowOff>
    </xdr:from>
    <xdr:to>
      <xdr:col>116</xdr:col>
      <xdr:colOff>114300</xdr:colOff>
      <xdr:row>77</xdr:row>
      <xdr:rowOff>51936</xdr:rowOff>
    </xdr:to>
    <xdr:sp macro="" textlink="">
      <xdr:nvSpPr>
        <xdr:cNvPr id="855" name="フローチャート: 判断 854">
          <a:extLst>
            <a:ext uri="{FF2B5EF4-FFF2-40B4-BE49-F238E27FC236}">
              <a16:creationId xmlns:a16="http://schemas.microsoft.com/office/drawing/2014/main" xmlns="" id="{00000000-0008-0000-0600-000057030000}"/>
            </a:ext>
          </a:extLst>
        </xdr:cNvPr>
        <xdr:cNvSpPr/>
      </xdr:nvSpPr>
      <xdr:spPr>
        <a:xfrm>
          <a:off x="221107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163812</xdr:rowOff>
    </xdr:from>
    <xdr:to>
      <xdr:col>111</xdr:col>
      <xdr:colOff>177800</xdr:colOff>
      <xdr:row>75</xdr:row>
      <xdr:rowOff>50851</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0434300" y="12851112"/>
          <a:ext cx="889000" cy="5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89847</xdr:rowOff>
    </xdr:from>
    <xdr:to>
      <xdr:col>112</xdr:col>
      <xdr:colOff>38100</xdr:colOff>
      <xdr:row>77</xdr:row>
      <xdr:rowOff>19997</xdr:rowOff>
    </xdr:to>
    <xdr:sp macro="" textlink="">
      <xdr:nvSpPr>
        <xdr:cNvPr id="857" name="フローチャート: 判断 856">
          <a:extLst>
            <a:ext uri="{FF2B5EF4-FFF2-40B4-BE49-F238E27FC236}">
              <a16:creationId xmlns:a16="http://schemas.microsoft.com/office/drawing/2014/main" xmlns="" id="{00000000-0008-0000-0600-000059030000}"/>
            </a:ext>
          </a:extLst>
        </xdr:cNvPr>
        <xdr:cNvSpPr/>
      </xdr:nvSpPr>
      <xdr:spPr>
        <a:xfrm>
          <a:off x="21272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11124</xdr:rowOff>
    </xdr:from>
    <xdr:ext cx="534377" cy="259045"/>
    <xdr:sp macro="" textlink="">
      <xdr:nvSpPr>
        <xdr:cNvPr id="858" name="テキスト ボックス 857">
          <a:extLst>
            <a:ext uri="{FF2B5EF4-FFF2-40B4-BE49-F238E27FC236}">
              <a16:creationId xmlns:a16="http://schemas.microsoft.com/office/drawing/2014/main" xmlns="" id="{00000000-0008-0000-0600-00005A030000}"/>
            </a:ext>
          </a:extLst>
        </xdr:cNvPr>
        <xdr:cNvSpPr txBox="1"/>
      </xdr:nvSpPr>
      <xdr:spPr>
        <a:xfrm>
          <a:off x="21056111" y="132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36786</xdr:rowOff>
    </xdr:from>
    <xdr:to>
      <xdr:col>107</xdr:col>
      <xdr:colOff>50800</xdr:colOff>
      <xdr:row>74</xdr:row>
      <xdr:rowOff>163812</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a:off x="19545300" y="12724086"/>
          <a:ext cx="889000" cy="12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101202</xdr:rowOff>
    </xdr:from>
    <xdr:to>
      <xdr:col>107</xdr:col>
      <xdr:colOff>101600</xdr:colOff>
      <xdr:row>77</xdr:row>
      <xdr:rowOff>31352</xdr:rowOff>
    </xdr:to>
    <xdr:sp macro="" textlink="">
      <xdr:nvSpPr>
        <xdr:cNvPr id="860" name="フローチャート: 判断 859">
          <a:extLst>
            <a:ext uri="{FF2B5EF4-FFF2-40B4-BE49-F238E27FC236}">
              <a16:creationId xmlns:a16="http://schemas.microsoft.com/office/drawing/2014/main" xmlns="" id="{00000000-0008-0000-0600-00005C030000}"/>
            </a:ext>
          </a:extLst>
        </xdr:cNvPr>
        <xdr:cNvSpPr/>
      </xdr:nvSpPr>
      <xdr:spPr>
        <a:xfrm>
          <a:off x="20383500" y="1313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22479</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0167111" y="1322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36786</xdr:rowOff>
    </xdr:from>
    <xdr:to>
      <xdr:col>102</xdr:col>
      <xdr:colOff>114300</xdr:colOff>
      <xdr:row>75</xdr:row>
      <xdr:rowOff>29689</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18656300" y="12724086"/>
          <a:ext cx="889000" cy="16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94844</xdr:rowOff>
    </xdr:from>
    <xdr:to>
      <xdr:col>102</xdr:col>
      <xdr:colOff>165100</xdr:colOff>
      <xdr:row>77</xdr:row>
      <xdr:rowOff>24994</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19494500" y="131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16121</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19278111" y="1321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81083</xdr:rowOff>
    </xdr:from>
    <xdr:to>
      <xdr:col>98</xdr:col>
      <xdr:colOff>38100</xdr:colOff>
      <xdr:row>77</xdr:row>
      <xdr:rowOff>11233</xdr:rowOff>
    </xdr:to>
    <xdr:sp macro="" textlink="">
      <xdr:nvSpPr>
        <xdr:cNvPr id="865" name="フローチャート: 判断 864">
          <a:extLst>
            <a:ext uri="{FF2B5EF4-FFF2-40B4-BE49-F238E27FC236}">
              <a16:creationId xmlns:a16="http://schemas.microsoft.com/office/drawing/2014/main" xmlns="" id="{00000000-0008-0000-0600-000061030000}"/>
            </a:ext>
          </a:extLst>
        </xdr:cNvPr>
        <xdr:cNvSpPr/>
      </xdr:nvSpPr>
      <xdr:spPr>
        <a:xfrm>
          <a:off x="186055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2360</xdr:rowOff>
    </xdr:from>
    <xdr:ext cx="534377"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8389111" y="1320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34330</xdr:rowOff>
    </xdr:from>
    <xdr:to>
      <xdr:col>116</xdr:col>
      <xdr:colOff>114300</xdr:colOff>
      <xdr:row>74</xdr:row>
      <xdr:rowOff>135930</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2110700" y="1272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57207</xdr:rowOff>
    </xdr:from>
    <xdr:ext cx="599010" cy="259045"/>
    <xdr:sp macro="" textlink="">
      <xdr:nvSpPr>
        <xdr:cNvPr id="873" name="繰出金該当値テキスト">
          <a:extLst>
            <a:ext uri="{FF2B5EF4-FFF2-40B4-BE49-F238E27FC236}">
              <a16:creationId xmlns:a16="http://schemas.microsoft.com/office/drawing/2014/main" xmlns="" id="{00000000-0008-0000-0600-000069030000}"/>
            </a:ext>
          </a:extLst>
        </xdr:cNvPr>
        <xdr:cNvSpPr txBox="1"/>
      </xdr:nvSpPr>
      <xdr:spPr>
        <a:xfrm>
          <a:off x="22212300" y="12573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51</xdr:rowOff>
    </xdr:from>
    <xdr:to>
      <xdr:col>112</xdr:col>
      <xdr:colOff>38100</xdr:colOff>
      <xdr:row>75</xdr:row>
      <xdr:rowOff>101651</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21272500" y="1285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118178</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1056111" y="1263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113012</xdr:rowOff>
    </xdr:from>
    <xdr:to>
      <xdr:col>107</xdr:col>
      <xdr:colOff>101600</xdr:colOff>
      <xdr:row>75</xdr:row>
      <xdr:rowOff>43162</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20383500" y="1280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59689</xdr:rowOff>
    </xdr:from>
    <xdr:ext cx="599010"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20134795" y="1257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157436</xdr:rowOff>
    </xdr:from>
    <xdr:to>
      <xdr:col>102</xdr:col>
      <xdr:colOff>165100</xdr:colOff>
      <xdr:row>74</xdr:row>
      <xdr:rowOff>87586</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19494500" y="1267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104113</xdr:rowOff>
    </xdr:from>
    <xdr:ext cx="599010"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19245795" y="12448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150339</xdr:rowOff>
    </xdr:from>
    <xdr:to>
      <xdr:col>98</xdr:col>
      <xdr:colOff>38100</xdr:colOff>
      <xdr:row>75</xdr:row>
      <xdr:rowOff>80489</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18605500" y="128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97016</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18389111" y="1261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xmlns=""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xmlns=""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xmlns=""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xmlns=""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xmlns=""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xmlns=""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xmlns=""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xmlns=""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xmlns=""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xmlns=""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xmlns=""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xmlns=""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xmlns=""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xmlns=""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xmlns=""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xmlns=""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xmlns=""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人当たりのコストについては、その年度の実施事業の内容や人口数により大きく変動するものと思われるが、令和２年度の特徴としては、新型コロナウイルス感染症対策として、特別定額給付金や町独自持続化給付金など事業者支援に関連する単独補助金が増加したことから、補助費等が前年度から一人当たり１２１，１６７円増加している。また、臨時雇上職員賃金が会計年度任用職員人件費に移行したことが大きく影響し、一人当たり人件費は２６，２６０円の増、一人当たり物件費は２３，５９２円の減となっている。公債費については、認定こども園建設事業の過疎対策事業債の償還が開始したことにより、一人当たり１２，０５０千円の増加となった。また、町立診療所の運営費繰出金が毎年２億円を超え、介護給付費が年々増加していることから、繰出金については類似団体平均と比較すると一人当たり３９，５３４円高くなっており、診療収入増による経営の安定化など繰出金圧縮対策が急務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5,264
5,202
161.67
5,249,679
4,927,458
297,114
2,653,372
4,172,706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113085</xdr:rowOff>
    </xdr:from>
    <xdr:to>
      <xdr:col>24</xdr:col>
      <xdr:colOff>62865</xdr:colOff>
      <xdr:row>40</xdr:row>
      <xdr:rowOff>3030</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256585"/>
          <a:ext cx="1270" cy="160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6857</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86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3030</xdr:rowOff>
    </xdr:from>
    <xdr:to>
      <xdr:col>24</xdr:col>
      <xdr:colOff>152400</xdr:colOff>
      <xdr:row>40</xdr:row>
      <xdr:rowOff>3030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861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59762</xdr:rowOff>
    </xdr:from>
    <xdr:ext cx="534377"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50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113085</xdr:rowOff>
    </xdr:from>
    <xdr:to>
      <xdr:col>24</xdr:col>
      <xdr:colOff>152400</xdr:colOff>
      <xdr:row>30</xdr:row>
      <xdr:rowOff>113085</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25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142803</xdr:rowOff>
    </xdr:from>
    <xdr:to>
      <xdr:col>24</xdr:col>
      <xdr:colOff>63500</xdr:colOff>
      <xdr:row>33</xdr:row>
      <xdr:rowOff>145415</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a:off x="3797300" y="5800653"/>
          <a:ext cx="8382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1686</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6173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23259</xdr:rowOff>
    </xdr:from>
    <xdr:to>
      <xdr:col>24</xdr:col>
      <xdr:colOff>114300</xdr:colOff>
      <xdr:row>36</xdr:row>
      <xdr:rowOff>124859</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6195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84673</xdr:rowOff>
    </xdr:from>
    <xdr:to>
      <xdr:col>19</xdr:col>
      <xdr:colOff>177800</xdr:colOff>
      <xdr:row>33</xdr:row>
      <xdr:rowOff>142803</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a:off x="2908300" y="5742523"/>
          <a:ext cx="889000" cy="5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147193</xdr:rowOff>
    </xdr:from>
    <xdr:to>
      <xdr:col>20</xdr:col>
      <xdr:colOff>38100</xdr:colOff>
      <xdr:row>36</xdr:row>
      <xdr:rowOff>77343</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68470</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624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84673</xdr:rowOff>
    </xdr:from>
    <xdr:to>
      <xdr:col>15</xdr:col>
      <xdr:colOff>50800</xdr:colOff>
      <xdr:row>33</xdr:row>
      <xdr:rowOff>114064</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flipV="1">
          <a:off x="2019300" y="574252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25545</xdr:rowOff>
    </xdr:from>
    <xdr:to>
      <xdr:col>15</xdr:col>
      <xdr:colOff>101600</xdr:colOff>
      <xdr:row>36</xdr:row>
      <xdr:rowOff>127145</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118272</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62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114064</xdr:rowOff>
    </xdr:from>
    <xdr:to>
      <xdr:col>10</xdr:col>
      <xdr:colOff>114300</xdr:colOff>
      <xdr:row>34</xdr:row>
      <xdr:rowOff>34054</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flipV="1">
          <a:off x="1130300" y="577191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31750</xdr:rowOff>
    </xdr:from>
    <xdr:to>
      <xdr:col>10</xdr:col>
      <xdr:colOff>165100</xdr:colOff>
      <xdr:row>36</xdr:row>
      <xdr:rowOff>133350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124477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15258</xdr:rowOff>
    </xdr:from>
    <xdr:to>
      <xdr:col>6</xdr:col>
      <xdr:colOff>38100</xdr:colOff>
      <xdr:row>36</xdr:row>
      <xdr:rowOff>116858</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618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107985</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628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94615</xdr:rowOff>
    </xdr:from>
    <xdr:to>
      <xdr:col>24</xdr:col>
      <xdr:colOff>114300</xdr:colOff>
      <xdr:row>34</xdr:row>
      <xdr:rowOff>24765</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575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117492</xdr:rowOff>
    </xdr:from>
    <xdr:ext cx="534377"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560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92003</xdr:rowOff>
    </xdr:from>
    <xdr:to>
      <xdr:col>20</xdr:col>
      <xdr:colOff>38100</xdr:colOff>
      <xdr:row>34</xdr:row>
      <xdr:rowOff>22153</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574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38680</xdr:rowOff>
    </xdr:from>
    <xdr:ext cx="534377"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30111" y="552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33873</xdr:rowOff>
    </xdr:from>
    <xdr:to>
      <xdr:col>15</xdr:col>
      <xdr:colOff>101600</xdr:colOff>
      <xdr:row>33</xdr:row>
      <xdr:rowOff>135473</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569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152000</xdr:rowOff>
    </xdr:from>
    <xdr:ext cx="534377"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41111" y="54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63264</xdr:rowOff>
    </xdr:from>
    <xdr:to>
      <xdr:col>10</xdr:col>
      <xdr:colOff>165100</xdr:colOff>
      <xdr:row>33</xdr:row>
      <xdr:rowOff>164864</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5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9941</xdr:rowOff>
    </xdr:from>
    <xdr:ext cx="534377"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52111" y="549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154704</xdr:rowOff>
    </xdr:from>
    <xdr:to>
      <xdr:col>6</xdr:col>
      <xdr:colOff>38100</xdr:colOff>
      <xdr:row>34</xdr:row>
      <xdr:rowOff>84854</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581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101381</xdr:rowOff>
    </xdr:from>
    <xdr:ext cx="534377"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63111" y="558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xmlns=""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xmlns=""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49444</xdr:rowOff>
    </xdr:from>
    <xdr:to>
      <xdr:col>24</xdr:col>
      <xdr:colOff>62865</xdr:colOff>
      <xdr:row>58</xdr:row>
      <xdr:rowOff>94000</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flipV="1">
          <a:off x="4633595" y="8621944"/>
          <a:ext cx="1270" cy="141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97827</xdr:rowOff>
    </xdr:from>
    <xdr:ext cx="599010" cy="259045"/>
    <xdr:sp macro="" textlink="">
      <xdr:nvSpPr>
        <xdr:cNvPr id="118" name="総務費最小値テキスト">
          <a:extLst>
            <a:ext uri="{FF2B5EF4-FFF2-40B4-BE49-F238E27FC236}">
              <a16:creationId xmlns:a16="http://schemas.microsoft.com/office/drawing/2014/main" xmlns="" id="{00000000-0008-0000-0700-000076000000}"/>
            </a:ext>
          </a:extLst>
        </xdr:cNvPr>
        <xdr:cNvSpPr txBox="1"/>
      </xdr:nvSpPr>
      <xdr:spPr>
        <a:xfrm>
          <a:off x="4686300" y="1004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94000</xdr:rowOff>
    </xdr:from>
    <xdr:to>
      <xdr:col>24</xdr:col>
      <xdr:colOff>152400</xdr:colOff>
      <xdr:row>58</xdr:row>
      <xdr:rowOff>94000</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100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167571</xdr:rowOff>
    </xdr:from>
    <xdr:ext cx="690189" cy="259045"/>
    <xdr:sp macro="" textlink="">
      <xdr:nvSpPr>
        <xdr:cNvPr id="120" name="総務費最大値テキスト">
          <a:extLst>
            <a:ext uri="{FF2B5EF4-FFF2-40B4-BE49-F238E27FC236}">
              <a16:creationId xmlns:a16="http://schemas.microsoft.com/office/drawing/2014/main" xmlns="" id="{00000000-0008-0000-0700-000078000000}"/>
            </a:ext>
          </a:extLst>
        </xdr:cNvPr>
        <xdr:cNvSpPr txBox="1"/>
      </xdr:nvSpPr>
      <xdr:spPr>
        <a:xfrm>
          <a:off x="4686300" y="8397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1,462,912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49444</xdr:rowOff>
    </xdr:from>
    <xdr:to>
      <xdr:col>24</xdr:col>
      <xdr:colOff>152400</xdr:colOff>
      <xdr:row>50</xdr:row>
      <xdr:rowOff>49444</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4546600" y="862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118636</xdr:rowOff>
    </xdr:from>
    <xdr:to>
      <xdr:col>24</xdr:col>
      <xdr:colOff>63500</xdr:colOff>
      <xdr:row>58</xdr:row>
      <xdr:rowOff>85953</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3797300" y="9891286"/>
          <a:ext cx="838200" cy="13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83717</xdr:rowOff>
    </xdr:from>
    <xdr:ext cx="599010" cy="259045"/>
    <xdr:sp macro="" textlink="">
      <xdr:nvSpPr>
        <xdr:cNvPr id="123" name="総務費平均値テキスト">
          <a:extLst>
            <a:ext uri="{FF2B5EF4-FFF2-40B4-BE49-F238E27FC236}">
              <a16:creationId xmlns:a16="http://schemas.microsoft.com/office/drawing/2014/main" xmlns="" id="{00000000-0008-0000-0700-00007B000000}"/>
            </a:ext>
          </a:extLst>
        </xdr:cNvPr>
        <xdr:cNvSpPr txBox="1"/>
      </xdr:nvSpPr>
      <xdr:spPr>
        <a:xfrm>
          <a:off x="4686300" y="9856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105290</xdr:rowOff>
    </xdr:from>
    <xdr:to>
      <xdr:col>24</xdr:col>
      <xdr:colOff>114300</xdr:colOff>
      <xdr:row>58</xdr:row>
      <xdr:rowOff>35440</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4584700" y="98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9686</xdr:rowOff>
    </xdr:from>
    <xdr:to>
      <xdr:col>19</xdr:col>
      <xdr:colOff>177800</xdr:colOff>
      <xdr:row>58</xdr:row>
      <xdr:rowOff>85953</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a:off x="2908300" y="9953786"/>
          <a:ext cx="889000" cy="7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9686</xdr:rowOff>
    </xdr:from>
    <xdr:to>
      <xdr:col>15</xdr:col>
      <xdr:colOff>50800</xdr:colOff>
      <xdr:row>58</xdr:row>
      <xdr:rowOff>121000</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flipV="1">
          <a:off x="2019300" y="9953786"/>
          <a:ext cx="889000" cy="11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79711</xdr:rowOff>
    </xdr:from>
    <xdr:to>
      <xdr:col>15</xdr:col>
      <xdr:colOff>101600</xdr:colOff>
      <xdr:row>59</xdr:row>
      <xdr:rowOff>9861</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2857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988</xdr:rowOff>
    </xdr:from>
    <xdr:ext cx="59901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2608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113927</xdr:rowOff>
    </xdr:from>
    <xdr:to>
      <xdr:col>10</xdr:col>
      <xdr:colOff>114300</xdr:colOff>
      <xdr:row>58</xdr:row>
      <xdr:rowOff>121000</xdr:rowOff>
    </xdr:to>
    <xdr:cxnSp macro="">
      <xdr:nvCxnSpPr>
        <xdr:cNvPr id="131" name="直線コネクタ 130">
          <a:extLst>
            <a:ext uri="{FF2B5EF4-FFF2-40B4-BE49-F238E27FC236}">
              <a16:creationId xmlns:a16="http://schemas.microsoft.com/office/drawing/2014/main" xmlns="" id="{00000000-0008-0000-0700-000083000000}"/>
            </a:ext>
          </a:extLst>
        </xdr:cNvPr>
        <xdr:cNvCxnSpPr/>
      </xdr:nvCxnSpPr>
      <xdr:spPr>
        <a:xfrm>
          <a:off x="1130300" y="10058027"/>
          <a:ext cx="889000" cy="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74127</xdr:rowOff>
    </xdr:from>
    <xdr:to>
      <xdr:col>10</xdr:col>
      <xdr:colOff>165100</xdr:colOff>
      <xdr:row>59</xdr:row>
      <xdr:rowOff>4277</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968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166854</xdr:rowOff>
    </xdr:from>
    <xdr:ext cx="59901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719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74029</xdr:rowOff>
    </xdr:from>
    <xdr:to>
      <xdr:col>6</xdr:col>
      <xdr:colOff>38100</xdr:colOff>
      <xdr:row>59</xdr:row>
      <xdr:rowOff>4179</xdr:rowOff>
    </xdr:to>
    <xdr:sp macro="" textlink="">
      <xdr:nvSpPr>
        <xdr:cNvPr id="134" name="フローチャート: 判断 133">
          <a:extLst>
            <a:ext uri="{FF2B5EF4-FFF2-40B4-BE49-F238E27FC236}">
              <a16:creationId xmlns:a16="http://schemas.microsoft.com/office/drawing/2014/main" xmlns="" id="{00000000-0008-0000-0700-000086000000}"/>
            </a:ext>
          </a:extLst>
        </xdr:cNvPr>
        <xdr:cNvSpPr/>
      </xdr:nvSpPr>
      <xdr:spPr>
        <a:xfrm>
          <a:off x="1079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166756</xdr:rowOff>
    </xdr:from>
    <xdr:ext cx="59901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830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67836</xdr:rowOff>
    </xdr:from>
    <xdr:to>
      <xdr:col>24</xdr:col>
      <xdr:colOff>114300</xdr:colOff>
      <xdr:row>57</xdr:row>
      <xdr:rowOff>169436</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4584700" y="98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90713</xdr:rowOff>
    </xdr:from>
    <xdr:ext cx="599010" cy="259045"/>
    <xdr:sp macro="" textlink="">
      <xdr:nvSpPr>
        <xdr:cNvPr id="142" name="総務費該当値テキスト">
          <a:extLst>
            <a:ext uri="{FF2B5EF4-FFF2-40B4-BE49-F238E27FC236}">
              <a16:creationId xmlns:a16="http://schemas.microsoft.com/office/drawing/2014/main" xmlns="" id="{00000000-0008-0000-0700-00008E000000}"/>
            </a:ext>
          </a:extLst>
        </xdr:cNvPr>
        <xdr:cNvSpPr txBox="1"/>
      </xdr:nvSpPr>
      <xdr:spPr>
        <a:xfrm>
          <a:off x="4686300" y="9691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35153</xdr:rowOff>
    </xdr:from>
    <xdr:to>
      <xdr:col>20</xdr:col>
      <xdr:colOff>38100</xdr:colOff>
      <xdr:row>58</xdr:row>
      <xdr:rowOff>136753</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3746500" y="997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153280</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3497795" y="9754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130336</xdr:rowOff>
    </xdr:from>
    <xdr:to>
      <xdr:col>15</xdr:col>
      <xdr:colOff>101600</xdr:colOff>
      <xdr:row>58</xdr:row>
      <xdr:rowOff>60486</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2857500" y="990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77013</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2608795" y="967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70200</xdr:rowOff>
    </xdr:from>
    <xdr:to>
      <xdr:col>10</xdr:col>
      <xdr:colOff>165100</xdr:colOff>
      <xdr:row>59</xdr:row>
      <xdr:rowOff>350</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968500" y="100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16877</xdr:rowOff>
    </xdr:from>
    <xdr:ext cx="599010"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1719795" y="978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63127</xdr:rowOff>
    </xdr:from>
    <xdr:to>
      <xdr:col>6</xdr:col>
      <xdr:colOff>38100</xdr:colOff>
      <xdr:row>58</xdr:row>
      <xdr:rowOff>164727</xdr:rowOff>
    </xdr:to>
    <xdr:sp macro="" textlink="">
      <xdr:nvSpPr>
        <xdr:cNvPr id="149" name="楕円 148">
          <a:extLst>
            <a:ext uri="{FF2B5EF4-FFF2-40B4-BE49-F238E27FC236}">
              <a16:creationId xmlns:a16="http://schemas.microsoft.com/office/drawing/2014/main" xmlns="" id="{00000000-0008-0000-0700-000095000000}"/>
            </a:ext>
          </a:extLst>
        </xdr:cNvPr>
        <xdr:cNvSpPr/>
      </xdr:nvSpPr>
      <xdr:spPr>
        <a:xfrm>
          <a:off x="1079500" y="1000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9804</xdr:rowOff>
    </xdr:from>
    <xdr:ext cx="599010" cy="259045"/>
    <xdr:sp macro="" textlink="">
      <xdr:nvSpPr>
        <xdr:cNvPr id="150" name="テキスト ボックス 149">
          <a:extLst>
            <a:ext uri="{FF2B5EF4-FFF2-40B4-BE49-F238E27FC236}">
              <a16:creationId xmlns:a16="http://schemas.microsoft.com/office/drawing/2014/main" xmlns="" id="{00000000-0008-0000-0700-000096000000}"/>
            </a:ext>
          </a:extLst>
        </xdr:cNvPr>
        <xdr:cNvSpPr txBox="1"/>
      </xdr:nvSpPr>
      <xdr:spPr>
        <a:xfrm>
          <a:off x="830795" y="9782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133665</xdr:rowOff>
    </xdr:from>
    <xdr:to>
      <xdr:col>24</xdr:col>
      <xdr:colOff>62865</xdr:colOff>
      <xdr:row>77</xdr:row>
      <xdr:rowOff>147118</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35165"/>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150945</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35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147118</xdr:rowOff>
    </xdr:from>
    <xdr:to>
      <xdr:col>24</xdr:col>
      <xdr:colOff>152400</xdr:colOff>
      <xdr:row>77</xdr:row>
      <xdr:rowOff>147118</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34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80342</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1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133665</xdr:rowOff>
    </xdr:from>
    <xdr:to>
      <xdr:col>24</xdr:col>
      <xdr:colOff>152400</xdr:colOff>
      <xdr:row>70</xdr:row>
      <xdr:rowOff>133665</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3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49071</xdr:rowOff>
    </xdr:from>
    <xdr:to>
      <xdr:col>24</xdr:col>
      <xdr:colOff>63500</xdr:colOff>
      <xdr:row>76</xdr:row>
      <xdr:rowOff>120960</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3079271"/>
          <a:ext cx="838200" cy="7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125127</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812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102250</xdr:rowOff>
    </xdr:from>
    <xdr:to>
      <xdr:col>24</xdr:col>
      <xdr:colOff>114300</xdr:colOff>
      <xdr:row>76</xdr:row>
      <xdr:rowOff>32401</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120960</xdr:rowOff>
    </xdr:from>
    <xdr:to>
      <xdr:col>19</xdr:col>
      <xdr:colOff>177800</xdr:colOff>
      <xdr:row>76</xdr:row>
      <xdr:rowOff>170596</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3151160"/>
          <a:ext cx="889000" cy="4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127465</xdr:rowOff>
    </xdr:from>
    <xdr:to>
      <xdr:col>20</xdr:col>
      <xdr:colOff>38100</xdr:colOff>
      <xdr:row>76</xdr:row>
      <xdr:rowOff>57615</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74142</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76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125087</xdr:rowOff>
    </xdr:from>
    <xdr:to>
      <xdr:col>15</xdr:col>
      <xdr:colOff>50800</xdr:colOff>
      <xdr:row>76</xdr:row>
      <xdr:rowOff>170596</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a:off x="2019300" y="13155287"/>
          <a:ext cx="889000" cy="4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2764</xdr:rowOff>
    </xdr:from>
    <xdr:to>
      <xdr:col>15</xdr:col>
      <xdr:colOff>101600</xdr:colOff>
      <xdr:row>76</xdr:row>
      <xdr:rowOff>104364</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120890</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166388</xdr:rowOff>
    </xdr:from>
    <xdr:to>
      <xdr:col>10</xdr:col>
      <xdr:colOff>114300</xdr:colOff>
      <xdr:row>76</xdr:row>
      <xdr:rowOff>125087</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a:off x="1130300" y="13025138"/>
          <a:ext cx="889000" cy="13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166052</xdr:rowOff>
    </xdr:from>
    <xdr:to>
      <xdr:col>10</xdr:col>
      <xdr:colOff>165100</xdr:colOff>
      <xdr:row>76</xdr:row>
      <xdr:rowOff>96202</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112730</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8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146359</xdr:rowOff>
    </xdr:from>
    <xdr:to>
      <xdr:col>6</xdr:col>
      <xdr:colOff>38100</xdr:colOff>
      <xdr:row>76</xdr:row>
      <xdr:rowOff>76509</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67636</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309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169721</xdr:rowOff>
    </xdr:from>
    <xdr:to>
      <xdr:col>24</xdr:col>
      <xdr:colOff>114300</xdr:colOff>
      <xdr:row>76</xdr:row>
      <xdr:rowOff>99871</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02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148148</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006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70160</xdr:rowOff>
    </xdr:from>
    <xdr:to>
      <xdr:col>20</xdr:col>
      <xdr:colOff>38100</xdr:colOff>
      <xdr:row>77</xdr:row>
      <xdr:rowOff>310</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10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162887</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19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119796</xdr:rowOff>
    </xdr:from>
    <xdr:to>
      <xdr:col>15</xdr:col>
      <xdr:colOff>101600</xdr:colOff>
      <xdr:row>77</xdr:row>
      <xdr:rowOff>49946</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14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41073</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242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74287</xdr:rowOff>
    </xdr:from>
    <xdr:to>
      <xdr:col>10</xdr:col>
      <xdr:colOff>165100</xdr:colOff>
      <xdr:row>77</xdr:row>
      <xdr:rowOff>4437</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10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167014</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19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115589</xdr:rowOff>
    </xdr:from>
    <xdr:to>
      <xdr:col>6</xdr:col>
      <xdr:colOff>38100</xdr:colOff>
      <xdr:row>76</xdr:row>
      <xdr:rowOff>45740</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29743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62266</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274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xmlns=""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128093</xdr:rowOff>
    </xdr:from>
    <xdr:to>
      <xdr:col>24</xdr:col>
      <xdr:colOff>62865</xdr:colOff>
      <xdr:row>97</xdr:row>
      <xdr:rowOff>80590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flipV="1">
          <a:off x="4633595" y="15558593"/>
          <a:ext cx="1270" cy="1152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84417</xdr:rowOff>
    </xdr:from>
    <xdr:ext cx="534377" cy="259045"/>
    <xdr:sp macro="" textlink="">
      <xdr:nvSpPr>
        <xdr:cNvPr id="225" name="衛生費最小値テキスト">
          <a:extLst>
            <a:ext uri="{FF2B5EF4-FFF2-40B4-BE49-F238E27FC236}">
              <a16:creationId xmlns:a16="http://schemas.microsoft.com/office/drawing/2014/main" xmlns="" id="{00000000-0008-0000-0700-0000E1000000}"/>
            </a:ext>
          </a:extLst>
        </xdr:cNvPr>
        <xdr:cNvSpPr txBox="1"/>
      </xdr:nvSpPr>
      <xdr:spPr>
        <a:xfrm>
          <a:off x="4686300" y="167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80590</xdr:rowOff>
    </xdr:from>
    <xdr:to>
      <xdr:col>24</xdr:col>
      <xdr:colOff>152400</xdr:colOff>
      <xdr:row>97</xdr:row>
      <xdr:rowOff>80590</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4546600" y="1671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74770</xdr:rowOff>
    </xdr:from>
    <xdr:ext cx="599010" cy="259045"/>
    <xdr:sp macro="" textlink="">
      <xdr:nvSpPr>
        <xdr:cNvPr id="227" name="衛生費最大値テキスト">
          <a:extLst>
            <a:ext uri="{FF2B5EF4-FFF2-40B4-BE49-F238E27FC236}">
              <a16:creationId xmlns:a16="http://schemas.microsoft.com/office/drawing/2014/main" xmlns="" id="{00000000-0008-0000-0700-0000E3000000}"/>
            </a:ext>
          </a:extLst>
        </xdr:cNvPr>
        <xdr:cNvSpPr txBox="1"/>
      </xdr:nvSpPr>
      <xdr:spPr>
        <a:xfrm>
          <a:off x="4686300" y="15333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222,031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128093</xdr:rowOff>
    </xdr:from>
    <xdr:to>
      <xdr:col>24</xdr:col>
      <xdr:colOff>152400</xdr:colOff>
      <xdr:row>90</xdr:row>
      <xdr:rowOff>128093</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555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34120</xdr:rowOff>
    </xdr:from>
    <xdr:to>
      <xdr:col>24</xdr:col>
      <xdr:colOff>63500</xdr:colOff>
      <xdr:row>95</xdr:row>
      <xdr:rowOff>50746</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flipV="1">
          <a:off x="3797300" y="16321870"/>
          <a:ext cx="838200" cy="1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73854</xdr:rowOff>
    </xdr:from>
    <xdr:ext cx="534377" cy="259045"/>
    <xdr:sp macro="" textlink="">
      <xdr:nvSpPr>
        <xdr:cNvPr id="230" name="衛生費平均値テキスト">
          <a:extLst>
            <a:ext uri="{FF2B5EF4-FFF2-40B4-BE49-F238E27FC236}">
              <a16:creationId xmlns:a16="http://schemas.microsoft.com/office/drawing/2014/main" xmlns="" id="{00000000-0008-0000-0700-0000E6000000}"/>
            </a:ext>
          </a:extLst>
        </xdr:cNvPr>
        <xdr:cNvSpPr txBox="1"/>
      </xdr:nvSpPr>
      <xdr:spPr>
        <a:xfrm>
          <a:off x="4686300" y="16361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95427</xdr:rowOff>
    </xdr:from>
    <xdr:to>
      <xdr:col>24</xdr:col>
      <xdr:colOff>114300</xdr:colOff>
      <xdr:row>96</xdr:row>
      <xdr:rowOff>25577</xdr:rowOff>
    </xdr:to>
    <xdr:sp macro="" textlink="">
      <xdr:nvSpPr>
        <xdr:cNvPr id="231" name="フローチャート: 判断 230">
          <a:extLst>
            <a:ext uri="{FF2B5EF4-FFF2-40B4-BE49-F238E27FC236}">
              <a16:creationId xmlns:a16="http://schemas.microsoft.com/office/drawing/2014/main" xmlns="" id="{00000000-0008-0000-0700-0000E7000000}"/>
            </a:ext>
          </a:extLst>
        </xdr:cNvPr>
        <xdr:cNvSpPr/>
      </xdr:nvSpPr>
      <xdr:spPr>
        <a:xfrm>
          <a:off x="4584700" y="1638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50746</xdr:rowOff>
    </xdr:from>
    <xdr:to>
      <xdr:col>19</xdr:col>
      <xdr:colOff>177800</xdr:colOff>
      <xdr:row>95</xdr:row>
      <xdr:rowOff>60313</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flipV="1">
          <a:off x="2908300" y="16338496"/>
          <a:ext cx="889000" cy="9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120298</xdr:rowOff>
    </xdr:from>
    <xdr:to>
      <xdr:col>20</xdr:col>
      <xdr:colOff>38100</xdr:colOff>
      <xdr:row>96</xdr:row>
      <xdr:rowOff>50448</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3746500" y="1640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41575</xdr:rowOff>
    </xdr:from>
    <xdr:ext cx="534377" cy="259045"/>
    <xdr:sp macro="" textlink="">
      <xdr:nvSpPr>
        <xdr:cNvPr id="234" name="テキスト ボックス 233">
          <a:extLst>
            <a:ext uri="{FF2B5EF4-FFF2-40B4-BE49-F238E27FC236}">
              <a16:creationId xmlns:a16="http://schemas.microsoft.com/office/drawing/2014/main" xmlns="" id="{00000000-0008-0000-0700-0000EA000000}"/>
            </a:ext>
          </a:extLst>
        </xdr:cNvPr>
        <xdr:cNvSpPr txBox="1"/>
      </xdr:nvSpPr>
      <xdr:spPr>
        <a:xfrm>
          <a:off x="3530111" y="1650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60313</xdr:rowOff>
    </xdr:from>
    <xdr:to>
      <xdr:col>15</xdr:col>
      <xdr:colOff>50800</xdr:colOff>
      <xdr:row>95</xdr:row>
      <xdr:rowOff>64308</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2019300" y="16348063"/>
          <a:ext cx="889000" cy="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150960</xdr:rowOff>
    </xdr:from>
    <xdr:to>
      <xdr:col>15</xdr:col>
      <xdr:colOff>101600</xdr:colOff>
      <xdr:row>96</xdr:row>
      <xdr:rowOff>81110</xdr:rowOff>
    </xdr:to>
    <xdr:sp macro="" textlink="">
      <xdr:nvSpPr>
        <xdr:cNvPr id="236" name="フローチャート: 判断 235">
          <a:extLst>
            <a:ext uri="{FF2B5EF4-FFF2-40B4-BE49-F238E27FC236}">
              <a16:creationId xmlns:a16="http://schemas.microsoft.com/office/drawing/2014/main" xmlns="" id="{00000000-0008-0000-0700-0000EC000000}"/>
            </a:ext>
          </a:extLst>
        </xdr:cNvPr>
        <xdr:cNvSpPr/>
      </xdr:nvSpPr>
      <xdr:spPr>
        <a:xfrm>
          <a:off x="2857500" y="1643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72237</xdr:rowOff>
    </xdr:from>
    <xdr:ext cx="534377" cy="259045"/>
    <xdr:sp macro="" textlink="">
      <xdr:nvSpPr>
        <xdr:cNvPr id="237" name="テキスト ボックス 236">
          <a:extLst>
            <a:ext uri="{FF2B5EF4-FFF2-40B4-BE49-F238E27FC236}">
              <a16:creationId xmlns:a16="http://schemas.microsoft.com/office/drawing/2014/main" xmlns="" id="{00000000-0008-0000-0700-0000ED000000}"/>
            </a:ext>
          </a:extLst>
        </xdr:cNvPr>
        <xdr:cNvSpPr txBox="1"/>
      </xdr:nvSpPr>
      <xdr:spPr>
        <a:xfrm>
          <a:off x="2641111" y="1653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64308</xdr:rowOff>
    </xdr:from>
    <xdr:to>
      <xdr:col>10</xdr:col>
      <xdr:colOff>114300</xdr:colOff>
      <xdr:row>95</xdr:row>
      <xdr:rowOff>112674</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1130300" y="16352058"/>
          <a:ext cx="889000" cy="4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137957</xdr:rowOff>
    </xdr:from>
    <xdr:to>
      <xdr:col>10</xdr:col>
      <xdr:colOff>165100</xdr:colOff>
      <xdr:row>96</xdr:row>
      <xdr:rowOff>68107</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1968500" y="1642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59234</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1752111" y="1651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114354</xdr:rowOff>
    </xdr:from>
    <xdr:to>
      <xdr:col>6</xdr:col>
      <xdr:colOff>38100</xdr:colOff>
      <xdr:row>96</xdr:row>
      <xdr:rowOff>44504</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079500" y="1640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35631</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863111" y="1649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154770</xdr:rowOff>
    </xdr:from>
    <xdr:to>
      <xdr:col>24</xdr:col>
      <xdr:colOff>114300</xdr:colOff>
      <xdr:row>95</xdr:row>
      <xdr:rowOff>84920</xdr:rowOff>
    </xdr:to>
    <xdr:sp macro="" textlink="">
      <xdr:nvSpPr>
        <xdr:cNvPr id="248" name="楕円 247">
          <a:extLst>
            <a:ext uri="{FF2B5EF4-FFF2-40B4-BE49-F238E27FC236}">
              <a16:creationId xmlns:a16="http://schemas.microsoft.com/office/drawing/2014/main" xmlns="" id="{00000000-0008-0000-0700-0000F8000000}"/>
            </a:ext>
          </a:extLst>
        </xdr:cNvPr>
        <xdr:cNvSpPr/>
      </xdr:nvSpPr>
      <xdr:spPr>
        <a:xfrm>
          <a:off x="4584700" y="1627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6197</xdr:rowOff>
    </xdr:from>
    <xdr:ext cx="534377" cy="259045"/>
    <xdr:sp macro="" textlink="">
      <xdr:nvSpPr>
        <xdr:cNvPr id="249" name="衛生費該当値テキスト">
          <a:extLst>
            <a:ext uri="{FF2B5EF4-FFF2-40B4-BE49-F238E27FC236}">
              <a16:creationId xmlns:a16="http://schemas.microsoft.com/office/drawing/2014/main" xmlns="" id="{00000000-0008-0000-0700-0000F9000000}"/>
            </a:ext>
          </a:extLst>
        </xdr:cNvPr>
        <xdr:cNvSpPr txBox="1"/>
      </xdr:nvSpPr>
      <xdr:spPr>
        <a:xfrm>
          <a:off x="4686300" y="1612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171396</xdr:rowOff>
    </xdr:from>
    <xdr:to>
      <xdr:col>20</xdr:col>
      <xdr:colOff>38100</xdr:colOff>
      <xdr:row>95</xdr:row>
      <xdr:rowOff>101546</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3746500" y="1628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118073</xdr:rowOff>
    </xdr:from>
    <xdr:ext cx="534377"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3530111" y="160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9513</xdr:rowOff>
    </xdr:from>
    <xdr:to>
      <xdr:col>15</xdr:col>
      <xdr:colOff>101600</xdr:colOff>
      <xdr:row>95</xdr:row>
      <xdr:rowOff>111113</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2857500" y="1629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127640</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2641111" y="1607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13508</xdr:rowOff>
    </xdr:from>
    <xdr:to>
      <xdr:col>10</xdr:col>
      <xdr:colOff>165100</xdr:colOff>
      <xdr:row>95</xdr:row>
      <xdr:rowOff>115108</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1968500" y="1630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131635</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1752111" y="1607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61874</xdr:rowOff>
    </xdr:from>
    <xdr:to>
      <xdr:col>6</xdr:col>
      <xdr:colOff>38100</xdr:colOff>
      <xdr:row>95</xdr:row>
      <xdr:rowOff>163474</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079500" y="1634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8551</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863111" y="1612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xmlns="" id="{00000000-0008-0000-07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xmlns=""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15799</xdr:rowOff>
    </xdr:from>
    <xdr:to>
      <xdr:col>54</xdr:col>
      <xdr:colOff>189865</xdr:colOff>
      <xdr:row>38</xdr:row>
      <xdr:rowOff>139700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flipV="1">
          <a:off x="10475595" y="5330749"/>
          <a:ext cx="1270" cy="1324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0" name="労働費最小値テキスト">
          <a:extLst>
            <a:ext uri="{FF2B5EF4-FFF2-40B4-BE49-F238E27FC236}">
              <a16:creationId xmlns:a16="http://schemas.microsoft.com/office/drawing/2014/main" xmlns="" id="{00000000-0008-0000-0700-000018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133926</xdr:rowOff>
    </xdr:from>
    <xdr:ext cx="469744" cy="259045"/>
    <xdr:sp macro="" textlink="">
      <xdr:nvSpPr>
        <xdr:cNvPr id="282" name="労働費最大値テキスト">
          <a:extLst>
            <a:ext uri="{FF2B5EF4-FFF2-40B4-BE49-F238E27FC236}">
              <a16:creationId xmlns:a16="http://schemas.microsoft.com/office/drawing/2014/main" xmlns="" id="{00000000-0008-0000-0700-00001A010000}"/>
            </a:ext>
          </a:extLst>
        </xdr:cNvPr>
        <xdr:cNvSpPr txBox="1"/>
      </xdr:nvSpPr>
      <xdr:spPr>
        <a:xfrm>
          <a:off x="10528300" y="510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15799</xdr:rowOff>
    </xdr:from>
    <xdr:to>
      <xdr:col>55</xdr:col>
      <xdr:colOff>88900</xdr:colOff>
      <xdr:row>31</xdr:row>
      <xdr:rowOff>15799</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10388600" y="533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49631</xdr:rowOff>
    </xdr:from>
    <xdr:to>
      <xdr:col>55</xdr:col>
      <xdr:colOff>0</xdr:colOff>
      <xdr:row>33</xdr:row>
      <xdr:rowOff>4369</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9639300" y="5536031"/>
          <a:ext cx="838200" cy="12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46753</xdr:rowOff>
    </xdr:from>
    <xdr:ext cx="378565" cy="259045"/>
    <xdr:sp macro="" textlink="">
      <xdr:nvSpPr>
        <xdr:cNvPr id="285" name="労働費平均値テキスト">
          <a:extLst>
            <a:ext uri="{FF2B5EF4-FFF2-40B4-BE49-F238E27FC236}">
              <a16:creationId xmlns:a16="http://schemas.microsoft.com/office/drawing/2014/main" xmlns="" id="{00000000-0008-0000-0700-00001D010000}"/>
            </a:ext>
          </a:extLst>
        </xdr:cNvPr>
        <xdr:cNvSpPr txBox="1"/>
      </xdr:nvSpPr>
      <xdr:spPr>
        <a:xfrm>
          <a:off x="10528300" y="63904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68326</xdr:rowOff>
    </xdr:from>
    <xdr:to>
      <xdr:col>55</xdr:col>
      <xdr:colOff>50800</xdr:colOff>
      <xdr:row>37</xdr:row>
      <xdr:rowOff>169926</xdr:rowOff>
    </xdr:to>
    <xdr:sp macro="" textlink="">
      <xdr:nvSpPr>
        <xdr:cNvPr id="286" name="フローチャート: 判断 285">
          <a:extLst>
            <a:ext uri="{FF2B5EF4-FFF2-40B4-BE49-F238E27FC236}">
              <a16:creationId xmlns:a16="http://schemas.microsoft.com/office/drawing/2014/main" xmlns="" id="{00000000-0008-0000-0700-00001E010000}"/>
            </a:ext>
          </a:extLst>
        </xdr:cNvPr>
        <xdr:cNvSpPr/>
      </xdr:nvSpPr>
      <xdr:spPr>
        <a:xfrm>
          <a:off x="104267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2540</xdr:rowOff>
    </xdr:from>
    <xdr:to>
      <xdr:col>50</xdr:col>
      <xdr:colOff>114300</xdr:colOff>
      <xdr:row>32</xdr:row>
      <xdr:rowOff>49631</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8750300" y="5488940"/>
          <a:ext cx="889000" cy="4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84328</xdr:rowOff>
    </xdr:from>
    <xdr:to>
      <xdr:col>50</xdr:col>
      <xdr:colOff>165100</xdr:colOff>
      <xdr:row>38</xdr:row>
      <xdr:rowOff>14478</xdr:rowOff>
    </xdr:to>
    <xdr:sp macro="" textlink="">
      <xdr:nvSpPr>
        <xdr:cNvPr id="288" name="フローチャート: 判断 287">
          <a:extLst>
            <a:ext uri="{FF2B5EF4-FFF2-40B4-BE49-F238E27FC236}">
              <a16:creationId xmlns:a16="http://schemas.microsoft.com/office/drawing/2014/main" xmlns="" id="{00000000-0008-0000-0700-000020010000}"/>
            </a:ext>
          </a:extLst>
        </xdr:cNvPr>
        <xdr:cNvSpPr/>
      </xdr:nvSpPr>
      <xdr:spPr>
        <a:xfrm>
          <a:off x="9588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5605</xdr:rowOff>
    </xdr:from>
    <xdr:ext cx="378565" cy="259045"/>
    <xdr:sp macro="" textlink="">
      <xdr:nvSpPr>
        <xdr:cNvPr id="289" name="テキスト ボックス 288">
          <a:extLst>
            <a:ext uri="{FF2B5EF4-FFF2-40B4-BE49-F238E27FC236}">
              <a16:creationId xmlns:a16="http://schemas.microsoft.com/office/drawing/2014/main" xmlns="" id="{00000000-0008-0000-0700-000021010000}"/>
            </a:ext>
          </a:extLst>
        </xdr:cNvPr>
        <xdr:cNvSpPr txBox="1"/>
      </xdr:nvSpPr>
      <xdr:spPr>
        <a:xfrm>
          <a:off x="9450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2540</xdr:rowOff>
    </xdr:from>
    <xdr:to>
      <xdr:col>45</xdr:col>
      <xdr:colOff>177800</xdr:colOff>
      <xdr:row>33</xdr:row>
      <xdr:rowOff>140157</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flipV="1">
          <a:off x="7861300" y="5488940"/>
          <a:ext cx="889000" cy="30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78384</xdr:rowOff>
    </xdr:from>
    <xdr:to>
      <xdr:col>46</xdr:col>
      <xdr:colOff>38100</xdr:colOff>
      <xdr:row>38</xdr:row>
      <xdr:rowOff>8534</xdr:rowOff>
    </xdr:to>
    <xdr:sp macro="" textlink="">
      <xdr:nvSpPr>
        <xdr:cNvPr id="291" name="フローチャート: 判断 290">
          <a:extLst>
            <a:ext uri="{FF2B5EF4-FFF2-40B4-BE49-F238E27FC236}">
              <a16:creationId xmlns:a16="http://schemas.microsoft.com/office/drawing/2014/main" xmlns="" id="{00000000-0008-0000-0700-000023010000}"/>
            </a:ext>
          </a:extLst>
        </xdr:cNvPr>
        <xdr:cNvSpPr/>
      </xdr:nvSpPr>
      <xdr:spPr>
        <a:xfrm>
          <a:off x="8699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171111</xdr:rowOff>
    </xdr:from>
    <xdr:ext cx="378565" cy="259045"/>
    <xdr:sp macro="" textlink="">
      <xdr:nvSpPr>
        <xdr:cNvPr id="292" name="テキスト ボックス 291">
          <a:extLst>
            <a:ext uri="{FF2B5EF4-FFF2-40B4-BE49-F238E27FC236}">
              <a16:creationId xmlns:a16="http://schemas.microsoft.com/office/drawing/2014/main" xmlns="" id="{00000000-0008-0000-0700-000024010000}"/>
            </a:ext>
          </a:extLst>
        </xdr:cNvPr>
        <xdr:cNvSpPr txBox="1"/>
      </xdr:nvSpPr>
      <xdr:spPr>
        <a:xfrm>
          <a:off x="8561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140157</xdr:rowOff>
    </xdr:from>
    <xdr:to>
      <xdr:col>41</xdr:col>
      <xdr:colOff>50800</xdr:colOff>
      <xdr:row>34</xdr:row>
      <xdr:rowOff>120040</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flipV="1">
          <a:off x="6972300" y="5798007"/>
          <a:ext cx="889000" cy="15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46381</xdr:rowOff>
    </xdr:from>
    <xdr:to>
      <xdr:col>41</xdr:col>
      <xdr:colOff>101600</xdr:colOff>
      <xdr:row>37</xdr:row>
      <xdr:rowOff>147981</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7810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139107</xdr:rowOff>
    </xdr:from>
    <xdr:ext cx="378565"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7672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13005</xdr:rowOff>
    </xdr:from>
    <xdr:to>
      <xdr:col>36</xdr:col>
      <xdr:colOff>165100</xdr:colOff>
      <xdr:row>36</xdr:row>
      <xdr:rowOff>114605</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6921500" y="618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105732</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6783017" y="6277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125019</xdr:rowOff>
    </xdr:from>
    <xdr:to>
      <xdr:col>55</xdr:col>
      <xdr:colOff>50800</xdr:colOff>
      <xdr:row>33</xdr:row>
      <xdr:rowOff>55169</xdr:rowOff>
    </xdr:to>
    <xdr:sp macro="" textlink="">
      <xdr:nvSpPr>
        <xdr:cNvPr id="303" name="楕円 302">
          <a:extLst>
            <a:ext uri="{FF2B5EF4-FFF2-40B4-BE49-F238E27FC236}">
              <a16:creationId xmlns:a16="http://schemas.microsoft.com/office/drawing/2014/main" xmlns="" id="{00000000-0008-0000-0700-00002F010000}"/>
            </a:ext>
          </a:extLst>
        </xdr:cNvPr>
        <xdr:cNvSpPr/>
      </xdr:nvSpPr>
      <xdr:spPr>
        <a:xfrm>
          <a:off x="10426700" y="561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147896</xdr:rowOff>
    </xdr:from>
    <xdr:ext cx="469744" cy="259045"/>
    <xdr:sp macro="" textlink="">
      <xdr:nvSpPr>
        <xdr:cNvPr id="304" name="労働費該当値テキスト">
          <a:extLst>
            <a:ext uri="{FF2B5EF4-FFF2-40B4-BE49-F238E27FC236}">
              <a16:creationId xmlns:a16="http://schemas.microsoft.com/office/drawing/2014/main" xmlns="" id="{00000000-0008-0000-0700-000030010000}"/>
            </a:ext>
          </a:extLst>
        </xdr:cNvPr>
        <xdr:cNvSpPr txBox="1"/>
      </xdr:nvSpPr>
      <xdr:spPr>
        <a:xfrm>
          <a:off x="10528300" y="546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170281</xdr:rowOff>
    </xdr:from>
    <xdr:to>
      <xdr:col>50</xdr:col>
      <xdr:colOff>165100</xdr:colOff>
      <xdr:row>32</xdr:row>
      <xdr:rowOff>100431</xdr:rowOff>
    </xdr:to>
    <xdr:sp macro="" textlink="">
      <xdr:nvSpPr>
        <xdr:cNvPr id="305" name="楕円 304">
          <a:extLst>
            <a:ext uri="{FF2B5EF4-FFF2-40B4-BE49-F238E27FC236}">
              <a16:creationId xmlns:a16="http://schemas.microsoft.com/office/drawing/2014/main" xmlns="" id="{00000000-0008-0000-0700-000031010000}"/>
            </a:ext>
          </a:extLst>
        </xdr:cNvPr>
        <xdr:cNvSpPr/>
      </xdr:nvSpPr>
      <xdr:spPr>
        <a:xfrm>
          <a:off x="9588500" y="548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116958</xdr:rowOff>
    </xdr:from>
    <xdr:ext cx="469744"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9404428" y="526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123190</xdr:rowOff>
    </xdr:from>
    <xdr:to>
      <xdr:col>46</xdr:col>
      <xdr:colOff>38100</xdr:colOff>
      <xdr:row>32</xdr:row>
      <xdr:rowOff>53340</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8699500" y="543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69867</xdr:rowOff>
    </xdr:from>
    <xdr:ext cx="469744"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15428" y="521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89357</xdr:rowOff>
    </xdr:from>
    <xdr:to>
      <xdr:col>41</xdr:col>
      <xdr:colOff>101600</xdr:colOff>
      <xdr:row>34</xdr:row>
      <xdr:rowOff>19507</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7810500" y="57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36034</xdr:rowOff>
    </xdr:from>
    <xdr:ext cx="469744"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7626428" y="552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69240</xdr:rowOff>
    </xdr:from>
    <xdr:to>
      <xdr:col>36</xdr:col>
      <xdr:colOff>165100</xdr:colOff>
      <xdr:row>34</xdr:row>
      <xdr:rowOff>170840</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6921500" y="58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15917</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6737428" y="567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xmlns=""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xmlns=""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xmlns=""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xmlns=""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xmlns=""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xmlns=""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xmlns="" id="{00000000-0008-0000-07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xmlns="" id="{00000000-0008-0000-07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xmlns="" id="{00000000-0008-0000-07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xmlns=""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16521</xdr:rowOff>
    </xdr:from>
    <xdr:to>
      <xdr:col>54</xdr:col>
      <xdr:colOff>189865</xdr:colOff>
      <xdr:row>59</xdr:row>
      <xdr:rowOff>41951</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flipV="1">
          <a:off x="10475595" y="8760471"/>
          <a:ext cx="1270" cy="139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45778</xdr:rowOff>
    </xdr:from>
    <xdr:ext cx="469744" cy="259045"/>
    <xdr:sp macro="" textlink="">
      <xdr:nvSpPr>
        <xdr:cNvPr id="337" name="農林水産業費最小値テキスト">
          <a:extLst>
            <a:ext uri="{FF2B5EF4-FFF2-40B4-BE49-F238E27FC236}">
              <a16:creationId xmlns:a16="http://schemas.microsoft.com/office/drawing/2014/main" xmlns="" id="{00000000-0008-0000-0700-000051010000}"/>
            </a:ext>
          </a:extLst>
        </xdr:cNvPr>
        <xdr:cNvSpPr txBox="1"/>
      </xdr:nvSpPr>
      <xdr:spPr>
        <a:xfrm>
          <a:off x="10528300" y="1016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41951</xdr:rowOff>
    </xdr:from>
    <xdr:to>
      <xdr:col>55</xdr:col>
      <xdr:colOff>88900</xdr:colOff>
      <xdr:row>59</xdr:row>
      <xdr:rowOff>41951</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10388600" y="1015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134648</xdr:rowOff>
    </xdr:from>
    <xdr:ext cx="690189" cy="259045"/>
    <xdr:sp macro="" textlink="">
      <xdr:nvSpPr>
        <xdr:cNvPr id="339" name="農林水産業費最大値テキスト">
          <a:extLst>
            <a:ext uri="{FF2B5EF4-FFF2-40B4-BE49-F238E27FC236}">
              <a16:creationId xmlns:a16="http://schemas.microsoft.com/office/drawing/2014/main" xmlns="" id="{00000000-0008-0000-0700-000053010000}"/>
            </a:ext>
          </a:extLst>
        </xdr:cNvPr>
        <xdr:cNvSpPr txBox="1"/>
      </xdr:nvSpPr>
      <xdr:spPr>
        <a:xfrm>
          <a:off x="10528300" y="85356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1,101,991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16521</xdr:rowOff>
    </xdr:from>
    <xdr:to>
      <xdr:col>55</xdr:col>
      <xdr:colOff>88900</xdr:colOff>
      <xdr:row>51</xdr:row>
      <xdr:rowOff>16521</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a:off x="10388600" y="876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132000</xdr:rowOff>
    </xdr:from>
    <xdr:to>
      <xdr:col>55</xdr:col>
      <xdr:colOff>0</xdr:colOff>
      <xdr:row>58</xdr:row>
      <xdr:rowOff>139040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flipV="1">
          <a:off x="9639300" y="10076100"/>
          <a:ext cx="838200" cy="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74821</xdr:rowOff>
    </xdr:from>
    <xdr:ext cx="534377" cy="259045"/>
    <xdr:sp macro="" textlink="">
      <xdr:nvSpPr>
        <xdr:cNvPr id="342" name="農林水産業費平均値テキスト">
          <a:extLst>
            <a:ext uri="{FF2B5EF4-FFF2-40B4-BE49-F238E27FC236}">
              <a16:creationId xmlns:a16="http://schemas.microsoft.com/office/drawing/2014/main" xmlns="" id="{00000000-0008-0000-0700-000056010000}"/>
            </a:ext>
          </a:extLst>
        </xdr:cNvPr>
        <xdr:cNvSpPr txBox="1"/>
      </xdr:nvSpPr>
      <xdr:spPr>
        <a:xfrm>
          <a:off x="10528300" y="10018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96394</xdr:rowOff>
    </xdr:from>
    <xdr:to>
      <xdr:col>55</xdr:col>
      <xdr:colOff>50800</xdr:colOff>
      <xdr:row>59</xdr:row>
      <xdr:rowOff>26544</xdr:rowOff>
    </xdr:to>
    <xdr:sp macro="" textlink="">
      <xdr:nvSpPr>
        <xdr:cNvPr id="343" name="フローチャート: 判断 342">
          <a:extLst>
            <a:ext uri="{FF2B5EF4-FFF2-40B4-BE49-F238E27FC236}">
              <a16:creationId xmlns:a16="http://schemas.microsoft.com/office/drawing/2014/main" xmlns="" id="{00000000-0008-0000-0700-000057010000}"/>
            </a:ext>
          </a:extLst>
        </xdr:cNvPr>
        <xdr:cNvSpPr/>
      </xdr:nvSpPr>
      <xdr:spPr>
        <a:xfrm>
          <a:off x="10426700" y="1004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135950</xdr:rowOff>
    </xdr:from>
    <xdr:to>
      <xdr:col>50</xdr:col>
      <xdr:colOff>114300</xdr:colOff>
      <xdr:row>58</xdr:row>
      <xdr:rowOff>139040</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8750300" y="10080050"/>
          <a:ext cx="889000" cy="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99392</xdr:rowOff>
    </xdr:from>
    <xdr:to>
      <xdr:col>50</xdr:col>
      <xdr:colOff>165100</xdr:colOff>
      <xdr:row>59</xdr:row>
      <xdr:rowOff>29542</xdr:rowOff>
    </xdr:to>
    <xdr:sp macro="" textlink="">
      <xdr:nvSpPr>
        <xdr:cNvPr id="345" name="フローチャート: 判断 344">
          <a:extLst>
            <a:ext uri="{FF2B5EF4-FFF2-40B4-BE49-F238E27FC236}">
              <a16:creationId xmlns:a16="http://schemas.microsoft.com/office/drawing/2014/main" xmlns="" id="{00000000-0008-0000-0700-000059010000}"/>
            </a:ext>
          </a:extLst>
        </xdr:cNvPr>
        <xdr:cNvSpPr/>
      </xdr:nvSpPr>
      <xdr:spPr>
        <a:xfrm>
          <a:off x="9588500" y="1004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20669</xdr:rowOff>
    </xdr:from>
    <xdr:ext cx="534377" cy="259045"/>
    <xdr:sp macro="" textlink="">
      <xdr:nvSpPr>
        <xdr:cNvPr id="346" name="テキスト ボックス 345">
          <a:extLst>
            <a:ext uri="{FF2B5EF4-FFF2-40B4-BE49-F238E27FC236}">
              <a16:creationId xmlns:a16="http://schemas.microsoft.com/office/drawing/2014/main" xmlns="" id="{00000000-0008-0000-0700-00005A010000}"/>
            </a:ext>
          </a:extLst>
        </xdr:cNvPr>
        <xdr:cNvSpPr txBox="1"/>
      </xdr:nvSpPr>
      <xdr:spPr>
        <a:xfrm>
          <a:off x="9372111" y="101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135950</xdr:rowOff>
    </xdr:from>
    <xdr:to>
      <xdr:col>45</xdr:col>
      <xdr:colOff>177800</xdr:colOff>
      <xdr:row>58</xdr:row>
      <xdr:rowOff>142027</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flipV="1">
          <a:off x="7861300" y="10080050"/>
          <a:ext cx="889000" cy="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105722</xdr:rowOff>
    </xdr:from>
    <xdr:to>
      <xdr:col>46</xdr:col>
      <xdr:colOff>38100</xdr:colOff>
      <xdr:row>59</xdr:row>
      <xdr:rowOff>35872</xdr:rowOff>
    </xdr:to>
    <xdr:sp macro="" textlink="">
      <xdr:nvSpPr>
        <xdr:cNvPr id="348" name="フローチャート: 判断 347">
          <a:extLst>
            <a:ext uri="{FF2B5EF4-FFF2-40B4-BE49-F238E27FC236}">
              <a16:creationId xmlns:a16="http://schemas.microsoft.com/office/drawing/2014/main" xmlns="" id="{00000000-0008-0000-0700-00005C010000}"/>
            </a:ext>
          </a:extLst>
        </xdr:cNvPr>
        <xdr:cNvSpPr/>
      </xdr:nvSpPr>
      <xdr:spPr>
        <a:xfrm>
          <a:off x="8699500" y="100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26999</xdr:rowOff>
    </xdr:from>
    <xdr:ext cx="534377" cy="259045"/>
    <xdr:sp macro="" textlink="">
      <xdr:nvSpPr>
        <xdr:cNvPr id="349" name="テキスト ボックス 348">
          <a:extLst>
            <a:ext uri="{FF2B5EF4-FFF2-40B4-BE49-F238E27FC236}">
              <a16:creationId xmlns:a16="http://schemas.microsoft.com/office/drawing/2014/main" xmlns="" id="{00000000-0008-0000-0700-00005D010000}"/>
            </a:ext>
          </a:extLst>
        </xdr:cNvPr>
        <xdr:cNvSpPr txBox="1"/>
      </xdr:nvSpPr>
      <xdr:spPr>
        <a:xfrm>
          <a:off x="8483111" y="1014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142027</xdr:rowOff>
    </xdr:from>
    <xdr:to>
      <xdr:col>41</xdr:col>
      <xdr:colOff>50800</xdr:colOff>
      <xdr:row>58</xdr:row>
      <xdr:rowOff>145953</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flipV="1">
          <a:off x="6972300" y="10086127"/>
          <a:ext cx="889000" cy="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90994</xdr:rowOff>
    </xdr:from>
    <xdr:to>
      <xdr:col>41</xdr:col>
      <xdr:colOff>101600</xdr:colOff>
      <xdr:row>59</xdr:row>
      <xdr:rowOff>21144</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7810500" y="10035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37671</xdr:rowOff>
    </xdr:from>
    <xdr:ext cx="534377"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7594111" y="981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97949</xdr:rowOff>
    </xdr:from>
    <xdr:to>
      <xdr:col>36</xdr:col>
      <xdr:colOff>165100</xdr:colOff>
      <xdr:row>59</xdr:row>
      <xdr:rowOff>28099</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6921500" y="100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19226</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6705111" y="101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81200</xdr:rowOff>
    </xdr:from>
    <xdr:to>
      <xdr:col>55</xdr:col>
      <xdr:colOff>50800</xdr:colOff>
      <xdr:row>59</xdr:row>
      <xdr:rowOff>11350</xdr:rowOff>
    </xdr:to>
    <xdr:sp macro="" textlink="">
      <xdr:nvSpPr>
        <xdr:cNvPr id="360" name="楕円 359">
          <a:extLst>
            <a:ext uri="{FF2B5EF4-FFF2-40B4-BE49-F238E27FC236}">
              <a16:creationId xmlns:a16="http://schemas.microsoft.com/office/drawing/2014/main" xmlns="" id="{00000000-0008-0000-0700-000068010000}"/>
            </a:ext>
          </a:extLst>
        </xdr:cNvPr>
        <xdr:cNvSpPr/>
      </xdr:nvSpPr>
      <xdr:spPr>
        <a:xfrm>
          <a:off x="10426700" y="1002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40577</xdr:rowOff>
    </xdr:from>
    <xdr:ext cx="534377" cy="259045"/>
    <xdr:sp macro="" textlink="">
      <xdr:nvSpPr>
        <xdr:cNvPr id="361" name="農林水産業費該当値テキスト">
          <a:extLst>
            <a:ext uri="{FF2B5EF4-FFF2-40B4-BE49-F238E27FC236}">
              <a16:creationId xmlns:a16="http://schemas.microsoft.com/office/drawing/2014/main" xmlns="" id="{00000000-0008-0000-0700-000069010000}"/>
            </a:ext>
          </a:extLst>
        </xdr:cNvPr>
        <xdr:cNvSpPr txBox="1"/>
      </xdr:nvSpPr>
      <xdr:spPr>
        <a:xfrm>
          <a:off x="10528300" y="981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88240</xdr:rowOff>
    </xdr:from>
    <xdr:to>
      <xdr:col>50</xdr:col>
      <xdr:colOff>165100</xdr:colOff>
      <xdr:row>59</xdr:row>
      <xdr:rowOff>18390</xdr:rowOff>
    </xdr:to>
    <xdr:sp macro="" textlink="">
      <xdr:nvSpPr>
        <xdr:cNvPr id="362" name="楕円 361">
          <a:extLst>
            <a:ext uri="{FF2B5EF4-FFF2-40B4-BE49-F238E27FC236}">
              <a16:creationId xmlns:a16="http://schemas.microsoft.com/office/drawing/2014/main" xmlns="" id="{00000000-0008-0000-0700-00006A010000}"/>
            </a:ext>
          </a:extLst>
        </xdr:cNvPr>
        <xdr:cNvSpPr/>
      </xdr:nvSpPr>
      <xdr:spPr>
        <a:xfrm>
          <a:off x="9588500" y="100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34917</xdr:rowOff>
    </xdr:from>
    <xdr:ext cx="534377"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9372111" y="980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85150</xdr:rowOff>
    </xdr:from>
    <xdr:to>
      <xdr:col>46</xdr:col>
      <xdr:colOff>38100</xdr:colOff>
      <xdr:row>59</xdr:row>
      <xdr:rowOff>15300</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8699500" y="1002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31827</xdr:rowOff>
    </xdr:from>
    <xdr:ext cx="534377"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8483111" y="98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91227</xdr:rowOff>
    </xdr:from>
    <xdr:to>
      <xdr:col>41</xdr:col>
      <xdr:colOff>101600</xdr:colOff>
      <xdr:row>59</xdr:row>
      <xdr:rowOff>21377</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7810500" y="1003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12504</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7594111" y="1012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95153</xdr:rowOff>
    </xdr:from>
    <xdr:to>
      <xdr:col>36</xdr:col>
      <xdr:colOff>165100</xdr:colOff>
      <xdr:row>59</xdr:row>
      <xdr:rowOff>25303</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6921500" y="1003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41830</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6705111" y="981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xmlns=""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xmlns=""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xmlns=""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xmlns=""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xmlns=""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xmlns=""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a:extLst>
            <a:ext uri="{FF2B5EF4-FFF2-40B4-BE49-F238E27FC236}">
              <a16:creationId xmlns:a16="http://schemas.microsoft.com/office/drawing/2014/main" xmlns="" id="{00000000-0008-0000-0700-00007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a:extLst>
            <a:ext uri="{FF2B5EF4-FFF2-40B4-BE49-F238E27FC236}">
              <a16:creationId xmlns:a16="http://schemas.microsoft.com/office/drawing/2014/main" xmlns="" id="{00000000-0008-0000-0700-00007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a:extLst>
            <a:ext uri="{FF2B5EF4-FFF2-40B4-BE49-F238E27FC236}">
              <a16:creationId xmlns:a16="http://schemas.microsoft.com/office/drawing/2014/main" xmlns="" id="{00000000-0008-0000-0700-00007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xmlns=""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12384</xdr:rowOff>
    </xdr:from>
    <xdr:to>
      <xdr:col>54</xdr:col>
      <xdr:colOff>189865</xdr:colOff>
      <xdr:row>78</xdr:row>
      <xdr:rowOff>127791</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flipV="1">
          <a:off x="10475595" y="12185334"/>
          <a:ext cx="1270" cy="1315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131618</xdr:rowOff>
    </xdr:from>
    <xdr:ext cx="469744" cy="259045"/>
    <xdr:sp macro="" textlink="">
      <xdr:nvSpPr>
        <xdr:cNvPr id="392" name="商工費最小値テキスト">
          <a:extLst>
            <a:ext uri="{FF2B5EF4-FFF2-40B4-BE49-F238E27FC236}">
              <a16:creationId xmlns:a16="http://schemas.microsoft.com/office/drawing/2014/main" xmlns="" id="{00000000-0008-0000-0700-000088010000}"/>
            </a:ext>
          </a:extLst>
        </xdr:cNvPr>
        <xdr:cNvSpPr txBox="1"/>
      </xdr:nvSpPr>
      <xdr:spPr>
        <a:xfrm>
          <a:off x="10528300" y="1350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127791</xdr:rowOff>
    </xdr:from>
    <xdr:to>
      <xdr:col>55</xdr:col>
      <xdr:colOff>88900</xdr:colOff>
      <xdr:row>78</xdr:row>
      <xdr:rowOff>127791</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10388600" y="13500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130511</xdr:rowOff>
    </xdr:from>
    <xdr:ext cx="599010" cy="259045"/>
    <xdr:sp macro="" textlink="">
      <xdr:nvSpPr>
        <xdr:cNvPr id="394" name="商工費最大値テキスト">
          <a:extLst>
            <a:ext uri="{FF2B5EF4-FFF2-40B4-BE49-F238E27FC236}">
              <a16:creationId xmlns:a16="http://schemas.microsoft.com/office/drawing/2014/main" xmlns="" id="{00000000-0008-0000-0700-00008A010000}"/>
            </a:ext>
          </a:extLst>
        </xdr:cNvPr>
        <xdr:cNvSpPr txBox="1"/>
      </xdr:nvSpPr>
      <xdr:spPr>
        <a:xfrm>
          <a:off x="10528300" y="1196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290,347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12384</xdr:rowOff>
    </xdr:from>
    <xdr:to>
      <xdr:col>55</xdr:col>
      <xdr:colOff>88900</xdr:colOff>
      <xdr:row>71</xdr:row>
      <xdr:rowOff>12384</xdr:rowOff>
    </xdr:to>
    <xdr:cxnSp macro="">
      <xdr:nvCxnSpPr>
        <xdr:cNvPr id="395" name="直線コネクタ 394">
          <a:extLst>
            <a:ext uri="{FF2B5EF4-FFF2-40B4-BE49-F238E27FC236}">
              <a16:creationId xmlns:a16="http://schemas.microsoft.com/office/drawing/2014/main" xmlns="" id="{00000000-0008-0000-0700-00008B010000}"/>
            </a:ext>
          </a:extLst>
        </xdr:cNvPr>
        <xdr:cNvCxnSpPr/>
      </xdr:nvCxnSpPr>
      <xdr:spPr>
        <a:xfrm>
          <a:off x="10388600" y="1218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122492</xdr:rowOff>
    </xdr:from>
    <xdr:to>
      <xdr:col>55</xdr:col>
      <xdr:colOff>0</xdr:colOff>
      <xdr:row>78</xdr:row>
      <xdr:rowOff>18560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flipV="1">
          <a:off x="9639300" y="13324142"/>
          <a:ext cx="838200" cy="6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94466</xdr:rowOff>
    </xdr:from>
    <xdr:ext cx="534377" cy="259045"/>
    <xdr:sp macro="" textlink="">
      <xdr:nvSpPr>
        <xdr:cNvPr id="397" name="商工費平均値テキスト">
          <a:extLst>
            <a:ext uri="{FF2B5EF4-FFF2-40B4-BE49-F238E27FC236}">
              <a16:creationId xmlns:a16="http://schemas.microsoft.com/office/drawing/2014/main" xmlns="" id="{00000000-0008-0000-0700-00008D010000}"/>
            </a:ext>
          </a:extLst>
        </xdr:cNvPr>
        <xdr:cNvSpPr txBox="1"/>
      </xdr:nvSpPr>
      <xdr:spPr>
        <a:xfrm>
          <a:off x="10528300" y="1329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116039</xdr:rowOff>
    </xdr:from>
    <xdr:to>
      <xdr:col>55</xdr:col>
      <xdr:colOff>50800</xdr:colOff>
      <xdr:row>78</xdr:row>
      <xdr:rowOff>46189</xdr:rowOff>
    </xdr:to>
    <xdr:sp macro="" textlink="">
      <xdr:nvSpPr>
        <xdr:cNvPr id="398" name="フローチャート: 判断 397">
          <a:extLst>
            <a:ext uri="{FF2B5EF4-FFF2-40B4-BE49-F238E27FC236}">
              <a16:creationId xmlns:a16="http://schemas.microsoft.com/office/drawing/2014/main" xmlns="" id="{00000000-0008-0000-0700-00008E010000}"/>
            </a:ext>
          </a:extLst>
        </xdr:cNvPr>
        <xdr:cNvSpPr/>
      </xdr:nvSpPr>
      <xdr:spPr>
        <a:xfrm>
          <a:off x="104267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7779</xdr:rowOff>
    </xdr:from>
    <xdr:to>
      <xdr:col>50</xdr:col>
      <xdr:colOff>114300</xdr:colOff>
      <xdr:row>78</xdr:row>
      <xdr:rowOff>18560</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8750300" y="13380879"/>
          <a:ext cx="889000" cy="1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5652</xdr:rowOff>
    </xdr:from>
    <xdr:to>
      <xdr:col>50</xdr:col>
      <xdr:colOff>165100</xdr:colOff>
      <xdr:row>78</xdr:row>
      <xdr:rowOff>107252</xdr:rowOff>
    </xdr:to>
    <xdr:sp macro="" textlink="">
      <xdr:nvSpPr>
        <xdr:cNvPr id="400" name="フローチャート: 判断 399">
          <a:extLst>
            <a:ext uri="{FF2B5EF4-FFF2-40B4-BE49-F238E27FC236}">
              <a16:creationId xmlns:a16="http://schemas.microsoft.com/office/drawing/2014/main" xmlns="" id="{00000000-0008-0000-0700-000090010000}"/>
            </a:ext>
          </a:extLst>
        </xdr:cNvPr>
        <xdr:cNvSpPr/>
      </xdr:nvSpPr>
      <xdr:spPr>
        <a:xfrm>
          <a:off x="9588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98379</xdr:rowOff>
    </xdr:from>
    <xdr:ext cx="534377"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9372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7779</xdr:rowOff>
    </xdr:from>
    <xdr:to>
      <xdr:col>45</xdr:col>
      <xdr:colOff>177800</xdr:colOff>
      <xdr:row>78</xdr:row>
      <xdr:rowOff>14016</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flipV="1">
          <a:off x="7861300" y="13380879"/>
          <a:ext cx="889000" cy="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4387</xdr:rowOff>
    </xdr:from>
    <xdr:to>
      <xdr:col>46</xdr:col>
      <xdr:colOff>38100</xdr:colOff>
      <xdr:row>78</xdr:row>
      <xdr:rowOff>105987</xdr:rowOff>
    </xdr:to>
    <xdr:sp macro="" textlink="">
      <xdr:nvSpPr>
        <xdr:cNvPr id="403" name="フローチャート: 判断 402">
          <a:extLst>
            <a:ext uri="{FF2B5EF4-FFF2-40B4-BE49-F238E27FC236}">
              <a16:creationId xmlns:a16="http://schemas.microsoft.com/office/drawing/2014/main" xmlns="" id="{00000000-0008-0000-0700-000093010000}"/>
            </a:ext>
          </a:extLst>
        </xdr:cNvPr>
        <xdr:cNvSpPr/>
      </xdr:nvSpPr>
      <xdr:spPr>
        <a:xfrm>
          <a:off x="8699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97114</xdr:rowOff>
    </xdr:from>
    <xdr:ext cx="534377" cy="259045"/>
    <xdr:sp macro="" textlink="">
      <xdr:nvSpPr>
        <xdr:cNvPr id="404" name="テキスト ボックス 403">
          <a:extLst>
            <a:ext uri="{FF2B5EF4-FFF2-40B4-BE49-F238E27FC236}">
              <a16:creationId xmlns:a16="http://schemas.microsoft.com/office/drawing/2014/main" xmlns="" id="{00000000-0008-0000-0700-000094010000}"/>
            </a:ext>
          </a:extLst>
        </xdr:cNvPr>
        <xdr:cNvSpPr txBox="1"/>
      </xdr:nvSpPr>
      <xdr:spPr>
        <a:xfrm>
          <a:off x="8483111" y="134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69072</xdr:rowOff>
    </xdr:from>
    <xdr:to>
      <xdr:col>41</xdr:col>
      <xdr:colOff>50800</xdr:colOff>
      <xdr:row>78</xdr:row>
      <xdr:rowOff>14016</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6972300" y="13270722"/>
          <a:ext cx="889000" cy="11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162967</xdr:rowOff>
    </xdr:from>
    <xdr:to>
      <xdr:col>41</xdr:col>
      <xdr:colOff>101600</xdr:colOff>
      <xdr:row>78</xdr:row>
      <xdr:rowOff>93117</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7810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84244</xdr:rowOff>
    </xdr:from>
    <xdr:ext cx="534377"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7594111" y="1345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6517</xdr:rowOff>
    </xdr:from>
    <xdr:to>
      <xdr:col>36</xdr:col>
      <xdr:colOff>165100</xdr:colOff>
      <xdr:row>78</xdr:row>
      <xdr:rowOff>108117</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6921500" y="13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99244</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6705111" y="1347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xmlns=""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71692</xdr:rowOff>
    </xdr:from>
    <xdr:to>
      <xdr:col>55</xdr:col>
      <xdr:colOff>50800</xdr:colOff>
      <xdr:row>78</xdr:row>
      <xdr:rowOff>1842</xdr:rowOff>
    </xdr:to>
    <xdr:sp macro="" textlink="">
      <xdr:nvSpPr>
        <xdr:cNvPr id="415" name="楕円 414">
          <a:extLst>
            <a:ext uri="{FF2B5EF4-FFF2-40B4-BE49-F238E27FC236}">
              <a16:creationId xmlns:a16="http://schemas.microsoft.com/office/drawing/2014/main" xmlns="" id="{00000000-0008-0000-0700-00009F010000}"/>
            </a:ext>
          </a:extLst>
        </xdr:cNvPr>
        <xdr:cNvSpPr/>
      </xdr:nvSpPr>
      <xdr:spPr>
        <a:xfrm>
          <a:off x="10426700" y="132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94569</xdr:rowOff>
    </xdr:from>
    <xdr:ext cx="534377" cy="259045"/>
    <xdr:sp macro="" textlink="">
      <xdr:nvSpPr>
        <xdr:cNvPr id="416" name="商工費該当値テキスト">
          <a:extLst>
            <a:ext uri="{FF2B5EF4-FFF2-40B4-BE49-F238E27FC236}">
              <a16:creationId xmlns:a16="http://schemas.microsoft.com/office/drawing/2014/main" xmlns="" id="{00000000-0008-0000-0700-0000A0010000}"/>
            </a:ext>
          </a:extLst>
        </xdr:cNvPr>
        <xdr:cNvSpPr txBox="1"/>
      </xdr:nvSpPr>
      <xdr:spPr>
        <a:xfrm>
          <a:off x="10528300" y="1312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139210</xdr:rowOff>
    </xdr:from>
    <xdr:to>
      <xdr:col>50</xdr:col>
      <xdr:colOff>165100</xdr:colOff>
      <xdr:row>78</xdr:row>
      <xdr:rowOff>69360</xdr:rowOff>
    </xdr:to>
    <xdr:sp macro="" textlink="">
      <xdr:nvSpPr>
        <xdr:cNvPr id="417" name="楕円 416">
          <a:extLst>
            <a:ext uri="{FF2B5EF4-FFF2-40B4-BE49-F238E27FC236}">
              <a16:creationId xmlns:a16="http://schemas.microsoft.com/office/drawing/2014/main" xmlns="" id="{00000000-0008-0000-0700-0000A1010000}"/>
            </a:ext>
          </a:extLst>
        </xdr:cNvPr>
        <xdr:cNvSpPr/>
      </xdr:nvSpPr>
      <xdr:spPr>
        <a:xfrm>
          <a:off x="9588500" y="1334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85887</xdr:rowOff>
    </xdr:from>
    <xdr:ext cx="534377"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9372111" y="131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128429</xdr:rowOff>
    </xdr:from>
    <xdr:to>
      <xdr:col>46</xdr:col>
      <xdr:colOff>38100</xdr:colOff>
      <xdr:row>78</xdr:row>
      <xdr:rowOff>58579</xdr:rowOff>
    </xdr:to>
    <xdr:sp macro="" textlink="">
      <xdr:nvSpPr>
        <xdr:cNvPr id="419" name="楕円 418">
          <a:extLst>
            <a:ext uri="{FF2B5EF4-FFF2-40B4-BE49-F238E27FC236}">
              <a16:creationId xmlns:a16="http://schemas.microsoft.com/office/drawing/2014/main" xmlns="" id="{00000000-0008-0000-0700-0000A3010000}"/>
            </a:ext>
          </a:extLst>
        </xdr:cNvPr>
        <xdr:cNvSpPr/>
      </xdr:nvSpPr>
      <xdr:spPr>
        <a:xfrm>
          <a:off x="8699500" y="1333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75106</xdr:rowOff>
    </xdr:from>
    <xdr:ext cx="534377"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483111" y="1310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134666</xdr:rowOff>
    </xdr:from>
    <xdr:to>
      <xdr:col>41</xdr:col>
      <xdr:colOff>101600</xdr:colOff>
      <xdr:row>78</xdr:row>
      <xdr:rowOff>64816</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7810500" y="1333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81343</xdr:rowOff>
    </xdr:from>
    <xdr:ext cx="534377"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7594111" y="1311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18272</xdr:rowOff>
    </xdr:from>
    <xdr:to>
      <xdr:col>36</xdr:col>
      <xdr:colOff>165100</xdr:colOff>
      <xdr:row>77</xdr:row>
      <xdr:rowOff>119872</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6921500" y="132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136399</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6705111" y="1299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xmlns=""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xmlns=""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xmlns=""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xmlns=""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xmlns=""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xmlns=""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a:extLst>
            <a:ext uri="{FF2B5EF4-FFF2-40B4-BE49-F238E27FC236}">
              <a16:creationId xmlns:a16="http://schemas.microsoft.com/office/drawing/2014/main" xmlns="" id="{00000000-0008-0000-0700-0000B3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a:extLst>
            <a:ext uri="{FF2B5EF4-FFF2-40B4-BE49-F238E27FC236}">
              <a16:creationId xmlns:a16="http://schemas.microsoft.com/office/drawing/2014/main" xmlns="" id="{00000000-0008-0000-0700-0000B4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a:extLst>
            <a:ext uri="{FF2B5EF4-FFF2-40B4-BE49-F238E27FC236}">
              <a16:creationId xmlns:a16="http://schemas.microsoft.com/office/drawing/2014/main" xmlns="" id="{00000000-0008-0000-0700-0000B5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a:extLst>
            <a:ext uri="{FF2B5EF4-FFF2-40B4-BE49-F238E27FC236}">
              <a16:creationId xmlns:a16="http://schemas.microsoft.com/office/drawing/2014/main" xmlns="" id="{00000000-0008-0000-0700-0000B7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0" name="テキスト ボックス 439">
          <a:extLst>
            <a:ext uri="{FF2B5EF4-FFF2-40B4-BE49-F238E27FC236}">
              <a16:creationId xmlns:a16="http://schemas.microsoft.com/office/drawing/2014/main" xmlns="" id="{00000000-0008-0000-0700-0000B8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xmlns=""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20589</xdr:rowOff>
    </xdr:from>
    <xdr:to>
      <xdr:col>54</xdr:col>
      <xdr:colOff>189865</xdr:colOff>
      <xdr:row>98</xdr:row>
      <xdr:rowOff>119858</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flipV="1">
          <a:off x="10475595" y="15451089"/>
          <a:ext cx="1270" cy="147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123685</xdr:rowOff>
    </xdr:from>
    <xdr:ext cx="534377" cy="259045"/>
    <xdr:sp macro="" textlink="">
      <xdr:nvSpPr>
        <xdr:cNvPr id="447" name="土木費最小値テキスト">
          <a:extLst>
            <a:ext uri="{FF2B5EF4-FFF2-40B4-BE49-F238E27FC236}">
              <a16:creationId xmlns:a16="http://schemas.microsoft.com/office/drawing/2014/main" xmlns="" id="{00000000-0008-0000-0700-0000BF010000}"/>
            </a:ext>
          </a:extLst>
        </xdr:cNvPr>
        <xdr:cNvSpPr txBox="1"/>
      </xdr:nvSpPr>
      <xdr:spPr>
        <a:xfrm>
          <a:off x="10528300" y="169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119858</xdr:rowOff>
    </xdr:from>
    <xdr:to>
      <xdr:col>55</xdr:col>
      <xdr:colOff>88900</xdr:colOff>
      <xdr:row>98</xdr:row>
      <xdr:rowOff>119858</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10388600" y="1692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138716</xdr:rowOff>
    </xdr:from>
    <xdr:ext cx="690189" cy="259045"/>
    <xdr:sp macro="" textlink="">
      <xdr:nvSpPr>
        <xdr:cNvPr id="449" name="土木費最大値テキスト">
          <a:extLst>
            <a:ext uri="{FF2B5EF4-FFF2-40B4-BE49-F238E27FC236}">
              <a16:creationId xmlns:a16="http://schemas.microsoft.com/office/drawing/2014/main" xmlns="" id="{00000000-0008-0000-0700-0000C1010000}"/>
            </a:ext>
          </a:extLst>
        </xdr:cNvPr>
        <xdr:cNvSpPr txBox="1"/>
      </xdr:nvSpPr>
      <xdr:spPr>
        <a:xfrm>
          <a:off x="10528300" y="1522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1,630,261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20589</xdr:rowOff>
    </xdr:from>
    <xdr:to>
      <xdr:col>55</xdr:col>
      <xdr:colOff>88900</xdr:colOff>
      <xdr:row>90</xdr:row>
      <xdr:rowOff>20589</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10388600" y="1545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72913</xdr:rowOff>
    </xdr:from>
    <xdr:to>
      <xdr:col>55</xdr:col>
      <xdr:colOff>0</xdr:colOff>
      <xdr:row>98</xdr:row>
      <xdr:rowOff>76760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9639300" y="16875013"/>
          <a:ext cx="838200" cy="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28427</xdr:rowOff>
    </xdr:from>
    <xdr:ext cx="534377" cy="259045"/>
    <xdr:sp macro="" textlink="">
      <xdr:nvSpPr>
        <xdr:cNvPr id="452" name="土木費平均値テキスト">
          <a:extLst>
            <a:ext uri="{FF2B5EF4-FFF2-40B4-BE49-F238E27FC236}">
              <a16:creationId xmlns:a16="http://schemas.microsoft.com/office/drawing/2014/main" xmlns="" id="{00000000-0008-0000-0700-0000C4010000}"/>
            </a:ext>
          </a:extLst>
        </xdr:cNvPr>
        <xdr:cNvSpPr txBox="1"/>
      </xdr:nvSpPr>
      <xdr:spPr>
        <a:xfrm>
          <a:off x="10528300" y="16659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5550</xdr:rowOff>
    </xdr:from>
    <xdr:to>
      <xdr:col>55</xdr:col>
      <xdr:colOff>50800</xdr:colOff>
      <xdr:row>98</xdr:row>
      <xdr:rowOff>107150</xdr:rowOff>
    </xdr:to>
    <xdr:sp macro="" textlink="">
      <xdr:nvSpPr>
        <xdr:cNvPr id="453" name="フローチャート: 判断 452">
          <a:extLst>
            <a:ext uri="{FF2B5EF4-FFF2-40B4-BE49-F238E27FC236}">
              <a16:creationId xmlns:a16="http://schemas.microsoft.com/office/drawing/2014/main" xmlns="" id="{00000000-0008-0000-0700-0000C5010000}"/>
            </a:ext>
          </a:extLst>
        </xdr:cNvPr>
        <xdr:cNvSpPr/>
      </xdr:nvSpPr>
      <xdr:spPr>
        <a:xfrm>
          <a:off x="10426700" y="168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51958</xdr:rowOff>
    </xdr:from>
    <xdr:to>
      <xdr:col>50</xdr:col>
      <xdr:colOff>114300</xdr:colOff>
      <xdr:row>98</xdr:row>
      <xdr:rowOff>72913</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8750300" y="16854058"/>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8706</xdr:rowOff>
    </xdr:from>
    <xdr:to>
      <xdr:col>50</xdr:col>
      <xdr:colOff>165100</xdr:colOff>
      <xdr:row>98</xdr:row>
      <xdr:rowOff>110306</xdr:rowOff>
    </xdr:to>
    <xdr:sp macro="" textlink="">
      <xdr:nvSpPr>
        <xdr:cNvPr id="455" name="フローチャート: 判断 454">
          <a:extLst>
            <a:ext uri="{FF2B5EF4-FFF2-40B4-BE49-F238E27FC236}">
              <a16:creationId xmlns:a16="http://schemas.microsoft.com/office/drawing/2014/main" xmlns="" id="{00000000-0008-0000-0700-0000C7010000}"/>
            </a:ext>
          </a:extLst>
        </xdr:cNvPr>
        <xdr:cNvSpPr/>
      </xdr:nvSpPr>
      <xdr:spPr>
        <a:xfrm>
          <a:off x="9588500" y="1681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126833</xdr:rowOff>
    </xdr:from>
    <xdr:ext cx="534377"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9372111" y="1658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49149</xdr:rowOff>
    </xdr:from>
    <xdr:to>
      <xdr:col>45</xdr:col>
      <xdr:colOff>177800</xdr:colOff>
      <xdr:row>98</xdr:row>
      <xdr:rowOff>51958</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7861300" y="16851249"/>
          <a:ext cx="889000" cy="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1724</xdr:rowOff>
    </xdr:from>
    <xdr:to>
      <xdr:col>46</xdr:col>
      <xdr:colOff>38100</xdr:colOff>
      <xdr:row>98</xdr:row>
      <xdr:rowOff>103324</xdr:rowOff>
    </xdr:to>
    <xdr:sp macro="" textlink="">
      <xdr:nvSpPr>
        <xdr:cNvPr id="458" name="フローチャート: 判断 457">
          <a:extLst>
            <a:ext uri="{FF2B5EF4-FFF2-40B4-BE49-F238E27FC236}">
              <a16:creationId xmlns:a16="http://schemas.microsoft.com/office/drawing/2014/main" xmlns="" id="{00000000-0008-0000-0700-0000CA010000}"/>
            </a:ext>
          </a:extLst>
        </xdr:cNvPr>
        <xdr:cNvSpPr/>
      </xdr:nvSpPr>
      <xdr:spPr>
        <a:xfrm>
          <a:off x="8699500" y="1680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94451</xdr:rowOff>
    </xdr:from>
    <xdr:ext cx="534377" cy="259045"/>
    <xdr:sp macro="" textlink="">
      <xdr:nvSpPr>
        <xdr:cNvPr id="459" name="テキスト ボックス 458">
          <a:extLst>
            <a:ext uri="{FF2B5EF4-FFF2-40B4-BE49-F238E27FC236}">
              <a16:creationId xmlns:a16="http://schemas.microsoft.com/office/drawing/2014/main" xmlns="" id="{00000000-0008-0000-0700-0000CB010000}"/>
            </a:ext>
          </a:extLst>
        </xdr:cNvPr>
        <xdr:cNvSpPr txBox="1"/>
      </xdr:nvSpPr>
      <xdr:spPr>
        <a:xfrm>
          <a:off x="8483111" y="1689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49149</xdr:rowOff>
    </xdr:from>
    <xdr:to>
      <xdr:col>41</xdr:col>
      <xdr:colOff>50800</xdr:colOff>
      <xdr:row>98</xdr:row>
      <xdr:rowOff>54997</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flipV="1">
          <a:off x="6972300" y="16851249"/>
          <a:ext cx="889000" cy="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17112</xdr:rowOff>
    </xdr:from>
    <xdr:to>
      <xdr:col>41</xdr:col>
      <xdr:colOff>101600</xdr:colOff>
      <xdr:row>98</xdr:row>
      <xdr:rowOff>118712</xdr:rowOff>
    </xdr:to>
    <xdr:sp macro="" textlink="">
      <xdr:nvSpPr>
        <xdr:cNvPr id="461" name="フローチャート: 判断 460">
          <a:extLst>
            <a:ext uri="{FF2B5EF4-FFF2-40B4-BE49-F238E27FC236}">
              <a16:creationId xmlns:a16="http://schemas.microsoft.com/office/drawing/2014/main" xmlns="" id="{00000000-0008-0000-0700-0000CD010000}"/>
            </a:ext>
          </a:extLst>
        </xdr:cNvPr>
        <xdr:cNvSpPr/>
      </xdr:nvSpPr>
      <xdr:spPr>
        <a:xfrm>
          <a:off x="7810500" y="16819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109839</xdr:rowOff>
    </xdr:from>
    <xdr:ext cx="534377" cy="259045"/>
    <xdr:sp macro="" textlink="">
      <xdr:nvSpPr>
        <xdr:cNvPr id="462" name="テキスト ボックス 461">
          <a:extLst>
            <a:ext uri="{FF2B5EF4-FFF2-40B4-BE49-F238E27FC236}">
              <a16:creationId xmlns:a16="http://schemas.microsoft.com/office/drawing/2014/main" xmlns="" id="{00000000-0008-0000-0700-0000CE010000}"/>
            </a:ext>
          </a:extLst>
        </xdr:cNvPr>
        <xdr:cNvSpPr txBox="1"/>
      </xdr:nvSpPr>
      <xdr:spPr>
        <a:xfrm>
          <a:off x="7594111" y="1691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8306</xdr:rowOff>
    </xdr:from>
    <xdr:to>
      <xdr:col>36</xdr:col>
      <xdr:colOff>165100</xdr:colOff>
      <xdr:row>98</xdr:row>
      <xdr:rowOff>109906</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6921500" y="1681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101033</xdr:rowOff>
    </xdr:from>
    <xdr:ext cx="534377"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6705111" y="1690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25960</xdr:rowOff>
    </xdr:from>
    <xdr:to>
      <xdr:col>55</xdr:col>
      <xdr:colOff>50800</xdr:colOff>
      <xdr:row>98</xdr:row>
      <xdr:rowOff>127560</xdr:rowOff>
    </xdr:to>
    <xdr:sp macro="" textlink="">
      <xdr:nvSpPr>
        <xdr:cNvPr id="470" name="楕円 469">
          <a:extLst>
            <a:ext uri="{FF2B5EF4-FFF2-40B4-BE49-F238E27FC236}">
              <a16:creationId xmlns:a16="http://schemas.microsoft.com/office/drawing/2014/main" xmlns="" id="{00000000-0008-0000-0700-0000D6010000}"/>
            </a:ext>
          </a:extLst>
        </xdr:cNvPr>
        <xdr:cNvSpPr/>
      </xdr:nvSpPr>
      <xdr:spPr>
        <a:xfrm>
          <a:off x="10426700" y="1682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155428</xdr:rowOff>
    </xdr:from>
    <xdr:ext cx="534377" cy="259045"/>
    <xdr:sp macro="" textlink="">
      <xdr:nvSpPr>
        <xdr:cNvPr id="471" name="土木費該当値テキスト">
          <a:extLst>
            <a:ext uri="{FF2B5EF4-FFF2-40B4-BE49-F238E27FC236}">
              <a16:creationId xmlns:a16="http://schemas.microsoft.com/office/drawing/2014/main" xmlns="" id="{00000000-0008-0000-0700-0000D7010000}"/>
            </a:ext>
          </a:extLst>
        </xdr:cNvPr>
        <xdr:cNvSpPr txBox="1"/>
      </xdr:nvSpPr>
      <xdr:spPr>
        <a:xfrm>
          <a:off x="10528300" y="1678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22113</xdr:rowOff>
    </xdr:from>
    <xdr:to>
      <xdr:col>50</xdr:col>
      <xdr:colOff>165100</xdr:colOff>
      <xdr:row>98</xdr:row>
      <xdr:rowOff>123713</xdr:rowOff>
    </xdr:to>
    <xdr:sp macro="" textlink="">
      <xdr:nvSpPr>
        <xdr:cNvPr id="472" name="楕円 471">
          <a:extLst>
            <a:ext uri="{FF2B5EF4-FFF2-40B4-BE49-F238E27FC236}">
              <a16:creationId xmlns:a16="http://schemas.microsoft.com/office/drawing/2014/main" xmlns="" id="{00000000-0008-0000-0700-0000D8010000}"/>
            </a:ext>
          </a:extLst>
        </xdr:cNvPr>
        <xdr:cNvSpPr/>
      </xdr:nvSpPr>
      <xdr:spPr>
        <a:xfrm>
          <a:off x="9588500" y="1682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114840</xdr:rowOff>
    </xdr:from>
    <xdr:ext cx="534377"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9372111" y="1691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1158</xdr:rowOff>
    </xdr:from>
    <xdr:to>
      <xdr:col>46</xdr:col>
      <xdr:colOff>38100</xdr:colOff>
      <xdr:row>98</xdr:row>
      <xdr:rowOff>102758</xdr:rowOff>
    </xdr:to>
    <xdr:sp macro="" textlink="">
      <xdr:nvSpPr>
        <xdr:cNvPr id="474" name="楕円 473">
          <a:extLst>
            <a:ext uri="{FF2B5EF4-FFF2-40B4-BE49-F238E27FC236}">
              <a16:creationId xmlns:a16="http://schemas.microsoft.com/office/drawing/2014/main" xmlns="" id="{00000000-0008-0000-0700-0000DA010000}"/>
            </a:ext>
          </a:extLst>
        </xdr:cNvPr>
        <xdr:cNvSpPr/>
      </xdr:nvSpPr>
      <xdr:spPr>
        <a:xfrm>
          <a:off x="8699500" y="1680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119285</xdr:rowOff>
    </xdr:from>
    <xdr:ext cx="534377"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8483111" y="1657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169799</xdr:rowOff>
    </xdr:from>
    <xdr:to>
      <xdr:col>41</xdr:col>
      <xdr:colOff>101600</xdr:colOff>
      <xdr:row>98</xdr:row>
      <xdr:rowOff>99949</xdr:rowOff>
    </xdr:to>
    <xdr:sp macro="" textlink="">
      <xdr:nvSpPr>
        <xdr:cNvPr id="476" name="楕円 475">
          <a:extLst>
            <a:ext uri="{FF2B5EF4-FFF2-40B4-BE49-F238E27FC236}">
              <a16:creationId xmlns:a16="http://schemas.microsoft.com/office/drawing/2014/main" xmlns="" id="{00000000-0008-0000-0700-0000DC010000}"/>
            </a:ext>
          </a:extLst>
        </xdr:cNvPr>
        <xdr:cNvSpPr/>
      </xdr:nvSpPr>
      <xdr:spPr>
        <a:xfrm>
          <a:off x="7810500" y="1680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116476</xdr:rowOff>
    </xdr:from>
    <xdr:ext cx="534377"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7594111" y="1657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4197</xdr:rowOff>
    </xdr:from>
    <xdr:to>
      <xdr:col>36</xdr:col>
      <xdr:colOff>165100</xdr:colOff>
      <xdr:row>98</xdr:row>
      <xdr:rowOff>105797</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6921500" y="1680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122324</xdr:rowOff>
    </xdr:from>
    <xdr:ext cx="534377"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05111" y="1658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xmlns=""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xmlns=""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xmlns=""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xmlns=""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xmlns=""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xmlns=""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xmlns="" id="{00000000-0008-0000-07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xmlns="" id="{00000000-0008-0000-07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xmlns="" id="{00000000-0008-0000-07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xmlns="" id="{00000000-0008-0000-07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消防費グラフ枠">
          <a:extLst>
            <a:ext uri="{FF2B5EF4-FFF2-40B4-BE49-F238E27FC236}">
              <a16:creationId xmlns:a16="http://schemas.microsoft.com/office/drawing/2014/main" xmlns="" id="{00000000-0008-0000-07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29204</xdr:rowOff>
    </xdr:from>
    <xdr:to>
      <xdr:col>85</xdr:col>
      <xdr:colOff>126364</xdr:colOff>
      <xdr:row>38</xdr:row>
      <xdr:rowOff>55118</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flipV="1">
          <a:off x="16317595" y="5515604"/>
          <a:ext cx="1269" cy="1054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58945</xdr:rowOff>
    </xdr:from>
    <xdr:ext cx="534377" cy="259045"/>
    <xdr:sp macro="" textlink="">
      <xdr:nvSpPr>
        <xdr:cNvPr id="502" name="消防費最小値テキスト">
          <a:extLst>
            <a:ext uri="{FF2B5EF4-FFF2-40B4-BE49-F238E27FC236}">
              <a16:creationId xmlns:a16="http://schemas.microsoft.com/office/drawing/2014/main" xmlns="" id="{00000000-0008-0000-0700-0000F6010000}"/>
            </a:ext>
          </a:extLst>
        </xdr:cNvPr>
        <xdr:cNvSpPr txBox="1"/>
      </xdr:nvSpPr>
      <xdr:spPr>
        <a:xfrm>
          <a:off x="16370300" y="657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55118</xdr:rowOff>
    </xdr:from>
    <xdr:to>
      <xdr:col>86</xdr:col>
      <xdr:colOff>25400</xdr:colOff>
      <xdr:row>38</xdr:row>
      <xdr:rowOff>55118</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6230600" y="657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147331</xdr:rowOff>
    </xdr:from>
    <xdr:ext cx="599010" cy="259045"/>
    <xdr:sp macro="" textlink="">
      <xdr:nvSpPr>
        <xdr:cNvPr id="504" name="消防費最大値テキスト">
          <a:extLst>
            <a:ext uri="{FF2B5EF4-FFF2-40B4-BE49-F238E27FC236}">
              <a16:creationId xmlns:a16="http://schemas.microsoft.com/office/drawing/2014/main" xmlns="" id="{00000000-0008-0000-0700-0000F8010000}"/>
            </a:ext>
          </a:extLst>
        </xdr:cNvPr>
        <xdr:cNvSpPr txBox="1"/>
      </xdr:nvSpPr>
      <xdr:spPr>
        <a:xfrm>
          <a:off x="16370300" y="529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249,168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29204</xdr:rowOff>
    </xdr:from>
    <xdr:to>
      <xdr:col>86</xdr:col>
      <xdr:colOff>25400</xdr:colOff>
      <xdr:row>32</xdr:row>
      <xdr:rowOff>29204</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6230600" y="5515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1036</xdr:rowOff>
    </xdr:from>
    <xdr:to>
      <xdr:col>85</xdr:col>
      <xdr:colOff>127000</xdr:colOff>
      <xdr:row>38</xdr:row>
      <xdr:rowOff>18538</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flipV="1">
          <a:off x="15481300" y="6516136"/>
          <a:ext cx="838200" cy="1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96726</xdr:rowOff>
    </xdr:from>
    <xdr:ext cx="534377" cy="259045"/>
    <xdr:sp macro="" textlink="">
      <xdr:nvSpPr>
        <xdr:cNvPr id="507" name="消防費平均値テキスト">
          <a:extLst>
            <a:ext uri="{FF2B5EF4-FFF2-40B4-BE49-F238E27FC236}">
              <a16:creationId xmlns:a16="http://schemas.microsoft.com/office/drawing/2014/main" xmlns="" id="{00000000-0008-0000-0700-0000FB010000}"/>
            </a:ext>
          </a:extLst>
        </xdr:cNvPr>
        <xdr:cNvSpPr txBox="1"/>
      </xdr:nvSpPr>
      <xdr:spPr>
        <a:xfrm>
          <a:off x="16370300" y="6268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73849</xdr:rowOff>
    </xdr:from>
    <xdr:to>
      <xdr:col>85</xdr:col>
      <xdr:colOff>177800</xdr:colOff>
      <xdr:row>38</xdr:row>
      <xdr:rowOff>3999</xdr:rowOff>
    </xdr:to>
    <xdr:sp macro="" textlink="">
      <xdr:nvSpPr>
        <xdr:cNvPr id="508" name="フローチャート: 判断 507">
          <a:extLst>
            <a:ext uri="{FF2B5EF4-FFF2-40B4-BE49-F238E27FC236}">
              <a16:creationId xmlns:a16="http://schemas.microsoft.com/office/drawing/2014/main" xmlns="" id="{00000000-0008-0000-0700-0000FC010000}"/>
            </a:ext>
          </a:extLst>
        </xdr:cNvPr>
        <xdr:cNvSpPr/>
      </xdr:nvSpPr>
      <xdr:spPr>
        <a:xfrm>
          <a:off x="162687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2037</xdr:rowOff>
    </xdr:from>
    <xdr:to>
      <xdr:col>81</xdr:col>
      <xdr:colOff>50800</xdr:colOff>
      <xdr:row>38</xdr:row>
      <xdr:rowOff>18538</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4592300" y="6517137"/>
          <a:ext cx="889000" cy="16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97646</xdr:rowOff>
    </xdr:from>
    <xdr:to>
      <xdr:col>81</xdr:col>
      <xdr:colOff>101600</xdr:colOff>
      <xdr:row>38</xdr:row>
      <xdr:rowOff>27797</xdr:rowOff>
    </xdr:to>
    <xdr:sp macro="" textlink="">
      <xdr:nvSpPr>
        <xdr:cNvPr id="510" name="フローチャート: 判断 509">
          <a:extLst>
            <a:ext uri="{FF2B5EF4-FFF2-40B4-BE49-F238E27FC236}">
              <a16:creationId xmlns:a16="http://schemas.microsoft.com/office/drawing/2014/main" xmlns="" id="{00000000-0008-0000-0700-0000FE010000}"/>
            </a:ext>
          </a:extLst>
        </xdr:cNvPr>
        <xdr:cNvSpPr/>
      </xdr:nvSpPr>
      <xdr:spPr>
        <a:xfrm>
          <a:off x="15430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44323</xdr:rowOff>
    </xdr:from>
    <xdr:ext cx="534377"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5214111" y="621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1392</xdr:rowOff>
    </xdr:from>
    <xdr:to>
      <xdr:col>76</xdr:col>
      <xdr:colOff>114300</xdr:colOff>
      <xdr:row>38</xdr:row>
      <xdr:rowOff>2037</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3703300" y="6516492"/>
          <a:ext cx="889000" cy="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113017</xdr:rowOff>
    </xdr:from>
    <xdr:to>
      <xdr:col>76</xdr:col>
      <xdr:colOff>165100</xdr:colOff>
      <xdr:row>38</xdr:row>
      <xdr:rowOff>43167</xdr:rowOff>
    </xdr:to>
    <xdr:sp macro="" textlink="">
      <xdr:nvSpPr>
        <xdr:cNvPr id="513" name="フローチャート: 判断 512">
          <a:extLst>
            <a:ext uri="{FF2B5EF4-FFF2-40B4-BE49-F238E27FC236}">
              <a16:creationId xmlns:a16="http://schemas.microsoft.com/office/drawing/2014/main" xmlns="" id="{00000000-0008-0000-0700-000001020000}"/>
            </a:ext>
          </a:extLst>
        </xdr:cNvPr>
        <xdr:cNvSpPr/>
      </xdr:nvSpPr>
      <xdr:spPr>
        <a:xfrm>
          <a:off x="14541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59694</xdr:rowOff>
    </xdr:from>
    <xdr:ext cx="534377" cy="259045"/>
    <xdr:sp macro="" textlink="">
      <xdr:nvSpPr>
        <xdr:cNvPr id="514" name="テキスト ボックス 513">
          <a:extLst>
            <a:ext uri="{FF2B5EF4-FFF2-40B4-BE49-F238E27FC236}">
              <a16:creationId xmlns:a16="http://schemas.microsoft.com/office/drawing/2014/main" xmlns="" id="{00000000-0008-0000-0700-000002020000}"/>
            </a:ext>
          </a:extLst>
        </xdr:cNvPr>
        <xdr:cNvSpPr txBox="1"/>
      </xdr:nvSpPr>
      <xdr:spPr>
        <a:xfrm>
          <a:off x="14325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161851</xdr:rowOff>
    </xdr:from>
    <xdr:to>
      <xdr:col>71</xdr:col>
      <xdr:colOff>177800</xdr:colOff>
      <xdr:row>38</xdr:row>
      <xdr:rowOff>1392</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a:off x="12814300" y="6505501"/>
          <a:ext cx="889000" cy="1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108427</xdr:rowOff>
    </xdr:from>
    <xdr:to>
      <xdr:col>72</xdr:col>
      <xdr:colOff>38100</xdr:colOff>
      <xdr:row>38</xdr:row>
      <xdr:rowOff>38577</xdr:rowOff>
    </xdr:to>
    <xdr:sp macro="" textlink="">
      <xdr:nvSpPr>
        <xdr:cNvPr id="516" name="フローチャート: 判断 515">
          <a:extLst>
            <a:ext uri="{FF2B5EF4-FFF2-40B4-BE49-F238E27FC236}">
              <a16:creationId xmlns:a16="http://schemas.microsoft.com/office/drawing/2014/main" xmlns="" id="{00000000-0008-0000-0700-000004020000}"/>
            </a:ext>
          </a:extLst>
        </xdr:cNvPr>
        <xdr:cNvSpPr/>
      </xdr:nvSpPr>
      <xdr:spPr>
        <a:xfrm>
          <a:off x="13652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55104</xdr:rowOff>
    </xdr:from>
    <xdr:ext cx="534377" cy="259045"/>
    <xdr:sp macro="" textlink="">
      <xdr:nvSpPr>
        <xdr:cNvPr id="517" name="テキスト ボックス 516">
          <a:extLst>
            <a:ext uri="{FF2B5EF4-FFF2-40B4-BE49-F238E27FC236}">
              <a16:creationId xmlns:a16="http://schemas.microsoft.com/office/drawing/2014/main" xmlns="" id="{00000000-0008-0000-0700-000005020000}"/>
            </a:ext>
          </a:extLst>
        </xdr:cNvPr>
        <xdr:cNvSpPr txBox="1"/>
      </xdr:nvSpPr>
      <xdr:spPr>
        <a:xfrm>
          <a:off x="13436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94016</xdr:rowOff>
    </xdr:from>
    <xdr:to>
      <xdr:col>67</xdr:col>
      <xdr:colOff>101600</xdr:colOff>
      <xdr:row>38</xdr:row>
      <xdr:rowOff>24166</xdr:rowOff>
    </xdr:to>
    <xdr:sp macro="" textlink="">
      <xdr:nvSpPr>
        <xdr:cNvPr id="518" name="フローチャート: 判断 517">
          <a:extLst>
            <a:ext uri="{FF2B5EF4-FFF2-40B4-BE49-F238E27FC236}">
              <a16:creationId xmlns:a16="http://schemas.microsoft.com/office/drawing/2014/main" xmlns="" id="{00000000-0008-0000-0700-000006020000}"/>
            </a:ext>
          </a:extLst>
        </xdr:cNvPr>
        <xdr:cNvSpPr/>
      </xdr:nvSpPr>
      <xdr:spPr>
        <a:xfrm>
          <a:off x="12763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40693</xdr:rowOff>
    </xdr:from>
    <xdr:ext cx="534377"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2547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7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7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121686</xdr:rowOff>
    </xdr:from>
    <xdr:to>
      <xdr:col>85</xdr:col>
      <xdr:colOff>177800</xdr:colOff>
      <xdr:row>38</xdr:row>
      <xdr:rowOff>51836</xdr:rowOff>
    </xdr:to>
    <xdr:sp macro="" textlink="">
      <xdr:nvSpPr>
        <xdr:cNvPr id="525" name="楕円 524">
          <a:extLst>
            <a:ext uri="{FF2B5EF4-FFF2-40B4-BE49-F238E27FC236}">
              <a16:creationId xmlns:a16="http://schemas.microsoft.com/office/drawing/2014/main" xmlns="" id="{00000000-0008-0000-0700-00000D020000}"/>
            </a:ext>
          </a:extLst>
        </xdr:cNvPr>
        <xdr:cNvSpPr/>
      </xdr:nvSpPr>
      <xdr:spPr>
        <a:xfrm>
          <a:off x="16268700" y="646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52276</xdr:rowOff>
    </xdr:from>
    <xdr:ext cx="534377" cy="259045"/>
    <xdr:sp macro="" textlink="">
      <xdr:nvSpPr>
        <xdr:cNvPr id="526" name="消防費該当値テキスト">
          <a:extLst>
            <a:ext uri="{FF2B5EF4-FFF2-40B4-BE49-F238E27FC236}">
              <a16:creationId xmlns:a16="http://schemas.microsoft.com/office/drawing/2014/main" xmlns="" id="{00000000-0008-0000-0700-00000E020000}"/>
            </a:ext>
          </a:extLst>
        </xdr:cNvPr>
        <xdr:cNvSpPr txBox="1"/>
      </xdr:nvSpPr>
      <xdr:spPr>
        <a:xfrm>
          <a:off x="16370300" y="639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139187</xdr:rowOff>
    </xdr:from>
    <xdr:to>
      <xdr:col>81</xdr:col>
      <xdr:colOff>101600</xdr:colOff>
      <xdr:row>38</xdr:row>
      <xdr:rowOff>69337</xdr:rowOff>
    </xdr:to>
    <xdr:sp macro="" textlink="">
      <xdr:nvSpPr>
        <xdr:cNvPr id="527" name="楕円 526">
          <a:extLst>
            <a:ext uri="{FF2B5EF4-FFF2-40B4-BE49-F238E27FC236}">
              <a16:creationId xmlns:a16="http://schemas.microsoft.com/office/drawing/2014/main" xmlns="" id="{00000000-0008-0000-0700-00000F020000}"/>
            </a:ext>
          </a:extLst>
        </xdr:cNvPr>
        <xdr:cNvSpPr/>
      </xdr:nvSpPr>
      <xdr:spPr>
        <a:xfrm>
          <a:off x="15430500" y="648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60465</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5214111" y="657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122687</xdr:rowOff>
    </xdr:from>
    <xdr:to>
      <xdr:col>76</xdr:col>
      <xdr:colOff>165100</xdr:colOff>
      <xdr:row>38</xdr:row>
      <xdr:rowOff>52837</xdr:rowOff>
    </xdr:to>
    <xdr:sp macro="" textlink="">
      <xdr:nvSpPr>
        <xdr:cNvPr id="529" name="楕円 528">
          <a:extLst>
            <a:ext uri="{FF2B5EF4-FFF2-40B4-BE49-F238E27FC236}">
              <a16:creationId xmlns:a16="http://schemas.microsoft.com/office/drawing/2014/main" xmlns="" id="{00000000-0008-0000-0700-000011020000}"/>
            </a:ext>
          </a:extLst>
        </xdr:cNvPr>
        <xdr:cNvSpPr/>
      </xdr:nvSpPr>
      <xdr:spPr>
        <a:xfrm>
          <a:off x="14541500" y="646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43964</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4325111" y="655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122043</xdr:rowOff>
    </xdr:from>
    <xdr:to>
      <xdr:col>72</xdr:col>
      <xdr:colOff>38100</xdr:colOff>
      <xdr:row>38</xdr:row>
      <xdr:rowOff>52192</xdr:rowOff>
    </xdr:to>
    <xdr:sp macro="" textlink="">
      <xdr:nvSpPr>
        <xdr:cNvPr id="531" name="楕円 530">
          <a:extLst>
            <a:ext uri="{FF2B5EF4-FFF2-40B4-BE49-F238E27FC236}">
              <a16:creationId xmlns:a16="http://schemas.microsoft.com/office/drawing/2014/main" xmlns="" id="{00000000-0008-0000-0700-000013020000}"/>
            </a:ext>
          </a:extLst>
        </xdr:cNvPr>
        <xdr:cNvSpPr/>
      </xdr:nvSpPr>
      <xdr:spPr>
        <a:xfrm>
          <a:off x="13652500" y="646569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43319</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3436111" y="655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111051</xdr:rowOff>
    </xdr:from>
    <xdr:to>
      <xdr:col>67</xdr:col>
      <xdr:colOff>101600</xdr:colOff>
      <xdr:row>38</xdr:row>
      <xdr:rowOff>41201</xdr:rowOff>
    </xdr:to>
    <xdr:sp macro="" textlink="">
      <xdr:nvSpPr>
        <xdr:cNvPr id="533" name="楕円 532">
          <a:extLst>
            <a:ext uri="{FF2B5EF4-FFF2-40B4-BE49-F238E27FC236}">
              <a16:creationId xmlns:a16="http://schemas.microsoft.com/office/drawing/2014/main" xmlns="" id="{00000000-0008-0000-0700-000015020000}"/>
            </a:ext>
          </a:extLst>
        </xdr:cNvPr>
        <xdr:cNvSpPr/>
      </xdr:nvSpPr>
      <xdr:spPr>
        <a:xfrm>
          <a:off x="12763500" y="645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32328</xdr:rowOff>
    </xdr:from>
    <xdr:ext cx="534377"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2547111" y="654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xmlns="" id="{00000000-0008-0000-07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xmlns="" id="{00000000-0008-0000-07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xmlns="" id="{00000000-0008-0000-07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7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7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xmlns="" id="{00000000-0008-0000-07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xmlns="" id="{00000000-0008-0000-07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xmlns="" id="{00000000-0008-0000-07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xmlns="" id="{00000000-0008-0000-07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5" name="直線コネクタ 544">
          <a:extLst>
            <a:ext uri="{FF2B5EF4-FFF2-40B4-BE49-F238E27FC236}">
              <a16:creationId xmlns:a16="http://schemas.microsoft.com/office/drawing/2014/main" xmlns="" id="{00000000-0008-0000-0700-00002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7" name="直線コネクタ 546">
          <a:extLst>
            <a:ext uri="{FF2B5EF4-FFF2-40B4-BE49-F238E27FC236}">
              <a16:creationId xmlns:a16="http://schemas.microsoft.com/office/drawing/2014/main" xmlns="" id="{00000000-0008-0000-0700-00002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49" name="直線コネクタ 548">
          <a:extLst>
            <a:ext uri="{FF2B5EF4-FFF2-40B4-BE49-F238E27FC236}">
              <a16:creationId xmlns:a16="http://schemas.microsoft.com/office/drawing/2014/main" xmlns="" id="{00000000-0008-0000-0700-00002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1" name="直線コネクタ 550">
          <a:extLst>
            <a:ext uri="{FF2B5EF4-FFF2-40B4-BE49-F238E27FC236}">
              <a16:creationId xmlns:a16="http://schemas.microsoft.com/office/drawing/2014/main" xmlns="" id="{00000000-0008-0000-0700-00002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3" name="直線コネクタ 552">
          <a:extLst>
            <a:ext uri="{FF2B5EF4-FFF2-40B4-BE49-F238E27FC236}">
              <a16:creationId xmlns:a16="http://schemas.microsoft.com/office/drawing/2014/main" xmlns="" id="{00000000-0008-0000-0700-00002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a:extLst>
            <a:ext uri="{FF2B5EF4-FFF2-40B4-BE49-F238E27FC236}">
              <a16:creationId xmlns:a16="http://schemas.microsoft.com/office/drawing/2014/main" xmlns="" id="{00000000-0008-0000-07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18045</xdr:rowOff>
    </xdr:from>
    <xdr:to>
      <xdr:col>85</xdr:col>
      <xdr:colOff>126364</xdr:colOff>
      <xdr:row>59</xdr:row>
      <xdr:rowOff>24395</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flipV="1">
          <a:off x="16317595" y="8761995"/>
          <a:ext cx="1269" cy="137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28222</xdr:rowOff>
    </xdr:from>
    <xdr:ext cx="534377" cy="259045"/>
    <xdr:sp macro="" textlink="">
      <xdr:nvSpPr>
        <xdr:cNvPr id="561" name="教育費最小値テキスト">
          <a:extLst>
            <a:ext uri="{FF2B5EF4-FFF2-40B4-BE49-F238E27FC236}">
              <a16:creationId xmlns:a16="http://schemas.microsoft.com/office/drawing/2014/main" xmlns="" id="{00000000-0008-0000-0700-000031020000}"/>
            </a:ext>
          </a:extLst>
        </xdr:cNvPr>
        <xdr:cNvSpPr txBox="1"/>
      </xdr:nvSpPr>
      <xdr:spPr>
        <a:xfrm>
          <a:off x="16370300" y="1014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24395</xdr:rowOff>
    </xdr:from>
    <xdr:to>
      <xdr:col>86</xdr:col>
      <xdr:colOff>25400</xdr:colOff>
      <xdr:row>59</xdr:row>
      <xdr:rowOff>24395</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6230600" y="1013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136172</xdr:rowOff>
    </xdr:from>
    <xdr:ext cx="599010" cy="259045"/>
    <xdr:sp macro="" textlink="">
      <xdr:nvSpPr>
        <xdr:cNvPr id="563" name="教育費最大値テキスト">
          <a:extLst>
            <a:ext uri="{FF2B5EF4-FFF2-40B4-BE49-F238E27FC236}">
              <a16:creationId xmlns:a16="http://schemas.microsoft.com/office/drawing/2014/main" xmlns="" id="{00000000-0008-0000-0700-000033020000}"/>
            </a:ext>
          </a:extLst>
        </xdr:cNvPr>
        <xdr:cNvSpPr txBox="1"/>
      </xdr:nvSpPr>
      <xdr:spPr>
        <a:xfrm>
          <a:off x="16370300" y="853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18045</xdr:rowOff>
    </xdr:from>
    <xdr:to>
      <xdr:col>86</xdr:col>
      <xdr:colOff>25400</xdr:colOff>
      <xdr:row>51</xdr:row>
      <xdr:rowOff>18045</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6230600" y="876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117733</xdr:rowOff>
    </xdr:from>
    <xdr:to>
      <xdr:col>85</xdr:col>
      <xdr:colOff>127000</xdr:colOff>
      <xdr:row>58</xdr:row>
      <xdr:rowOff>134931</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5481300" y="10061833"/>
          <a:ext cx="838200" cy="1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67993</xdr:rowOff>
    </xdr:from>
    <xdr:ext cx="534377" cy="259045"/>
    <xdr:sp macro="" textlink="">
      <xdr:nvSpPr>
        <xdr:cNvPr id="566" name="教育費平均値テキスト">
          <a:extLst>
            <a:ext uri="{FF2B5EF4-FFF2-40B4-BE49-F238E27FC236}">
              <a16:creationId xmlns:a16="http://schemas.microsoft.com/office/drawing/2014/main" xmlns="" id="{00000000-0008-0000-0700-000036020000}"/>
            </a:ext>
          </a:extLst>
        </xdr:cNvPr>
        <xdr:cNvSpPr txBox="1"/>
      </xdr:nvSpPr>
      <xdr:spPr>
        <a:xfrm>
          <a:off x="16370300" y="10012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89566</xdr:rowOff>
    </xdr:from>
    <xdr:to>
      <xdr:col>85</xdr:col>
      <xdr:colOff>177800</xdr:colOff>
      <xdr:row>59</xdr:row>
      <xdr:rowOff>19716</xdr:rowOff>
    </xdr:to>
    <xdr:sp macro="" textlink="">
      <xdr:nvSpPr>
        <xdr:cNvPr id="567" name="フローチャート: 判断 566">
          <a:extLst>
            <a:ext uri="{FF2B5EF4-FFF2-40B4-BE49-F238E27FC236}">
              <a16:creationId xmlns:a16="http://schemas.microsoft.com/office/drawing/2014/main" xmlns="" id="{00000000-0008-0000-0700-000037020000}"/>
            </a:ext>
          </a:extLst>
        </xdr:cNvPr>
        <xdr:cNvSpPr/>
      </xdr:nvSpPr>
      <xdr:spPr>
        <a:xfrm>
          <a:off x="16268700" y="1003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117733</xdr:rowOff>
    </xdr:from>
    <xdr:to>
      <xdr:col>81</xdr:col>
      <xdr:colOff>50800</xdr:colOff>
      <xdr:row>58</xdr:row>
      <xdr:rowOff>124405</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flipV="1">
          <a:off x="14592300" y="10061833"/>
          <a:ext cx="889000" cy="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99587</xdr:rowOff>
    </xdr:from>
    <xdr:to>
      <xdr:col>81</xdr:col>
      <xdr:colOff>101600</xdr:colOff>
      <xdr:row>59</xdr:row>
      <xdr:rowOff>29737</xdr:rowOff>
    </xdr:to>
    <xdr:sp macro="" textlink="">
      <xdr:nvSpPr>
        <xdr:cNvPr id="569" name="フローチャート: 判断 568">
          <a:extLst>
            <a:ext uri="{FF2B5EF4-FFF2-40B4-BE49-F238E27FC236}">
              <a16:creationId xmlns:a16="http://schemas.microsoft.com/office/drawing/2014/main" xmlns="" id="{00000000-0008-0000-0700-000039020000}"/>
            </a:ext>
          </a:extLst>
        </xdr:cNvPr>
        <xdr:cNvSpPr/>
      </xdr:nvSpPr>
      <xdr:spPr>
        <a:xfrm>
          <a:off x="15430500" y="10043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20864</xdr:rowOff>
    </xdr:from>
    <xdr:ext cx="534377"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5214111" y="1013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82834</xdr:rowOff>
    </xdr:from>
    <xdr:to>
      <xdr:col>76</xdr:col>
      <xdr:colOff>114300</xdr:colOff>
      <xdr:row>58</xdr:row>
      <xdr:rowOff>124405</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3703300" y="10026934"/>
          <a:ext cx="889000" cy="4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110230</xdr:rowOff>
    </xdr:from>
    <xdr:to>
      <xdr:col>76</xdr:col>
      <xdr:colOff>165100</xdr:colOff>
      <xdr:row>59</xdr:row>
      <xdr:rowOff>40380</xdr:rowOff>
    </xdr:to>
    <xdr:sp macro="" textlink="">
      <xdr:nvSpPr>
        <xdr:cNvPr id="572" name="フローチャート: 判断 571">
          <a:extLst>
            <a:ext uri="{FF2B5EF4-FFF2-40B4-BE49-F238E27FC236}">
              <a16:creationId xmlns:a16="http://schemas.microsoft.com/office/drawing/2014/main" xmlns="" id="{00000000-0008-0000-0700-00003C020000}"/>
            </a:ext>
          </a:extLst>
        </xdr:cNvPr>
        <xdr:cNvSpPr/>
      </xdr:nvSpPr>
      <xdr:spPr>
        <a:xfrm>
          <a:off x="14541500" y="100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31507</xdr:rowOff>
    </xdr:from>
    <xdr:ext cx="534377" cy="259045"/>
    <xdr:sp macro="" textlink="">
      <xdr:nvSpPr>
        <xdr:cNvPr id="573" name="テキスト ボックス 572">
          <a:extLst>
            <a:ext uri="{FF2B5EF4-FFF2-40B4-BE49-F238E27FC236}">
              <a16:creationId xmlns:a16="http://schemas.microsoft.com/office/drawing/2014/main" xmlns="" id="{00000000-0008-0000-0700-00003D020000}"/>
            </a:ext>
          </a:extLst>
        </xdr:cNvPr>
        <xdr:cNvSpPr txBox="1"/>
      </xdr:nvSpPr>
      <xdr:spPr>
        <a:xfrm>
          <a:off x="14325111" y="101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82834</xdr:rowOff>
    </xdr:from>
    <xdr:to>
      <xdr:col>71</xdr:col>
      <xdr:colOff>177800</xdr:colOff>
      <xdr:row>58</xdr:row>
      <xdr:rowOff>100009</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flipV="1">
          <a:off x="12814300" y="10026934"/>
          <a:ext cx="889000" cy="1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101120</xdr:rowOff>
    </xdr:from>
    <xdr:to>
      <xdr:col>72</xdr:col>
      <xdr:colOff>38100</xdr:colOff>
      <xdr:row>59</xdr:row>
      <xdr:rowOff>31270</xdr:rowOff>
    </xdr:to>
    <xdr:sp macro="" textlink="">
      <xdr:nvSpPr>
        <xdr:cNvPr id="575" name="フローチャート: 判断 574">
          <a:extLst>
            <a:ext uri="{FF2B5EF4-FFF2-40B4-BE49-F238E27FC236}">
              <a16:creationId xmlns:a16="http://schemas.microsoft.com/office/drawing/2014/main" xmlns="" id="{00000000-0008-0000-0700-00003F020000}"/>
            </a:ext>
          </a:extLst>
        </xdr:cNvPr>
        <xdr:cNvSpPr/>
      </xdr:nvSpPr>
      <xdr:spPr>
        <a:xfrm>
          <a:off x="13652500" y="1004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22397</xdr:rowOff>
    </xdr:from>
    <xdr:ext cx="534377" cy="259045"/>
    <xdr:sp macro="" textlink="">
      <xdr:nvSpPr>
        <xdr:cNvPr id="576" name="テキスト ボックス 575">
          <a:extLst>
            <a:ext uri="{FF2B5EF4-FFF2-40B4-BE49-F238E27FC236}">
              <a16:creationId xmlns:a16="http://schemas.microsoft.com/office/drawing/2014/main" xmlns="" id="{00000000-0008-0000-0700-000040020000}"/>
            </a:ext>
          </a:extLst>
        </xdr:cNvPr>
        <xdr:cNvSpPr txBox="1"/>
      </xdr:nvSpPr>
      <xdr:spPr>
        <a:xfrm>
          <a:off x="13436111" y="1013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91691</xdr:rowOff>
    </xdr:from>
    <xdr:to>
      <xdr:col>67</xdr:col>
      <xdr:colOff>101600</xdr:colOff>
      <xdr:row>59</xdr:row>
      <xdr:rowOff>21841</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2763500" y="1003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12968</xdr:rowOff>
    </xdr:from>
    <xdr:ext cx="534377" cy="259045"/>
    <xdr:sp macro="" textlink="">
      <xdr:nvSpPr>
        <xdr:cNvPr id="578" name="テキスト ボックス 577">
          <a:extLst>
            <a:ext uri="{FF2B5EF4-FFF2-40B4-BE49-F238E27FC236}">
              <a16:creationId xmlns:a16="http://schemas.microsoft.com/office/drawing/2014/main" xmlns="" id="{00000000-0008-0000-0700-000042020000}"/>
            </a:ext>
          </a:extLst>
        </xdr:cNvPr>
        <xdr:cNvSpPr txBox="1"/>
      </xdr:nvSpPr>
      <xdr:spPr>
        <a:xfrm>
          <a:off x="12547111" y="1012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7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7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84131</xdr:rowOff>
    </xdr:from>
    <xdr:to>
      <xdr:col>85</xdr:col>
      <xdr:colOff>177800</xdr:colOff>
      <xdr:row>59</xdr:row>
      <xdr:rowOff>14281</xdr:rowOff>
    </xdr:to>
    <xdr:sp macro="" textlink="">
      <xdr:nvSpPr>
        <xdr:cNvPr id="584" name="楕円 583">
          <a:extLst>
            <a:ext uri="{FF2B5EF4-FFF2-40B4-BE49-F238E27FC236}">
              <a16:creationId xmlns:a16="http://schemas.microsoft.com/office/drawing/2014/main" xmlns="" id="{00000000-0008-0000-0700-000048020000}"/>
            </a:ext>
          </a:extLst>
        </xdr:cNvPr>
        <xdr:cNvSpPr/>
      </xdr:nvSpPr>
      <xdr:spPr>
        <a:xfrm>
          <a:off x="16268700" y="1002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43508</xdr:rowOff>
    </xdr:from>
    <xdr:ext cx="534377" cy="259045"/>
    <xdr:sp macro="" textlink="">
      <xdr:nvSpPr>
        <xdr:cNvPr id="585" name="教育費該当値テキスト">
          <a:extLst>
            <a:ext uri="{FF2B5EF4-FFF2-40B4-BE49-F238E27FC236}">
              <a16:creationId xmlns:a16="http://schemas.microsoft.com/office/drawing/2014/main" xmlns="" id="{00000000-0008-0000-0700-000049020000}"/>
            </a:ext>
          </a:extLst>
        </xdr:cNvPr>
        <xdr:cNvSpPr txBox="1"/>
      </xdr:nvSpPr>
      <xdr:spPr>
        <a:xfrm>
          <a:off x="16370300" y="981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66933</xdr:rowOff>
    </xdr:from>
    <xdr:to>
      <xdr:col>81</xdr:col>
      <xdr:colOff>101600</xdr:colOff>
      <xdr:row>58</xdr:row>
      <xdr:rowOff>168533</xdr:rowOff>
    </xdr:to>
    <xdr:sp macro="" textlink="">
      <xdr:nvSpPr>
        <xdr:cNvPr id="586" name="楕円 585">
          <a:extLst>
            <a:ext uri="{FF2B5EF4-FFF2-40B4-BE49-F238E27FC236}">
              <a16:creationId xmlns:a16="http://schemas.microsoft.com/office/drawing/2014/main" xmlns="" id="{00000000-0008-0000-0700-00004A020000}"/>
            </a:ext>
          </a:extLst>
        </xdr:cNvPr>
        <xdr:cNvSpPr/>
      </xdr:nvSpPr>
      <xdr:spPr>
        <a:xfrm>
          <a:off x="15430500" y="1001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13610</xdr:rowOff>
    </xdr:from>
    <xdr:ext cx="534377"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5214111" y="978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73605</xdr:rowOff>
    </xdr:from>
    <xdr:to>
      <xdr:col>76</xdr:col>
      <xdr:colOff>165100</xdr:colOff>
      <xdr:row>59</xdr:row>
      <xdr:rowOff>3755</xdr:rowOff>
    </xdr:to>
    <xdr:sp macro="" textlink="">
      <xdr:nvSpPr>
        <xdr:cNvPr id="588" name="楕円 587">
          <a:extLst>
            <a:ext uri="{FF2B5EF4-FFF2-40B4-BE49-F238E27FC236}">
              <a16:creationId xmlns:a16="http://schemas.microsoft.com/office/drawing/2014/main" xmlns="" id="{00000000-0008-0000-0700-00004C020000}"/>
            </a:ext>
          </a:extLst>
        </xdr:cNvPr>
        <xdr:cNvSpPr/>
      </xdr:nvSpPr>
      <xdr:spPr>
        <a:xfrm>
          <a:off x="14541500" y="1001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20282</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4325111" y="979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32034</xdr:rowOff>
    </xdr:from>
    <xdr:to>
      <xdr:col>72</xdr:col>
      <xdr:colOff>38100</xdr:colOff>
      <xdr:row>58</xdr:row>
      <xdr:rowOff>133634</xdr:rowOff>
    </xdr:to>
    <xdr:sp macro="" textlink="">
      <xdr:nvSpPr>
        <xdr:cNvPr id="590" name="楕円 589">
          <a:extLst>
            <a:ext uri="{FF2B5EF4-FFF2-40B4-BE49-F238E27FC236}">
              <a16:creationId xmlns:a16="http://schemas.microsoft.com/office/drawing/2014/main" xmlns="" id="{00000000-0008-0000-0700-00004E020000}"/>
            </a:ext>
          </a:extLst>
        </xdr:cNvPr>
        <xdr:cNvSpPr/>
      </xdr:nvSpPr>
      <xdr:spPr>
        <a:xfrm>
          <a:off x="13652500" y="997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150161</xdr:rowOff>
    </xdr:from>
    <xdr:ext cx="599010"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3403795" y="975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49209</xdr:rowOff>
    </xdr:from>
    <xdr:to>
      <xdr:col>67</xdr:col>
      <xdr:colOff>101600</xdr:colOff>
      <xdr:row>58</xdr:row>
      <xdr:rowOff>150809</xdr:rowOff>
    </xdr:to>
    <xdr:sp macro="" textlink="">
      <xdr:nvSpPr>
        <xdr:cNvPr id="592" name="楕円 591">
          <a:extLst>
            <a:ext uri="{FF2B5EF4-FFF2-40B4-BE49-F238E27FC236}">
              <a16:creationId xmlns:a16="http://schemas.microsoft.com/office/drawing/2014/main" xmlns="" id="{00000000-0008-0000-0700-000050020000}"/>
            </a:ext>
          </a:extLst>
        </xdr:cNvPr>
        <xdr:cNvSpPr/>
      </xdr:nvSpPr>
      <xdr:spPr>
        <a:xfrm>
          <a:off x="12763500" y="999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167336</xdr:rowOff>
    </xdr:from>
    <xdr:ext cx="59901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2514795" y="976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7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7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7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7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7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7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7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7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xmlns="" id="{00000000-0008-0000-07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xmlns="" id="{00000000-0008-0000-07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xmlns="" id="{00000000-0008-0000-07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xmlns="" id="{00000000-0008-0000-07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xmlns=""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105795</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flipV="1">
          <a:off x="16317595" y="12107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59632</xdr:rowOff>
    </xdr:from>
    <xdr:ext cx="249299" cy="259045"/>
    <xdr:sp macro="" textlink="">
      <xdr:nvSpPr>
        <xdr:cNvPr id="618" name="災害復旧費最小値テキスト">
          <a:extLst>
            <a:ext uri="{FF2B5EF4-FFF2-40B4-BE49-F238E27FC236}">
              <a16:creationId xmlns:a16="http://schemas.microsoft.com/office/drawing/2014/main" xmlns="" id="{00000000-0008-0000-0700-00006A020000}"/>
            </a:ext>
          </a:extLst>
        </xdr:cNvPr>
        <xdr:cNvSpPr txBox="1"/>
      </xdr:nvSpPr>
      <xdr:spPr>
        <a:xfrm>
          <a:off x="16370300" y="13604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52472</xdr:rowOff>
    </xdr:from>
    <xdr:ext cx="599010" cy="259045"/>
    <xdr:sp macro="" textlink="">
      <xdr:nvSpPr>
        <xdr:cNvPr id="620" name="災害復旧費最大値テキスト">
          <a:extLst>
            <a:ext uri="{FF2B5EF4-FFF2-40B4-BE49-F238E27FC236}">
              <a16:creationId xmlns:a16="http://schemas.microsoft.com/office/drawing/2014/main" xmlns="" id="{00000000-0008-0000-0700-00006C020000}"/>
            </a:ext>
          </a:extLst>
        </xdr:cNvPr>
        <xdr:cNvSpPr txBox="1"/>
      </xdr:nvSpPr>
      <xdr:spPr>
        <a:xfrm>
          <a:off x="16370300" y="1188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388,899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105795</xdr:rowOff>
    </xdr:from>
    <xdr:to>
      <xdr:col>86</xdr:col>
      <xdr:colOff>25400</xdr:colOff>
      <xdr:row>70</xdr:row>
      <xdr:rowOff>105795</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6230600" y="12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147766</xdr:rowOff>
    </xdr:from>
    <xdr:to>
      <xdr:col>85</xdr:col>
      <xdr:colOff>127000</xdr:colOff>
      <xdr:row>79</xdr:row>
      <xdr:rowOff>30163</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5481300" y="13520866"/>
          <a:ext cx="838200" cy="5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148531</xdr:rowOff>
    </xdr:from>
    <xdr:ext cx="534377" cy="259045"/>
    <xdr:sp macro="" textlink="">
      <xdr:nvSpPr>
        <xdr:cNvPr id="623" name="災害復旧費平均値テキスト">
          <a:extLst>
            <a:ext uri="{FF2B5EF4-FFF2-40B4-BE49-F238E27FC236}">
              <a16:creationId xmlns:a16="http://schemas.microsoft.com/office/drawing/2014/main" xmlns="" id="{00000000-0008-0000-0700-00006F020000}"/>
            </a:ext>
          </a:extLst>
        </xdr:cNvPr>
        <xdr:cNvSpPr txBox="1"/>
      </xdr:nvSpPr>
      <xdr:spPr>
        <a:xfrm>
          <a:off x="16370300" y="13350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125654</xdr:rowOff>
    </xdr:from>
    <xdr:to>
      <xdr:col>85</xdr:col>
      <xdr:colOff>177800</xdr:colOff>
      <xdr:row>79</xdr:row>
      <xdr:rowOff>55804</xdr:rowOff>
    </xdr:to>
    <xdr:sp macro="" textlink="">
      <xdr:nvSpPr>
        <xdr:cNvPr id="624" name="フローチャート: 判断 623">
          <a:extLst>
            <a:ext uri="{FF2B5EF4-FFF2-40B4-BE49-F238E27FC236}">
              <a16:creationId xmlns:a16="http://schemas.microsoft.com/office/drawing/2014/main" xmlns="" id="{00000000-0008-0000-0700-000070020000}"/>
            </a:ext>
          </a:extLst>
        </xdr:cNvPr>
        <xdr:cNvSpPr/>
      </xdr:nvSpPr>
      <xdr:spPr>
        <a:xfrm>
          <a:off x="16268700" y="1349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147766</xdr:rowOff>
    </xdr:from>
    <xdr:to>
      <xdr:col>81</xdr:col>
      <xdr:colOff>50800</xdr:colOff>
      <xdr:row>78</xdr:row>
      <xdr:rowOff>149644</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flipV="1">
          <a:off x="14592300" y="13520866"/>
          <a:ext cx="889000" cy="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131721</xdr:rowOff>
    </xdr:from>
    <xdr:to>
      <xdr:col>81</xdr:col>
      <xdr:colOff>101600</xdr:colOff>
      <xdr:row>79</xdr:row>
      <xdr:rowOff>61871</xdr:rowOff>
    </xdr:to>
    <xdr:sp macro="" textlink="">
      <xdr:nvSpPr>
        <xdr:cNvPr id="626" name="フローチャート: 判断 625">
          <a:extLst>
            <a:ext uri="{FF2B5EF4-FFF2-40B4-BE49-F238E27FC236}">
              <a16:creationId xmlns:a16="http://schemas.microsoft.com/office/drawing/2014/main" xmlns="" id="{00000000-0008-0000-0700-000072020000}"/>
            </a:ext>
          </a:extLst>
        </xdr:cNvPr>
        <xdr:cNvSpPr/>
      </xdr:nvSpPr>
      <xdr:spPr>
        <a:xfrm>
          <a:off x="15430500" y="13504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52998</xdr:rowOff>
    </xdr:from>
    <xdr:ext cx="469744"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5246428" y="1359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149644</xdr:rowOff>
    </xdr:from>
    <xdr:to>
      <xdr:col>76</xdr:col>
      <xdr:colOff>114300</xdr:colOff>
      <xdr:row>79</xdr:row>
      <xdr:rowOff>42686</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flipV="1">
          <a:off x="13703300" y="13522744"/>
          <a:ext cx="889000" cy="6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128025</xdr:rowOff>
    </xdr:from>
    <xdr:to>
      <xdr:col>76</xdr:col>
      <xdr:colOff>165100</xdr:colOff>
      <xdr:row>79</xdr:row>
      <xdr:rowOff>58175</xdr:rowOff>
    </xdr:to>
    <xdr:sp macro="" textlink="">
      <xdr:nvSpPr>
        <xdr:cNvPr id="629" name="フローチャート: 判断 628">
          <a:extLst>
            <a:ext uri="{FF2B5EF4-FFF2-40B4-BE49-F238E27FC236}">
              <a16:creationId xmlns:a16="http://schemas.microsoft.com/office/drawing/2014/main" xmlns="" id="{00000000-0008-0000-0700-000075020000}"/>
            </a:ext>
          </a:extLst>
        </xdr:cNvPr>
        <xdr:cNvSpPr/>
      </xdr:nvSpPr>
      <xdr:spPr>
        <a:xfrm>
          <a:off x="14541500" y="1350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49302</xdr:rowOff>
    </xdr:from>
    <xdr:ext cx="469744" cy="259045"/>
    <xdr:sp macro="" textlink="">
      <xdr:nvSpPr>
        <xdr:cNvPr id="630" name="テキスト ボックス 629">
          <a:extLst>
            <a:ext uri="{FF2B5EF4-FFF2-40B4-BE49-F238E27FC236}">
              <a16:creationId xmlns:a16="http://schemas.microsoft.com/office/drawing/2014/main" xmlns="" id="{00000000-0008-0000-0700-000076020000}"/>
            </a:ext>
          </a:extLst>
        </xdr:cNvPr>
        <xdr:cNvSpPr txBox="1"/>
      </xdr:nvSpPr>
      <xdr:spPr>
        <a:xfrm>
          <a:off x="14357428" y="1359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42686</xdr:rowOff>
    </xdr:from>
    <xdr:to>
      <xdr:col>71</xdr:col>
      <xdr:colOff>177800</xdr:colOff>
      <xdr:row>79</xdr:row>
      <xdr:rowOff>42979</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flipV="1">
          <a:off x="12814300" y="13587236"/>
          <a:ext cx="889000" cy="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128001</xdr:rowOff>
    </xdr:from>
    <xdr:to>
      <xdr:col>72</xdr:col>
      <xdr:colOff>38100</xdr:colOff>
      <xdr:row>79</xdr:row>
      <xdr:rowOff>58151</xdr:rowOff>
    </xdr:to>
    <xdr:sp macro="" textlink="">
      <xdr:nvSpPr>
        <xdr:cNvPr id="632" name="フローチャート: 判断 631">
          <a:extLst>
            <a:ext uri="{FF2B5EF4-FFF2-40B4-BE49-F238E27FC236}">
              <a16:creationId xmlns:a16="http://schemas.microsoft.com/office/drawing/2014/main" xmlns="" id="{00000000-0008-0000-0700-000078020000}"/>
            </a:ext>
          </a:extLst>
        </xdr:cNvPr>
        <xdr:cNvSpPr/>
      </xdr:nvSpPr>
      <xdr:spPr>
        <a:xfrm>
          <a:off x="13652500" y="1350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74678</xdr:rowOff>
    </xdr:from>
    <xdr:ext cx="469744" cy="259045"/>
    <xdr:sp macro="" textlink="">
      <xdr:nvSpPr>
        <xdr:cNvPr id="633" name="テキスト ボックス 632">
          <a:extLst>
            <a:ext uri="{FF2B5EF4-FFF2-40B4-BE49-F238E27FC236}">
              <a16:creationId xmlns:a16="http://schemas.microsoft.com/office/drawing/2014/main" xmlns="" id="{00000000-0008-0000-0700-000079020000}"/>
            </a:ext>
          </a:extLst>
        </xdr:cNvPr>
        <xdr:cNvSpPr txBox="1"/>
      </xdr:nvSpPr>
      <xdr:spPr>
        <a:xfrm>
          <a:off x="13468428" y="1327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130014</xdr:rowOff>
    </xdr:from>
    <xdr:to>
      <xdr:col>67</xdr:col>
      <xdr:colOff>101600</xdr:colOff>
      <xdr:row>79</xdr:row>
      <xdr:rowOff>60164</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2763500" y="1350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76691</xdr:rowOff>
    </xdr:from>
    <xdr:ext cx="469744"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2579428" y="1327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150813</xdr:rowOff>
    </xdr:from>
    <xdr:to>
      <xdr:col>85</xdr:col>
      <xdr:colOff>177800</xdr:colOff>
      <xdr:row>79</xdr:row>
      <xdr:rowOff>80963</xdr:rowOff>
    </xdr:to>
    <xdr:sp macro="" textlink="">
      <xdr:nvSpPr>
        <xdr:cNvPr id="641" name="楕円 640">
          <a:extLst>
            <a:ext uri="{FF2B5EF4-FFF2-40B4-BE49-F238E27FC236}">
              <a16:creationId xmlns:a16="http://schemas.microsoft.com/office/drawing/2014/main" xmlns="" id="{00000000-0008-0000-0700-000081020000}"/>
            </a:ext>
          </a:extLst>
        </xdr:cNvPr>
        <xdr:cNvSpPr/>
      </xdr:nvSpPr>
      <xdr:spPr>
        <a:xfrm>
          <a:off x="16268700" y="1352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104083</xdr:rowOff>
    </xdr:from>
    <xdr:ext cx="469744" cy="259045"/>
    <xdr:sp macro="" textlink="">
      <xdr:nvSpPr>
        <xdr:cNvPr id="642" name="災害復旧費該当値テキスト">
          <a:extLst>
            <a:ext uri="{FF2B5EF4-FFF2-40B4-BE49-F238E27FC236}">
              <a16:creationId xmlns:a16="http://schemas.microsoft.com/office/drawing/2014/main" xmlns="" id="{00000000-0008-0000-0700-000082020000}"/>
            </a:ext>
          </a:extLst>
        </xdr:cNvPr>
        <xdr:cNvSpPr txBox="1"/>
      </xdr:nvSpPr>
      <xdr:spPr>
        <a:xfrm>
          <a:off x="16370300" y="1347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96966</xdr:rowOff>
    </xdr:from>
    <xdr:to>
      <xdr:col>81</xdr:col>
      <xdr:colOff>101600</xdr:colOff>
      <xdr:row>79</xdr:row>
      <xdr:rowOff>27116</xdr:rowOff>
    </xdr:to>
    <xdr:sp macro="" textlink="">
      <xdr:nvSpPr>
        <xdr:cNvPr id="643" name="楕円 642">
          <a:extLst>
            <a:ext uri="{FF2B5EF4-FFF2-40B4-BE49-F238E27FC236}">
              <a16:creationId xmlns:a16="http://schemas.microsoft.com/office/drawing/2014/main" xmlns="" id="{00000000-0008-0000-0700-000083020000}"/>
            </a:ext>
          </a:extLst>
        </xdr:cNvPr>
        <xdr:cNvSpPr/>
      </xdr:nvSpPr>
      <xdr:spPr>
        <a:xfrm>
          <a:off x="15430500" y="1347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43643</xdr:rowOff>
    </xdr:from>
    <xdr:ext cx="534377"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5214111" y="1324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98844</xdr:rowOff>
    </xdr:from>
    <xdr:to>
      <xdr:col>76</xdr:col>
      <xdr:colOff>165100</xdr:colOff>
      <xdr:row>79</xdr:row>
      <xdr:rowOff>28994</xdr:rowOff>
    </xdr:to>
    <xdr:sp macro="" textlink="">
      <xdr:nvSpPr>
        <xdr:cNvPr id="645" name="楕円 644">
          <a:extLst>
            <a:ext uri="{FF2B5EF4-FFF2-40B4-BE49-F238E27FC236}">
              <a16:creationId xmlns:a16="http://schemas.microsoft.com/office/drawing/2014/main" xmlns="" id="{00000000-0008-0000-0700-000085020000}"/>
            </a:ext>
          </a:extLst>
        </xdr:cNvPr>
        <xdr:cNvSpPr/>
      </xdr:nvSpPr>
      <xdr:spPr>
        <a:xfrm>
          <a:off x="14541500" y="1347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45521</xdr:rowOff>
    </xdr:from>
    <xdr:ext cx="534377"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4325111" y="1324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163336</xdr:rowOff>
    </xdr:from>
    <xdr:to>
      <xdr:col>72</xdr:col>
      <xdr:colOff>38100</xdr:colOff>
      <xdr:row>79</xdr:row>
      <xdr:rowOff>93486</xdr:rowOff>
    </xdr:to>
    <xdr:sp macro="" textlink="">
      <xdr:nvSpPr>
        <xdr:cNvPr id="647" name="楕円 646">
          <a:extLst>
            <a:ext uri="{FF2B5EF4-FFF2-40B4-BE49-F238E27FC236}">
              <a16:creationId xmlns:a16="http://schemas.microsoft.com/office/drawing/2014/main" xmlns="" id="{00000000-0008-0000-0700-000087020000}"/>
            </a:ext>
          </a:extLst>
        </xdr:cNvPr>
        <xdr:cNvSpPr/>
      </xdr:nvSpPr>
      <xdr:spPr>
        <a:xfrm>
          <a:off x="13652500" y="13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84613</xdr:rowOff>
    </xdr:from>
    <xdr:ext cx="378565"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3514017" y="13629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163629</xdr:rowOff>
    </xdr:from>
    <xdr:to>
      <xdr:col>67</xdr:col>
      <xdr:colOff>101600</xdr:colOff>
      <xdr:row>79</xdr:row>
      <xdr:rowOff>93779</xdr:rowOff>
    </xdr:to>
    <xdr:sp macro="" textlink="">
      <xdr:nvSpPr>
        <xdr:cNvPr id="649" name="楕円 648">
          <a:extLst>
            <a:ext uri="{FF2B5EF4-FFF2-40B4-BE49-F238E27FC236}">
              <a16:creationId xmlns:a16="http://schemas.microsoft.com/office/drawing/2014/main" xmlns="" id="{00000000-0008-0000-0700-000089020000}"/>
            </a:ext>
          </a:extLst>
        </xdr:cNvPr>
        <xdr:cNvSpPr/>
      </xdr:nvSpPr>
      <xdr:spPr>
        <a:xfrm>
          <a:off x="12763500" y="1353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84906</xdr:rowOff>
    </xdr:from>
    <xdr:ext cx="378565"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2625017" y="13629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1" name="直線コネクタ 660">
          <a:extLst>
            <a:ext uri="{FF2B5EF4-FFF2-40B4-BE49-F238E27FC236}">
              <a16:creationId xmlns:a16="http://schemas.microsoft.com/office/drawing/2014/main" xmlns="" id="{00000000-0008-0000-0700-00009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xmlns=""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6" name="テキスト ボックス 665">
          <a:extLst>
            <a:ext uri="{FF2B5EF4-FFF2-40B4-BE49-F238E27FC236}">
              <a16:creationId xmlns:a16="http://schemas.microsoft.com/office/drawing/2014/main" xmlns="" id="{00000000-0008-0000-0700-00009A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xmlns="" id="{00000000-0008-0000-07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xmlns="" id="{00000000-0008-0000-07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a:extLst>
            <a:ext uri="{FF2B5EF4-FFF2-40B4-BE49-F238E27FC236}">
              <a16:creationId xmlns:a16="http://schemas.microsoft.com/office/drawing/2014/main" xmlns="" id="{00000000-0008-0000-07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126178</xdr:rowOff>
    </xdr:from>
    <xdr:to>
      <xdr:col>85</xdr:col>
      <xdr:colOff>126364</xdr:colOff>
      <xdr:row>98</xdr:row>
      <xdr:rowOff>18599</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flipV="1">
          <a:off x="16317595" y="15556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22426</xdr:rowOff>
    </xdr:from>
    <xdr:ext cx="469744" cy="259045"/>
    <xdr:sp macro="" textlink="">
      <xdr:nvSpPr>
        <xdr:cNvPr id="671" name="公債費最小値テキスト">
          <a:extLst>
            <a:ext uri="{FF2B5EF4-FFF2-40B4-BE49-F238E27FC236}">
              <a16:creationId xmlns:a16="http://schemas.microsoft.com/office/drawing/2014/main" xmlns="" id="{00000000-0008-0000-0700-00009F020000}"/>
            </a:ext>
          </a:extLst>
        </xdr:cNvPr>
        <xdr:cNvSpPr txBox="1"/>
      </xdr:nvSpPr>
      <xdr:spPr>
        <a:xfrm>
          <a:off x="16370300" y="1682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18599</xdr:rowOff>
    </xdr:from>
    <xdr:to>
      <xdr:col>86</xdr:col>
      <xdr:colOff>25400</xdr:colOff>
      <xdr:row>98</xdr:row>
      <xdr:rowOff>18599</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6230600" y="168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72855</xdr:rowOff>
    </xdr:from>
    <xdr:ext cx="599010" cy="259045"/>
    <xdr:sp macro="" textlink="">
      <xdr:nvSpPr>
        <xdr:cNvPr id="673" name="公債費最大値テキスト">
          <a:extLst>
            <a:ext uri="{FF2B5EF4-FFF2-40B4-BE49-F238E27FC236}">
              <a16:creationId xmlns:a16="http://schemas.microsoft.com/office/drawing/2014/main" xmlns="" id="{00000000-0008-0000-0700-0000A1020000}"/>
            </a:ext>
          </a:extLst>
        </xdr:cNvPr>
        <xdr:cNvSpPr txBox="1"/>
      </xdr:nvSpPr>
      <xdr:spPr>
        <a:xfrm>
          <a:off x="16370300" y="153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222,366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126178</xdr:rowOff>
    </xdr:from>
    <xdr:to>
      <xdr:col>86</xdr:col>
      <xdr:colOff>25400</xdr:colOff>
      <xdr:row>90</xdr:row>
      <xdr:rowOff>126178</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6230600" y="155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39460</xdr:rowOff>
    </xdr:from>
    <xdr:to>
      <xdr:col>85</xdr:col>
      <xdr:colOff>127000</xdr:colOff>
      <xdr:row>95</xdr:row>
      <xdr:rowOff>108325</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flipV="1">
          <a:off x="15481300" y="16327210"/>
          <a:ext cx="838200" cy="6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26864</xdr:rowOff>
    </xdr:from>
    <xdr:ext cx="534377" cy="259045"/>
    <xdr:sp macro="" textlink="">
      <xdr:nvSpPr>
        <xdr:cNvPr id="676" name="公債費平均値テキスト">
          <a:extLst>
            <a:ext uri="{FF2B5EF4-FFF2-40B4-BE49-F238E27FC236}">
              <a16:creationId xmlns:a16="http://schemas.microsoft.com/office/drawing/2014/main" xmlns="" id="{00000000-0008-0000-0700-0000A4020000}"/>
            </a:ext>
          </a:extLst>
        </xdr:cNvPr>
        <xdr:cNvSpPr txBox="1"/>
      </xdr:nvSpPr>
      <xdr:spPr>
        <a:xfrm>
          <a:off x="16370300" y="16314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48437</xdr:rowOff>
    </xdr:from>
    <xdr:to>
      <xdr:col>85</xdr:col>
      <xdr:colOff>177800</xdr:colOff>
      <xdr:row>95</xdr:row>
      <xdr:rowOff>150037</xdr:rowOff>
    </xdr:to>
    <xdr:sp macro="" textlink="">
      <xdr:nvSpPr>
        <xdr:cNvPr id="677" name="フローチャート: 判断 676">
          <a:extLst>
            <a:ext uri="{FF2B5EF4-FFF2-40B4-BE49-F238E27FC236}">
              <a16:creationId xmlns:a16="http://schemas.microsoft.com/office/drawing/2014/main" xmlns="" id="{00000000-0008-0000-0700-0000A5020000}"/>
            </a:ext>
          </a:extLst>
        </xdr:cNvPr>
        <xdr:cNvSpPr/>
      </xdr:nvSpPr>
      <xdr:spPr>
        <a:xfrm>
          <a:off x="162687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108325</xdr:rowOff>
    </xdr:from>
    <xdr:to>
      <xdr:col>81</xdr:col>
      <xdr:colOff>50800</xdr:colOff>
      <xdr:row>96</xdr:row>
      <xdr:rowOff>29435</xdr:rowOff>
    </xdr:to>
    <xdr:cxnSp macro="">
      <xdr:nvCxnSpPr>
        <xdr:cNvPr id="678" name="直線コネクタ 677">
          <a:extLst>
            <a:ext uri="{FF2B5EF4-FFF2-40B4-BE49-F238E27FC236}">
              <a16:creationId xmlns:a16="http://schemas.microsoft.com/office/drawing/2014/main" xmlns="" id="{00000000-0008-0000-0700-0000A6020000}"/>
            </a:ext>
          </a:extLst>
        </xdr:cNvPr>
        <xdr:cNvCxnSpPr/>
      </xdr:nvCxnSpPr>
      <xdr:spPr>
        <a:xfrm flipV="1">
          <a:off x="14592300" y="16396075"/>
          <a:ext cx="889000" cy="9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59810</xdr:rowOff>
    </xdr:from>
    <xdr:to>
      <xdr:col>81</xdr:col>
      <xdr:colOff>101600</xdr:colOff>
      <xdr:row>95</xdr:row>
      <xdr:rowOff>161410</xdr:rowOff>
    </xdr:to>
    <xdr:sp macro="" textlink="">
      <xdr:nvSpPr>
        <xdr:cNvPr id="679" name="フローチャート: 判断 678">
          <a:extLst>
            <a:ext uri="{FF2B5EF4-FFF2-40B4-BE49-F238E27FC236}">
              <a16:creationId xmlns:a16="http://schemas.microsoft.com/office/drawing/2014/main" xmlns="" id="{00000000-0008-0000-0700-0000A7020000}"/>
            </a:ext>
          </a:extLst>
        </xdr:cNvPr>
        <xdr:cNvSpPr/>
      </xdr:nvSpPr>
      <xdr:spPr>
        <a:xfrm>
          <a:off x="15430500" y="1634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152537</xdr:rowOff>
    </xdr:from>
    <xdr:ext cx="534377"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5214111" y="16440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29435</xdr:rowOff>
    </xdr:from>
    <xdr:to>
      <xdr:col>76</xdr:col>
      <xdr:colOff>114300</xdr:colOff>
      <xdr:row>96</xdr:row>
      <xdr:rowOff>39007</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flipV="1">
          <a:off x="13703300" y="16488635"/>
          <a:ext cx="889000" cy="9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95221</xdr:rowOff>
    </xdr:from>
    <xdr:to>
      <xdr:col>76</xdr:col>
      <xdr:colOff>165100</xdr:colOff>
      <xdr:row>96</xdr:row>
      <xdr:rowOff>25371</xdr:rowOff>
    </xdr:to>
    <xdr:sp macro="" textlink="">
      <xdr:nvSpPr>
        <xdr:cNvPr id="682" name="フローチャート: 判断 681">
          <a:extLst>
            <a:ext uri="{FF2B5EF4-FFF2-40B4-BE49-F238E27FC236}">
              <a16:creationId xmlns:a16="http://schemas.microsoft.com/office/drawing/2014/main" xmlns="" id="{00000000-0008-0000-0700-0000AA020000}"/>
            </a:ext>
          </a:extLst>
        </xdr:cNvPr>
        <xdr:cNvSpPr/>
      </xdr:nvSpPr>
      <xdr:spPr>
        <a:xfrm>
          <a:off x="14541500" y="1638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41898</xdr:rowOff>
    </xdr:from>
    <xdr:ext cx="534377" cy="259045"/>
    <xdr:sp macro="" textlink="">
      <xdr:nvSpPr>
        <xdr:cNvPr id="683" name="テキスト ボックス 682">
          <a:extLst>
            <a:ext uri="{FF2B5EF4-FFF2-40B4-BE49-F238E27FC236}">
              <a16:creationId xmlns:a16="http://schemas.microsoft.com/office/drawing/2014/main" xmlns="" id="{00000000-0008-0000-0700-0000AB020000}"/>
            </a:ext>
          </a:extLst>
        </xdr:cNvPr>
        <xdr:cNvSpPr txBox="1"/>
      </xdr:nvSpPr>
      <xdr:spPr>
        <a:xfrm>
          <a:off x="14325111" y="1615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24074</xdr:rowOff>
    </xdr:from>
    <xdr:to>
      <xdr:col>71</xdr:col>
      <xdr:colOff>177800</xdr:colOff>
      <xdr:row>96</xdr:row>
      <xdr:rowOff>39007</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a:off x="12814300" y="16483274"/>
          <a:ext cx="889000" cy="1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88517</xdr:rowOff>
    </xdr:from>
    <xdr:to>
      <xdr:col>72</xdr:col>
      <xdr:colOff>38100</xdr:colOff>
      <xdr:row>96</xdr:row>
      <xdr:rowOff>18667</xdr:rowOff>
    </xdr:to>
    <xdr:sp macro="" textlink="">
      <xdr:nvSpPr>
        <xdr:cNvPr id="685" name="フローチャート: 判断 684">
          <a:extLst>
            <a:ext uri="{FF2B5EF4-FFF2-40B4-BE49-F238E27FC236}">
              <a16:creationId xmlns:a16="http://schemas.microsoft.com/office/drawing/2014/main" xmlns="" id="{00000000-0008-0000-0700-0000AD020000}"/>
            </a:ext>
          </a:extLst>
        </xdr:cNvPr>
        <xdr:cNvSpPr/>
      </xdr:nvSpPr>
      <xdr:spPr>
        <a:xfrm>
          <a:off x="13652500" y="1637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35194</xdr:rowOff>
    </xdr:from>
    <xdr:ext cx="534377"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3436111" y="1615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94455</xdr:rowOff>
    </xdr:from>
    <xdr:to>
      <xdr:col>67</xdr:col>
      <xdr:colOff>101600</xdr:colOff>
      <xdr:row>96</xdr:row>
      <xdr:rowOff>24605</xdr:rowOff>
    </xdr:to>
    <xdr:sp macro="" textlink="">
      <xdr:nvSpPr>
        <xdr:cNvPr id="687" name="フローチャート: 判断 686">
          <a:extLst>
            <a:ext uri="{FF2B5EF4-FFF2-40B4-BE49-F238E27FC236}">
              <a16:creationId xmlns:a16="http://schemas.microsoft.com/office/drawing/2014/main" xmlns="" id="{00000000-0008-0000-0700-0000AF020000}"/>
            </a:ext>
          </a:extLst>
        </xdr:cNvPr>
        <xdr:cNvSpPr/>
      </xdr:nvSpPr>
      <xdr:spPr>
        <a:xfrm>
          <a:off x="127635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41132</xdr:rowOff>
    </xdr:from>
    <xdr:ext cx="534377" cy="259045"/>
    <xdr:sp macro="" textlink="">
      <xdr:nvSpPr>
        <xdr:cNvPr id="688" name="テキスト ボックス 687">
          <a:extLst>
            <a:ext uri="{FF2B5EF4-FFF2-40B4-BE49-F238E27FC236}">
              <a16:creationId xmlns:a16="http://schemas.microsoft.com/office/drawing/2014/main" xmlns="" id="{00000000-0008-0000-0700-0000B0020000}"/>
            </a:ext>
          </a:extLst>
        </xdr:cNvPr>
        <xdr:cNvSpPr txBox="1"/>
      </xdr:nvSpPr>
      <xdr:spPr>
        <a:xfrm>
          <a:off x="12547111" y="1615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xmlns="" id="{00000000-0008-0000-07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7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7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160110</xdr:rowOff>
    </xdr:from>
    <xdr:to>
      <xdr:col>85</xdr:col>
      <xdr:colOff>177800</xdr:colOff>
      <xdr:row>95</xdr:row>
      <xdr:rowOff>90260</xdr:rowOff>
    </xdr:to>
    <xdr:sp macro="" textlink="">
      <xdr:nvSpPr>
        <xdr:cNvPr id="694" name="楕円 693">
          <a:extLst>
            <a:ext uri="{FF2B5EF4-FFF2-40B4-BE49-F238E27FC236}">
              <a16:creationId xmlns:a16="http://schemas.microsoft.com/office/drawing/2014/main" xmlns="" id="{00000000-0008-0000-0700-0000B6020000}"/>
            </a:ext>
          </a:extLst>
        </xdr:cNvPr>
        <xdr:cNvSpPr/>
      </xdr:nvSpPr>
      <xdr:spPr>
        <a:xfrm>
          <a:off x="16268700" y="1627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11537</xdr:rowOff>
    </xdr:from>
    <xdr:ext cx="534377" cy="259045"/>
    <xdr:sp macro="" textlink="">
      <xdr:nvSpPr>
        <xdr:cNvPr id="695" name="公債費該当値テキスト">
          <a:extLst>
            <a:ext uri="{FF2B5EF4-FFF2-40B4-BE49-F238E27FC236}">
              <a16:creationId xmlns:a16="http://schemas.microsoft.com/office/drawing/2014/main" xmlns="" id="{00000000-0008-0000-0700-0000B7020000}"/>
            </a:ext>
          </a:extLst>
        </xdr:cNvPr>
        <xdr:cNvSpPr txBox="1"/>
      </xdr:nvSpPr>
      <xdr:spPr>
        <a:xfrm>
          <a:off x="16370300" y="1612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57525</xdr:rowOff>
    </xdr:from>
    <xdr:to>
      <xdr:col>81</xdr:col>
      <xdr:colOff>101600</xdr:colOff>
      <xdr:row>95</xdr:row>
      <xdr:rowOff>159125</xdr:rowOff>
    </xdr:to>
    <xdr:sp macro="" textlink="">
      <xdr:nvSpPr>
        <xdr:cNvPr id="696" name="楕円 695">
          <a:extLst>
            <a:ext uri="{FF2B5EF4-FFF2-40B4-BE49-F238E27FC236}">
              <a16:creationId xmlns:a16="http://schemas.microsoft.com/office/drawing/2014/main" xmlns="" id="{00000000-0008-0000-0700-0000B8020000}"/>
            </a:ext>
          </a:extLst>
        </xdr:cNvPr>
        <xdr:cNvSpPr/>
      </xdr:nvSpPr>
      <xdr:spPr>
        <a:xfrm>
          <a:off x="15430500" y="163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4202</xdr:rowOff>
    </xdr:from>
    <xdr:ext cx="534377"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5214111" y="1612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150085</xdr:rowOff>
    </xdr:from>
    <xdr:to>
      <xdr:col>76</xdr:col>
      <xdr:colOff>165100</xdr:colOff>
      <xdr:row>96</xdr:row>
      <xdr:rowOff>80235</xdr:rowOff>
    </xdr:to>
    <xdr:sp macro="" textlink="">
      <xdr:nvSpPr>
        <xdr:cNvPr id="698" name="楕円 697">
          <a:extLst>
            <a:ext uri="{FF2B5EF4-FFF2-40B4-BE49-F238E27FC236}">
              <a16:creationId xmlns:a16="http://schemas.microsoft.com/office/drawing/2014/main" xmlns="" id="{00000000-0008-0000-0700-0000BA020000}"/>
            </a:ext>
          </a:extLst>
        </xdr:cNvPr>
        <xdr:cNvSpPr/>
      </xdr:nvSpPr>
      <xdr:spPr>
        <a:xfrm>
          <a:off x="14541500" y="1643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71362</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4325111" y="1653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159657</xdr:rowOff>
    </xdr:from>
    <xdr:to>
      <xdr:col>72</xdr:col>
      <xdr:colOff>38100</xdr:colOff>
      <xdr:row>96</xdr:row>
      <xdr:rowOff>89807</xdr:rowOff>
    </xdr:to>
    <xdr:sp macro="" textlink="">
      <xdr:nvSpPr>
        <xdr:cNvPr id="700" name="楕円 699">
          <a:extLst>
            <a:ext uri="{FF2B5EF4-FFF2-40B4-BE49-F238E27FC236}">
              <a16:creationId xmlns:a16="http://schemas.microsoft.com/office/drawing/2014/main" xmlns="" id="{00000000-0008-0000-0700-0000BC020000}"/>
            </a:ext>
          </a:extLst>
        </xdr:cNvPr>
        <xdr:cNvSpPr/>
      </xdr:nvSpPr>
      <xdr:spPr>
        <a:xfrm>
          <a:off x="13652500" y="1644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80934</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3436111" y="1654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144724</xdr:rowOff>
    </xdr:from>
    <xdr:to>
      <xdr:col>67</xdr:col>
      <xdr:colOff>101600</xdr:colOff>
      <xdr:row>96</xdr:row>
      <xdr:rowOff>74874</xdr:rowOff>
    </xdr:to>
    <xdr:sp macro="" textlink="">
      <xdr:nvSpPr>
        <xdr:cNvPr id="702" name="楕円 701">
          <a:extLst>
            <a:ext uri="{FF2B5EF4-FFF2-40B4-BE49-F238E27FC236}">
              <a16:creationId xmlns:a16="http://schemas.microsoft.com/office/drawing/2014/main" xmlns="" id="{00000000-0008-0000-0700-0000BE020000}"/>
            </a:ext>
          </a:extLst>
        </xdr:cNvPr>
        <xdr:cNvSpPr/>
      </xdr:nvSpPr>
      <xdr:spPr>
        <a:xfrm>
          <a:off x="12763500" y="164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66001</xdr:rowOff>
    </xdr:from>
    <xdr:ext cx="534377"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2547111" y="1652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xmlns="" id="{00000000-0008-0000-07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xmlns="" id="{00000000-0008-0000-07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xmlns="" id="{00000000-0008-0000-07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xmlns="" id="{00000000-0008-0000-07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xmlns="" id="{00000000-0008-0000-07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7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7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xmlns="" id="{00000000-0008-0000-07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xmlns="" id="{00000000-0008-0000-07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xmlns="" id="{00000000-0008-0000-07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xmlns="" id="{00000000-0008-0000-07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xmlns="" id="{00000000-0008-0000-07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xmlns="" id="{00000000-0008-0000-07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xmlns="" id="{00000000-0008-0000-07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xmlns="" id="{00000000-0008-0000-07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3" name="テキスト ボックス 722">
          <a:extLst>
            <a:ext uri="{FF2B5EF4-FFF2-40B4-BE49-F238E27FC236}">
              <a16:creationId xmlns:a16="http://schemas.microsoft.com/office/drawing/2014/main" xmlns="" id="{00000000-0008-0000-0700-0000D3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xmlns="" id="{00000000-0008-0000-07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5" name="テキスト ボックス 724">
          <a:extLst>
            <a:ext uri="{FF2B5EF4-FFF2-40B4-BE49-F238E27FC236}">
              <a16:creationId xmlns:a16="http://schemas.microsoft.com/office/drawing/2014/main" xmlns="" id="{00000000-0008-0000-0700-0000D5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xmlns=""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xmlns=""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xmlns=""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48097</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flipV="1">
          <a:off x="22159595" y="5363047"/>
          <a:ext cx="1269" cy="1422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諸支出金最小値テキスト">
          <a:extLst>
            <a:ext uri="{FF2B5EF4-FFF2-40B4-BE49-F238E27FC236}">
              <a16:creationId xmlns:a16="http://schemas.microsoft.com/office/drawing/2014/main" xmlns="" id="{00000000-0008-0000-07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166224</xdr:rowOff>
    </xdr:from>
    <xdr:ext cx="469744" cy="259045"/>
    <xdr:sp macro="" textlink="">
      <xdr:nvSpPr>
        <xdr:cNvPr id="732" name="諸支出金最大値テキスト">
          <a:extLst>
            <a:ext uri="{FF2B5EF4-FFF2-40B4-BE49-F238E27FC236}">
              <a16:creationId xmlns:a16="http://schemas.microsoft.com/office/drawing/2014/main" xmlns="" id="{00000000-0008-0000-0700-0000DC020000}"/>
            </a:ext>
          </a:extLst>
        </xdr:cNvPr>
        <xdr:cNvSpPr txBox="1"/>
      </xdr:nvSpPr>
      <xdr:spPr>
        <a:xfrm>
          <a:off x="22212300" y="51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48097</xdr:rowOff>
    </xdr:from>
    <xdr:to>
      <xdr:col>116</xdr:col>
      <xdr:colOff>152400</xdr:colOff>
      <xdr:row>31</xdr:row>
      <xdr:rowOff>48097</xdr:rowOff>
    </xdr:to>
    <xdr:cxnSp macro="">
      <xdr:nvCxnSpPr>
        <xdr:cNvPr id="733" name="直線コネクタ 732">
          <a:extLst>
            <a:ext uri="{FF2B5EF4-FFF2-40B4-BE49-F238E27FC236}">
              <a16:creationId xmlns:a16="http://schemas.microsoft.com/office/drawing/2014/main" xmlns="" id="{00000000-0008-0000-0700-0000DD020000}"/>
            </a:ext>
          </a:extLst>
        </xdr:cNvPr>
        <xdr:cNvCxnSpPr/>
      </xdr:nvCxnSpPr>
      <xdr:spPr>
        <a:xfrm>
          <a:off x="22072600" y="536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10866</xdr:rowOff>
    </xdr:from>
    <xdr:ext cx="378565" cy="259045"/>
    <xdr:sp macro="" textlink="">
      <xdr:nvSpPr>
        <xdr:cNvPr id="735" name="諸支出金平均値テキスト">
          <a:extLst>
            <a:ext uri="{FF2B5EF4-FFF2-40B4-BE49-F238E27FC236}">
              <a16:creationId xmlns:a16="http://schemas.microsoft.com/office/drawing/2014/main" xmlns="" id="{00000000-0008-0000-0700-0000DF020000}"/>
            </a:ext>
          </a:extLst>
        </xdr:cNvPr>
        <xdr:cNvSpPr txBox="1"/>
      </xdr:nvSpPr>
      <xdr:spPr>
        <a:xfrm>
          <a:off x="22212300" y="6525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159439</xdr:rowOff>
    </xdr:from>
    <xdr:to>
      <xdr:col>116</xdr:col>
      <xdr:colOff>114300</xdr:colOff>
      <xdr:row>39</xdr:row>
      <xdr:rowOff>89589</xdr:rowOff>
    </xdr:to>
    <xdr:sp macro="" textlink="">
      <xdr:nvSpPr>
        <xdr:cNvPr id="736" name="フローチャート: 判断 735">
          <a:extLst>
            <a:ext uri="{FF2B5EF4-FFF2-40B4-BE49-F238E27FC236}">
              <a16:creationId xmlns:a16="http://schemas.microsoft.com/office/drawing/2014/main" xmlns="" id="{00000000-0008-0000-0700-0000E0020000}"/>
            </a:ext>
          </a:extLst>
        </xdr:cNvPr>
        <xdr:cNvSpPr/>
      </xdr:nvSpPr>
      <xdr:spPr>
        <a:xfrm>
          <a:off x="221107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xmlns="" id="{00000000-0008-0000-07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12646</xdr:rowOff>
    </xdr:from>
    <xdr:to>
      <xdr:col>112</xdr:col>
      <xdr:colOff>38100</xdr:colOff>
      <xdr:row>39</xdr:row>
      <xdr:rowOff>114246</xdr:rowOff>
    </xdr:to>
    <xdr:sp macro="" textlink="">
      <xdr:nvSpPr>
        <xdr:cNvPr id="738" name="フローチャート: 判断 737">
          <a:extLst>
            <a:ext uri="{FF2B5EF4-FFF2-40B4-BE49-F238E27FC236}">
              <a16:creationId xmlns:a16="http://schemas.microsoft.com/office/drawing/2014/main" xmlns="" id="{00000000-0008-0000-0700-0000E2020000}"/>
            </a:ext>
          </a:extLst>
        </xdr:cNvPr>
        <xdr:cNvSpPr/>
      </xdr:nvSpPr>
      <xdr:spPr>
        <a:xfrm>
          <a:off x="21272500" y="669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130773</xdr:rowOff>
    </xdr:from>
    <xdr:ext cx="378565"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21134017" y="6474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8563</xdr:rowOff>
    </xdr:from>
    <xdr:to>
      <xdr:col>107</xdr:col>
      <xdr:colOff>101600</xdr:colOff>
      <xdr:row>39</xdr:row>
      <xdr:rowOff>110163</xdr:rowOff>
    </xdr:to>
    <xdr:sp macro="" textlink="">
      <xdr:nvSpPr>
        <xdr:cNvPr id="741" name="フローチャート: 判断 740">
          <a:extLst>
            <a:ext uri="{FF2B5EF4-FFF2-40B4-BE49-F238E27FC236}">
              <a16:creationId xmlns:a16="http://schemas.microsoft.com/office/drawing/2014/main" xmlns="" id="{00000000-0008-0000-0700-0000E5020000}"/>
            </a:ext>
          </a:extLst>
        </xdr:cNvPr>
        <xdr:cNvSpPr/>
      </xdr:nvSpPr>
      <xdr:spPr>
        <a:xfrm>
          <a:off x="20383500" y="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126690</xdr:rowOff>
    </xdr:from>
    <xdr:ext cx="378565" cy="259045"/>
    <xdr:sp macro="" textlink="">
      <xdr:nvSpPr>
        <xdr:cNvPr id="742" name="テキスト ボックス 741">
          <a:extLst>
            <a:ext uri="{FF2B5EF4-FFF2-40B4-BE49-F238E27FC236}">
              <a16:creationId xmlns:a16="http://schemas.microsoft.com/office/drawing/2014/main" xmlns="" id="{00000000-0008-0000-0700-0000E6020000}"/>
            </a:ext>
          </a:extLst>
        </xdr:cNvPr>
        <xdr:cNvSpPr txBox="1"/>
      </xdr:nvSpPr>
      <xdr:spPr>
        <a:xfrm>
          <a:off x="20245017" y="6470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15585</xdr:rowOff>
    </xdr:from>
    <xdr:to>
      <xdr:col>102</xdr:col>
      <xdr:colOff>165100</xdr:colOff>
      <xdr:row>39</xdr:row>
      <xdr:rowOff>117185</xdr:rowOff>
    </xdr:to>
    <xdr:sp macro="" textlink="">
      <xdr:nvSpPr>
        <xdr:cNvPr id="744" name="フローチャート: 判断 743">
          <a:extLst>
            <a:ext uri="{FF2B5EF4-FFF2-40B4-BE49-F238E27FC236}">
              <a16:creationId xmlns:a16="http://schemas.microsoft.com/office/drawing/2014/main" xmlns="" id="{00000000-0008-0000-0700-0000E8020000}"/>
            </a:ext>
          </a:extLst>
        </xdr:cNvPr>
        <xdr:cNvSpPr/>
      </xdr:nvSpPr>
      <xdr:spPr>
        <a:xfrm>
          <a:off x="19494500" y="670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133712</xdr:rowOff>
    </xdr:from>
    <xdr:ext cx="378565" cy="259045"/>
    <xdr:sp macro="" textlink="">
      <xdr:nvSpPr>
        <xdr:cNvPr id="745" name="テキスト ボックス 744">
          <a:extLst>
            <a:ext uri="{FF2B5EF4-FFF2-40B4-BE49-F238E27FC236}">
              <a16:creationId xmlns:a16="http://schemas.microsoft.com/office/drawing/2014/main" xmlns="" id="{00000000-0008-0000-0700-0000E9020000}"/>
            </a:ext>
          </a:extLst>
        </xdr:cNvPr>
        <xdr:cNvSpPr txBox="1"/>
      </xdr:nvSpPr>
      <xdr:spPr>
        <a:xfrm>
          <a:off x="19356017" y="647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21953</xdr:rowOff>
    </xdr:from>
    <xdr:to>
      <xdr:col>98</xdr:col>
      <xdr:colOff>38100</xdr:colOff>
      <xdr:row>39</xdr:row>
      <xdr:rowOff>123553</xdr:rowOff>
    </xdr:to>
    <xdr:sp macro="" textlink="">
      <xdr:nvSpPr>
        <xdr:cNvPr id="746" name="フローチャート: 判断 745">
          <a:extLst>
            <a:ext uri="{FF2B5EF4-FFF2-40B4-BE49-F238E27FC236}">
              <a16:creationId xmlns:a16="http://schemas.microsoft.com/office/drawing/2014/main" xmlns="" id="{00000000-0008-0000-0700-0000EA020000}"/>
            </a:ext>
          </a:extLst>
        </xdr:cNvPr>
        <xdr:cNvSpPr/>
      </xdr:nvSpPr>
      <xdr:spPr>
        <a:xfrm>
          <a:off x="18605500" y="670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140080</xdr:rowOff>
    </xdr:from>
    <xdr:ext cx="378565" cy="259045"/>
    <xdr:sp macro="" textlink="">
      <xdr:nvSpPr>
        <xdr:cNvPr id="747" name="テキスト ボックス 746">
          <a:extLst>
            <a:ext uri="{FF2B5EF4-FFF2-40B4-BE49-F238E27FC236}">
              <a16:creationId xmlns:a16="http://schemas.microsoft.com/office/drawing/2014/main" xmlns="" id="{00000000-0008-0000-0700-0000EB020000}"/>
            </a:ext>
          </a:extLst>
        </xdr:cNvPr>
        <xdr:cNvSpPr txBox="1"/>
      </xdr:nvSpPr>
      <xdr:spPr>
        <a:xfrm>
          <a:off x="18467017" y="6483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xmlns="" id="{00000000-0008-0000-07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137866</xdr:rowOff>
    </xdr:from>
    <xdr:ext cx="249299" cy="259045"/>
    <xdr:sp macro="" textlink="">
      <xdr:nvSpPr>
        <xdr:cNvPr id="754" name="諸支出金該当値テキスト">
          <a:extLst>
            <a:ext uri="{FF2B5EF4-FFF2-40B4-BE49-F238E27FC236}">
              <a16:creationId xmlns:a16="http://schemas.microsoft.com/office/drawing/2014/main" xmlns="" id="{00000000-0008-0000-0700-0000F2020000}"/>
            </a:ext>
          </a:extLst>
        </xdr:cNvPr>
        <xdr:cNvSpPr txBox="1"/>
      </xdr:nvSpPr>
      <xdr:spPr>
        <a:xfrm>
          <a:off x="22212300" y="6652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xmlns="" id="{00000000-0008-0000-07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xmlns="" id="{00000000-0008-0000-07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xmlns="" id="{00000000-0008-0000-07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xmlns="" id="{00000000-0008-0000-07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xmlns=""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xmlns=""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xmlns=""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xmlns=""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xmlns=""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xmlns=""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xmlns=""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xmlns=""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xmlns=""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xmlns=""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xmlns=""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xmlns=""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xmlns=""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xmlns=""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xmlns=""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xmlns=""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xmlns=""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xmlns=""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xmlns=""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xmlns=""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xmlns=""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xmlns=""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xmlns=""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xmlns=""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xmlns=""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xmlns=""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xmlns=""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xmlns=""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xmlns=""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xmlns=""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xmlns=""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xmlns=""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人当たりのコストについては、その年度の実施事業の普通建設事業等の内容や人口数により大きく変動するものと思われるが、令和２年度の特徴として、特別定額給付金５３１，１００千円並びに町独自の上乗せ給付６３，３２９千円の皆増が主因となり、一人当たり総務費が１２７，４７６円上昇している。また、商工費では事業者支援の充実を図り、経営持続化給付金の皆増など単独補助費が７１，０５４千円の増となっており、一人当たりでは１４，７６８円増加している。いずれも、新型コロナウイルス感染症に係る経済対策として実施したものであり、一時的な増加要因である。また、公債費については、認定こども園建設事業の過疎対策事業債の償還が開始したことにより、一人当たり１２，０５０千円の増加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a:latin typeface="ＭＳ ゴシック" pitchFamily="49" charset="-128"/>
              <a:ea typeface="ＭＳ ゴシック" pitchFamily="49" charset="-128"/>
            </a:rPr>
            <a:t>財政調整基金に６０百万を積み増したことにより０．４４ポイント増加した。実質収支、実質単年度収支は、前年度比で大きな増減ないが、普通交付税増により標準財政規模が増嵩したことから、それぞれ１．３３ポイント、０．１ポイント減少している。慢性的な財源不足への基金繰入金が継続した場合、基金残高が著しく減少する可能性があり、今後も経常経費の抑制に努め、基金残高の確保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水道事業会計では、減価償却費等の内部留保資金が年々増加してきたが、平成２５年度から平成２６年度に中央監視等設備の更新を行い、平成２６年度から減少している。一般会計から特別会計への補助金及び繰出金で収支調整を行い、全特別会計で黒字収支となっている。今後とも特別会計の経費を極力抑制し赤字収支とならないよう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一般会計の元利償還金は、前年度比５３百万円の増。交付税措置のある過疎債の償還額増加により実質公債費比率の分子も４百万円増加した。平成２６年度以降、過疎債の借入れが増加しており、令和元年度から当該元金償還が本格化していることが増加傾向の要因。今後約１０年間は高止まりの見込み。公営企業は、下水道事業への一般会計繰出金を抑制するために、資本費平準化債を借入していることから高止まり傾向。今後も老朽化施設の改修計画により増加見込み。平成２３年度以降、小学校耐震化・大規模改修、学校給食調理場改築、貸工場設置事業及び認定こども園建設補助金等の大規模事業を続けてきたことから、起債発行や債務負担行為の設定は計画的に実施し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地方債残高については平成１６年度をピークに、起債発行を抑制している。公営企業債繰入見込額及び組合等負担見込額については、事業の見直しにより年々減少している。</a:t>
          </a:r>
        </a:p>
        <a:p>
          <a:r>
            <a:rPr kumimoji="1" lang="ja-JP" altLang="en-US" sz="1400">
              <a:latin typeface="ＭＳ ゴシック" pitchFamily="49" charset="-128"/>
              <a:ea typeface="ＭＳ ゴシック" pitchFamily="49" charset="-128"/>
            </a:rPr>
            <a:t>充当基金残高については、平成１９年度に病院の診療所化により、財政調整基金及び特定目的基金の繰入により積立金が大幅に減少したが、その後、歳入確保及び経費抑制に努め、毎年積立残高を増加させてきたが、今後も基金の取崩しが見込まれていることから残高の維持が当面の課題となっている。</a:t>
          </a:r>
        </a:p>
        <a:p>
          <a:r>
            <a:rPr kumimoji="1" lang="ja-JP" altLang="en-US" sz="1400">
              <a:latin typeface="ＭＳ ゴシック" pitchFamily="49" charset="-128"/>
              <a:ea typeface="ＭＳ ゴシック" pitchFamily="49" charset="-128"/>
            </a:rPr>
            <a:t>地方債残高は、平成２６年度から大幅に増加しているのは、貸工場、認定こども園整備に伴う過疎債借入分である。令和元年度から元金償還が本格化し、地方債残高は今後縮小するものと見込んでいる。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山形県金山町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平成２０年度の診療所化に伴い、枯渇する状況にあったが順調に積み増しを行い、令和２年度残高では基金全体で１，３６０百万円まで残高が回復している。財政状況の悪化により令和２年度建設予定だった中央公民館等建設が中止になったことから、関連する基金を廃止し財政調整基金、減債基金及び資産活性基金への移行を実施したことにより残高の維持ができている状態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は財政調整基金からの繰入はしない見込みであるが、以降は財源不足に対応する財政調整基金の取崩しを毎年２５０百万円程度を見込んでいる。留保財源となる繰越金等を財源とした積み増しを実施しているものの、町立診療所の運営等の多額の運営費補てんが発生しており、歳入規模を超える歳出額となっている。このままの財政運営では財政調整基金の減少が止まらない試算をしており、早急に歳出抑制策を講じることが必要となってい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産活性基金は、公共施設の更新や補修するための基金。かねやま応援基金はふるさと寄附を財源とし、後年度事業に活用する基金。森林環境譲与税基金は、森林環境譲与税を税源とし、森林整備やその促進に関する事業に活用する基金。かねやま清い心の町創造基金は、未来会議等のソフト事業を実施するための基金。すこやか基金は、健康づくり事業の財源とする基金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施設修繕に対応するため資産活性基金に４５百万円の積立を実施。また、財源不足によりふるさと寄附を当該年度の財源としてきたが、かねやま応援基金に５３百万円を積み戻している。森林環境譲与税基金を新設したが、当該年度に譲与された分と過年度に譲与され別途基金で管理していた分をあわせ２３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産活性基金は、概ね１０百万以内程度の小規模な公共施設改修等に活用しながら、現在の残高水準を確保していく。かねやま応援基金は、令和２年度から積立を再開し後年度の残高を確保。後年度の事業費とバランスを取りながら適正な取崩しを実施していく。森林環境譲与税基金は、森林整備等の適正な用途に、積極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総額的には６０百万円増加しているが、平成３０年度に中央公民館建設基金廃止に伴う残高の移行で２１２百万円を増やしたことにより現在の残高が確保されている。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甚大な災害発生が全国で多発しており、災害発生時に対応する財源として近隣町村の状況から最低１，０００百万円を留保が必須と考えており、早急に内部経費の見直し事業の取捨選択を検討し基金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今後、公債費が高止まりするため、可能な限り積み増しを実施し前年度より４９百万円増加した。平成３０年度に中央公民館建設基金廃止に伴う移行により、５５百万円を増やした。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令和元年度からこれまでの大規模事業に伴う過疎債の元金償還が本格化し、今後１０年間高止まりする見込みであり、公債費の財源確保に苦慮しないように留保財源の状況を見ながら積立を実施していく。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1E4AE13B-D0E5-4E7C-8F24-09577F970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B9F80AE8-F54C-4476-BCF6-3C9F04DEA9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C6AD9D72-A919-4079-99EF-A180A32D9D8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AC45B339-7B64-4B4F-AFE8-62DA59B536F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5BFABAFD-4719-4991-B7EB-242CD53BD01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674F5931-DED8-4099-9641-551C07952AB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A529F1B5-6FA6-4845-BF6A-99BDA3DD471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160C12A9-42C5-441E-8DE8-051626A9A80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5F0DD536-2EBD-4348-8CDD-DAB53706670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A52BDA81-9181-4AE3-B479-635968BD903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23B2654A-510E-4E55-AF66-CB7B677A6EB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AC09FC5B-DF3A-4DCD-BFF3-0C13B6231D0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5,264
5,202
161.67
5,249,679
4,927,458
297,114
2,653,372
4,172,706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830307F5-8E4D-498E-98CD-32FD3DEFA1A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A3412EFD-0243-42EB-82A3-3238B3DDD91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BA7D7D12-7BF7-4360-A3F8-4F6EB96ACB5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4314C1E3-CCE5-46CF-9D89-2B1BAE16CFA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DA38C4B2-C019-4DF7-8BC3-E6497BE1FA3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C0F76705-5274-4829-A88C-27D6D07FCA0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857A11ED-E976-4D90-9B3A-9249387CE08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A94ADA58-358B-4E8F-A6FD-FC8A947FCEE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71778F92-0ECF-4ADA-B5BF-63D6DBC6F9D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0D0E5279-3276-41C1-80D3-DFB47DE71E0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4EDC2075-7AAF-4C7B-B255-B5455AAEA0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BEB3C652-9E45-4AD2-8F5F-BDFE936D492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A31A7A23-51AB-4AE8-B3C1-B0ABE22D85C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A56E0718-8646-4A19-8301-FFFAA58714D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B6A53DCC-5085-4799-8CFD-DCF275870B4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6DD71D67-B12B-47D2-BC0E-912D1089528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1731F2B4-277A-4724-BD2F-64798727FE3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EC71AC77-CE9D-471E-9CDE-9ED92788207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5994B4B6-3D6F-4625-AA9A-4C22DFDE232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C11E3546-E195-4750-8234-D2516A7056E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DD76DAF5-2821-405C-8256-6533B330C90B}"/>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0DF7F5AD-7254-45CC-892A-564F831B984E}"/>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94A345E1-C5CE-4B39-BAFC-CA1DC2109FC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C9D4FE5F-45DF-443E-B036-17E39E8040E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20613AA0-264F-4410-9231-22E209DC11D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8314BF38-FD1D-412D-A543-BC371220421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7A72B732-6100-4D16-AC49-D982CDAF0CE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5E08E02B-AF7D-417A-B9C9-3E5ADCAD5D3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9C59D20E-40FF-4B63-A699-4E0580FEAC0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5E8814E8-5B1A-425F-AE65-EA8A0B17500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9B97F698-BBD4-491A-9584-D5FB651752F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EEEAFCDE-AAD5-4371-A142-CA481FD09B4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F4929B9B-3713-437D-8174-7E34A2962BD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B31A88A9-8285-435E-B3F6-E2BF694E0C2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AD913129-4AB5-425E-B414-CD948116CEB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築年数が相応に経過した中央公民館をはじめとする施設全般について、改築をしていないことから、昨年度と比較し</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ポイント、対全国平均値</a:t>
          </a:r>
          <a:r>
            <a:rPr kumimoji="1" lang="en-US" altLang="ja-JP" sz="1100">
              <a:latin typeface="ＭＳ Ｐゴシック" panose="020B0600070205080204" pitchFamily="50" charset="-128"/>
              <a:ea typeface="ＭＳ Ｐゴシック" panose="020B0600070205080204" pitchFamily="50" charset="-128"/>
            </a:rPr>
            <a:t>+5.8</a:t>
          </a:r>
          <a:r>
            <a:rPr kumimoji="1" lang="ja-JP" altLang="en-US" sz="1100">
              <a:latin typeface="ＭＳ Ｐゴシック" panose="020B0600070205080204" pitchFamily="50" charset="-128"/>
              <a:ea typeface="ＭＳ Ｐゴシック" panose="020B0600070205080204" pitchFamily="50" charset="-128"/>
            </a:rPr>
            <a:t>ポイントとなった。今後は、令和３年度に見直しした公共施設管理計画に基づき、令和４年度に中央公民館を改善センターに移転するなど、施設の集約化を進め、不要な老朽化施設は廃止していく方針であるため、数値は減少傾向に転じると予想され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28AA6CF8-C9BB-4060-A41E-3DC37D32364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E0EB284B-80F1-4BDE-A90F-F0AAED22495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6BD01DE0-49B9-49EB-94A4-C8848900448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xmlns="" id="{B1F668D2-D718-48F0-AD98-1D37E03169A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xmlns="" id="{2BEC8D69-F3A9-47D9-9368-709D45A3463E}"/>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xmlns="" id="{EC5D51F1-4F0A-4E61-AD22-409AD1F2A77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xmlns="" id="{39C6F648-1536-4349-AE78-9C5F2274D9E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xmlns="" id="{150A40AF-AC18-4AFF-A50F-110F60556B0F}"/>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xmlns="" id="{917A2D1F-AD0C-4E81-8337-96FAB508B82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xmlns="" id="{AEFCB064-251D-403B-ADA7-8DB0C9B25219}"/>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xmlns="" id="{C23430B6-1266-464C-BEBE-CEE782564987}"/>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xmlns="" id="{1F6C13DD-4861-4564-88CD-B9E045B63AA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xmlns="" id="{A66F8612-1DA0-47D8-B384-173C9ED6676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xmlns="" id="{7DE8C028-4A82-4121-9D13-7961332C666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xmlns="" id="{61198615-316B-4BD9-853B-696AB7BF43AC}"/>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xmlns="" id="{4E5EBF31-EBEE-471F-AA24-E9DDBEB32B1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133456</xdr:rowOff>
    </xdr:from>
    <xdr:to>
      <xdr:col>23</xdr:col>
      <xdr:colOff>85090</xdr:colOff>
      <xdr:row>33</xdr:row>
      <xdr:rowOff>117687</xdr:rowOff>
    </xdr:to>
    <xdr:cxnSp macro="">
      <xdr:nvCxnSpPr>
        <xdr:cNvPr id="65" name="直線コネクタ 64">
          <a:extLst>
            <a:ext uri="{FF2B5EF4-FFF2-40B4-BE49-F238E27FC236}">
              <a16:creationId xmlns:a16="http://schemas.microsoft.com/office/drawing/2014/main" xmlns="" id="{70515CB3-F633-43D0-808E-DEBF691D8BD0}"/>
            </a:ext>
          </a:extLst>
        </xdr:cNvPr>
        <xdr:cNvCxnSpPr/>
      </xdr:nvCxnSpPr>
      <xdr:spPr>
        <a:xfrm flipV="1">
          <a:off x="4760595" y="5534131"/>
          <a:ext cx="1270" cy="1012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a:extLst>
            <a:ext uri="{FF2B5EF4-FFF2-40B4-BE49-F238E27FC236}">
              <a16:creationId xmlns:a16="http://schemas.microsoft.com/office/drawing/2014/main" xmlns="" id="{733E74AC-0158-4898-9E44-369D9A3C6BDE}"/>
            </a:ext>
          </a:extLst>
        </xdr:cNvPr>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a:extLst>
            <a:ext uri="{FF2B5EF4-FFF2-40B4-BE49-F238E27FC236}">
              <a16:creationId xmlns:a16="http://schemas.microsoft.com/office/drawing/2014/main" xmlns="" id="{BF32D978-3376-46D0-8075-A6DA3A3E891C}"/>
            </a:ext>
          </a:extLst>
        </xdr:cNvPr>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80133</xdr:rowOff>
    </xdr:from>
    <xdr:ext cx="405111" cy="259045"/>
    <xdr:sp macro="" textlink="">
      <xdr:nvSpPr>
        <xdr:cNvPr id="68" name="有形固定資産減価償却率最大値テキスト">
          <a:extLst>
            <a:ext uri="{FF2B5EF4-FFF2-40B4-BE49-F238E27FC236}">
              <a16:creationId xmlns:a16="http://schemas.microsoft.com/office/drawing/2014/main" xmlns="" id="{C7E699E2-C395-4503-92E3-9DF2D239D9AC}"/>
            </a:ext>
          </a:extLst>
        </xdr:cNvPr>
        <xdr:cNvSpPr txBox="1"/>
      </xdr:nvSpPr>
      <xdr:spPr>
        <a:xfrm>
          <a:off x="4813300" y="530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133456</xdr:rowOff>
    </xdr:from>
    <xdr:to>
      <xdr:col>23</xdr:col>
      <xdr:colOff>174625</xdr:colOff>
      <xdr:row>27</xdr:row>
      <xdr:rowOff>133456</xdr:rowOff>
    </xdr:to>
    <xdr:cxnSp macro="">
      <xdr:nvCxnSpPr>
        <xdr:cNvPr id="69" name="直線コネクタ 68">
          <a:extLst>
            <a:ext uri="{FF2B5EF4-FFF2-40B4-BE49-F238E27FC236}">
              <a16:creationId xmlns:a16="http://schemas.microsoft.com/office/drawing/2014/main" xmlns="" id="{7FE80277-2E6D-410F-9E71-B423E748D6F8}"/>
            </a:ext>
          </a:extLst>
        </xdr:cNvPr>
        <xdr:cNvCxnSpPr/>
      </xdr:nvCxnSpPr>
      <xdr:spPr>
        <a:xfrm>
          <a:off x="4673600" y="5534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165117</xdr:rowOff>
    </xdr:from>
    <xdr:ext cx="405111" cy="259045"/>
    <xdr:sp macro="" textlink="">
      <xdr:nvSpPr>
        <xdr:cNvPr id="70" name="有形固定資産減価償却率平均値テキスト">
          <a:extLst>
            <a:ext uri="{FF2B5EF4-FFF2-40B4-BE49-F238E27FC236}">
              <a16:creationId xmlns:a16="http://schemas.microsoft.com/office/drawing/2014/main" xmlns="" id="{1A674646-D7C4-4815-8514-C6CD2DEB0C06}"/>
            </a:ext>
          </a:extLst>
        </xdr:cNvPr>
        <xdr:cNvSpPr txBox="1"/>
      </xdr:nvSpPr>
      <xdr:spPr>
        <a:xfrm>
          <a:off x="4813300" y="590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a:extLst>
            <a:ext uri="{FF2B5EF4-FFF2-40B4-BE49-F238E27FC236}">
              <a16:creationId xmlns:a16="http://schemas.microsoft.com/office/drawing/2014/main" xmlns="" id="{FDBBF8EF-B110-40AD-894D-A3177E05F62D}"/>
            </a:ext>
          </a:extLst>
        </xdr:cNvPr>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118851</xdr:rowOff>
    </xdr:from>
    <xdr:to>
      <xdr:col>19</xdr:col>
      <xdr:colOff>187325</xdr:colOff>
      <xdr:row>31</xdr:row>
      <xdr:rowOff>49001</xdr:rowOff>
    </xdr:to>
    <xdr:sp macro="" textlink="">
      <xdr:nvSpPr>
        <xdr:cNvPr id="72" name="フローチャート: 判断 71">
          <a:extLst>
            <a:ext uri="{FF2B5EF4-FFF2-40B4-BE49-F238E27FC236}">
              <a16:creationId xmlns:a16="http://schemas.microsoft.com/office/drawing/2014/main" xmlns="" id="{4B8060ED-9397-4BE1-8B1C-78197F55036E}"/>
            </a:ext>
          </a:extLst>
        </xdr:cNvPr>
        <xdr:cNvSpPr/>
      </xdr:nvSpPr>
      <xdr:spPr>
        <a:xfrm>
          <a:off x="40005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3" name="フローチャート: 判断 72">
          <a:extLst>
            <a:ext uri="{FF2B5EF4-FFF2-40B4-BE49-F238E27FC236}">
              <a16:creationId xmlns:a16="http://schemas.microsoft.com/office/drawing/2014/main" xmlns="" id="{EB78276B-1CDB-4D7F-82DA-3BE5214BE7BD}"/>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50483</xdr:rowOff>
    </xdr:from>
    <xdr:to>
      <xdr:col>11</xdr:col>
      <xdr:colOff>187325</xdr:colOff>
      <xdr:row>30</xdr:row>
      <xdr:rowOff>152083</xdr:rowOff>
    </xdr:to>
    <xdr:sp macro="" textlink="">
      <xdr:nvSpPr>
        <xdr:cNvPr id="74" name="フローチャート: 判断 73">
          <a:extLst>
            <a:ext uri="{FF2B5EF4-FFF2-40B4-BE49-F238E27FC236}">
              <a16:creationId xmlns:a16="http://schemas.microsoft.com/office/drawing/2014/main" xmlns="" id="{10BBB373-32F8-499A-9F56-460EE5553469}"/>
            </a:ext>
          </a:extLst>
        </xdr:cNvPr>
        <xdr:cNvSpPr/>
      </xdr:nvSpPr>
      <xdr:spPr>
        <a:xfrm>
          <a:off x="2476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41487</xdr:rowOff>
    </xdr:from>
    <xdr:to>
      <xdr:col>7</xdr:col>
      <xdr:colOff>187325</xdr:colOff>
      <xdr:row>30</xdr:row>
      <xdr:rowOff>143087</xdr:rowOff>
    </xdr:to>
    <xdr:sp macro="" textlink="">
      <xdr:nvSpPr>
        <xdr:cNvPr id="75" name="フローチャート: 判断 74">
          <a:extLst>
            <a:ext uri="{FF2B5EF4-FFF2-40B4-BE49-F238E27FC236}">
              <a16:creationId xmlns:a16="http://schemas.microsoft.com/office/drawing/2014/main" xmlns="" id="{F3AFFD80-D85A-43F2-A86B-9CA6C1832980}"/>
            </a:ext>
          </a:extLst>
        </xdr:cNvPr>
        <xdr:cNvSpPr/>
      </xdr:nvSpPr>
      <xdr:spPr>
        <a:xfrm>
          <a:off x="1714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A8170CA2-0186-473D-A4EC-E3B1E1BE572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52C2D517-4A0D-47B3-97BF-94D90FBA613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0F33A601-A60D-48A2-A424-C92ACBCFA25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3D6CF535-58DE-491E-9E6E-6AFECC0F8DB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6B1DA3AA-E13E-43C9-9F57-1772A2EDABE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37359</xdr:rowOff>
    </xdr:from>
    <xdr:to>
      <xdr:col>23</xdr:col>
      <xdr:colOff>136525</xdr:colOff>
      <xdr:row>31</xdr:row>
      <xdr:rowOff>138959</xdr:rowOff>
    </xdr:to>
    <xdr:sp macro="" textlink="">
      <xdr:nvSpPr>
        <xdr:cNvPr id="81" name="楕円 80">
          <a:extLst>
            <a:ext uri="{FF2B5EF4-FFF2-40B4-BE49-F238E27FC236}">
              <a16:creationId xmlns:a16="http://schemas.microsoft.com/office/drawing/2014/main" xmlns="" id="{2EEC39EF-4967-451C-88D4-773368D1CFAE}"/>
            </a:ext>
          </a:extLst>
        </xdr:cNvPr>
        <xdr:cNvSpPr/>
      </xdr:nvSpPr>
      <xdr:spPr>
        <a:xfrm>
          <a:off x="4711700" y="612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15786</xdr:rowOff>
    </xdr:from>
    <xdr:ext cx="405111" cy="259045"/>
    <xdr:sp macro="" textlink="">
      <xdr:nvSpPr>
        <xdr:cNvPr id="82" name="有形固定資産減価償却率該当値テキスト">
          <a:extLst>
            <a:ext uri="{FF2B5EF4-FFF2-40B4-BE49-F238E27FC236}">
              <a16:creationId xmlns:a16="http://schemas.microsoft.com/office/drawing/2014/main" xmlns="" id="{06E01D1A-AF9D-457A-92DD-679EA915844A}"/>
            </a:ext>
          </a:extLst>
        </xdr:cNvPr>
        <xdr:cNvSpPr txBox="1"/>
      </xdr:nvSpPr>
      <xdr:spPr>
        <a:xfrm>
          <a:off x="4813300" y="6102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165629</xdr:rowOff>
    </xdr:from>
    <xdr:to>
      <xdr:col>19</xdr:col>
      <xdr:colOff>187325</xdr:colOff>
      <xdr:row>31</xdr:row>
      <xdr:rowOff>95779</xdr:rowOff>
    </xdr:to>
    <xdr:sp macro="" textlink="">
      <xdr:nvSpPr>
        <xdr:cNvPr id="83" name="楕円 82">
          <a:extLst>
            <a:ext uri="{FF2B5EF4-FFF2-40B4-BE49-F238E27FC236}">
              <a16:creationId xmlns:a16="http://schemas.microsoft.com/office/drawing/2014/main" xmlns="" id="{1CA6CC55-2D87-40EE-AA05-B6A7395976DD}"/>
            </a:ext>
          </a:extLst>
        </xdr:cNvPr>
        <xdr:cNvSpPr/>
      </xdr:nvSpPr>
      <xdr:spPr>
        <a:xfrm>
          <a:off x="4000500" y="60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44979</xdr:rowOff>
    </xdr:from>
    <xdr:to>
      <xdr:col>23</xdr:col>
      <xdr:colOff>85725</xdr:colOff>
      <xdr:row>31</xdr:row>
      <xdr:rowOff>88159</xdr:rowOff>
    </xdr:to>
    <xdr:cxnSp macro="">
      <xdr:nvCxnSpPr>
        <xdr:cNvPr id="84" name="直線コネクタ 83">
          <a:extLst>
            <a:ext uri="{FF2B5EF4-FFF2-40B4-BE49-F238E27FC236}">
              <a16:creationId xmlns:a16="http://schemas.microsoft.com/office/drawing/2014/main" xmlns="" id="{7323553B-9C40-4D58-B499-EF6DBDF9D6B0}"/>
            </a:ext>
          </a:extLst>
        </xdr:cNvPr>
        <xdr:cNvCxnSpPr/>
      </xdr:nvCxnSpPr>
      <xdr:spPr>
        <a:xfrm>
          <a:off x="4051300" y="6131454"/>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81068</xdr:rowOff>
    </xdr:from>
    <xdr:to>
      <xdr:col>15</xdr:col>
      <xdr:colOff>187325</xdr:colOff>
      <xdr:row>31</xdr:row>
      <xdr:rowOff>11218</xdr:rowOff>
    </xdr:to>
    <xdr:sp macro="" textlink="">
      <xdr:nvSpPr>
        <xdr:cNvPr id="85" name="楕円 84">
          <a:extLst>
            <a:ext uri="{FF2B5EF4-FFF2-40B4-BE49-F238E27FC236}">
              <a16:creationId xmlns:a16="http://schemas.microsoft.com/office/drawing/2014/main" xmlns="" id="{B1F3979F-4598-43B9-856C-51E8EE132BD9}"/>
            </a:ext>
          </a:extLst>
        </xdr:cNvPr>
        <xdr:cNvSpPr/>
      </xdr:nvSpPr>
      <xdr:spPr>
        <a:xfrm>
          <a:off x="32385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131868</xdr:rowOff>
    </xdr:from>
    <xdr:to>
      <xdr:col>19</xdr:col>
      <xdr:colOff>136525</xdr:colOff>
      <xdr:row>31</xdr:row>
      <xdr:rowOff>44979</xdr:rowOff>
    </xdr:to>
    <xdr:cxnSp macro="">
      <xdr:nvCxnSpPr>
        <xdr:cNvPr id="86" name="直線コネクタ 85">
          <a:extLst>
            <a:ext uri="{FF2B5EF4-FFF2-40B4-BE49-F238E27FC236}">
              <a16:creationId xmlns:a16="http://schemas.microsoft.com/office/drawing/2014/main" xmlns="" id="{635EB9F4-262F-4E51-9413-96B9C9522188}"/>
            </a:ext>
          </a:extLst>
        </xdr:cNvPr>
        <xdr:cNvCxnSpPr/>
      </xdr:nvCxnSpPr>
      <xdr:spPr>
        <a:xfrm>
          <a:off x="3289300" y="6046893"/>
          <a:ext cx="762000" cy="8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7" name="楕円 86">
          <a:extLst>
            <a:ext uri="{FF2B5EF4-FFF2-40B4-BE49-F238E27FC236}">
              <a16:creationId xmlns:a16="http://schemas.microsoft.com/office/drawing/2014/main" xmlns="" id="{8512DE91-82CF-4C52-8E81-9DEB30E34B1A}"/>
            </a:ext>
          </a:extLst>
        </xdr:cNvPr>
        <xdr:cNvSpPr/>
      </xdr:nvSpPr>
      <xdr:spPr>
        <a:xfrm>
          <a:off x="2476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131868</xdr:rowOff>
    </xdr:from>
    <xdr:to>
      <xdr:col>15</xdr:col>
      <xdr:colOff>136525</xdr:colOff>
      <xdr:row>30</xdr:row>
      <xdr:rowOff>160655</xdr:rowOff>
    </xdr:to>
    <xdr:cxnSp macro="">
      <xdr:nvCxnSpPr>
        <xdr:cNvPr id="88" name="直線コネクタ 87">
          <a:extLst>
            <a:ext uri="{FF2B5EF4-FFF2-40B4-BE49-F238E27FC236}">
              <a16:creationId xmlns:a16="http://schemas.microsoft.com/office/drawing/2014/main" xmlns="" id="{A9B47D00-29AF-4185-903F-13F4EBD143EB}"/>
            </a:ext>
          </a:extLst>
        </xdr:cNvPr>
        <xdr:cNvCxnSpPr/>
      </xdr:nvCxnSpPr>
      <xdr:spPr>
        <a:xfrm flipV="1">
          <a:off x="2527300" y="604689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84667</xdr:rowOff>
    </xdr:from>
    <xdr:to>
      <xdr:col>7</xdr:col>
      <xdr:colOff>187325</xdr:colOff>
      <xdr:row>31</xdr:row>
      <xdr:rowOff>14817</xdr:rowOff>
    </xdr:to>
    <xdr:sp macro="" textlink="">
      <xdr:nvSpPr>
        <xdr:cNvPr id="89" name="楕円 88">
          <a:extLst>
            <a:ext uri="{FF2B5EF4-FFF2-40B4-BE49-F238E27FC236}">
              <a16:creationId xmlns:a16="http://schemas.microsoft.com/office/drawing/2014/main" xmlns="" id="{E900EDAF-FBA8-4E75-A46E-6F6DB1AE4AE8}"/>
            </a:ext>
          </a:extLst>
        </xdr:cNvPr>
        <xdr:cNvSpPr/>
      </xdr:nvSpPr>
      <xdr:spPr>
        <a:xfrm>
          <a:off x="17145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135467</xdr:rowOff>
    </xdr:from>
    <xdr:to>
      <xdr:col>11</xdr:col>
      <xdr:colOff>136525</xdr:colOff>
      <xdr:row>30</xdr:row>
      <xdr:rowOff>160655</xdr:rowOff>
    </xdr:to>
    <xdr:cxnSp macro="">
      <xdr:nvCxnSpPr>
        <xdr:cNvPr id="90" name="直線コネクタ 89">
          <a:extLst>
            <a:ext uri="{FF2B5EF4-FFF2-40B4-BE49-F238E27FC236}">
              <a16:creationId xmlns:a16="http://schemas.microsoft.com/office/drawing/2014/main" xmlns="" id="{89F11EFA-623B-4660-8392-9C800F0CB283}"/>
            </a:ext>
          </a:extLst>
        </xdr:cNvPr>
        <xdr:cNvCxnSpPr/>
      </xdr:nvCxnSpPr>
      <xdr:spPr>
        <a:xfrm>
          <a:off x="1765300" y="6050492"/>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65528</xdr:rowOff>
    </xdr:from>
    <xdr:ext cx="405111" cy="259045"/>
    <xdr:sp macro="" textlink="">
      <xdr:nvSpPr>
        <xdr:cNvPr id="91" name="n_1aveValue有形固定資産減価償却率">
          <a:extLst>
            <a:ext uri="{FF2B5EF4-FFF2-40B4-BE49-F238E27FC236}">
              <a16:creationId xmlns:a16="http://schemas.microsoft.com/office/drawing/2014/main" xmlns="" id="{ADD3CD66-F345-4CCA-ACCC-4F9A914EFEA0}"/>
            </a:ext>
          </a:extLst>
        </xdr:cNvPr>
        <xdr:cNvSpPr txBox="1"/>
      </xdr:nvSpPr>
      <xdr:spPr>
        <a:xfrm>
          <a:off x="3836044" y="5809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2" name="n_2aveValue有形固定資産減価償却率">
          <a:extLst>
            <a:ext uri="{FF2B5EF4-FFF2-40B4-BE49-F238E27FC236}">
              <a16:creationId xmlns:a16="http://schemas.microsoft.com/office/drawing/2014/main" xmlns="" id="{A31424DB-2B4A-4DAA-9412-A8C7A18F1920}"/>
            </a:ext>
          </a:extLst>
        </xdr:cNvPr>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168610</xdr:rowOff>
    </xdr:from>
    <xdr:ext cx="405111" cy="259045"/>
    <xdr:sp macro="" textlink="">
      <xdr:nvSpPr>
        <xdr:cNvPr id="93" name="n_3aveValue有形固定資産減価償却率">
          <a:extLst>
            <a:ext uri="{FF2B5EF4-FFF2-40B4-BE49-F238E27FC236}">
              <a16:creationId xmlns:a16="http://schemas.microsoft.com/office/drawing/2014/main" xmlns="" id="{1CDC0987-827A-4961-BAE3-0E3DE8812F07}"/>
            </a:ext>
          </a:extLst>
        </xdr:cNvPr>
        <xdr:cNvSpPr txBox="1"/>
      </xdr:nvSpPr>
      <xdr:spPr>
        <a:xfrm>
          <a:off x="2324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159614</xdr:rowOff>
    </xdr:from>
    <xdr:ext cx="405111" cy="259045"/>
    <xdr:sp macro="" textlink="">
      <xdr:nvSpPr>
        <xdr:cNvPr id="94" name="n_4aveValue有形固定資産減価償却率">
          <a:extLst>
            <a:ext uri="{FF2B5EF4-FFF2-40B4-BE49-F238E27FC236}">
              <a16:creationId xmlns:a16="http://schemas.microsoft.com/office/drawing/2014/main" xmlns="" id="{F0E21F5A-4526-459A-A2F8-D94A6948FC83}"/>
            </a:ext>
          </a:extLst>
        </xdr:cNvPr>
        <xdr:cNvSpPr txBox="1"/>
      </xdr:nvSpPr>
      <xdr:spPr>
        <a:xfrm>
          <a:off x="15627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86906</xdr:rowOff>
    </xdr:from>
    <xdr:ext cx="405111" cy="259045"/>
    <xdr:sp macro="" textlink="">
      <xdr:nvSpPr>
        <xdr:cNvPr id="95" name="n_1mainValue有形固定資産減価償却率">
          <a:extLst>
            <a:ext uri="{FF2B5EF4-FFF2-40B4-BE49-F238E27FC236}">
              <a16:creationId xmlns:a16="http://schemas.microsoft.com/office/drawing/2014/main" xmlns="" id="{49958547-BAE9-4A24-9D0F-11A0BB1E3A9E}"/>
            </a:ext>
          </a:extLst>
        </xdr:cNvPr>
        <xdr:cNvSpPr txBox="1"/>
      </xdr:nvSpPr>
      <xdr:spPr>
        <a:xfrm>
          <a:off x="3836044" y="617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27745</xdr:rowOff>
    </xdr:from>
    <xdr:ext cx="405111" cy="259045"/>
    <xdr:sp macro="" textlink="">
      <xdr:nvSpPr>
        <xdr:cNvPr id="96" name="n_2mainValue有形固定資産減価償却率">
          <a:extLst>
            <a:ext uri="{FF2B5EF4-FFF2-40B4-BE49-F238E27FC236}">
              <a16:creationId xmlns:a16="http://schemas.microsoft.com/office/drawing/2014/main" xmlns="" id="{8BC0A1B2-1EBB-465C-ADE4-34EEA676D6DD}"/>
            </a:ext>
          </a:extLst>
        </xdr:cNvPr>
        <xdr:cNvSpPr txBox="1"/>
      </xdr:nvSpPr>
      <xdr:spPr>
        <a:xfrm>
          <a:off x="3086744"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97" name="n_3mainValue有形固定資産減価償却率">
          <a:extLst>
            <a:ext uri="{FF2B5EF4-FFF2-40B4-BE49-F238E27FC236}">
              <a16:creationId xmlns:a16="http://schemas.microsoft.com/office/drawing/2014/main" xmlns="" id="{498E4D77-FA0C-493A-9EAA-745F91405657}"/>
            </a:ext>
          </a:extLst>
        </xdr:cNvPr>
        <xdr:cNvSpPr txBox="1"/>
      </xdr:nvSpPr>
      <xdr:spPr>
        <a:xfrm>
          <a:off x="2324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5944</xdr:rowOff>
    </xdr:from>
    <xdr:ext cx="405111" cy="259045"/>
    <xdr:sp macro="" textlink="">
      <xdr:nvSpPr>
        <xdr:cNvPr id="98" name="n_4mainValue有形固定資産減価償却率">
          <a:extLst>
            <a:ext uri="{FF2B5EF4-FFF2-40B4-BE49-F238E27FC236}">
              <a16:creationId xmlns:a16="http://schemas.microsoft.com/office/drawing/2014/main" xmlns="" id="{A1DD61FA-9F8E-425F-BF98-2CB840F110F5}"/>
            </a:ext>
          </a:extLst>
        </xdr:cNvPr>
        <xdr:cNvSpPr txBox="1"/>
      </xdr:nvSpPr>
      <xdr:spPr>
        <a:xfrm>
          <a:off x="1562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xmlns="" id="{B03BD51C-39D9-48FB-BE1D-8954B53FBF3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xmlns="" id="{6E0808EF-06AF-4758-BF41-2D48C963B1A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xmlns="" id="{20A04D85-8F2C-4217-AEE9-49FB1485EC2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xmlns="" id="{102124AA-3CE3-48C7-AEBD-0432E48FA28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xmlns="" id="{681096D6-A590-41B7-84AA-3631DADA112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xmlns="" id="{A9996518-AB63-4A0E-B9BF-00F53460123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xmlns="" id="{ACC1B988-4090-490A-AF40-E6EBA5C6885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xmlns="" id="{4BB08C19-EEAD-4298-93EA-6AFCE5C08B9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xmlns="" id="{B61EFD73-076C-49E3-BA2B-4B721629CE5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xmlns="" id="{67D2AE69-96EA-4227-885F-13A5EA237A6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xmlns="" id="{6D3D7802-60D4-4ADD-98DE-3847F42324C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xmlns="" id="{796BAED7-C7AA-4629-858C-630596082C4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xmlns="" id="{E02CD0FA-134B-4FE9-A9BC-69CA64261AC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平成２６年度以降、大型建設事業に係る過疎債発行が続いたことにより、起債残高が増加し、全国平均値と比較し</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ポイントとなっている。今後</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年間に施設改修などの大規模事業も想定されるが、起債を最小限に抑制し比率の改善を図る。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xmlns="" id="{C54DE6F4-0301-494A-9980-E308AC1FA56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xmlns="" id="{16FF8083-9D0F-4B38-91EB-BDDFFBDEABA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xmlns="" id="{F992864E-1651-4DD2-B2F9-76F8521CB9D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xmlns="" id="{CD510050-E5A9-4469-BAD9-89E47E959089}"/>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xmlns="" id="{A670DF44-30E7-4C35-9585-3D07B12056E3}"/>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xmlns="" id="{B53ECFCD-D7AA-4AF5-89AF-765B392AB47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xmlns="" id="{D5193496-5E7F-4BE4-896F-F3785091ADB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xmlns="" id="{51432173-32E4-4A86-A2DE-7169DB7D19A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xmlns="" id="{E54294E7-969A-45C0-B2EC-0EDF92C83432}"/>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xmlns="" id="{BF18980C-8FEE-483B-B25E-E0387D22183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xmlns="" id="{10FD16CF-820F-46B4-916F-54197E24B85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xmlns="" id="{101B8A94-8A6F-4F11-839C-D47C2D3DB1E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xmlns="" id="{766570DF-4915-4000-A96D-261056A29BF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xmlns="" id="{16EE444D-5334-4F43-9884-82AFC22C556F}"/>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xmlns="" id="{4E2F5561-9AD8-4532-BBBB-F81FB527429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xmlns="" id="{A3549EA6-754B-4076-956C-7D0D9574421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xmlns="" id="{F21DE249-AB29-481E-A2F2-72B52BE5DEA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156482</xdr:rowOff>
    </xdr:to>
    <xdr:cxnSp macro="">
      <xdr:nvCxnSpPr>
        <xdr:cNvPr id="129" name="直線コネクタ 128">
          <a:extLst>
            <a:ext uri="{FF2B5EF4-FFF2-40B4-BE49-F238E27FC236}">
              <a16:creationId xmlns:a16="http://schemas.microsoft.com/office/drawing/2014/main" xmlns="" id="{C81ABB9A-D322-4E14-A2FD-F0440FF8B7E0}"/>
            </a:ext>
          </a:extLst>
        </xdr:cNvPr>
        <xdr:cNvCxnSpPr/>
      </xdr:nvCxnSpPr>
      <xdr:spPr>
        <a:xfrm flipV="1">
          <a:off x="14793595" y="5261428"/>
          <a:ext cx="1269" cy="149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160309</xdr:rowOff>
    </xdr:from>
    <xdr:ext cx="469744" cy="259045"/>
    <xdr:sp macro="" textlink="">
      <xdr:nvSpPr>
        <xdr:cNvPr id="130" name="債務償還比率最小値テキスト">
          <a:extLst>
            <a:ext uri="{FF2B5EF4-FFF2-40B4-BE49-F238E27FC236}">
              <a16:creationId xmlns:a16="http://schemas.microsoft.com/office/drawing/2014/main" xmlns="" id="{0A1F2A4A-73BD-41F9-8E19-663AC9449F05}"/>
            </a:ext>
          </a:extLst>
        </xdr:cNvPr>
        <xdr:cNvSpPr txBox="1"/>
      </xdr:nvSpPr>
      <xdr:spPr>
        <a:xfrm>
          <a:off x="14846300" y="676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156482</xdr:rowOff>
    </xdr:from>
    <xdr:to>
      <xdr:col>76</xdr:col>
      <xdr:colOff>111125</xdr:colOff>
      <xdr:row>34</xdr:row>
      <xdr:rowOff>156482</xdr:rowOff>
    </xdr:to>
    <xdr:cxnSp macro="">
      <xdr:nvCxnSpPr>
        <xdr:cNvPr id="131" name="直線コネクタ 130">
          <a:extLst>
            <a:ext uri="{FF2B5EF4-FFF2-40B4-BE49-F238E27FC236}">
              <a16:creationId xmlns:a16="http://schemas.microsoft.com/office/drawing/2014/main" xmlns="" id="{E86B1A98-508A-4E83-A480-FE85CB9A2A3A}"/>
            </a:ext>
          </a:extLst>
        </xdr:cNvPr>
        <xdr:cNvCxnSpPr/>
      </xdr:nvCxnSpPr>
      <xdr:spPr>
        <a:xfrm>
          <a:off x="14706600" y="67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xmlns="" id="{81886689-4684-4DD3-AD84-FC9B7BE89DB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xmlns="" id="{7BE80C54-64DB-4260-BC55-E2CD2C1AC72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164001</xdr:rowOff>
    </xdr:from>
    <xdr:ext cx="469744" cy="259045"/>
    <xdr:sp macro="" textlink="">
      <xdr:nvSpPr>
        <xdr:cNvPr id="134" name="債務償還比率平均値テキスト">
          <a:extLst>
            <a:ext uri="{FF2B5EF4-FFF2-40B4-BE49-F238E27FC236}">
              <a16:creationId xmlns:a16="http://schemas.microsoft.com/office/drawing/2014/main" xmlns="" id="{2AC36950-A17A-4C01-AE0F-054E6F8BF358}"/>
            </a:ext>
          </a:extLst>
        </xdr:cNvPr>
        <xdr:cNvSpPr txBox="1"/>
      </xdr:nvSpPr>
      <xdr:spPr>
        <a:xfrm>
          <a:off x="14846300" y="5736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141124</xdr:rowOff>
    </xdr:from>
    <xdr:to>
      <xdr:col>76</xdr:col>
      <xdr:colOff>73025</xdr:colOff>
      <xdr:row>30</xdr:row>
      <xdr:rowOff>71274</xdr:rowOff>
    </xdr:to>
    <xdr:sp macro="" textlink="">
      <xdr:nvSpPr>
        <xdr:cNvPr id="135" name="フローチャート: 判断 134">
          <a:extLst>
            <a:ext uri="{FF2B5EF4-FFF2-40B4-BE49-F238E27FC236}">
              <a16:creationId xmlns:a16="http://schemas.microsoft.com/office/drawing/2014/main" xmlns="" id="{469F994D-6918-447A-A3FC-942891C6AB95}"/>
            </a:ext>
          </a:extLst>
        </xdr:cNvPr>
        <xdr:cNvSpPr/>
      </xdr:nvSpPr>
      <xdr:spPr>
        <a:xfrm>
          <a:off x="14744700" y="588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25346</xdr:rowOff>
    </xdr:from>
    <xdr:to>
      <xdr:col>72</xdr:col>
      <xdr:colOff>123825</xdr:colOff>
      <xdr:row>30</xdr:row>
      <xdr:rowOff>126946</xdr:rowOff>
    </xdr:to>
    <xdr:sp macro="" textlink="">
      <xdr:nvSpPr>
        <xdr:cNvPr id="136" name="フローチャート: 判断 135">
          <a:extLst>
            <a:ext uri="{FF2B5EF4-FFF2-40B4-BE49-F238E27FC236}">
              <a16:creationId xmlns:a16="http://schemas.microsoft.com/office/drawing/2014/main" xmlns="" id="{A421F129-270F-4469-BD8C-B4706768E931}"/>
            </a:ext>
          </a:extLst>
        </xdr:cNvPr>
        <xdr:cNvSpPr/>
      </xdr:nvSpPr>
      <xdr:spPr>
        <a:xfrm>
          <a:off x="14033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8999</xdr:rowOff>
    </xdr:from>
    <xdr:to>
      <xdr:col>68</xdr:col>
      <xdr:colOff>123825</xdr:colOff>
      <xdr:row>30</xdr:row>
      <xdr:rowOff>110599</xdr:rowOff>
    </xdr:to>
    <xdr:sp macro="" textlink="">
      <xdr:nvSpPr>
        <xdr:cNvPr id="137" name="フローチャート: 判断 136">
          <a:extLst>
            <a:ext uri="{FF2B5EF4-FFF2-40B4-BE49-F238E27FC236}">
              <a16:creationId xmlns:a16="http://schemas.microsoft.com/office/drawing/2014/main" xmlns="" id="{D4DB2242-3915-47A4-BE70-0A07CDE5C649}"/>
            </a:ext>
          </a:extLst>
        </xdr:cNvPr>
        <xdr:cNvSpPr/>
      </xdr:nvSpPr>
      <xdr:spPr>
        <a:xfrm>
          <a:off x="13271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30743</xdr:rowOff>
    </xdr:from>
    <xdr:to>
      <xdr:col>64</xdr:col>
      <xdr:colOff>123825</xdr:colOff>
      <xdr:row>30</xdr:row>
      <xdr:rowOff>132343</xdr:rowOff>
    </xdr:to>
    <xdr:sp macro="" textlink="">
      <xdr:nvSpPr>
        <xdr:cNvPr id="138" name="フローチャート: 判断 137">
          <a:extLst>
            <a:ext uri="{FF2B5EF4-FFF2-40B4-BE49-F238E27FC236}">
              <a16:creationId xmlns:a16="http://schemas.microsoft.com/office/drawing/2014/main" xmlns="" id="{1D5CE5F1-47D6-48F3-929C-F475756D61EB}"/>
            </a:ext>
          </a:extLst>
        </xdr:cNvPr>
        <xdr:cNvSpPr/>
      </xdr:nvSpPr>
      <xdr:spPr>
        <a:xfrm>
          <a:off x="12509500" y="594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4681</xdr:rowOff>
    </xdr:from>
    <xdr:to>
      <xdr:col>60</xdr:col>
      <xdr:colOff>123825</xdr:colOff>
      <xdr:row>30</xdr:row>
      <xdr:rowOff>106281</xdr:rowOff>
    </xdr:to>
    <xdr:sp macro="" textlink="">
      <xdr:nvSpPr>
        <xdr:cNvPr id="139" name="フローチャート: 判断 138">
          <a:extLst>
            <a:ext uri="{FF2B5EF4-FFF2-40B4-BE49-F238E27FC236}">
              <a16:creationId xmlns:a16="http://schemas.microsoft.com/office/drawing/2014/main" xmlns="" id="{923D99E5-25DC-4B72-98C8-3E5CDDCEB30C}"/>
            </a:ext>
          </a:extLst>
        </xdr:cNvPr>
        <xdr:cNvSpPr/>
      </xdr:nvSpPr>
      <xdr:spPr>
        <a:xfrm>
          <a:off x="11747500" y="591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ABCC91A2-F68E-49EF-B873-1295310D35D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49B8A523-BA64-43FF-A2FA-16A009A540C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E871FDE4-3AAC-48F0-AB22-B865B115744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xmlns="" id="{9A140811-A604-4487-B836-6C228458000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xmlns="" id="{24EB3CB9-44BD-408B-AEBE-A818034C37D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104031</xdr:rowOff>
    </xdr:from>
    <xdr:to>
      <xdr:col>76</xdr:col>
      <xdr:colOff>73025</xdr:colOff>
      <xdr:row>32</xdr:row>
      <xdr:rowOff>34181</xdr:rowOff>
    </xdr:to>
    <xdr:sp macro="" textlink="">
      <xdr:nvSpPr>
        <xdr:cNvPr id="145" name="楕円 144">
          <a:extLst>
            <a:ext uri="{FF2B5EF4-FFF2-40B4-BE49-F238E27FC236}">
              <a16:creationId xmlns:a16="http://schemas.microsoft.com/office/drawing/2014/main" xmlns="" id="{E02C89FF-2D36-47D4-9756-AD3670E5EAB6}"/>
            </a:ext>
          </a:extLst>
        </xdr:cNvPr>
        <xdr:cNvSpPr/>
      </xdr:nvSpPr>
      <xdr:spPr>
        <a:xfrm>
          <a:off x="14744700" y="619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82458</xdr:rowOff>
    </xdr:from>
    <xdr:ext cx="469744" cy="259045"/>
    <xdr:sp macro="" textlink="">
      <xdr:nvSpPr>
        <xdr:cNvPr id="146" name="債務償還比率該当値テキスト">
          <a:extLst>
            <a:ext uri="{FF2B5EF4-FFF2-40B4-BE49-F238E27FC236}">
              <a16:creationId xmlns:a16="http://schemas.microsoft.com/office/drawing/2014/main" xmlns="" id="{AEDD9BDD-EF0E-4F82-8810-897517146300}"/>
            </a:ext>
          </a:extLst>
        </xdr:cNvPr>
        <xdr:cNvSpPr txBox="1"/>
      </xdr:nvSpPr>
      <xdr:spPr>
        <a:xfrm>
          <a:off x="14846300" y="616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119452</xdr:rowOff>
    </xdr:from>
    <xdr:to>
      <xdr:col>72</xdr:col>
      <xdr:colOff>123825</xdr:colOff>
      <xdr:row>32</xdr:row>
      <xdr:rowOff>49602</xdr:rowOff>
    </xdr:to>
    <xdr:sp macro="" textlink="">
      <xdr:nvSpPr>
        <xdr:cNvPr id="147" name="楕円 146">
          <a:extLst>
            <a:ext uri="{FF2B5EF4-FFF2-40B4-BE49-F238E27FC236}">
              <a16:creationId xmlns:a16="http://schemas.microsoft.com/office/drawing/2014/main" xmlns="" id="{7AF38612-96FB-442F-B457-C218D2012DFC}"/>
            </a:ext>
          </a:extLst>
        </xdr:cNvPr>
        <xdr:cNvSpPr/>
      </xdr:nvSpPr>
      <xdr:spPr>
        <a:xfrm>
          <a:off x="14033500" y="620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154831</xdr:rowOff>
    </xdr:from>
    <xdr:to>
      <xdr:col>76</xdr:col>
      <xdr:colOff>22225</xdr:colOff>
      <xdr:row>31</xdr:row>
      <xdr:rowOff>170252</xdr:rowOff>
    </xdr:to>
    <xdr:cxnSp macro="">
      <xdr:nvCxnSpPr>
        <xdr:cNvPr id="148" name="直線コネクタ 147">
          <a:extLst>
            <a:ext uri="{FF2B5EF4-FFF2-40B4-BE49-F238E27FC236}">
              <a16:creationId xmlns:a16="http://schemas.microsoft.com/office/drawing/2014/main" xmlns="" id="{B7B8731A-1349-43A3-97E9-F1A22577A0CB}"/>
            </a:ext>
          </a:extLst>
        </xdr:cNvPr>
        <xdr:cNvCxnSpPr/>
      </xdr:nvCxnSpPr>
      <xdr:spPr>
        <a:xfrm flipV="1">
          <a:off x="14084300" y="6241306"/>
          <a:ext cx="7112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30543</xdr:rowOff>
    </xdr:from>
    <xdr:to>
      <xdr:col>68</xdr:col>
      <xdr:colOff>123825</xdr:colOff>
      <xdr:row>33</xdr:row>
      <xdr:rowOff>132144</xdr:rowOff>
    </xdr:to>
    <xdr:sp macro="" textlink="">
      <xdr:nvSpPr>
        <xdr:cNvPr id="149" name="楕円 148">
          <a:extLst>
            <a:ext uri="{FF2B5EF4-FFF2-40B4-BE49-F238E27FC236}">
              <a16:creationId xmlns:a16="http://schemas.microsoft.com/office/drawing/2014/main" xmlns="" id="{DE7AE102-0904-4D42-A91C-58BE018AFD08}"/>
            </a:ext>
          </a:extLst>
        </xdr:cNvPr>
        <xdr:cNvSpPr/>
      </xdr:nvSpPr>
      <xdr:spPr>
        <a:xfrm>
          <a:off x="13271500" y="64599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170252</xdr:rowOff>
    </xdr:from>
    <xdr:to>
      <xdr:col>72</xdr:col>
      <xdr:colOff>73025</xdr:colOff>
      <xdr:row>33</xdr:row>
      <xdr:rowOff>81344</xdr:rowOff>
    </xdr:to>
    <xdr:cxnSp macro="">
      <xdr:nvCxnSpPr>
        <xdr:cNvPr id="150" name="直線コネクタ 149">
          <a:extLst>
            <a:ext uri="{FF2B5EF4-FFF2-40B4-BE49-F238E27FC236}">
              <a16:creationId xmlns:a16="http://schemas.microsoft.com/office/drawing/2014/main" xmlns="" id="{018CD857-B189-4B5D-A799-130BB1F08D3F}"/>
            </a:ext>
          </a:extLst>
        </xdr:cNvPr>
        <xdr:cNvCxnSpPr/>
      </xdr:nvCxnSpPr>
      <xdr:spPr>
        <a:xfrm flipV="1">
          <a:off x="13322300" y="6256727"/>
          <a:ext cx="762000" cy="25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157389</xdr:rowOff>
    </xdr:from>
    <xdr:to>
      <xdr:col>64</xdr:col>
      <xdr:colOff>123825</xdr:colOff>
      <xdr:row>32</xdr:row>
      <xdr:rowOff>87539</xdr:rowOff>
    </xdr:to>
    <xdr:sp macro="" textlink="">
      <xdr:nvSpPr>
        <xdr:cNvPr id="151" name="楕円 150">
          <a:extLst>
            <a:ext uri="{FF2B5EF4-FFF2-40B4-BE49-F238E27FC236}">
              <a16:creationId xmlns:a16="http://schemas.microsoft.com/office/drawing/2014/main" xmlns="" id="{3AA0F91C-CBD2-422C-8F63-A8BABBC8DD19}"/>
            </a:ext>
          </a:extLst>
        </xdr:cNvPr>
        <xdr:cNvSpPr/>
      </xdr:nvSpPr>
      <xdr:spPr>
        <a:xfrm>
          <a:off x="12509500" y="624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36739</xdr:rowOff>
    </xdr:from>
    <xdr:to>
      <xdr:col>68</xdr:col>
      <xdr:colOff>73025</xdr:colOff>
      <xdr:row>33</xdr:row>
      <xdr:rowOff>81344</xdr:rowOff>
    </xdr:to>
    <xdr:cxnSp macro="">
      <xdr:nvCxnSpPr>
        <xdr:cNvPr id="152" name="直線コネクタ 151">
          <a:extLst>
            <a:ext uri="{FF2B5EF4-FFF2-40B4-BE49-F238E27FC236}">
              <a16:creationId xmlns:a16="http://schemas.microsoft.com/office/drawing/2014/main" xmlns="" id="{6C9563A8-0224-41D0-9C45-B45D05022B11}"/>
            </a:ext>
          </a:extLst>
        </xdr:cNvPr>
        <xdr:cNvCxnSpPr/>
      </xdr:nvCxnSpPr>
      <xdr:spPr>
        <a:xfrm>
          <a:off x="12560300" y="6294664"/>
          <a:ext cx="762000" cy="21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120033</xdr:rowOff>
    </xdr:from>
    <xdr:to>
      <xdr:col>60</xdr:col>
      <xdr:colOff>123825</xdr:colOff>
      <xdr:row>31</xdr:row>
      <xdr:rowOff>50183</xdr:rowOff>
    </xdr:to>
    <xdr:sp macro="" textlink="">
      <xdr:nvSpPr>
        <xdr:cNvPr id="153" name="楕円 152">
          <a:extLst>
            <a:ext uri="{FF2B5EF4-FFF2-40B4-BE49-F238E27FC236}">
              <a16:creationId xmlns:a16="http://schemas.microsoft.com/office/drawing/2014/main" xmlns="" id="{813D249A-4341-44D9-AEDF-F6F758D9EF8F}"/>
            </a:ext>
          </a:extLst>
        </xdr:cNvPr>
        <xdr:cNvSpPr/>
      </xdr:nvSpPr>
      <xdr:spPr>
        <a:xfrm>
          <a:off x="11747500" y="603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170833</xdr:rowOff>
    </xdr:from>
    <xdr:to>
      <xdr:col>64</xdr:col>
      <xdr:colOff>73025</xdr:colOff>
      <xdr:row>32</xdr:row>
      <xdr:rowOff>36739</xdr:rowOff>
    </xdr:to>
    <xdr:cxnSp macro="">
      <xdr:nvCxnSpPr>
        <xdr:cNvPr id="154" name="直線コネクタ 153">
          <a:extLst>
            <a:ext uri="{FF2B5EF4-FFF2-40B4-BE49-F238E27FC236}">
              <a16:creationId xmlns:a16="http://schemas.microsoft.com/office/drawing/2014/main" xmlns="" id="{F2752610-0338-4B14-945A-64E692450DC6}"/>
            </a:ext>
          </a:extLst>
        </xdr:cNvPr>
        <xdr:cNvCxnSpPr/>
      </xdr:nvCxnSpPr>
      <xdr:spPr>
        <a:xfrm>
          <a:off x="11798300" y="6085858"/>
          <a:ext cx="762000" cy="20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143473</xdr:rowOff>
    </xdr:from>
    <xdr:ext cx="469744" cy="259045"/>
    <xdr:sp macro="" textlink="">
      <xdr:nvSpPr>
        <xdr:cNvPr id="155" name="n_1aveValue債務償還比率">
          <a:extLst>
            <a:ext uri="{FF2B5EF4-FFF2-40B4-BE49-F238E27FC236}">
              <a16:creationId xmlns:a16="http://schemas.microsoft.com/office/drawing/2014/main" xmlns="" id="{86CA9FCD-DB7C-4863-AE56-3CB8CFEF6681}"/>
            </a:ext>
          </a:extLst>
        </xdr:cNvPr>
        <xdr:cNvSpPr txBox="1"/>
      </xdr:nvSpPr>
      <xdr:spPr>
        <a:xfrm>
          <a:off x="138367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127126</xdr:rowOff>
    </xdr:from>
    <xdr:ext cx="469744" cy="259045"/>
    <xdr:sp macro="" textlink="">
      <xdr:nvSpPr>
        <xdr:cNvPr id="156" name="n_2aveValue債務償還比率">
          <a:extLst>
            <a:ext uri="{FF2B5EF4-FFF2-40B4-BE49-F238E27FC236}">
              <a16:creationId xmlns:a16="http://schemas.microsoft.com/office/drawing/2014/main" xmlns="" id="{31B869A6-343C-401E-9063-09D72899C2DA}"/>
            </a:ext>
          </a:extLst>
        </xdr:cNvPr>
        <xdr:cNvSpPr txBox="1"/>
      </xdr:nvSpPr>
      <xdr:spPr>
        <a:xfrm>
          <a:off x="13087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148870</xdr:rowOff>
    </xdr:from>
    <xdr:ext cx="469744" cy="259045"/>
    <xdr:sp macro="" textlink="">
      <xdr:nvSpPr>
        <xdr:cNvPr id="157" name="n_3aveValue債務償還比率">
          <a:extLst>
            <a:ext uri="{FF2B5EF4-FFF2-40B4-BE49-F238E27FC236}">
              <a16:creationId xmlns:a16="http://schemas.microsoft.com/office/drawing/2014/main" xmlns="" id="{FFFBAFF6-AAE5-4580-A3CF-DFD8F5B1C53D}"/>
            </a:ext>
          </a:extLst>
        </xdr:cNvPr>
        <xdr:cNvSpPr txBox="1"/>
      </xdr:nvSpPr>
      <xdr:spPr>
        <a:xfrm>
          <a:off x="12325427" y="572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122808</xdr:rowOff>
    </xdr:from>
    <xdr:ext cx="469744" cy="259045"/>
    <xdr:sp macro="" textlink="">
      <xdr:nvSpPr>
        <xdr:cNvPr id="158" name="n_4aveValue債務償還比率">
          <a:extLst>
            <a:ext uri="{FF2B5EF4-FFF2-40B4-BE49-F238E27FC236}">
              <a16:creationId xmlns:a16="http://schemas.microsoft.com/office/drawing/2014/main" xmlns="" id="{70FDE839-EB79-4CCE-8EAC-AAAFCAC4168C}"/>
            </a:ext>
          </a:extLst>
        </xdr:cNvPr>
        <xdr:cNvSpPr txBox="1"/>
      </xdr:nvSpPr>
      <xdr:spPr>
        <a:xfrm>
          <a:off x="11563427" y="569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40729</xdr:rowOff>
    </xdr:from>
    <xdr:ext cx="469744" cy="259045"/>
    <xdr:sp macro="" textlink="">
      <xdr:nvSpPr>
        <xdr:cNvPr id="159" name="n_1mainValue債務償還比率">
          <a:extLst>
            <a:ext uri="{FF2B5EF4-FFF2-40B4-BE49-F238E27FC236}">
              <a16:creationId xmlns:a16="http://schemas.microsoft.com/office/drawing/2014/main" xmlns="" id="{E57D7C4A-FF82-4EBB-A136-D23A9BD23848}"/>
            </a:ext>
          </a:extLst>
        </xdr:cNvPr>
        <xdr:cNvSpPr txBox="1"/>
      </xdr:nvSpPr>
      <xdr:spPr>
        <a:xfrm>
          <a:off x="13836727" y="629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123271</xdr:rowOff>
    </xdr:from>
    <xdr:ext cx="469744" cy="259045"/>
    <xdr:sp macro="" textlink="">
      <xdr:nvSpPr>
        <xdr:cNvPr id="160" name="n_2mainValue債務償還比率">
          <a:extLst>
            <a:ext uri="{FF2B5EF4-FFF2-40B4-BE49-F238E27FC236}">
              <a16:creationId xmlns:a16="http://schemas.microsoft.com/office/drawing/2014/main" xmlns="" id="{37AFDF59-2079-4EEE-8F57-8A36B085F7CA}"/>
            </a:ext>
          </a:extLst>
        </xdr:cNvPr>
        <xdr:cNvSpPr txBox="1"/>
      </xdr:nvSpPr>
      <xdr:spPr>
        <a:xfrm>
          <a:off x="13087427" y="6552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78666</xdr:rowOff>
    </xdr:from>
    <xdr:ext cx="469744" cy="259045"/>
    <xdr:sp macro="" textlink="">
      <xdr:nvSpPr>
        <xdr:cNvPr id="161" name="n_3mainValue債務償還比率">
          <a:extLst>
            <a:ext uri="{FF2B5EF4-FFF2-40B4-BE49-F238E27FC236}">
              <a16:creationId xmlns:a16="http://schemas.microsoft.com/office/drawing/2014/main" xmlns="" id="{A02982E9-33D0-475C-A27D-D4E334856C8E}"/>
            </a:ext>
          </a:extLst>
        </xdr:cNvPr>
        <xdr:cNvSpPr txBox="1"/>
      </xdr:nvSpPr>
      <xdr:spPr>
        <a:xfrm>
          <a:off x="12325427" y="633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41310</xdr:rowOff>
    </xdr:from>
    <xdr:ext cx="469744" cy="259045"/>
    <xdr:sp macro="" textlink="">
      <xdr:nvSpPr>
        <xdr:cNvPr id="162" name="n_4mainValue債務償還比率">
          <a:extLst>
            <a:ext uri="{FF2B5EF4-FFF2-40B4-BE49-F238E27FC236}">
              <a16:creationId xmlns:a16="http://schemas.microsoft.com/office/drawing/2014/main" xmlns="" id="{B51D5B48-FCA0-40AC-A452-BCED7232BC4F}"/>
            </a:ext>
          </a:extLst>
        </xdr:cNvPr>
        <xdr:cNvSpPr txBox="1"/>
      </xdr:nvSpPr>
      <xdr:spPr>
        <a:xfrm>
          <a:off x="11563427" y="612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xmlns="" id="{6C9F9A3C-9E6F-44A1-B096-F6A80A272FB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xmlns="" id="{68AEFCE9-DFB0-41AB-B797-AB4AADFCC60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xmlns="" id="{3E7CA5ED-2D05-4A91-94AE-601A19C977B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xmlns="" id="{5D7A9112-8E89-4954-9257-9D3D6422D6B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xmlns="" id="{DC84FAF5-2A8C-419B-B553-2F0594F41DB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xmlns="" id="{331976B7-9A0A-457E-A7E4-703AA018CA9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EF9BB2A5-A791-4EE5-A0AC-501BC2604F9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AD93DADD-BEB6-44FD-8B12-EB14AB637C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32C40BCD-5213-41D9-AACD-718530E9F02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2FC07AA9-5188-4A75-B374-76179C598E0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BF65D134-D234-4999-9718-1884B38117D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BD999720-71B2-4498-A0D0-3BC56DC3EF2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4966EA17-1C6C-47CB-9348-108BA139186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F6E82352-8281-43BB-AA93-C74564406C5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8509B60F-97C8-4CFD-9FE6-C268CDCD7D8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4E5EB335-740F-4841-8962-22B27F6EDDC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5,264
5,202
161.67
5,249,679
4,927,458
297,114
2,653,372
4,172,706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DE76CB9A-3665-44E1-9C21-E15F414F235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34B6FB14-3DCC-484B-9618-257A2B87B7D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7485DF27-1A01-4F1E-9393-F0DF30640D9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6EA765D0-CF48-410C-9DC5-8A478925383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8EC1B4BB-8DCA-49E1-8BC0-557ABC00C0A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5C2866F4-6266-4544-AE7B-8F82350A269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4302D0E5-8244-427E-9C88-95871BEC654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93511453-E6D9-4F6C-A7E4-E987B6F182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ECD19CDF-2CA0-428C-8B26-3735E1F450B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ABCAF9F9-9F16-4019-A2B7-AC5D40E4DA8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F3A90D5C-FF75-4AA1-80F3-92757A2F159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D76A6365-65FE-47BA-A399-441C40C386A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E2420AB5-EAD1-4132-A34C-79E731225D2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9E7907D6-6A93-462E-AAC0-8395997D657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51053D28-BA7F-49CA-927F-2B33D927A37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B8B7682B-2DA3-437B-BAE9-F4C55F3FF2B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422EA619-EC64-4DCD-BD84-1AB01AAF878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7DB77126-262B-4372-A1EA-0FF458E6D88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38065274-B784-44B7-96DF-CBE480D938E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B379DB8A-6A15-4B4E-844A-3503D79F059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D6E2EEE3-41AC-4555-B47C-B9C2FC240D5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FC89BB75-3D3D-44CC-ACF2-EF12F9E39EB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94853F2D-E35C-449C-B61E-F35E669B7A9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F13A7809-3724-4708-B3D6-DA794811527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F111C319-94AB-45CB-A798-3A66B9C601A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4DE14486-ED30-4E59-8E02-2C5E67FF64F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A45F7EF9-1E16-4D8E-A355-9A029F23645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AA8970F7-E423-4608-9DEE-3B5B3F60C7C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5D1CC5D3-5195-43C3-A759-1740DB22C7C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D9F875B0-5601-4AB7-9ECA-30EEAD8B1F3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3BB8A7DD-61B0-4A5A-B449-F4C7B017AEE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EC45B811-423B-454F-95A1-3B314EC0B2C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FAD89CF9-9A10-4FA6-85EC-CAD96DE99FD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18995D01-CBD0-4944-ABAD-8B89B691619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65F37A48-4D87-4FE4-BE88-0F5D8A779E5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B6421919-4D93-4903-8AA8-F14629F9F3F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81DD3881-8801-42FE-94A7-DEE6AE307E0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16D01480-8563-432A-8B13-67FA9D5C000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9080247C-F030-4872-B6D8-EA8FB32EF79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107684FB-B827-4A8A-94C0-68126B8707E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5A9CF872-11FA-416C-AE37-38F2D4C46D5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A781358A-A377-4429-AC5C-780B113DB40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F74D1683-90F2-4BAE-9B32-0578E135EF1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03621A0E-578A-4FF9-BA34-D32FC38931A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52BC7996-4AF9-4F57-B196-F274B06EF43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116205</xdr:rowOff>
    </xdr:from>
    <xdr:to>
      <xdr:col>24</xdr:col>
      <xdr:colOff>62865</xdr:colOff>
      <xdr:row>42</xdr:row>
      <xdr:rowOff>28575</xdr:rowOff>
    </xdr:to>
    <xdr:cxnSp macro="">
      <xdr:nvCxnSpPr>
        <xdr:cNvPr id="57" name="直線コネクタ 56">
          <a:extLst>
            <a:ext uri="{FF2B5EF4-FFF2-40B4-BE49-F238E27FC236}">
              <a16:creationId xmlns:a16="http://schemas.microsoft.com/office/drawing/2014/main" xmlns="" id="{A8B6F35B-BE4E-4202-81D7-5B49C3C0F272}"/>
            </a:ext>
          </a:extLst>
        </xdr:cNvPr>
        <xdr:cNvCxnSpPr/>
      </xdr:nvCxnSpPr>
      <xdr:spPr>
        <a:xfrm flipV="1">
          <a:off x="4634865" y="5602605"/>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32402</xdr:rowOff>
    </xdr:from>
    <xdr:ext cx="405111" cy="259045"/>
    <xdr:sp macro="" textlink="">
      <xdr:nvSpPr>
        <xdr:cNvPr id="58" name="【道路】&#10;有形固定資産減価償却率最小値テキスト">
          <a:extLst>
            <a:ext uri="{FF2B5EF4-FFF2-40B4-BE49-F238E27FC236}">
              <a16:creationId xmlns:a16="http://schemas.microsoft.com/office/drawing/2014/main" xmlns="" id="{28C23450-D3A8-4624-9B22-2FC050A1CBF3}"/>
            </a:ext>
          </a:extLst>
        </xdr:cNvPr>
        <xdr:cNvSpPr txBox="1"/>
      </xdr:nvSpPr>
      <xdr:spPr>
        <a:xfrm>
          <a:off x="4673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28575</xdr:rowOff>
    </xdr:from>
    <xdr:to>
      <xdr:col>24</xdr:col>
      <xdr:colOff>152400</xdr:colOff>
      <xdr:row>42</xdr:row>
      <xdr:rowOff>28575</xdr:rowOff>
    </xdr:to>
    <xdr:cxnSp macro="">
      <xdr:nvCxnSpPr>
        <xdr:cNvPr id="59" name="直線コネクタ 58">
          <a:extLst>
            <a:ext uri="{FF2B5EF4-FFF2-40B4-BE49-F238E27FC236}">
              <a16:creationId xmlns:a16="http://schemas.microsoft.com/office/drawing/2014/main" xmlns="" id="{DAA334F7-7B6B-4086-B30E-EB1A15D221C7}"/>
            </a:ext>
          </a:extLst>
        </xdr:cNvPr>
        <xdr:cNvCxnSpPr/>
      </xdr:nvCxnSpPr>
      <xdr:spPr>
        <a:xfrm>
          <a:off x="4546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62882</xdr:rowOff>
    </xdr:from>
    <xdr:ext cx="405111" cy="259045"/>
    <xdr:sp macro="" textlink="">
      <xdr:nvSpPr>
        <xdr:cNvPr id="60" name="【道路】&#10;有形固定資産減価償却率最大値テキスト">
          <a:extLst>
            <a:ext uri="{FF2B5EF4-FFF2-40B4-BE49-F238E27FC236}">
              <a16:creationId xmlns:a16="http://schemas.microsoft.com/office/drawing/2014/main" xmlns="" id="{3806EC94-DCF8-4CFE-AEBE-2DADC3E7A601}"/>
            </a:ext>
          </a:extLst>
        </xdr:cNvPr>
        <xdr:cNvSpPr txBox="1"/>
      </xdr:nvSpPr>
      <xdr:spPr>
        <a:xfrm>
          <a:off x="4673600"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116205</xdr:rowOff>
    </xdr:from>
    <xdr:to>
      <xdr:col>24</xdr:col>
      <xdr:colOff>152400</xdr:colOff>
      <xdr:row>32</xdr:row>
      <xdr:rowOff>116205</xdr:rowOff>
    </xdr:to>
    <xdr:cxnSp macro="">
      <xdr:nvCxnSpPr>
        <xdr:cNvPr id="61" name="直線コネクタ 60">
          <a:extLst>
            <a:ext uri="{FF2B5EF4-FFF2-40B4-BE49-F238E27FC236}">
              <a16:creationId xmlns:a16="http://schemas.microsoft.com/office/drawing/2014/main" xmlns="" id="{0F178F16-B9F8-4532-94E1-C42C7E89BF3C}"/>
            </a:ext>
          </a:extLst>
        </xdr:cNvPr>
        <xdr:cNvCxnSpPr/>
      </xdr:nvCxnSpPr>
      <xdr:spPr>
        <a:xfrm>
          <a:off x="4546600" y="560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33037</xdr:rowOff>
    </xdr:from>
    <xdr:ext cx="405111" cy="259045"/>
    <xdr:sp macro="" textlink="">
      <xdr:nvSpPr>
        <xdr:cNvPr id="62" name="【道路】&#10;有形固定資産減価償却率平均値テキスト">
          <a:extLst>
            <a:ext uri="{FF2B5EF4-FFF2-40B4-BE49-F238E27FC236}">
              <a16:creationId xmlns:a16="http://schemas.microsoft.com/office/drawing/2014/main" xmlns="" id="{EBC80087-D75B-41E2-A0D0-73CAEA4D283F}"/>
            </a:ext>
          </a:extLst>
        </xdr:cNvPr>
        <xdr:cNvSpPr txBox="1"/>
      </xdr:nvSpPr>
      <xdr:spPr>
        <a:xfrm>
          <a:off x="4673600" y="637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xmlns="" id="{3B1B4C02-9886-45D2-B7DA-43D63ED9EADB}"/>
            </a:ext>
          </a:extLst>
        </xdr:cNvPr>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xmlns="" id="{10CDE6F7-4358-4B43-B593-E4A8F80AD988}"/>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162560</xdr:rowOff>
    </xdr:from>
    <xdr:to>
      <xdr:col>15</xdr:col>
      <xdr:colOff>101600</xdr:colOff>
      <xdr:row>38</xdr:row>
      <xdr:rowOff>92710</xdr:rowOff>
    </xdr:to>
    <xdr:sp macro="" textlink="">
      <xdr:nvSpPr>
        <xdr:cNvPr id="65" name="フローチャート: 判断 64">
          <a:extLst>
            <a:ext uri="{FF2B5EF4-FFF2-40B4-BE49-F238E27FC236}">
              <a16:creationId xmlns:a16="http://schemas.microsoft.com/office/drawing/2014/main" xmlns="" id="{3A7AD121-B444-4EA6-AE01-77158195C345}"/>
            </a:ext>
          </a:extLst>
        </xdr:cNvPr>
        <xdr:cNvSpPr/>
      </xdr:nvSpPr>
      <xdr:spPr>
        <a:xfrm>
          <a:off x="2857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122555</xdr:rowOff>
    </xdr:from>
    <xdr:to>
      <xdr:col>10</xdr:col>
      <xdr:colOff>165100</xdr:colOff>
      <xdr:row>38</xdr:row>
      <xdr:rowOff>52705</xdr:rowOff>
    </xdr:to>
    <xdr:sp macro="" textlink="">
      <xdr:nvSpPr>
        <xdr:cNvPr id="66" name="フローチャート: 判断 65">
          <a:extLst>
            <a:ext uri="{FF2B5EF4-FFF2-40B4-BE49-F238E27FC236}">
              <a16:creationId xmlns:a16="http://schemas.microsoft.com/office/drawing/2014/main" xmlns="" id="{60828084-1416-48A1-9936-832FB560A214}"/>
            </a:ext>
          </a:extLst>
        </xdr:cNvPr>
        <xdr:cNvSpPr/>
      </xdr:nvSpPr>
      <xdr:spPr>
        <a:xfrm>
          <a:off x="1968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a:extLst>
            <a:ext uri="{FF2B5EF4-FFF2-40B4-BE49-F238E27FC236}">
              <a16:creationId xmlns:a16="http://schemas.microsoft.com/office/drawing/2014/main" xmlns="" id="{C4C2C495-FFD6-4772-AADF-2193F5D07FB0}"/>
            </a:ext>
          </a:extLst>
        </xdr:cNvPr>
        <xdr:cNvSpPr/>
      </xdr:nvSpPr>
      <xdr:spPr>
        <a:xfrm>
          <a:off x="1079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AD19FF5B-398D-46AB-A130-82A9DB78913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8267A685-7928-4CF8-811A-3094EA83DD1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231255C0-0ADC-40A6-8702-3CAC7D72C4E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8DE577FA-8681-44DE-93C2-6DAE7E70D25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EB93AB40-2D3A-447C-86D5-4147DBB83FB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114935</xdr:rowOff>
    </xdr:from>
    <xdr:to>
      <xdr:col>24</xdr:col>
      <xdr:colOff>114300</xdr:colOff>
      <xdr:row>39</xdr:row>
      <xdr:rowOff>45085</xdr:rowOff>
    </xdr:to>
    <xdr:sp macro="" textlink="">
      <xdr:nvSpPr>
        <xdr:cNvPr id="73" name="楕円 72">
          <a:extLst>
            <a:ext uri="{FF2B5EF4-FFF2-40B4-BE49-F238E27FC236}">
              <a16:creationId xmlns:a16="http://schemas.microsoft.com/office/drawing/2014/main" xmlns="" id="{645FC8F4-D994-4B80-B62F-D389BF1E07B7}"/>
            </a:ext>
          </a:extLst>
        </xdr:cNvPr>
        <xdr:cNvSpPr/>
      </xdr:nvSpPr>
      <xdr:spPr>
        <a:xfrm>
          <a:off x="45847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93362</xdr:rowOff>
    </xdr:from>
    <xdr:ext cx="405111" cy="259045"/>
    <xdr:sp macro="" textlink="">
      <xdr:nvSpPr>
        <xdr:cNvPr id="74" name="【道路】&#10;有形固定資産減価償却率該当値テキスト">
          <a:extLst>
            <a:ext uri="{FF2B5EF4-FFF2-40B4-BE49-F238E27FC236}">
              <a16:creationId xmlns:a16="http://schemas.microsoft.com/office/drawing/2014/main" xmlns="" id="{16BB48B0-4B72-4AFD-AFF8-D8F9CB84AD79}"/>
            </a:ext>
          </a:extLst>
        </xdr:cNvPr>
        <xdr:cNvSpPr txBox="1"/>
      </xdr:nvSpPr>
      <xdr:spPr>
        <a:xfrm>
          <a:off x="4673600"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69215</xdr:rowOff>
    </xdr:from>
    <xdr:to>
      <xdr:col>20</xdr:col>
      <xdr:colOff>38100</xdr:colOff>
      <xdr:row>38</xdr:row>
      <xdr:rowOff>170815</xdr:rowOff>
    </xdr:to>
    <xdr:sp macro="" textlink="">
      <xdr:nvSpPr>
        <xdr:cNvPr id="75" name="楕円 74">
          <a:extLst>
            <a:ext uri="{FF2B5EF4-FFF2-40B4-BE49-F238E27FC236}">
              <a16:creationId xmlns:a16="http://schemas.microsoft.com/office/drawing/2014/main" xmlns="" id="{05DABB3A-2383-4976-8374-811BA8B55385}"/>
            </a:ext>
          </a:extLst>
        </xdr:cNvPr>
        <xdr:cNvSpPr/>
      </xdr:nvSpPr>
      <xdr:spPr>
        <a:xfrm>
          <a:off x="3746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120015</xdr:rowOff>
    </xdr:from>
    <xdr:to>
      <xdr:col>24</xdr:col>
      <xdr:colOff>63500</xdr:colOff>
      <xdr:row>38</xdr:row>
      <xdr:rowOff>165735</xdr:rowOff>
    </xdr:to>
    <xdr:cxnSp macro="">
      <xdr:nvCxnSpPr>
        <xdr:cNvPr id="76" name="直線コネクタ 75">
          <a:extLst>
            <a:ext uri="{FF2B5EF4-FFF2-40B4-BE49-F238E27FC236}">
              <a16:creationId xmlns:a16="http://schemas.microsoft.com/office/drawing/2014/main" xmlns="" id="{C2116F56-C84D-40E7-B4BB-0F2C74913629}"/>
            </a:ext>
          </a:extLst>
        </xdr:cNvPr>
        <xdr:cNvCxnSpPr/>
      </xdr:nvCxnSpPr>
      <xdr:spPr>
        <a:xfrm>
          <a:off x="3797300" y="663511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21590</xdr:rowOff>
    </xdr:from>
    <xdr:to>
      <xdr:col>15</xdr:col>
      <xdr:colOff>101600</xdr:colOff>
      <xdr:row>38</xdr:row>
      <xdr:rowOff>123190</xdr:rowOff>
    </xdr:to>
    <xdr:sp macro="" textlink="">
      <xdr:nvSpPr>
        <xdr:cNvPr id="77" name="楕円 76">
          <a:extLst>
            <a:ext uri="{FF2B5EF4-FFF2-40B4-BE49-F238E27FC236}">
              <a16:creationId xmlns:a16="http://schemas.microsoft.com/office/drawing/2014/main" xmlns="" id="{B01351FB-2683-4528-A44D-298BAFBDE1D7}"/>
            </a:ext>
          </a:extLst>
        </xdr:cNvPr>
        <xdr:cNvSpPr/>
      </xdr:nvSpPr>
      <xdr:spPr>
        <a:xfrm>
          <a:off x="2857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72390</xdr:rowOff>
    </xdr:from>
    <xdr:to>
      <xdr:col>19</xdr:col>
      <xdr:colOff>177800</xdr:colOff>
      <xdr:row>38</xdr:row>
      <xdr:rowOff>120015</xdr:rowOff>
    </xdr:to>
    <xdr:cxnSp macro="">
      <xdr:nvCxnSpPr>
        <xdr:cNvPr id="78" name="直線コネクタ 77">
          <a:extLst>
            <a:ext uri="{FF2B5EF4-FFF2-40B4-BE49-F238E27FC236}">
              <a16:creationId xmlns:a16="http://schemas.microsoft.com/office/drawing/2014/main" xmlns="" id="{43151F92-4D95-472B-8365-C11FF4A6202C}"/>
            </a:ext>
          </a:extLst>
        </xdr:cNvPr>
        <xdr:cNvCxnSpPr/>
      </xdr:nvCxnSpPr>
      <xdr:spPr>
        <a:xfrm>
          <a:off x="2908300" y="658749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19685</xdr:rowOff>
    </xdr:from>
    <xdr:to>
      <xdr:col>10</xdr:col>
      <xdr:colOff>165100</xdr:colOff>
      <xdr:row>34</xdr:row>
      <xdr:rowOff>121285</xdr:rowOff>
    </xdr:to>
    <xdr:sp macro="" textlink="">
      <xdr:nvSpPr>
        <xdr:cNvPr id="79" name="楕円 78">
          <a:extLst>
            <a:ext uri="{FF2B5EF4-FFF2-40B4-BE49-F238E27FC236}">
              <a16:creationId xmlns:a16="http://schemas.microsoft.com/office/drawing/2014/main" xmlns="" id="{BC418ED2-7ABC-4BB2-91AE-96029342EF28}"/>
            </a:ext>
          </a:extLst>
        </xdr:cNvPr>
        <xdr:cNvSpPr/>
      </xdr:nvSpPr>
      <xdr:spPr>
        <a:xfrm>
          <a:off x="1968500" y="58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70485</xdr:rowOff>
    </xdr:from>
    <xdr:to>
      <xdr:col>15</xdr:col>
      <xdr:colOff>50800</xdr:colOff>
      <xdr:row>38</xdr:row>
      <xdr:rowOff>72390</xdr:rowOff>
    </xdr:to>
    <xdr:cxnSp macro="">
      <xdr:nvCxnSpPr>
        <xdr:cNvPr id="80" name="直線コネクタ 79">
          <a:extLst>
            <a:ext uri="{FF2B5EF4-FFF2-40B4-BE49-F238E27FC236}">
              <a16:creationId xmlns:a16="http://schemas.microsoft.com/office/drawing/2014/main" xmlns="" id="{AF6782FA-1B9A-4EE2-BEBD-96ECEAF784E8}"/>
            </a:ext>
          </a:extLst>
        </xdr:cNvPr>
        <xdr:cNvCxnSpPr/>
      </xdr:nvCxnSpPr>
      <xdr:spPr>
        <a:xfrm>
          <a:off x="2019300" y="5899785"/>
          <a:ext cx="889000" cy="68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10160</xdr:rowOff>
    </xdr:from>
    <xdr:to>
      <xdr:col>6</xdr:col>
      <xdr:colOff>38100</xdr:colOff>
      <xdr:row>33</xdr:row>
      <xdr:rowOff>111760</xdr:rowOff>
    </xdr:to>
    <xdr:sp macro="" textlink="">
      <xdr:nvSpPr>
        <xdr:cNvPr id="81" name="楕円 80">
          <a:extLst>
            <a:ext uri="{FF2B5EF4-FFF2-40B4-BE49-F238E27FC236}">
              <a16:creationId xmlns:a16="http://schemas.microsoft.com/office/drawing/2014/main" xmlns="" id="{27B66D38-D4BB-4EF0-B76E-C6ADF0839208}"/>
            </a:ext>
          </a:extLst>
        </xdr:cNvPr>
        <xdr:cNvSpPr/>
      </xdr:nvSpPr>
      <xdr:spPr>
        <a:xfrm>
          <a:off x="1079500" y="56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60960</xdr:rowOff>
    </xdr:from>
    <xdr:to>
      <xdr:col>10</xdr:col>
      <xdr:colOff>114300</xdr:colOff>
      <xdr:row>34</xdr:row>
      <xdr:rowOff>70485</xdr:rowOff>
    </xdr:to>
    <xdr:cxnSp macro="">
      <xdr:nvCxnSpPr>
        <xdr:cNvPr id="82" name="直線コネクタ 81">
          <a:extLst>
            <a:ext uri="{FF2B5EF4-FFF2-40B4-BE49-F238E27FC236}">
              <a16:creationId xmlns:a16="http://schemas.microsoft.com/office/drawing/2014/main" xmlns="" id="{84DCB77A-DABD-48D4-8342-2D0A83E324E8}"/>
            </a:ext>
          </a:extLst>
        </xdr:cNvPr>
        <xdr:cNvCxnSpPr/>
      </xdr:nvCxnSpPr>
      <xdr:spPr>
        <a:xfrm>
          <a:off x="1130300" y="571881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xmlns="" id="{027E68C6-EB54-46D6-BEC6-D76DD6742324}"/>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109237</xdr:rowOff>
    </xdr:from>
    <xdr:ext cx="405111" cy="259045"/>
    <xdr:sp macro="" textlink="">
      <xdr:nvSpPr>
        <xdr:cNvPr id="84" name="n_2aveValue【道路】&#10;有形固定資産減価償却率">
          <a:extLst>
            <a:ext uri="{FF2B5EF4-FFF2-40B4-BE49-F238E27FC236}">
              <a16:creationId xmlns:a16="http://schemas.microsoft.com/office/drawing/2014/main" xmlns="" id="{50DB4ABE-E8AD-40A4-92EC-F9662D5588AB}"/>
            </a:ext>
          </a:extLst>
        </xdr:cNvPr>
        <xdr:cNvSpPr txBox="1"/>
      </xdr:nvSpPr>
      <xdr:spPr>
        <a:xfrm>
          <a:off x="2705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43832</xdr:rowOff>
    </xdr:from>
    <xdr:ext cx="405111" cy="259045"/>
    <xdr:sp macro="" textlink="">
      <xdr:nvSpPr>
        <xdr:cNvPr id="85" name="n_3aveValue【道路】&#10;有形固定資産減価償却率">
          <a:extLst>
            <a:ext uri="{FF2B5EF4-FFF2-40B4-BE49-F238E27FC236}">
              <a16:creationId xmlns:a16="http://schemas.microsoft.com/office/drawing/2014/main" xmlns="" id="{3F333537-32B6-44D1-AABE-B11654E2F711}"/>
            </a:ext>
          </a:extLst>
        </xdr:cNvPr>
        <xdr:cNvSpPr txBox="1"/>
      </xdr:nvSpPr>
      <xdr:spPr>
        <a:xfrm>
          <a:off x="1816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32402</xdr:rowOff>
    </xdr:from>
    <xdr:ext cx="405111" cy="259045"/>
    <xdr:sp macro="" textlink="">
      <xdr:nvSpPr>
        <xdr:cNvPr id="86" name="n_4aveValue【道路】&#10;有形固定資産減価償却率">
          <a:extLst>
            <a:ext uri="{FF2B5EF4-FFF2-40B4-BE49-F238E27FC236}">
              <a16:creationId xmlns:a16="http://schemas.microsoft.com/office/drawing/2014/main" xmlns="" id="{CDBA83E7-294F-43D0-97E6-0B1A7F97EF67}"/>
            </a:ext>
          </a:extLst>
        </xdr:cNvPr>
        <xdr:cNvSpPr txBox="1"/>
      </xdr:nvSpPr>
      <xdr:spPr>
        <a:xfrm>
          <a:off x="927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161942</xdr:rowOff>
    </xdr:from>
    <xdr:ext cx="405111" cy="259045"/>
    <xdr:sp macro="" textlink="">
      <xdr:nvSpPr>
        <xdr:cNvPr id="87" name="n_1mainValue【道路】&#10;有形固定資産減価償却率">
          <a:extLst>
            <a:ext uri="{FF2B5EF4-FFF2-40B4-BE49-F238E27FC236}">
              <a16:creationId xmlns:a16="http://schemas.microsoft.com/office/drawing/2014/main" xmlns="" id="{D6C80D40-67E6-4643-8B1E-548D2FDBB85F}"/>
            </a:ext>
          </a:extLst>
        </xdr:cNvPr>
        <xdr:cNvSpPr txBox="1"/>
      </xdr:nvSpPr>
      <xdr:spPr>
        <a:xfrm>
          <a:off x="35820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114317</xdr:rowOff>
    </xdr:from>
    <xdr:ext cx="405111" cy="259045"/>
    <xdr:sp macro="" textlink="">
      <xdr:nvSpPr>
        <xdr:cNvPr id="88" name="n_2mainValue【道路】&#10;有形固定資産減価償却率">
          <a:extLst>
            <a:ext uri="{FF2B5EF4-FFF2-40B4-BE49-F238E27FC236}">
              <a16:creationId xmlns:a16="http://schemas.microsoft.com/office/drawing/2014/main" xmlns="" id="{B3B9951B-8445-4BD5-BF79-0C041BFFB06D}"/>
            </a:ext>
          </a:extLst>
        </xdr:cNvPr>
        <xdr:cNvSpPr txBox="1"/>
      </xdr:nvSpPr>
      <xdr:spPr>
        <a:xfrm>
          <a:off x="2705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137812</xdr:rowOff>
    </xdr:from>
    <xdr:ext cx="405111" cy="259045"/>
    <xdr:sp macro="" textlink="">
      <xdr:nvSpPr>
        <xdr:cNvPr id="89" name="n_3mainValue【道路】&#10;有形固定資産減価償却率">
          <a:extLst>
            <a:ext uri="{FF2B5EF4-FFF2-40B4-BE49-F238E27FC236}">
              <a16:creationId xmlns:a16="http://schemas.microsoft.com/office/drawing/2014/main" xmlns="" id="{54BF2390-FF8D-4E2C-8561-6BE63DD449D8}"/>
            </a:ext>
          </a:extLst>
        </xdr:cNvPr>
        <xdr:cNvSpPr txBox="1"/>
      </xdr:nvSpPr>
      <xdr:spPr>
        <a:xfrm>
          <a:off x="1816744" y="562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128287</xdr:rowOff>
    </xdr:from>
    <xdr:ext cx="405111" cy="259045"/>
    <xdr:sp macro="" textlink="">
      <xdr:nvSpPr>
        <xdr:cNvPr id="90" name="n_4mainValue【道路】&#10;有形固定資産減価償却率">
          <a:extLst>
            <a:ext uri="{FF2B5EF4-FFF2-40B4-BE49-F238E27FC236}">
              <a16:creationId xmlns:a16="http://schemas.microsoft.com/office/drawing/2014/main" xmlns="" id="{D5A7342A-4DCD-4515-8C28-F9CB2B5CB436}"/>
            </a:ext>
          </a:extLst>
        </xdr:cNvPr>
        <xdr:cNvSpPr txBox="1"/>
      </xdr:nvSpPr>
      <xdr:spPr>
        <a:xfrm>
          <a:off x="927744" y="544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9F797E86-AB8E-4094-B9C1-073BB9746C1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DF8208F7-5F46-4E18-B69F-5AD10A6100A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2BE7A483-6549-426D-9BE8-1F45330B25D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8FF17CF9-504F-42C6-A7E3-4671A4A9441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4CA51599-473C-4E7F-B9D3-970ADF22365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4EA306C9-1C2D-4B9D-A821-29BF7ACB79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606437DC-75BA-4D98-B06E-9DEA0CCC509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D855EB23-0F9D-419A-BA83-102494CBC7C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xmlns="" id="{8DF17FAB-4DD8-4E78-9F47-48CD6217039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FFA92EDA-3D0B-49D6-95BC-2BE8450CF75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xmlns="" id="{139CCA25-BB5B-452C-888B-8BD90D1E847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xmlns="" id="{7C800AC0-A957-42CE-952F-95CE14D6CF9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xmlns="" id="{FFE091B1-4947-4A4B-AB7E-3F53A93AD1A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a:extLst>
            <a:ext uri="{FF2B5EF4-FFF2-40B4-BE49-F238E27FC236}">
              <a16:creationId xmlns:a16="http://schemas.microsoft.com/office/drawing/2014/main" xmlns="" id="{665BC3A3-9F52-46AB-8322-14D85CB63976}"/>
            </a:ext>
          </a:extLst>
        </xdr:cNvPr>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xmlns="" id="{5C36F1EC-09E1-4F26-886C-A49835375EB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a:extLst>
            <a:ext uri="{FF2B5EF4-FFF2-40B4-BE49-F238E27FC236}">
              <a16:creationId xmlns:a16="http://schemas.microsoft.com/office/drawing/2014/main" xmlns="" id="{B4B9DEBF-6684-407B-9E2C-B8B2A6669CF4}"/>
            </a:ext>
          </a:extLst>
        </xdr:cNvPr>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xmlns="" id="{D51C3E78-66F1-466C-8BD7-1C5C81DED98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a:extLst>
            <a:ext uri="{FF2B5EF4-FFF2-40B4-BE49-F238E27FC236}">
              <a16:creationId xmlns:a16="http://schemas.microsoft.com/office/drawing/2014/main" xmlns="" id="{F1E96577-96D6-47B3-8FFD-7D8381A99007}"/>
            </a:ext>
          </a:extLst>
        </xdr:cNvPr>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xmlns="" id="{46486227-51EA-40E8-A408-E035DF39E50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xmlns="" id="{E6885AB7-6C9E-491C-A5D1-32B0F09A93B4}"/>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xmlns="" id="{BCD3D9B0-E4C4-4AA1-A3F7-33F5F5FF48B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a:extLst>
            <a:ext uri="{FF2B5EF4-FFF2-40B4-BE49-F238E27FC236}">
              <a16:creationId xmlns:a16="http://schemas.microsoft.com/office/drawing/2014/main" xmlns="" id="{686FE818-B453-40B5-9CE9-B2E789AAB90E}"/>
            </a:ext>
          </a:extLst>
        </xdr:cNvPr>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xmlns="" id="{071BE162-097F-434A-AA6B-056F5D497A8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24051</xdr:rowOff>
    </xdr:from>
    <xdr:to>
      <xdr:col>54</xdr:col>
      <xdr:colOff>189865</xdr:colOff>
      <xdr:row>42</xdr:row>
      <xdr:rowOff>38031</xdr:rowOff>
    </xdr:to>
    <xdr:cxnSp macro="">
      <xdr:nvCxnSpPr>
        <xdr:cNvPr id="114" name="直線コネクタ 113">
          <a:extLst>
            <a:ext uri="{FF2B5EF4-FFF2-40B4-BE49-F238E27FC236}">
              <a16:creationId xmlns:a16="http://schemas.microsoft.com/office/drawing/2014/main" xmlns="" id="{16E992E3-35A6-4CA0-BB73-A87294A9044B}"/>
            </a:ext>
          </a:extLst>
        </xdr:cNvPr>
        <xdr:cNvCxnSpPr/>
      </xdr:nvCxnSpPr>
      <xdr:spPr>
        <a:xfrm flipV="1">
          <a:off x="10476865" y="5681901"/>
          <a:ext cx="0" cy="155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64128</xdr:rowOff>
    </xdr:from>
    <xdr:ext cx="469744" cy="259045"/>
    <xdr:sp macro="" textlink="">
      <xdr:nvSpPr>
        <xdr:cNvPr id="115" name="【道路】&#10;一人当たり延長最小値テキスト">
          <a:extLst>
            <a:ext uri="{FF2B5EF4-FFF2-40B4-BE49-F238E27FC236}">
              <a16:creationId xmlns:a16="http://schemas.microsoft.com/office/drawing/2014/main" xmlns="" id="{FEDE2EE9-C9F6-433A-85DB-1A0895BC2033}"/>
            </a:ext>
          </a:extLst>
        </xdr:cNvPr>
        <xdr:cNvSpPr txBox="1"/>
      </xdr:nvSpPr>
      <xdr:spPr>
        <a:xfrm>
          <a:off x="10515600" y="726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38031</xdr:rowOff>
    </xdr:from>
    <xdr:to>
      <xdr:col>55</xdr:col>
      <xdr:colOff>88900</xdr:colOff>
      <xdr:row>42</xdr:row>
      <xdr:rowOff>38031</xdr:rowOff>
    </xdr:to>
    <xdr:cxnSp macro="">
      <xdr:nvCxnSpPr>
        <xdr:cNvPr id="116" name="直線コネクタ 115">
          <a:extLst>
            <a:ext uri="{FF2B5EF4-FFF2-40B4-BE49-F238E27FC236}">
              <a16:creationId xmlns:a16="http://schemas.microsoft.com/office/drawing/2014/main" xmlns="" id="{EA8AB189-9B31-47E6-B9F4-C389F3483356}"/>
            </a:ext>
          </a:extLst>
        </xdr:cNvPr>
        <xdr:cNvCxnSpPr/>
      </xdr:nvCxnSpPr>
      <xdr:spPr>
        <a:xfrm>
          <a:off x="10388600" y="7238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142178</xdr:rowOff>
    </xdr:from>
    <xdr:ext cx="690189" cy="259045"/>
    <xdr:sp macro="" textlink="">
      <xdr:nvSpPr>
        <xdr:cNvPr id="117" name="【道路】&#10;一人当たり延長最大値テキスト">
          <a:extLst>
            <a:ext uri="{FF2B5EF4-FFF2-40B4-BE49-F238E27FC236}">
              <a16:creationId xmlns:a16="http://schemas.microsoft.com/office/drawing/2014/main" xmlns="" id="{80ED363E-4DE0-4D78-A69C-48814E10C883}"/>
            </a:ext>
          </a:extLst>
        </xdr:cNvPr>
        <xdr:cNvSpPr txBox="1"/>
      </xdr:nvSpPr>
      <xdr:spPr>
        <a:xfrm>
          <a:off x="10515600" y="5457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24051</xdr:rowOff>
    </xdr:from>
    <xdr:to>
      <xdr:col>55</xdr:col>
      <xdr:colOff>88900</xdr:colOff>
      <xdr:row>33</xdr:row>
      <xdr:rowOff>24051</xdr:rowOff>
    </xdr:to>
    <xdr:cxnSp macro="">
      <xdr:nvCxnSpPr>
        <xdr:cNvPr id="118" name="直線コネクタ 117">
          <a:extLst>
            <a:ext uri="{FF2B5EF4-FFF2-40B4-BE49-F238E27FC236}">
              <a16:creationId xmlns:a16="http://schemas.microsoft.com/office/drawing/2014/main" xmlns="" id="{3523EA80-D5BC-48E9-945A-6D1CF61A57FF}"/>
            </a:ext>
          </a:extLst>
        </xdr:cNvPr>
        <xdr:cNvCxnSpPr/>
      </xdr:nvCxnSpPr>
      <xdr:spPr>
        <a:xfrm>
          <a:off x="10388600" y="56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153028</xdr:rowOff>
    </xdr:from>
    <xdr:ext cx="599010" cy="259045"/>
    <xdr:sp macro="" textlink="">
      <xdr:nvSpPr>
        <xdr:cNvPr id="119" name="【道路】&#10;一人当たり延長平均値テキスト">
          <a:extLst>
            <a:ext uri="{FF2B5EF4-FFF2-40B4-BE49-F238E27FC236}">
              <a16:creationId xmlns:a16="http://schemas.microsoft.com/office/drawing/2014/main" xmlns="" id="{3E7DF190-FB0F-4DD4-A18B-4E93A9ED4730}"/>
            </a:ext>
          </a:extLst>
        </xdr:cNvPr>
        <xdr:cNvSpPr txBox="1"/>
      </xdr:nvSpPr>
      <xdr:spPr>
        <a:xfrm>
          <a:off x="10515600" y="70110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130151</xdr:rowOff>
    </xdr:from>
    <xdr:to>
      <xdr:col>55</xdr:col>
      <xdr:colOff>50800</xdr:colOff>
      <xdr:row>42</xdr:row>
      <xdr:rowOff>60301</xdr:rowOff>
    </xdr:to>
    <xdr:sp macro="" textlink="">
      <xdr:nvSpPr>
        <xdr:cNvPr id="120" name="フローチャート: 判断 119">
          <a:extLst>
            <a:ext uri="{FF2B5EF4-FFF2-40B4-BE49-F238E27FC236}">
              <a16:creationId xmlns:a16="http://schemas.microsoft.com/office/drawing/2014/main" xmlns="" id="{773DCEAF-6244-4101-82EF-94F90A0DD61E}"/>
            </a:ext>
          </a:extLst>
        </xdr:cNvPr>
        <xdr:cNvSpPr/>
      </xdr:nvSpPr>
      <xdr:spPr>
        <a:xfrm>
          <a:off x="10426700" y="715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128028</xdr:rowOff>
    </xdr:from>
    <xdr:to>
      <xdr:col>50</xdr:col>
      <xdr:colOff>165100</xdr:colOff>
      <xdr:row>42</xdr:row>
      <xdr:rowOff>58178</xdr:rowOff>
    </xdr:to>
    <xdr:sp macro="" textlink="">
      <xdr:nvSpPr>
        <xdr:cNvPr id="121" name="フローチャート: 判断 120">
          <a:extLst>
            <a:ext uri="{FF2B5EF4-FFF2-40B4-BE49-F238E27FC236}">
              <a16:creationId xmlns:a16="http://schemas.microsoft.com/office/drawing/2014/main" xmlns="" id="{12B0D3B1-CCFA-4B8B-B517-48FA7504424D}"/>
            </a:ext>
          </a:extLst>
        </xdr:cNvPr>
        <xdr:cNvSpPr/>
      </xdr:nvSpPr>
      <xdr:spPr>
        <a:xfrm>
          <a:off x="9588500" y="715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128947</xdr:rowOff>
    </xdr:from>
    <xdr:to>
      <xdr:col>46</xdr:col>
      <xdr:colOff>38100</xdr:colOff>
      <xdr:row>42</xdr:row>
      <xdr:rowOff>59097</xdr:rowOff>
    </xdr:to>
    <xdr:sp macro="" textlink="">
      <xdr:nvSpPr>
        <xdr:cNvPr id="122" name="フローチャート: 判断 121">
          <a:extLst>
            <a:ext uri="{FF2B5EF4-FFF2-40B4-BE49-F238E27FC236}">
              <a16:creationId xmlns:a16="http://schemas.microsoft.com/office/drawing/2014/main" xmlns="" id="{B5FF0926-7EB6-46BE-8F8F-6C6531883B78}"/>
            </a:ext>
          </a:extLst>
        </xdr:cNvPr>
        <xdr:cNvSpPr/>
      </xdr:nvSpPr>
      <xdr:spPr>
        <a:xfrm>
          <a:off x="8699500" y="715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129393</xdr:rowOff>
    </xdr:from>
    <xdr:to>
      <xdr:col>41</xdr:col>
      <xdr:colOff>101600</xdr:colOff>
      <xdr:row>42</xdr:row>
      <xdr:rowOff>59543</xdr:rowOff>
    </xdr:to>
    <xdr:sp macro="" textlink="">
      <xdr:nvSpPr>
        <xdr:cNvPr id="123" name="フローチャート: 判断 122">
          <a:extLst>
            <a:ext uri="{FF2B5EF4-FFF2-40B4-BE49-F238E27FC236}">
              <a16:creationId xmlns:a16="http://schemas.microsoft.com/office/drawing/2014/main" xmlns="" id="{B61FDDCF-A6BC-4518-BC0E-4F7359AB87BA}"/>
            </a:ext>
          </a:extLst>
        </xdr:cNvPr>
        <xdr:cNvSpPr/>
      </xdr:nvSpPr>
      <xdr:spPr>
        <a:xfrm>
          <a:off x="7810500" y="715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152705</xdr:rowOff>
    </xdr:from>
    <xdr:to>
      <xdr:col>36</xdr:col>
      <xdr:colOff>165100</xdr:colOff>
      <xdr:row>42</xdr:row>
      <xdr:rowOff>82855</xdr:rowOff>
    </xdr:to>
    <xdr:sp macro="" textlink="">
      <xdr:nvSpPr>
        <xdr:cNvPr id="124" name="フローチャート: 判断 123">
          <a:extLst>
            <a:ext uri="{FF2B5EF4-FFF2-40B4-BE49-F238E27FC236}">
              <a16:creationId xmlns:a16="http://schemas.microsoft.com/office/drawing/2014/main" xmlns="" id="{33B51DE9-FBB7-43B0-AA24-B359CF4F4DA7}"/>
            </a:ext>
          </a:extLst>
        </xdr:cNvPr>
        <xdr:cNvSpPr/>
      </xdr:nvSpPr>
      <xdr:spPr>
        <a:xfrm>
          <a:off x="6921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5737EED8-98FD-4DFB-ABF1-0000F2DED91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D3B64AFC-9176-46FD-8783-3FA211D0F2C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0B162EC6-2A0B-47FF-9222-AD64E7E9505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DC859908-5A12-4D2F-B5F9-E5FE624960A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A7B156B9-9707-41F2-B62B-AB8CFAAD7D4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153304</xdr:rowOff>
    </xdr:from>
    <xdr:to>
      <xdr:col>55</xdr:col>
      <xdr:colOff>50800</xdr:colOff>
      <xdr:row>42</xdr:row>
      <xdr:rowOff>83454</xdr:rowOff>
    </xdr:to>
    <xdr:sp macro="" textlink="">
      <xdr:nvSpPr>
        <xdr:cNvPr id="130" name="楕円 129">
          <a:extLst>
            <a:ext uri="{FF2B5EF4-FFF2-40B4-BE49-F238E27FC236}">
              <a16:creationId xmlns:a16="http://schemas.microsoft.com/office/drawing/2014/main" xmlns="" id="{20ED8FAF-3555-4A3D-83C5-ACA80BB95C83}"/>
            </a:ext>
          </a:extLst>
        </xdr:cNvPr>
        <xdr:cNvSpPr/>
      </xdr:nvSpPr>
      <xdr:spPr>
        <a:xfrm>
          <a:off x="10426700" y="718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108578</xdr:rowOff>
    </xdr:from>
    <xdr:ext cx="534377" cy="259045"/>
    <xdr:sp macro="" textlink="">
      <xdr:nvSpPr>
        <xdr:cNvPr id="131" name="【道路】&#10;一人当たり延長該当値テキスト">
          <a:extLst>
            <a:ext uri="{FF2B5EF4-FFF2-40B4-BE49-F238E27FC236}">
              <a16:creationId xmlns:a16="http://schemas.microsoft.com/office/drawing/2014/main" xmlns="" id="{E228A635-8571-41E3-AC89-FFDA5A006D21}"/>
            </a:ext>
          </a:extLst>
        </xdr:cNvPr>
        <xdr:cNvSpPr txBox="1"/>
      </xdr:nvSpPr>
      <xdr:spPr>
        <a:xfrm>
          <a:off x="10515600" y="71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153391</xdr:rowOff>
    </xdr:from>
    <xdr:to>
      <xdr:col>50</xdr:col>
      <xdr:colOff>165100</xdr:colOff>
      <xdr:row>42</xdr:row>
      <xdr:rowOff>83541</xdr:rowOff>
    </xdr:to>
    <xdr:sp macro="" textlink="">
      <xdr:nvSpPr>
        <xdr:cNvPr id="132" name="楕円 131">
          <a:extLst>
            <a:ext uri="{FF2B5EF4-FFF2-40B4-BE49-F238E27FC236}">
              <a16:creationId xmlns:a16="http://schemas.microsoft.com/office/drawing/2014/main" xmlns="" id="{A4D3192D-2A70-4528-9508-055523D871C5}"/>
            </a:ext>
          </a:extLst>
        </xdr:cNvPr>
        <xdr:cNvSpPr/>
      </xdr:nvSpPr>
      <xdr:spPr>
        <a:xfrm>
          <a:off x="9588500" y="718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32654</xdr:rowOff>
    </xdr:from>
    <xdr:to>
      <xdr:col>55</xdr:col>
      <xdr:colOff>0</xdr:colOff>
      <xdr:row>42</xdr:row>
      <xdr:rowOff>32741</xdr:rowOff>
    </xdr:to>
    <xdr:cxnSp macro="">
      <xdr:nvCxnSpPr>
        <xdr:cNvPr id="133" name="直線コネクタ 132">
          <a:extLst>
            <a:ext uri="{FF2B5EF4-FFF2-40B4-BE49-F238E27FC236}">
              <a16:creationId xmlns:a16="http://schemas.microsoft.com/office/drawing/2014/main" xmlns="" id="{F39CB119-6278-4BD5-ADBA-25B382B1C6F2}"/>
            </a:ext>
          </a:extLst>
        </xdr:cNvPr>
        <xdr:cNvCxnSpPr/>
      </xdr:nvCxnSpPr>
      <xdr:spPr>
        <a:xfrm flipV="1">
          <a:off x="9639300" y="7233554"/>
          <a:ext cx="8382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153404</xdr:rowOff>
    </xdr:from>
    <xdr:to>
      <xdr:col>46</xdr:col>
      <xdr:colOff>38100</xdr:colOff>
      <xdr:row>42</xdr:row>
      <xdr:rowOff>83554</xdr:rowOff>
    </xdr:to>
    <xdr:sp macro="" textlink="">
      <xdr:nvSpPr>
        <xdr:cNvPr id="134" name="楕円 133">
          <a:extLst>
            <a:ext uri="{FF2B5EF4-FFF2-40B4-BE49-F238E27FC236}">
              <a16:creationId xmlns:a16="http://schemas.microsoft.com/office/drawing/2014/main" xmlns="" id="{B25E447B-9D87-4A89-AD6E-24F0BFD91BD2}"/>
            </a:ext>
          </a:extLst>
        </xdr:cNvPr>
        <xdr:cNvSpPr/>
      </xdr:nvSpPr>
      <xdr:spPr>
        <a:xfrm>
          <a:off x="8699500" y="718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32741</xdr:rowOff>
    </xdr:from>
    <xdr:to>
      <xdr:col>50</xdr:col>
      <xdr:colOff>114300</xdr:colOff>
      <xdr:row>42</xdr:row>
      <xdr:rowOff>32754</xdr:rowOff>
    </xdr:to>
    <xdr:cxnSp macro="">
      <xdr:nvCxnSpPr>
        <xdr:cNvPr id="135" name="直線コネクタ 134">
          <a:extLst>
            <a:ext uri="{FF2B5EF4-FFF2-40B4-BE49-F238E27FC236}">
              <a16:creationId xmlns:a16="http://schemas.microsoft.com/office/drawing/2014/main" xmlns="" id="{A1B8A3E0-7192-4C4D-9488-312265740604}"/>
            </a:ext>
          </a:extLst>
        </xdr:cNvPr>
        <xdr:cNvCxnSpPr/>
      </xdr:nvCxnSpPr>
      <xdr:spPr>
        <a:xfrm flipV="1">
          <a:off x="8750300" y="7233641"/>
          <a:ext cx="8890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153524</xdr:rowOff>
    </xdr:from>
    <xdr:to>
      <xdr:col>41</xdr:col>
      <xdr:colOff>101600</xdr:colOff>
      <xdr:row>42</xdr:row>
      <xdr:rowOff>83674</xdr:rowOff>
    </xdr:to>
    <xdr:sp macro="" textlink="">
      <xdr:nvSpPr>
        <xdr:cNvPr id="136" name="楕円 135">
          <a:extLst>
            <a:ext uri="{FF2B5EF4-FFF2-40B4-BE49-F238E27FC236}">
              <a16:creationId xmlns:a16="http://schemas.microsoft.com/office/drawing/2014/main" xmlns="" id="{1BEBA676-EF61-4B7F-B630-F7C88572ECCD}"/>
            </a:ext>
          </a:extLst>
        </xdr:cNvPr>
        <xdr:cNvSpPr/>
      </xdr:nvSpPr>
      <xdr:spPr>
        <a:xfrm>
          <a:off x="7810500" y="718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32754</xdr:rowOff>
    </xdr:from>
    <xdr:to>
      <xdr:col>45</xdr:col>
      <xdr:colOff>177800</xdr:colOff>
      <xdr:row>42</xdr:row>
      <xdr:rowOff>32874</xdr:rowOff>
    </xdr:to>
    <xdr:cxnSp macro="">
      <xdr:nvCxnSpPr>
        <xdr:cNvPr id="137" name="直線コネクタ 136">
          <a:extLst>
            <a:ext uri="{FF2B5EF4-FFF2-40B4-BE49-F238E27FC236}">
              <a16:creationId xmlns:a16="http://schemas.microsoft.com/office/drawing/2014/main" xmlns="" id="{EC7C99F1-459E-47D3-A092-4331DB459186}"/>
            </a:ext>
          </a:extLst>
        </xdr:cNvPr>
        <xdr:cNvCxnSpPr/>
      </xdr:nvCxnSpPr>
      <xdr:spPr>
        <a:xfrm flipV="1">
          <a:off x="7861300" y="7233654"/>
          <a:ext cx="8890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153661</xdr:rowOff>
    </xdr:from>
    <xdr:to>
      <xdr:col>36</xdr:col>
      <xdr:colOff>165100</xdr:colOff>
      <xdr:row>42</xdr:row>
      <xdr:rowOff>83811</xdr:rowOff>
    </xdr:to>
    <xdr:sp macro="" textlink="">
      <xdr:nvSpPr>
        <xdr:cNvPr id="138" name="楕円 137">
          <a:extLst>
            <a:ext uri="{FF2B5EF4-FFF2-40B4-BE49-F238E27FC236}">
              <a16:creationId xmlns:a16="http://schemas.microsoft.com/office/drawing/2014/main" xmlns="" id="{CE1E2DCC-6D5C-4E59-A8B5-B94A9C474A96}"/>
            </a:ext>
          </a:extLst>
        </xdr:cNvPr>
        <xdr:cNvSpPr/>
      </xdr:nvSpPr>
      <xdr:spPr>
        <a:xfrm>
          <a:off x="6921500" y="718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32874</xdr:rowOff>
    </xdr:from>
    <xdr:to>
      <xdr:col>41</xdr:col>
      <xdr:colOff>50800</xdr:colOff>
      <xdr:row>42</xdr:row>
      <xdr:rowOff>33011</xdr:rowOff>
    </xdr:to>
    <xdr:cxnSp macro="">
      <xdr:nvCxnSpPr>
        <xdr:cNvPr id="139" name="直線コネクタ 138">
          <a:extLst>
            <a:ext uri="{FF2B5EF4-FFF2-40B4-BE49-F238E27FC236}">
              <a16:creationId xmlns:a16="http://schemas.microsoft.com/office/drawing/2014/main" xmlns="" id="{74752B42-015B-43F7-BFE4-1D6F8232C548}"/>
            </a:ext>
          </a:extLst>
        </xdr:cNvPr>
        <xdr:cNvCxnSpPr/>
      </xdr:nvCxnSpPr>
      <xdr:spPr>
        <a:xfrm flipV="1">
          <a:off x="6972300" y="7233774"/>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74705</xdr:rowOff>
    </xdr:from>
    <xdr:ext cx="599010" cy="259045"/>
    <xdr:sp macro="" textlink="">
      <xdr:nvSpPr>
        <xdr:cNvPr id="140" name="n_1aveValue【道路】&#10;一人当たり延長">
          <a:extLst>
            <a:ext uri="{FF2B5EF4-FFF2-40B4-BE49-F238E27FC236}">
              <a16:creationId xmlns:a16="http://schemas.microsoft.com/office/drawing/2014/main" xmlns="" id="{CC8D02A6-A6FD-4B56-8603-195F175188A5}"/>
            </a:ext>
          </a:extLst>
        </xdr:cNvPr>
        <xdr:cNvSpPr txBox="1"/>
      </xdr:nvSpPr>
      <xdr:spPr>
        <a:xfrm>
          <a:off x="9327094" y="693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75624</xdr:rowOff>
    </xdr:from>
    <xdr:ext cx="599010" cy="259045"/>
    <xdr:sp macro="" textlink="">
      <xdr:nvSpPr>
        <xdr:cNvPr id="141" name="n_2aveValue【道路】&#10;一人当たり延長">
          <a:extLst>
            <a:ext uri="{FF2B5EF4-FFF2-40B4-BE49-F238E27FC236}">
              <a16:creationId xmlns:a16="http://schemas.microsoft.com/office/drawing/2014/main" xmlns="" id="{9131DD32-4AE0-4844-81FF-75E9FFC44B56}"/>
            </a:ext>
          </a:extLst>
        </xdr:cNvPr>
        <xdr:cNvSpPr txBox="1"/>
      </xdr:nvSpPr>
      <xdr:spPr>
        <a:xfrm>
          <a:off x="8450794" y="693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40</xdr:row>
      <xdr:rowOff>76070</xdr:rowOff>
    </xdr:from>
    <xdr:ext cx="599010" cy="259045"/>
    <xdr:sp macro="" textlink="">
      <xdr:nvSpPr>
        <xdr:cNvPr id="142" name="n_3aveValue【道路】&#10;一人当たり延長">
          <a:extLst>
            <a:ext uri="{FF2B5EF4-FFF2-40B4-BE49-F238E27FC236}">
              <a16:creationId xmlns:a16="http://schemas.microsoft.com/office/drawing/2014/main" xmlns="" id="{9326ADB0-CCF7-48B0-97B2-B12034CFD9B5}"/>
            </a:ext>
          </a:extLst>
        </xdr:cNvPr>
        <xdr:cNvSpPr txBox="1"/>
      </xdr:nvSpPr>
      <xdr:spPr>
        <a:xfrm>
          <a:off x="7561794" y="693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99382</xdr:rowOff>
    </xdr:from>
    <xdr:ext cx="534377" cy="259045"/>
    <xdr:sp macro="" textlink="">
      <xdr:nvSpPr>
        <xdr:cNvPr id="143" name="n_4aveValue【道路】&#10;一人当たり延長">
          <a:extLst>
            <a:ext uri="{FF2B5EF4-FFF2-40B4-BE49-F238E27FC236}">
              <a16:creationId xmlns:a16="http://schemas.microsoft.com/office/drawing/2014/main" xmlns="" id="{1165F365-7D9F-4D7B-A4AF-FB0748B25F33}"/>
            </a:ext>
          </a:extLst>
        </xdr:cNvPr>
        <xdr:cNvSpPr txBox="1"/>
      </xdr:nvSpPr>
      <xdr:spPr>
        <a:xfrm>
          <a:off x="6705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74668</xdr:rowOff>
    </xdr:from>
    <xdr:ext cx="534377" cy="259045"/>
    <xdr:sp macro="" textlink="">
      <xdr:nvSpPr>
        <xdr:cNvPr id="144" name="n_1mainValue【道路】&#10;一人当たり延長">
          <a:extLst>
            <a:ext uri="{FF2B5EF4-FFF2-40B4-BE49-F238E27FC236}">
              <a16:creationId xmlns:a16="http://schemas.microsoft.com/office/drawing/2014/main" xmlns="" id="{2CD0AEFD-1249-4B34-955A-76A95C1C6466}"/>
            </a:ext>
          </a:extLst>
        </xdr:cNvPr>
        <xdr:cNvSpPr txBox="1"/>
      </xdr:nvSpPr>
      <xdr:spPr>
        <a:xfrm>
          <a:off x="9359411" y="727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74681</xdr:rowOff>
    </xdr:from>
    <xdr:ext cx="534377" cy="259045"/>
    <xdr:sp macro="" textlink="">
      <xdr:nvSpPr>
        <xdr:cNvPr id="145" name="n_2mainValue【道路】&#10;一人当たり延長">
          <a:extLst>
            <a:ext uri="{FF2B5EF4-FFF2-40B4-BE49-F238E27FC236}">
              <a16:creationId xmlns:a16="http://schemas.microsoft.com/office/drawing/2014/main" xmlns="" id="{80745BBE-32B1-4249-8E87-45D2D6A2347A}"/>
            </a:ext>
          </a:extLst>
        </xdr:cNvPr>
        <xdr:cNvSpPr txBox="1"/>
      </xdr:nvSpPr>
      <xdr:spPr>
        <a:xfrm>
          <a:off x="8483111" y="727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74801</xdr:rowOff>
    </xdr:from>
    <xdr:ext cx="534377" cy="259045"/>
    <xdr:sp macro="" textlink="">
      <xdr:nvSpPr>
        <xdr:cNvPr id="146" name="n_3mainValue【道路】&#10;一人当たり延長">
          <a:extLst>
            <a:ext uri="{FF2B5EF4-FFF2-40B4-BE49-F238E27FC236}">
              <a16:creationId xmlns:a16="http://schemas.microsoft.com/office/drawing/2014/main" xmlns="" id="{4ACD93A7-C29B-4F55-BDB3-1D36CEAB8A7D}"/>
            </a:ext>
          </a:extLst>
        </xdr:cNvPr>
        <xdr:cNvSpPr txBox="1"/>
      </xdr:nvSpPr>
      <xdr:spPr>
        <a:xfrm>
          <a:off x="7594111" y="727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74938</xdr:rowOff>
    </xdr:from>
    <xdr:ext cx="534377" cy="259045"/>
    <xdr:sp macro="" textlink="">
      <xdr:nvSpPr>
        <xdr:cNvPr id="147" name="n_4mainValue【道路】&#10;一人当たり延長">
          <a:extLst>
            <a:ext uri="{FF2B5EF4-FFF2-40B4-BE49-F238E27FC236}">
              <a16:creationId xmlns:a16="http://schemas.microsoft.com/office/drawing/2014/main" xmlns="" id="{22EFE0E7-5C6B-45B0-ADA4-219002BF839C}"/>
            </a:ext>
          </a:extLst>
        </xdr:cNvPr>
        <xdr:cNvSpPr txBox="1"/>
      </xdr:nvSpPr>
      <xdr:spPr>
        <a:xfrm>
          <a:off x="6705111" y="72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xmlns="" id="{778A57B6-3EE8-4E9A-82FD-61F5305278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xmlns="" id="{8EBCCAE5-13B0-4005-82F3-263F248C2E7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xmlns="" id="{0CD963C6-A37E-4C7A-8B7E-13EE8B82CA2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xmlns="" id="{12CA47BA-D970-456A-B763-8EEB44D8D1F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xmlns="" id="{B78EE03C-74C6-4646-833C-E9E7F265AFF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xmlns="" id="{6F16643B-33AE-46F4-B4FD-25C40692C2F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xmlns="" id="{C7C84D8A-9ECE-45F9-A899-93FEDFC20FB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xmlns="" id="{D0277F33-5FDE-4C6F-8D43-72B8666F5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xmlns="" id="{6B18B155-158F-400E-A837-610CE2213CB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xmlns="" id="{838E6291-28EE-4B94-A584-002040795DE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xmlns="" id="{72AB95D2-D502-4ADA-8477-2DD1C1D948A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xmlns="" id="{A43E6013-615E-4E08-A41D-9EF2F47D0EF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xmlns="" id="{E36D33B8-6E53-45E0-A75F-A7683D0012D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xmlns="" id="{1AE549E4-C1BF-4EA7-8449-9B4B4777F09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xmlns="" id="{F8DB7CFE-49AF-4E92-942F-32AFB7B2F42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xmlns="" id="{73FAC746-BD48-4A5C-9F20-44F111A102E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xmlns="" id="{7F63F0A8-D77B-498C-89BC-14C96A3F953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xmlns="" id="{818F9D6D-17D1-4C81-ABC0-8D2F57BBE86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xmlns="" id="{BFD28C33-7809-4A83-96DA-C2CC9D8D115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xmlns="" id="{2F2E4249-8DA7-4B0A-8B20-CA3D246B1BC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xmlns="" id="{C00260B1-E8A4-4D99-835D-0083BBF58BE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xmlns="" id="{FF0CE2C4-A056-4CA5-96C1-FAC9B789044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xmlns="" id="{E1376C27-59AF-429B-8DA6-7294ED9CC8B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xmlns="" id="{1E855E13-5201-437C-992F-8987BE2CF19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xmlns="" id="{5F3257C2-715A-408C-BA70-711C19D53BA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71846</xdr:rowOff>
    </xdr:to>
    <xdr:cxnSp macro="">
      <xdr:nvCxnSpPr>
        <xdr:cNvPr id="173" name="直線コネクタ 172">
          <a:extLst>
            <a:ext uri="{FF2B5EF4-FFF2-40B4-BE49-F238E27FC236}">
              <a16:creationId xmlns:a16="http://schemas.microsoft.com/office/drawing/2014/main" xmlns="" id="{1D834AEE-47F9-4254-95EA-DB0716BF1EF4}"/>
            </a:ext>
          </a:extLst>
        </xdr:cNvPr>
        <xdr:cNvCxnSpPr/>
      </xdr:nvCxnSpPr>
      <xdr:spPr>
        <a:xfrm flipV="1">
          <a:off x="4634865" y="9583238"/>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xmlns="" id="{A951C04C-22C9-4E79-9E86-C27BC088C969}"/>
            </a:ext>
          </a:extLst>
        </xdr:cNvPr>
        <xdr:cNvSpPr txBox="1"/>
      </xdr:nvSpPr>
      <xdr:spPr>
        <a:xfrm>
          <a:off x="4673600" y="1104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75" name="直線コネクタ 174">
          <a:extLst>
            <a:ext uri="{FF2B5EF4-FFF2-40B4-BE49-F238E27FC236}">
              <a16:creationId xmlns:a16="http://schemas.microsoft.com/office/drawing/2014/main" xmlns="" id="{F203639F-6F6D-4DC4-92DE-3919910C13DA}"/>
            </a:ext>
          </a:extLst>
        </xdr:cNvPr>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xmlns="" id="{B06AB090-7E5F-48BA-94FB-917565D91292}"/>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xmlns="" id="{C7C51615-A526-41C8-AE5C-736D123442ED}"/>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103976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xmlns="" id="{A1E4A6BB-A009-4E92-B572-1B6BAFA25A3B}"/>
            </a:ext>
          </a:extLst>
        </xdr:cNvPr>
        <xdr:cNvSpPr txBox="1"/>
      </xdr:nvSpPr>
      <xdr:spPr>
        <a:xfrm>
          <a:off x="4673600" y="1039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79" name="フローチャート: 判断 178">
          <a:extLst>
            <a:ext uri="{FF2B5EF4-FFF2-40B4-BE49-F238E27FC236}">
              <a16:creationId xmlns:a16="http://schemas.microsoft.com/office/drawing/2014/main" xmlns="" id="{3CBD0740-2A6D-413B-BB4B-AF5C62290A71}"/>
            </a:ext>
          </a:extLst>
        </xdr:cNvPr>
        <xdr:cNvSpPr/>
      </xdr:nvSpPr>
      <xdr:spPr>
        <a:xfrm>
          <a:off x="45847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133713</xdr:rowOff>
    </xdr:from>
    <xdr:to>
      <xdr:col>20</xdr:col>
      <xdr:colOff>38100</xdr:colOff>
      <xdr:row>61</xdr:row>
      <xdr:rowOff>63863</xdr:rowOff>
    </xdr:to>
    <xdr:sp macro="" textlink="">
      <xdr:nvSpPr>
        <xdr:cNvPr id="180" name="フローチャート: 判断 179">
          <a:extLst>
            <a:ext uri="{FF2B5EF4-FFF2-40B4-BE49-F238E27FC236}">
              <a16:creationId xmlns:a16="http://schemas.microsoft.com/office/drawing/2014/main" xmlns="" id="{006CDF78-632B-44CF-900D-A013D51190CC}"/>
            </a:ext>
          </a:extLst>
        </xdr:cNvPr>
        <xdr:cNvSpPr/>
      </xdr:nvSpPr>
      <xdr:spPr>
        <a:xfrm>
          <a:off x="3746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a:extLst>
            <a:ext uri="{FF2B5EF4-FFF2-40B4-BE49-F238E27FC236}">
              <a16:creationId xmlns:a16="http://schemas.microsoft.com/office/drawing/2014/main" xmlns="" id="{80FC3A4D-CECD-4133-B0D3-0AF820348B1A}"/>
            </a:ext>
          </a:extLst>
        </xdr:cNvPr>
        <xdr:cNvSpPr/>
      </xdr:nvSpPr>
      <xdr:spPr>
        <a:xfrm>
          <a:off x="2857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83094</xdr:rowOff>
    </xdr:from>
    <xdr:to>
      <xdr:col>10</xdr:col>
      <xdr:colOff>165100</xdr:colOff>
      <xdr:row>61</xdr:row>
      <xdr:rowOff>13244</xdr:rowOff>
    </xdr:to>
    <xdr:sp macro="" textlink="">
      <xdr:nvSpPr>
        <xdr:cNvPr id="182" name="フローチャート: 判断 181">
          <a:extLst>
            <a:ext uri="{FF2B5EF4-FFF2-40B4-BE49-F238E27FC236}">
              <a16:creationId xmlns:a16="http://schemas.microsoft.com/office/drawing/2014/main" xmlns="" id="{2297FEFA-DAE5-48F6-A8DD-73CD480AD5E7}"/>
            </a:ext>
          </a:extLst>
        </xdr:cNvPr>
        <xdr:cNvSpPr/>
      </xdr:nvSpPr>
      <xdr:spPr>
        <a:xfrm>
          <a:off x="1968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3" name="フローチャート: 判断 182">
          <a:extLst>
            <a:ext uri="{FF2B5EF4-FFF2-40B4-BE49-F238E27FC236}">
              <a16:creationId xmlns:a16="http://schemas.microsoft.com/office/drawing/2014/main" xmlns="" id="{7875BBC6-925B-4859-AEBE-474B58EB661B}"/>
            </a:ext>
          </a:extLst>
        </xdr:cNvPr>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120AB8C9-F985-445C-8D51-A743F7AB984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C19A9011-E9AD-43D9-8697-32C23ED07EB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1A3320AE-EFB2-4CF7-AE6A-3E4F23A4B38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B0B41D18-8EF7-4224-A275-C18C2F8154F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B9A068F7-21A7-482C-9AF7-0C9389BBC22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78196</xdr:rowOff>
    </xdr:from>
    <xdr:to>
      <xdr:col>24</xdr:col>
      <xdr:colOff>114300</xdr:colOff>
      <xdr:row>61</xdr:row>
      <xdr:rowOff>8346</xdr:rowOff>
    </xdr:to>
    <xdr:sp macro="" textlink="">
      <xdr:nvSpPr>
        <xdr:cNvPr id="189" name="楕円 188">
          <a:extLst>
            <a:ext uri="{FF2B5EF4-FFF2-40B4-BE49-F238E27FC236}">
              <a16:creationId xmlns:a16="http://schemas.microsoft.com/office/drawing/2014/main" xmlns="" id="{FE872A6E-22C5-47A3-AC27-A66F538A2632}"/>
            </a:ext>
          </a:extLst>
        </xdr:cNvPr>
        <xdr:cNvSpPr/>
      </xdr:nvSpPr>
      <xdr:spPr>
        <a:xfrm>
          <a:off x="45847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101073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xmlns="" id="{4A4C1504-9D68-4335-9C2A-7569D016FA2C}"/>
            </a:ext>
          </a:extLst>
        </xdr:cNvPr>
        <xdr:cNvSpPr txBox="1"/>
      </xdr:nvSpPr>
      <xdr:spPr>
        <a:xfrm>
          <a:off x="4673600" y="10216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79828</xdr:rowOff>
    </xdr:from>
    <xdr:to>
      <xdr:col>20</xdr:col>
      <xdr:colOff>38100</xdr:colOff>
      <xdr:row>61</xdr:row>
      <xdr:rowOff>9978</xdr:rowOff>
    </xdr:to>
    <xdr:sp macro="" textlink="">
      <xdr:nvSpPr>
        <xdr:cNvPr id="191" name="楕円 190">
          <a:extLst>
            <a:ext uri="{FF2B5EF4-FFF2-40B4-BE49-F238E27FC236}">
              <a16:creationId xmlns:a16="http://schemas.microsoft.com/office/drawing/2014/main" xmlns="" id="{5A3608E9-BC85-476C-8FA5-EFA8F2A9B8D3}"/>
            </a:ext>
          </a:extLst>
        </xdr:cNvPr>
        <xdr:cNvSpPr/>
      </xdr:nvSpPr>
      <xdr:spPr>
        <a:xfrm>
          <a:off x="3746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128996</xdr:rowOff>
    </xdr:from>
    <xdr:to>
      <xdr:col>24</xdr:col>
      <xdr:colOff>63500</xdr:colOff>
      <xdr:row>60</xdr:row>
      <xdr:rowOff>130628</xdr:rowOff>
    </xdr:to>
    <xdr:cxnSp macro="">
      <xdr:nvCxnSpPr>
        <xdr:cNvPr id="192" name="直線コネクタ 191">
          <a:extLst>
            <a:ext uri="{FF2B5EF4-FFF2-40B4-BE49-F238E27FC236}">
              <a16:creationId xmlns:a16="http://schemas.microsoft.com/office/drawing/2014/main" xmlns="" id="{008F18EC-F1C2-4ED9-A7FC-D97CE5731992}"/>
            </a:ext>
          </a:extLst>
        </xdr:cNvPr>
        <xdr:cNvCxnSpPr/>
      </xdr:nvCxnSpPr>
      <xdr:spPr>
        <a:xfrm flipV="1">
          <a:off x="3797300" y="10415996"/>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61867</xdr:rowOff>
    </xdr:from>
    <xdr:to>
      <xdr:col>15</xdr:col>
      <xdr:colOff>101600</xdr:colOff>
      <xdr:row>60</xdr:row>
      <xdr:rowOff>163467</xdr:rowOff>
    </xdr:to>
    <xdr:sp macro="" textlink="">
      <xdr:nvSpPr>
        <xdr:cNvPr id="193" name="楕円 192">
          <a:extLst>
            <a:ext uri="{FF2B5EF4-FFF2-40B4-BE49-F238E27FC236}">
              <a16:creationId xmlns:a16="http://schemas.microsoft.com/office/drawing/2014/main" xmlns="" id="{0BC02D34-512D-499E-975D-8B7E78DD6656}"/>
            </a:ext>
          </a:extLst>
        </xdr:cNvPr>
        <xdr:cNvSpPr/>
      </xdr:nvSpPr>
      <xdr:spPr>
        <a:xfrm>
          <a:off x="2857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112667</xdr:rowOff>
    </xdr:from>
    <xdr:to>
      <xdr:col>19</xdr:col>
      <xdr:colOff>177800</xdr:colOff>
      <xdr:row>60</xdr:row>
      <xdr:rowOff>130628</xdr:rowOff>
    </xdr:to>
    <xdr:cxnSp macro="">
      <xdr:nvCxnSpPr>
        <xdr:cNvPr id="194" name="直線コネクタ 193">
          <a:extLst>
            <a:ext uri="{FF2B5EF4-FFF2-40B4-BE49-F238E27FC236}">
              <a16:creationId xmlns:a16="http://schemas.microsoft.com/office/drawing/2014/main" xmlns="" id="{65AF69C2-18C8-4861-BAEC-7BB3E9E1B93F}"/>
            </a:ext>
          </a:extLst>
        </xdr:cNvPr>
        <xdr:cNvCxnSpPr/>
      </xdr:nvCxnSpPr>
      <xdr:spPr>
        <a:xfrm>
          <a:off x="2908300" y="1039966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95" name="楕円 194">
          <a:extLst>
            <a:ext uri="{FF2B5EF4-FFF2-40B4-BE49-F238E27FC236}">
              <a16:creationId xmlns:a16="http://schemas.microsoft.com/office/drawing/2014/main" xmlns="" id="{24AB98B7-D55D-40AB-A7D6-174F875B6DF8}"/>
            </a:ext>
          </a:extLst>
        </xdr:cNvPr>
        <xdr:cNvSpPr/>
      </xdr:nvSpPr>
      <xdr:spPr>
        <a:xfrm>
          <a:off x="1968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60</xdr:row>
      <xdr:rowOff>112667</xdr:rowOff>
    </xdr:to>
    <xdr:cxnSp macro="">
      <xdr:nvCxnSpPr>
        <xdr:cNvPr id="196" name="直線コネクタ 195">
          <a:extLst>
            <a:ext uri="{FF2B5EF4-FFF2-40B4-BE49-F238E27FC236}">
              <a16:creationId xmlns:a16="http://schemas.microsoft.com/office/drawing/2014/main" xmlns="" id="{CC80C1DE-068C-4E0A-B9FB-CE094793B49C}"/>
            </a:ext>
          </a:extLst>
        </xdr:cNvPr>
        <xdr:cNvCxnSpPr/>
      </xdr:nvCxnSpPr>
      <xdr:spPr>
        <a:xfrm>
          <a:off x="2019300" y="1037844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14515</xdr:rowOff>
    </xdr:from>
    <xdr:to>
      <xdr:col>6</xdr:col>
      <xdr:colOff>38100</xdr:colOff>
      <xdr:row>60</xdr:row>
      <xdr:rowOff>116115</xdr:rowOff>
    </xdr:to>
    <xdr:sp macro="" textlink="">
      <xdr:nvSpPr>
        <xdr:cNvPr id="197" name="楕円 196">
          <a:extLst>
            <a:ext uri="{FF2B5EF4-FFF2-40B4-BE49-F238E27FC236}">
              <a16:creationId xmlns:a16="http://schemas.microsoft.com/office/drawing/2014/main" xmlns="" id="{AE442BCC-F840-4E8F-B6ED-87004FE76744}"/>
            </a:ext>
          </a:extLst>
        </xdr:cNvPr>
        <xdr:cNvSpPr/>
      </xdr:nvSpPr>
      <xdr:spPr>
        <a:xfrm>
          <a:off x="1079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65315</xdr:rowOff>
    </xdr:from>
    <xdr:to>
      <xdr:col>10</xdr:col>
      <xdr:colOff>114300</xdr:colOff>
      <xdr:row>60</xdr:row>
      <xdr:rowOff>91440</xdr:rowOff>
    </xdr:to>
    <xdr:cxnSp macro="">
      <xdr:nvCxnSpPr>
        <xdr:cNvPr id="198" name="直線コネクタ 197">
          <a:extLst>
            <a:ext uri="{FF2B5EF4-FFF2-40B4-BE49-F238E27FC236}">
              <a16:creationId xmlns:a16="http://schemas.microsoft.com/office/drawing/2014/main" xmlns="" id="{DC01FF49-3929-430C-83E9-F36FAE5FE647}"/>
            </a:ext>
          </a:extLst>
        </xdr:cNvPr>
        <xdr:cNvCxnSpPr/>
      </xdr:nvCxnSpPr>
      <xdr:spPr>
        <a:xfrm>
          <a:off x="1130300" y="1035231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54990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xmlns="" id="{66B0DE0A-0725-40D3-A2F1-DDE81C36FB77}"/>
            </a:ext>
          </a:extLst>
        </xdr:cNvPr>
        <xdr:cNvSpPr txBox="1"/>
      </xdr:nvSpPr>
      <xdr:spPr>
        <a:xfrm>
          <a:off x="35820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48458</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xmlns="" id="{B2AF0505-7BB2-41E4-B8CE-BA0D7C79C53E}"/>
            </a:ext>
          </a:extLst>
        </xdr:cNvPr>
        <xdr:cNvSpPr txBox="1"/>
      </xdr:nvSpPr>
      <xdr:spPr>
        <a:xfrm>
          <a:off x="2705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4371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xmlns="" id="{13F6C41C-9421-45C5-BCFF-E49656AD62D1}"/>
            </a:ext>
          </a:extLst>
        </xdr:cNvPr>
        <xdr:cNvSpPr txBox="1"/>
      </xdr:nvSpPr>
      <xdr:spPr>
        <a:xfrm>
          <a:off x="1816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xmlns="" id="{C063A7EE-9010-4F98-84BF-5092E94A9A4E}"/>
            </a:ext>
          </a:extLst>
        </xdr:cNvPr>
        <xdr:cNvSpPr txBox="1"/>
      </xdr:nvSpPr>
      <xdr:spPr>
        <a:xfrm>
          <a:off x="927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26505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xmlns="" id="{2DD86AB8-80EE-4257-851E-AFF6C1B5C167}"/>
            </a:ext>
          </a:extLst>
        </xdr:cNvPr>
        <xdr:cNvSpPr txBox="1"/>
      </xdr:nvSpPr>
      <xdr:spPr>
        <a:xfrm>
          <a:off x="35820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8544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xmlns="" id="{9A5B2A7B-C3D6-4DBD-B5E7-C7EA5FB61CEF}"/>
            </a:ext>
          </a:extLst>
        </xdr:cNvPr>
        <xdr:cNvSpPr txBox="1"/>
      </xdr:nvSpPr>
      <xdr:spPr>
        <a:xfrm>
          <a:off x="2705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xmlns="" id="{1E7C0E1E-609F-48B6-9364-E39DA4638C16}"/>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132642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xmlns="" id="{5516DE46-AB5C-48DF-B69A-C2BF795C253B}"/>
            </a:ext>
          </a:extLst>
        </xdr:cNvPr>
        <xdr:cNvSpPr txBox="1"/>
      </xdr:nvSpPr>
      <xdr:spPr>
        <a:xfrm>
          <a:off x="927744"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xmlns="" id="{C9341299-7B77-4906-BC68-35D466C96FB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xmlns="" id="{4F0D6EF4-A18C-42F3-A341-DDF6B8EF366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xmlns="" id="{88F64A23-E10D-42D6-940D-FCC85197B55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xmlns="" id="{F8D19EE2-FF4C-448E-8826-75FF5C05F02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xmlns="" id="{450EC565-05E9-46C8-A084-2F5A06D32C6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xmlns="" id="{67D51FA0-4C19-4242-A867-607C9A52E56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xmlns="" id="{AE0982C0-13EC-4068-A019-95C6DD97B1F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xmlns="" id="{B6FBC75B-5D37-40FD-BEF3-1ACE09600A7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xmlns="" id="{BA7EEAFB-A407-4EFE-8B0B-AADF59360A6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xmlns="" id="{1891F089-38A1-46CA-B2B3-18F0181D85E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a:extLst>
            <a:ext uri="{FF2B5EF4-FFF2-40B4-BE49-F238E27FC236}">
              <a16:creationId xmlns:a16="http://schemas.microsoft.com/office/drawing/2014/main" xmlns="" id="{A630E4DE-E421-470D-9970-4F45B0461C6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a:extLst>
            <a:ext uri="{FF2B5EF4-FFF2-40B4-BE49-F238E27FC236}">
              <a16:creationId xmlns:a16="http://schemas.microsoft.com/office/drawing/2014/main" xmlns="" id="{74F76FC8-045C-44FD-8B59-3912B92E656F}"/>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a:extLst>
            <a:ext uri="{FF2B5EF4-FFF2-40B4-BE49-F238E27FC236}">
              <a16:creationId xmlns:a16="http://schemas.microsoft.com/office/drawing/2014/main" xmlns="" id="{BE079791-207E-42BF-9065-44E2408C077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a:extLst>
            <a:ext uri="{FF2B5EF4-FFF2-40B4-BE49-F238E27FC236}">
              <a16:creationId xmlns:a16="http://schemas.microsoft.com/office/drawing/2014/main" xmlns="" id="{C80F9AB9-3A36-4C32-B275-94DA384ED6BF}"/>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a:extLst>
            <a:ext uri="{FF2B5EF4-FFF2-40B4-BE49-F238E27FC236}">
              <a16:creationId xmlns:a16="http://schemas.microsoft.com/office/drawing/2014/main" xmlns="" id="{01BDFCAF-5B14-48E8-8199-0D29EE112FC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a:extLst>
            <a:ext uri="{FF2B5EF4-FFF2-40B4-BE49-F238E27FC236}">
              <a16:creationId xmlns:a16="http://schemas.microsoft.com/office/drawing/2014/main" xmlns="" id="{47D8537D-6E59-46D7-AA1B-3DCB7CE37078}"/>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a:extLst>
            <a:ext uri="{FF2B5EF4-FFF2-40B4-BE49-F238E27FC236}">
              <a16:creationId xmlns:a16="http://schemas.microsoft.com/office/drawing/2014/main" xmlns="" id="{9C874FE4-DEE0-444D-9FC7-80A71FA0AC06}"/>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a:extLst>
            <a:ext uri="{FF2B5EF4-FFF2-40B4-BE49-F238E27FC236}">
              <a16:creationId xmlns:a16="http://schemas.microsoft.com/office/drawing/2014/main" xmlns="" id="{95157F6E-186F-49BB-9435-D938273EC2DD}"/>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xmlns="" id="{9CEF8AA6-EBF5-4D12-AD3E-C3631128B20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xmlns="" id="{709ADFC2-2E26-4D9C-AF08-B122AADD284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xmlns="" id="{D761166A-1A38-427C-B866-D3DF1D25355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52223</xdr:rowOff>
    </xdr:from>
    <xdr:to>
      <xdr:col>54</xdr:col>
      <xdr:colOff>189865</xdr:colOff>
      <xdr:row>63</xdr:row>
      <xdr:rowOff>170174</xdr:rowOff>
    </xdr:to>
    <xdr:cxnSp macro="">
      <xdr:nvCxnSpPr>
        <xdr:cNvPr id="228" name="直線コネクタ 227">
          <a:extLst>
            <a:ext uri="{FF2B5EF4-FFF2-40B4-BE49-F238E27FC236}">
              <a16:creationId xmlns:a16="http://schemas.microsoft.com/office/drawing/2014/main" xmlns="" id="{B55D9864-E5B5-435B-A336-EA21B76E7077}"/>
            </a:ext>
          </a:extLst>
        </xdr:cNvPr>
        <xdr:cNvCxnSpPr/>
      </xdr:nvCxnSpPr>
      <xdr:spPr>
        <a:xfrm flipV="1">
          <a:off x="10476865" y="9481973"/>
          <a:ext cx="0" cy="148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2551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xmlns="" id="{87AB0E46-B3D8-40AA-8F92-F3966EED7964}"/>
            </a:ext>
          </a:extLst>
        </xdr:cNvPr>
        <xdr:cNvSpPr txBox="1"/>
      </xdr:nvSpPr>
      <xdr:spPr>
        <a:xfrm>
          <a:off x="10515600" y="1097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170174</xdr:rowOff>
    </xdr:from>
    <xdr:to>
      <xdr:col>55</xdr:col>
      <xdr:colOff>88900</xdr:colOff>
      <xdr:row>63</xdr:row>
      <xdr:rowOff>170174</xdr:rowOff>
    </xdr:to>
    <xdr:cxnSp macro="">
      <xdr:nvCxnSpPr>
        <xdr:cNvPr id="230" name="直線コネクタ 229">
          <a:extLst>
            <a:ext uri="{FF2B5EF4-FFF2-40B4-BE49-F238E27FC236}">
              <a16:creationId xmlns:a16="http://schemas.microsoft.com/office/drawing/2014/main" xmlns="" id="{791BA459-322E-4BF4-801E-31F8946C8349}"/>
            </a:ext>
          </a:extLst>
        </xdr:cNvPr>
        <xdr:cNvCxnSpPr/>
      </xdr:nvCxnSpPr>
      <xdr:spPr>
        <a:xfrm>
          <a:off x="10388600" y="10971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170350</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xmlns="" id="{1FF77045-0072-4AC9-923B-3119E6FD6D53}"/>
            </a:ext>
          </a:extLst>
        </xdr:cNvPr>
        <xdr:cNvSpPr txBox="1"/>
      </xdr:nvSpPr>
      <xdr:spPr>
        <a:xfrm>
          <a:off x="10515600" y="92572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52223</xdr:rowOff>
    </xdr:from>
    <xdr:to>
      <xdr:col>55</xdr:col>
      <xdr:colOff>88900</xdr:colOff>
      <xdr:row>55</xdr:row>
      <xdr:rowOff>52223</xdr:rowOff>
    </xdr:to>
    <xdr:cxnSp macro="">
      <xdr:nvCxnSpPr>
        <xdr:cNvPr id="232" name="直線コネクタ 231">
          <a:extLst>
            <a:ext uri="{FF2B5EF4-FFF2-40B4-BE49-F238E27FC236}">
              <a16:creationId xmlns:a16="http://schemas.microsoft.com/office/drawing/2014/main" xmlns="" id="{F181E3CF-CA78-4E67-9EF6-4F7E151BB070}"/>
            </a:ext>
          </a:extLst>
        </xdr:cNvPr>
        <xdr:cNvCxnSpPr/>
      </xdr:nvCxnSpPr>
      <xdr:spPr>
        <a:xfrm>
          <a:off x="10388600" y="948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166571</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xmlns="" id="{E838EBD5-26B3-41B3-B1E7-9480FB690E46}"/>
            </a:ext>
          </a:extLst>
        </xdr:cNvPr>
        <xdr:cNvSpPr txBox="1"/>
      </xdr:nvSpPr>
      <xdr:spPr>
        <a:xfrm>
          <a:off x="10515600" y="10625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16694</xdr:rowOff>
    </xdr:from>
    <xdr:to>
      <xdr:col>55</xdr:col>
      <xdr:colOff>50800</xdr:colOff>
      <xdr:row>62</xdr:row>
      <xdr:rowOff>118294</xdr:rowOff>
    </xdr:to>
    <xdr:sp macro="" textlink="">
      <xdr:nvSpPr>
        <xdr:cNvPr id="234" name="フローチャート: 判断 233">
          <a:extLst>
            <a:ext uri="{FF2B5EF4-FFF2-40B4-BE49-F238E27FC236}">
              <a16:creationId xmlns:a16="http://schemas.microsoft.com/office/drawing/2014/main" xmlns="" id="{2C9B0B0B-05F4-4E99-B16C-148AE1B20C7C}"/>
            </a:ext>
          </a:extLst>
        </xdr:cNvPr>
        <xdr:cNvSpPr/>
      </xdr:nvSpPr>
      <xdr:spPr>
        <a:xfrm>
          <a:off x="10426700" y="10646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45998</xdr:rowOff>
    </xdr:from>
    <xdr:to>
      <xdr:col>50</xdr:col>
      <xdr:colOff>165100</xdr:colOff>
      <xdr:row>62</xdr:row>
      <xdr:rowOff>147598</xdr:rowOff>
    </xdr:to>
    <xdr:sp macro="" textlink="">
      <xdr:nvSpPr>
        <xdr:cNvPr id="235" name="フローチャート: 判断 234">
          <a:extLst>
            <a:ext uri="{FF2B5EF4-FFF2-40B4-BE49-F238E27FC236}">
              <a16:creationId xmlns:a16="http://schemas.microsoft.com/office/drawing/2014/main" xmlns="" id="{2FEE3460-15FE-4CA6-A8C2-5CD656440070}"/>
            </a:ext>
          </a:extLst>
        </xdr:cNvPr>
        <xdr:cNvSpPr/>
      </xdr:nvSpPr>
      <xdr:spPr>
        <a:xfrm>
          <a:off x="9588500" y="1067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78325</xdr:rowOff>
    </xdr:from>
    <xdr:to>
      <xdr:col>46</xdr:col>
      <xdr:colOff>38100</xdr:colOff>
      <xdr:row>63</xdr:row>
      <xdr:rowOff>8475</xdr:rowOff>
    </xdr:to>
    <xdr:sp macro="" textlink="">
      <xdr:nvSpPr>
        <xdr:cNvPr id="236" name="フローチャート: 判断 235">
          <a:extLst>
            <a:ext uri="{FF2B5EF4-FFF2-40B4-BE49-F238E27FC236}">
              <a16:creationId xmlns:a16="http://schemas.microsoft.com/office/drawing/2014/main" xmlns="" id="{F7CDA777-C229-481F-99B9-F6749BE9B475}"/>
            </a:ext>
          </a:extLst>
        </xdr:cNvPr>
        <xdr:cNvSpPr/>
      </xdr:nvSpPr>
      <xdr:spPr>
        <a:xfrm>
          <a:off x="8699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43507</xdr:rowOff>
    </xdr:from>
    <xdr:to>
      <xdr:col>41</xdr:col>
      <xdr:colOff>101600</xdr:colOff>
      <xdr:row>62</xdr:row>
      <xdr:rowOff>145107</xdr:rowOff>
    </xdr:to>
    <xdr:sp macro="" textlink="">
      <xdr:nvSpPr>
        <xdr:cNvPr id="237" name="フローチャート: 判断 236">
          <a:extLst>
            <a:ext uri="{FF2B5EF4-FFF2-40B4-BE49-F238E27FC236}">
              <a16:creationId xmlns:a16="http://schemas.microsoft.com/office/drawing/2014/main" xmlns="" id="{82B7792B-7E02-4E65-BF0F-9B803F6C7D4E}"/>
            </a:ext>
          </a:extLst>
        </xdr:cNvPr>
        <xdr:cNvSpPr/>
      </xdr:nvSpPr>
      <xdr:spPr>
        <a:xfrm>
          <a:off x="7810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28473</xdr:rowOff>
    </xdr:from>
    <xdr:to>
      <xdr:col>36</xdr:col>
      <xdr:colOff>165100</xdr:colOff>
      <xdr:row>62</xdr:row>
      <xdr:rowOff>130073</xdr:rowOff>
    </xdr:to>
    <xdr:sp macro="" textlink="">
      <xdr:nvSpPr>
        <xdr:cNvPr id="238" name="フローチャート: 判断 237">
          <a:extLst>
            <a:ext uri="{FF2B5EF4-FFF2-40B4-BE49-F238E27FC236}">
              <a16:creationId xmlns:a16="http://schemas.microsoft.com/office/drawing/2014/main" xmlns="" id="{5F470594-0265-4241-810A-E3EE70620B51}"/>
            </a:ext>
          </a:extLst>
        </xdr:cNvPr>
        <xdr:cNvSpPr/>
      </xdr:nvSpPr>
      <xdr:spPr>
        <a:xfrm>
          <a:off x="6921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xmlns="" id="{4210A83D-1D14-4FF1-9F42-D5D524E5C39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xmlns="" id="{865BDDA6-5A60-4F81-A275-6E94E024BAE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EC14DBED-2B0F-4E37-89ED-414F660B9D9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5220D66E-EAA3-4986-B657-A9131D453C6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8FDAB169-DBD1-46C4-AA0F-C0121245C6A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53152</xdr:rowOff>
    </xdr:from>
    <xdr:to>
      <xdr:col>55</xdr:col>
      <xdr:colOff>50800</xdr:colOff>
      <xdr:row>61</xdr:row>
      <xdr:rowOff>154752</xdr:rowOff>
    </xdr:to>
    <xdr:sp macro="" textlink="">
      <xdr:nvSpPr>
        <xdr:cNvPr id="244" name="楕円 243">
          <a:extLst>
            <a:ext uri="{FF2B5EF4-FFF2-40B4-BE49-F238E27FC236}">
              <a16:creationId xmlns:a16="http://schemas.microsoft.com/office/drawing/2014/main" xmlns="" id="{A88453FF-9B19-4B66-A354-8C054988AA15}"/>
            </a:ext>
          </a:extLst>
        </xdr:cNvPr>
        <xdr:cNvSpPr/>
      </xdr:nvSpPr>
      <xdr:spPr>
        <a:xfrm>
          <a:off x="10426700" y="1051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76029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xmlns="" id="{8D7AF444-D8AB-41EB-B4E6-AC0D3CCBEE52}"/>
            </a:ext>
          </a:extLst>
        </xdr:cNvPr>
        <xdr:cNvSpPr txBox="1"/>
      </xdr:nvSpPr>
      <xdr:spPr>
        <a:xfrm>
          <a:off x="10515600" y="1036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19135</xdr:rowOff>
    </xdr:from>
    <xdr:to>
      <xdr:col>50</xdr:col>
      <xdr:colOff>165100</xdr:colOff>
      <xdr:row>61</xdr:row>
      <xdr:rowOff>120735</xdr:rowOff>
    </xdr:to>
    <xdr:sp macro="" textlink="">
      <xdr:nvSpPr>
        <xdr:cNvPr id="246" name="楕円 245">
          <a:extLst>
            <a:ext uri="{FF2B5EF4-FFF2-40B4-BE49-F238E27FC236}">
              <a16:creationId xmlns:a16="http://schemas.microsoft.com/office/drawing/2014/main" xmlns="" id="{C2569FD1-B26F-409F-B0BD-839B93AC3A9D}"/>
            </a:ext>
          </a:extLst>
        </xdr:cNvPr>
        <xdr:cNvSpPr/>
      </xdr:nvSpPr>
      <xdr:spPr>
        <a:xfrm>
          <a:off x="9588500" y="104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69935</xdr:rowOff>
    </xdr:from>
    <xdr:to>
      <xdr:col>55</xdr:col>
      <xdr:colOff>0</xdr:colOff>
      <xdr:row>61</xdr:row>
      <xdr:rowOff>103952</xdr:rowOff>
    </xdr:to>
    <xdr:cxnSp macro="">
      <xdr:nvCxnSpPr>
        <xdr:cNvPr id="247" name="直線コネクタ 246">
          <a:extLst>
            <a:ext uri="{FF2B5EF4-FFF2-40B4-BE49-F238E27FC236}">
              <a16:creationId xmlns:a16="http://schemas.microsoft.com/office/drawing/2014/main" xmlns="" id="{182EB18F-485C-4F08-BEC0-314E219DE886}"/>
            </a:ext>
          </a:extLst>
        </xdr:cNvPr>
        <xdr:cNvCxnSpPr/>
      </xdr:nvCxnSpPr>
      <xdr:spPr>
        <a:xfrm>
          <a:off x="9639300" y="10528385"/>
          <a:ext cx="83820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34952</xdr:rowOff>
    </xdr:from>
    <xdr:to>
      <xdr:col>46</xdr:col>
      <xdr:colOff>38100</xdr:colOff>
      <xdr:row>61</xdr:row>
      <xdr:rowOff>136552</xdr:rowOff>
    </xdr:to>
    <xdr:sp macro="" textlink="">
      <xdr:nvSpPr>
        <xdr:cNvPr id="248" name="楕円 247">
          <a:extLst>
            <a:ext uri="{FF2B5EF4-FFF2-40B4-BE49-F238E27FC236}">
              <a16:creationId xmlns:a16="http://schemas.microsoft.com/office/drawing/2014/main" xmlns="" id="{3946A638-3367-4D03-BFCA-938D614C81A7}"/>
            </a:ext>
          </a:extLst>
        </xdr:cNvPr>
        <xdr:cNvSpPr/>
      </xdr:nvSpPr>
      <xdr:spPr>
        <a:xfrm>
          <a:off x="8699500" y="1049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69935</xdr:rowOff>
    </xdr:from>
    <xdr:to>
      <xdr:col>50</xdr:col>
      <xdr:colOff>114300</xdr:colOff>
      <xdr:row>61</xdr:row>
      <xdr:rowOff>85752</xdr:rowOff>
    </xdr:to>
    <xdr:cxnSp macro="">
      <xdr:nvCxnSpPr>
        <xdr:cNvPr id="249" name="直線コネクタ 248">
          <a:extLst>
            <a:ext uri="{FF2B5EF4-FFF2-40B4-BE49-F238E27FC236}">
              <a16:creationId xmlns:a16="http://schemas.microsoft.com/office/drawing/2014/main" xmlns="" id="{18FC5C8B-0FD4-44E3-B4C1-99D20CF191A4}"/>
            </a:ext>
          </a:extLst>
        </xdr:cNvPr>
        <xdr:cNvCxnSpPr/>
      </xdr:nvCxnSpPr>
      <xdr:spPr>
        <a:xfrm flipV="1">
          <a:off x="8750300" y="10528385"/>
          <a:ext cx="889000" cy="1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48483</xdr:rowOff>
    </xdr:from>
    <xdr:to>
      <xdr:col>41</xdr:col>
      <xdr:colOff>101600</xdr:colOff>
      <xdr:row>61</xdr:row>
      <xdr:rowOff>150083</xdr:rowOff>
    </xdr:to>
    <xdr:sp macro="" textlink="">
      <xdr:nvSpPr>
        <xdr:cNvPr id="250" name="楕円 249">
          <a:extLst>
            <a:ext uri="{FF2B5EF4-FFF2-40B4-BE49-F238E27FC236}">
              <a16:creationId xmlns:a16="http://schemas.microsoft.com/office/drawing/2014/main" xmlns="" id="{8730A02A-6E31-4211-9CAE-82C1B0287191}"/>
            </a:ext>
          </a:extLst>
        </xdr:cNvPr>
        <xdr:cNvSpPr/>
      </xdr:nvSpPr>
      <xdr:spPr>
        <a:xfrm>
          <a:off x="7810500" y="1050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85752</xdr:rowOff>
    </xdr:from>
    <xdr:to>
      <xdr:col>45</xdr:col>
      <xdr:colOff>177800</xdr:colOff>
      <xdr:row>61</xdr:row>
      <xdr:rowOff>99283</xdr:rowOff>
    </xdr:to>
    <xdr:cxnSp macro="">
      <xdr:nvCxnSpPr>
        <xdr:cNvPr id="251" name="直線コネクタ 250">
          <a:extLst>
            <a:ext uri="{FF2B5EF4-FFF2-40B4-BE49-F238E27FC236}">
              <a16:creationId xmlns:a16="http://schemas.microsoft.com/office/drawing/2014/main" xmlns="" id="{5C3AC5C5-850B-4BD6-AE48-EDB2EB85873F}"/>
            </a:ext>
          </a:extLst>
        </xdr:cNvPr>
        <xdr:cNvCxnSpPr/>
      </xdr:nvCxnSpPr>
      <xdr:spPr>
        <a:xfrm flipV="1">
          <a:off x="7861300" y="10544202"/>
          <a:ext cx="889000" cy="1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63967</xdr:rowOff>
    </xdr:from>
    <xdr:to>
      <xdr:col>36</xdr:col>
      <xdr:colOff>165100</xdr:colOff>
      <xdr:row>61</xdr:row>
      <xdr:rowOff>165567</xdr:rowOff>
    </xdr:to>
    <xdr:sp macro="" textlink="">
      <xdr:nvSpPr>
        <xdr:cNvPr id="252" name="楕円 251">
          <a:extLst>
            <a:ext uri="{FF2B5EF4-FFF2-40B4-BE49-F238E27FC236}">
              <a16:creationId xmlns:a16="http://schemas.microsoft.com/office/drawing/2014/main" xmlns="" id="{C39CEAAF-F2CE-461D-AC28-B12987131211}"/>
            </a:ext>
          </a:extLst>
        </xdr:cNvPr>
        <xdr:cNvSpPr/>
      </xdr:nvSpPr>
      <xdr:spPr>
        <a:xfrm>
          <a:off x="6921500" y="1052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99283</xdr:rowOff>
    </xdr:from>
    <xdr:to>
      <xdr:col>41</xdr:col>
      <xdr:colOff>50800</xdr:colOff>
      <xdr:row>61</xdr:row>
      <xdr:rowOff>114767</xdr:rowOff>
    </xdr:to>
    <xdr:cxnSp macro="">
      <xdr:nvCxnSpPr>
        <xdr:cNvPr id="253" name="直線コネクタ 252">
          <a:extLst>
            <a:ext uri="{FF2B5EF4-FFF2-40B4-BE49-F238E27FC236}">
              <a16:creationId xmlns:a16="http://schemas.microsoft.com/office/drawing/2014/main" xmlns="" id="{DA9BEE82-1AA0-4EAC-9619-3B9AEE7D541C}"/>
            </a:ext>
          </a:extLst>
        </xdr:cNvPr>
        <xdr:cNvCxnSpPr/>
      </xdr:nvCxnSpPr>
      <xdr:spPr>
        <a:xfrm flipV="1">
          <a:off x="6972300" y="10557733"/>
          <a:ext cx="889000" cy="1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138725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xmlns="" id="{D736BE0F-0E93-491E-9F2B-311B60475D41}"/>
            </a:ext>
          </a:extLst>
        </xdr:cNvPr>
        <xdr:cNvSpPr txBox="1"/>
      </xdr:nvSpPr>
      <xdr:spPr>
        <a:xfrm>
          <a:off x="9327095" y="10768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171052</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xmlns="" id="{64DE03EB-29D5-4DFD-B390-D6E8F547A07A}"/>
            </a:ext>
          </a:extLst>
        </xdr:cNvPr>
        <xdr:cNvSpPr txBox="1"/>
      </xdr:nvSpPr>
      <xdr:spPr>
        <a:xfrm>
          <a:off x="8450795" y="1080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136234</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xmlns="" id="{CAC58A70-7F13-4213-AD3B-7DF5CD33CE09}"/>
            </a:ext>
          </a:extLst>
        </xdr:cNvPr>
        <xdr:cNvSpPr txBox="1"/>
      </xdr:nvSpPr>
      <xdr:spPr>
        <a:xfrm>
          <a:off x="7561795" y="1076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121200</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xmlns="" id="{DC119220-23C1-4CCC-BED2-7F753EABC434}"/>
            </a:ext>
          </a:extLst>
        </xdr:cNvPr>
        <xdr:cNvSpPr txBox="1"/>
      </xdr:nvSpPr>
      <xdr:spPr>
        <a:xfrm>
          <a:off x="6672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137262</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xmlns="" id="{714A5828-3224-4CC0-B39B-D9312FD3071E}"/>
            </a:ext>
          </a:extLst>
        </xdr:cNvPr>
        <xdr:cNvSpPr txBox="1"/>
      </xdr:nvSpPr>
      <xdr:spPr>
        <a:xfrm>
          <a:off x="9327095" y="1025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153079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xmlns="" id="{EF79E7A3-6D53-4DBD-8748-AEB17B4A9541}"/>
            </a:ext>
          </a:extLst>
        </xdr:cNvPr>
        <xdr:cNvSpPr txBox="1"/>
      </xdr:nvSpPr>
      <xdr:spPr>
        <a:xfrm>
          <a:off x="8450795" y="10268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166610</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xmlns="" id="{91B860EA-2699-4D64-A0BD-C8DDDCF53294}"/>
            </a:ext>
          </a:extLst>
        </xdr:cNvPr>
        <xdr:cNvSpPr txBox="1"/>
      </xdr:nvSpPr>
      <xdr:spPr>
        <a:xfrm>
          <a:off x="7561795" y="1028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10644</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xmlns="" id="{427BD90F-4BF6-4CEE-82D6-B965B13305FE}"/>
            </a:ext>
          </a:extLst>
        </xdr:cNvPr>
        <xdr:cNvSpPr txBox="1"/>
      </xdr:nvSpPr>
      <xdr:spPr>
        <a:xfrm>
          <a:off x="6672795" y="10297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xmlns="" id="{1FC8570A-7126-42AE-9A75-16D6A20E711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xmlns="" id="{EE691C25-103B-4A8E-8677-52CDEAC5498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xmlns="" id="{91D2E235-8F7C-4DD8-964E-64E1507C496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xmlns="" id="{CD131220-A36F-4808-9F52-BE8E80F6F78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xmlns="" id="{73A0E02C-8A3C-422D-852C-60A814CBF15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xmlns="" id="{E381C38E-2ACA-4F8F-8F7E-F1799A0D0C9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xmlns="" id="{A60C56D9-F5DF-4145-BC1A-A705C8D9B37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xmlns="" id="{2B705E62-B544-4ADF-AC38-39E55F8461B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xmlns="" id="{AAD130CD-6055-4CA7-B284-9060029C583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xmlns="" id="{C06DD351-C24F-41CF-B40D-95C5F19BED4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xmlns="" id="{A2C51AB1-CD0E-4F2A-8837-CDD590EE96D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xmlns="" id="{9491CFE8-101E-4E0C-B7E3-A81C615E1C1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xmlns="" id="{68571248-F2A4-468A-915D-13DE3387AFE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xmlns="" id="{44C17C89-6810-49F0-9C79-37ABF6AF20B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xmlns="" id="{3A41327A-77FC-446D-83FE-DCCAE28BC7E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xmlns="" id="{B9A8C422-3D62-415F-B47D-5CFFCCB4E87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xmlns="" id="{555C4F40-D9E0-4B27-B847-132B1B3326D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xmlns="" id="{7C786694-7962-4236-9CA2-0EBF97EB627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xmlns="" id="{614E9EDA-2198-4E05-9636-2C26103C06B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xmlns="" id="{A8467C3C-C64F-42A5-BDEF-6449C7C92BD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xmlns="" id="{637F1E92-F5FE-487B-B526-C4FDCC11846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xmlns="" id="{D3103ED4-F41B-44EC-BD12-50232AB31A4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xmlns="" id="{33A7A19C-394A-41AA-971C-6C91A780DD9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xmlns="" id="{DD5D7EB5-45AC-4CDE-A47F-7ABA76D568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xmlns="" id="{AEC21B48-8CBD-46B1-AB29-9FF220652C0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70757</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xmlns="" id="{31FF40AA-FC5C-41B8-9CD5-B07F2C955AE0}"/>
            </a:ext>
          </a:extLst>
        </xdr:cNvPr>
        <xdr:cNvCxnSpPr/>
      </xdr:nvCxnSpPr>
      <xdr:spPr>
        <a:xfrm flipV="1">
          <a:off x="4634865" y="13443857"/>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xmlns="" id="{A1B17458-448D-4B66-BBE9-453EDA61912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xmlns="" id="{9975EA42-4B9B-449C-A90E-A90CB75234B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17434</xdr:rowOff>
    </xdr:from>
    <xdr:ext cx="405111" cy="259045"/>
    <xdr:sp macro="" textlink="">
      <xdr:nvSpPr>
        <xdr:cNvPr id="290" name="【公営住宅】&#10;有形固定資産減価償却率最大値テキスト">
          <a:extLst>
            <a:ext uri="{FF2B5EF4-FFF2-40B4-BE49-F238E27FC236}">
              <a16:creationId xmlns:a16="http://schemas.microsoft.com/office/drawing/2014/main" xmlns="" id="{8665364E-80D7-4B04-BFB3-961334019153}"/>
            </a:ext>
          </a:extLst>
        </xdr:cNvPr>
        <xdr:cNvSpPr txBox="1"/>
      </xdr:nvSpPr>
      <xdr:spPr>
        <a:xfrm>
          <a:off x="4673600" y="1321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70757</xdr:rowOff>
    </xdr:from>
    <xdr:to>
      <xdr:col>24</xdr:col>
      <xdr:colOff>152400</xdr:colOff>
      <xdr:row>78</xdr:row>
      <xdr:rowOff>70757</xdr:rowOff>
    </xdr:to>
    <xdr:cxnSp macro="">
      <xdr:nvCxnSpPr>
        <xdr:cNvPr id="291" name="直線コネクタ 290">
          <a:extLst>
            <a:ext uri="{FF2B5EF4-FFF2-40B4-BE49-F238E27FC236}">
              <a16:creationId xmlns:a16="http://schemas.microsoft.com/office/drawing/2014/main" xmlns="" id="{D7393283-FD64-4AD8-8C84-2BD7A541EE71}"/>
            </a:ext>
          </a:extLst>
        </xdr:cNvPr>
        <xdr:cNvCxnSpPr/>
      </xdr:nvCxnSpPr>
      <xdr:spPr>
        <a:xfrm>
          <a:off x="4546600" y="1344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45738</xdr:rowOff>
    </xdr:from>
    <xdr:ext cx="405111" cy="259045"/>
    <xdr:sp macro="" textlink="">
      <xdr:nvSpPr>
        <xdr:cNvPr id="292" name="【公営住宅】&#10;有形固定資産減価償却率平均値テキスト">
          <a:extLst>
            <a:ext uri="{FF2B5EF4-FFF2-40B4-BE49-F238E27FC236}">
              <a16:creationId xmlns:a16="http://schemas.microsoft.com/office/drawing/2014/main" xmlns="" id="{B1F485E2-71DA-4E59-B455-235A46ED489F}"/>
            </a:ext>
          </a:extLst>
        </xdr:cNvPr>
        <xdr:cNvSpPr txBox="1"/>
      </xdr:nvSpPr>
      <xdr:spPr>
        <a:xfrm>
          <a:off x="4673600" y="14276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293" name="フローチャート: 判断 292">
          <a:extLst>
            <a:ext uri="{FF2B5EF4-FFF2-40B4-BE49-F238E27FC236}">
              <a16:creationId xmlns:a16="http://schemas.microsoft.com/office/drawing/2014/main" xmlns="" id="{C6A4C5EC-097B-46CB-B641-CC179B8FD8F0}"/>
            </a:ext>
          </a:extLst>
        </xdr:cNvPr>
        <xdr:cNvSpPr/>
      </xdr:nvSpPr>
      <xdr:spPr>
        <a:xfrm>
          <a:off x="4584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34652</xdr:rowOff>
    </xdr:from>
    <xdr:to>
      <xdr:col>20</xdr:col>
      <xdr:colOff>38100</xdr:colOff>
      <xdr:row>83</xdr:row>
      <xdr:rowOff>136252</xdr:rowOff>
    </xdr:to>
    <xdr:sp macro="" textlink="">
      <xdr:nvSpPr>
        <xdr:cNvPr id="294" name="フローチャート: 判断 293">
          <a:extLst>
            <a:ext uri="{FF2B5EF4-FFF2-40B4-BE49-F238E27FC236}">
              <a16:creationId xmlns:a16="http://schemas.microsoft.com/office/drawing/2014/main" xmlns="" id="{E0993112-04ED-4CB4-BB51-5DE02E3CCAE5}"/>
            </a:ext>
          </a:extLst>
        </xdr:cNvPr>
        <xdr:cNvSpPr/>
      </xdr:nvSpPr>
      <xdr:spPr>
        <a:xfrm>
          <a:off x="3746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24856</xdr:rowOff>
    </xdr:from>
    <xdr:to>
      <xdr:col>15</xdr:col>
      <xdr:colOff>101600</xdr:colOff>
      <xdr:row>83</xdr:row>
      <xdr:rowOff>126456</xdr:rowOff>
    </xdr:to>
    <xdr:sp macro="" textlink="">
      <xdr:nvSpPr>
        <xdr:cNvPr id="295" name="フローチャート: 判断 294">
          <a:extLst>
            <a:ext uri="{FF2B5EF4-FFF2-40B4-BE49-F238E27FC236}">
              <a16:creationId xmlns:a16="http://schemas.microsoft.com/office/drawing/2014/main" xmlns="" id="{9715208F-2A25-4013-894C-15BBAFF8B4AD}"/>
            </a:ext>
          </a:extLst>
        </xdr:cNvPr>
        <xdr:cNvSpPr/>
      </xdr:nvSpPr>
      <xdr:spPr>
        <a:xfrm>
          <a:off x="2857500" y="142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6" name="フローチャート: 判断 295">
          <a:extLst>
            <a:ext uri="{FF2B5EF4-FFF2-40B4-BE49-F238E27FC236}">
              <a16:creationId xmlns:a16="http://schemas.microsoft.com/office/drawing/2014/main" xmlns="" id="{2D451E2B-813C-4D3D-AD0E-C0D076B8B8A6}"/>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85</xdr:row>
      <xdr:rowOff>44450</xdr:rowOff>
    </xdr:from>
    <xdr:to>
      <xdr:col>6</xdr:col>
      <xdr:colOff>38100</xdr:colOff>
      <xdr:row>85</xdr:row>
      <xdr:rowOff>146050</xdr:rowOff>
    </xdr:to>
    <xdr:sp macro="" textlink="">
      <xdr:nvSpPr>
        <xdr:cNvPr id="297" name="フローチャート: 判断 296">
          <a:extLst>
            <a:ext uri="{FF2B5EF4-FFF2-40B4-BE49-F238E27FC236}">
              <a16:creationId xmlns:a16="http://schemas.microsoft.com/office/drawing/2014/main" xmlns="" id="{F3B2EAB0-C214-4CC5-949E-5A9DA403D307}"/>
            </a:ext>
          </a:extLst>
        </xdr:cNvPr>
        <xdr:cNvSpPr/>
      </xdr:nvSpPr>
      <xdr:spPr>
        <a:xfrm>
          <a:off x="1079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xmlns="" id="{BA63C5BD-3693-4103-BA0E-7B98912668C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xmlns="" id="{8C6E01A2-1999-4B4B-968C-E47995C1CBF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EF4E4849-1A91-47B7-9D53-6A0CF24DEE8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7766691B-A46A-42E3-A63D-1C0FC9E8DCD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4B579C56-9AEC-4622-BC4D-018E23044D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363</xdr:rowOff>
    </xdr:from>
    <xdr:to>
      <xdr:col>24</xdr:col>
      <xdr:colOff>114300</xdr:colOff>
      <xdr:row>83</xdr:row>
      <xdr:rowOff>101963</xdr:rowOff>
    </xdr:to>
    <xdr:sp macro="" textlink="">
      <xdr:nvSpPr>
        <xdr:cNvPr id="303" name="楕円 302">
          <a:extLst>
            <a:ext uri="{FF2B5EF4-FFF2-40B4-BE49-F238E27FC236}">
              <a16:creationId xmlns:a16="http://schemas.microsoft.com/office/drawing/2014/main" xmlns="" id="{CCDD92FE-0821-42AB-BEEE-35830E6AF34E}"/>
            </a:ext>
          </a:extLst>
        </xdr:cNvPr>
        <xdr:cNvSpPr/>
      </xdr:nvSpPr>
      <xdr:spPr>
        <a:xfrm>
          <a:off x="4584700" y="1423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23240</xdr:rowOff>
    </xdr:from>
    <xdr:ext cx="405111" cy="259045"/>
    <xdr:sp macro="" textlink="">
      <xdr:nvSpPr>
        <xdr:cNvPr id="304" name="【公営住宅】&#10;有形固定資産減価償却率該当値テキスト">
          <a:extLst>
            <a:ext uri="{FF2B5EF4-FFF2-40B4-BE49-F238E27FC236}">
              <a16:creationId xmlns:a16="http://schemas.microsoft.com/office/drawing/2014/main" xmlns="" id="{37449D79-D630-4B8B-A83A-431632811573}"/>
            </a:ext>
          </a:extLst>
        </xdr:cNvPr>
        <xdr:cNvSpPr txBox="1"/>
      </xdr:nvSpPr>
      <xdr:spPr>
        <a:xfrm>
          <a:off x="4673600" y="1408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95069</xdr:rowOff>
    </xdr:from>
    <xdr:to>
      <xdr:col>20</xdr:col>
      <xdr:colOff>38100</xdr:colOff>
      <xdr:row>83</xdr:row>
      <xdr:rowOff>25219</xdr:rowOff>
    </xdr:to>
    <xdr:sp macro="" textlink="">
      <xdr:nvSpPr>
        <xdr:cNvPr id="305" name="楕円 304">
          <a:extLst>
            <a:ext uri="{FF2B5EF4-FFF2-40B4-BE49-F238E27FC236}">
              <a16:creationId xmlns:a16="http://schemas.microsoft.com/office/drawing/2014/main" xmlns="" id="{E7FFF9AC-A543-4734-86BC-487395DA32D3}"/>
            </a:ext>
          </a:extLst>
        </xdr:cNvPr>
        <xdr:cNvSpPr/>
      </xdr:nvSpPr>
      <xdr:spPr>
        <a:xfrm>
          <a:off x="37465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145869</xdr:rowOff>
    </xdr:from>
    <xdr:to>
      <xdr:col>24</xdr:col>
      <xdr:colOff>63500</xdr:colOff>
      <xdr:row>83</xdr:row>
      <xdr:rowOff>51163</xdr:rowOff>
    </xdr:to>
    <xdr:cxnSp macro="">
      <xdr:nvCxnSpPr>
        <xdr:cNvPr id="306" name="直線コネクタ 305">
          <a:extLst>
            <a:ext uri="{FF2B5EF4-FFF2-40B4-BE49-F238E27FC236}">
              <a16:creationId xmlns:a16="http://schemas.microsoft.com/office/drawing/2014/main" xmlns="" id="{F6D7861E-01DE-4180-A998-3F86EF2A037C}"/>
            </a:ext>
          </a:extLst>
        </xdr:cNvPr>
        <xdr:cNvCxnSpPr/>
      </xdr:nvCxnSpPr>
      <xdr:spPr>
        <a:xfrm>
          <a:off x="3797300" y="14204769"/>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7" name="楕円 306">
          <a:extLst>
            <a:ext uri="{FF2B5EF4-FFF2-40B4-BE49-F238E27FC236}">
              <a16:creationId xmlns:a16="http://schemas.microsoft.com/office/drawing/2014/main" xmlns="" id="{4B7ADF49-19A3-43B2-9726-806AF7F211AE}"/>
            </a:ext>
          </a:extLst>
        </xdr:cNvPr>
        <xdr:cNvSpPr/>
      </xdr:nvSpPr>
      <xdr:spPr>
        <a:xfrm>
          <a:off x="2857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145869</xdr:rowOff>
    </xdr:to>
    <xdr:cxnSp macro="">
      <xdr:nvCxnSpPr>
        <xdr:cNvPr id="308" name="直線コネクタ 307">
          <a:extLst>
            <a:ext uri="{FF2B5EF4-FFF2-40B4-BE49-F238E27FC236}">
              <a16:creationId xmlns:a16="http://schemas.microsoft.com/office/drawing/2014/main" xmlns="" id="{4ED76CC9-BDA8-465D-B97B-F1281D8097C9}"/>
            </a:ext>
          </a:extLst>
        </xdr:cNvPr>
        <xdr:cNvCxnSpPr/>
      </xdr:nvCxnSpPr>
      <xdr:spPr>
        <a:xfrm>
          <a:off x="2908300" y="141655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64044</xdr:rowOff>
    </xdr:from>
    <xdr:to>
      <xdr:col>10</xdr:col>
      <xdr:colOff>165100</xdr:colOff>
      <xdr:row>82</xdr:row>
      <xdr:rowOff>165644</xdr:rowOff>
    </xdr:to>
    <xdr:sp macro="" textlink="">
      <xdr:nvSpPr>
        <xdr:cNvPr id="309" name="楕円 308">
          <a:extLst>
            <a:ext uri="{FF2B5EF4-FFF2-40B4-BE49-F238E27FC236}">
              <a16:creationId xmlns:a16="http://schemas.microsoft.com/office/drawing/2014/main" xmlns="" id="{849D52E2-B240-4C7D-B335-7CF37A722D10}"/>
            </a:ext>
          </a:extLst>
        </xdr:cNvPr>
        <xdr:cNvSpPr/>
      </xdr:nvSpPr>
      <xdr:spPr>
        <a:xfrm>
          <a:off x="1968500" y="141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106680</xdr:rowOff>
    </xdr:from>
    <xdr:to>
      <xdr:col>15</xdr:col>
      <xdr:colOff>50800</xdr:colOff>
      <xdr:row>82</xdr:row>
      <xdr:rowOff>114844</xdr:rowOff>
    </xdr:to>
    <xdr:cxnSp macro="">
      <xdr:nvCxnSpPr>
        <xdr:cNvPr id="310" name="直線コネクタ 309">
          <a:extLst>
            <a:ext uri="{FF2B5EF4-FFF2-40B4-BE49-F238E27FC236}">
              <a16:creationId xmlns:a16="http://schemas.microsoft.com/office/drawing/2014/main" xmlns="" id="{D33AC7DB-24C9-450B-B515-67F7D9886ECC}"/>
            </a:ext>
          </a:extLst>
        </xdr:cNvPr>
        <xdr:cNvCxnSpPr/>
      </xdr:nvCxnSpPr>
      <xdr:spPr>
        <a:xfrm flipV="1">
          <a:off x="2019300" y="1416558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82006</xdr:rowOff>
    </xdr:from>
    <xdr:to>
      <xdr:col>6</xdr:col>
      <xdr:colOff>38100</xdr:colOff>
      <xdr:row>83</xdr:row>
      <xdr:rowOff>12156</xdr:rowOff>
    </xdr:to>
    <xdr:sp macro="" textlink="">
      <xdr:nvSpPr>
        <xdr:cNvPr id="311" name="楕円 310">
          <a:extLst>
            <a:ext uri="{FF2B5EF4-FFF2-40B4-BE49-F238E27FC236}">
              <a16:creationId xmlns:a16="http://schemas.microsoft.com/office/drawing/2014/main" xmlns="" id="{C86A96BC-D557-4DD5-B031-DE7B36FB6C59}"/>
            </a:ext>
          </a:extLst>
        </xdr:cNvPr>
        <xdr:cNvSpPr/>
      </xdr:nvSpPr>
      <xdr:spPr>
        <a:xfrm>
          <a:off x="1079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114844</xdr:rowOff>
    </xdr:from>
    <xdr:to>
      <xdr:col>10</xdr:col>
      <xdr:colOff>114300</xdr:colOff>
      <xdr:row>82</xdr:row>
      <xdr:rowOff>132806</xdr:rowOff>
    </xdr:to>
    <xdr:cxnSp macro="">
      <xdr:nvCxnSpPr>
        <xdr:cNvPr id="312" name="直線コネクタ 311">
          <a:extLst>
            <a:ext uri="{FF2B5EF4-FFF2-40B4-BE49-F238E27FC236}">
              <a16:creationId xmlns:a16="http://schemas.microsoft.com/office/drawing/2014/main" xmlns="" id="{0D942F92-C497-40E4-A669-E447AA4C0EA7}"/>
            </a:ext>
          </a:extLst>
        </xdr:cNvPr>
        <xdr:cNvCxnSpPr/>
      </xdr:nvCxnSpPr>
      <xdr:spPr>
        <a:xfrm flipV="1">
          <a:off x="1130300" y="1417374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127379</xdr:rowOff>
    </xdr:from>
    <xdr:ext cx="405111" cy="259045"/>
    <xdr:sp macro="" textlink="">
      <xdr:nvSpPr>
        <xdr:cNvPr id="313" name="n_1aveValue【公営住宅】&#10;有形固定資産減価償却率">
          <a:extLst>
            <a:ext uri="{FF2B5EF4-FFF2-40B4-BE49-F238E27FC236}">
              <a16:creationId xmlns:a16="http://schemas.microsoft.com/office/drawing/2014/main" xmlns="" id="{5D37BCB7-01BA-41CE-A683-A0CB6E055A64}"/>
            </a:ext>
          </a:extLst>
        </xdr:cNvPr>
        <xdr:cNvSpPr txBox="1"/>
      </xdr:nvSpPr>
      <xdr:spPr>
        <a:xfrm>
          <a:off x="35820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117583</xdr:rowOff>
    </xdr:from>
    <xdr:ext cx="405111" cy="259045"/>
    <xdr:sp macro="" textlink="">
      <xdr:nvSpPr>
        <xdr:cNvPr id="314" name="n_2aveValue【公営住宅】&#10;有形固定資産減価償却率">
          <a:extLst>
            <a:ext uri="{FF2B5EF4-FFF2-40B4-BE49-F238E27FC236}">
              <a16:creationId xmlns:a16="http://schemas.microsoft.com/office/drawing/2014/main" xmlns="" id="{DC77E71F-4709-4818-A9FD-B2B896825D5E}"/>
            </a:ext>
          </a:extLst>
        </xdr:cNvPr>
        <xdr:cNvSpPr txBox="1"/>
      </xdr:nvSpPr>
      <xdr:spPr>
        <a:xfrm>
          <a:off x="2705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5" name="n_3aveValue【公営住宅】&#10;有形固定資産減価償却率">
          <a:extLst>
            <a:ext uri="{FF2B5EF4-FFF2-40B4-BE49-F238E27FC236}">
              <a16:creationId xmlns:a16="http://schemas.microsoft.com/office/drawing/2014/main" xmlns="" id="{54C784A5-AA58-46BA-A4CE-31979D600F43}"/>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137177</xdr:rowOff>
    </xdr:from>
    <xdr:ext cx="405111" cy="259045"/>
    <xdr:sp macro="" textlink="">
      <xdr:nvSpPr>
        <xdr:cNvPr id="316" name="n_4aveValue【公営住宅】&#10;有形固定資産減価償却率">
          <a:extLst>
            <a:ext uri="{FF2B5EF4-FFF2-40B4-BE49-F238E27FC236}">
              <a16:creationId xmlns:a16="http://schemas.microsoft.com/office/drawing/2014/main" xmlns="" id="{40C803CC-9F5E-483A-90CA-FABAB18AF345}"/>
            </a:ext>
          </a:extLst>
        </xdr:cNvPr>
        <xdr:cNvSpPr txBox="1"/>
      </xdr:nvSpPr>
      <xdr:spPr>
        <a:xfrm>
          <a:off x="927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41746</xdr:rowOff>
    </xdr:from>
    <xdr:ext cx="405111" cy="259045"/>
    <xdr:sp macro="" textlink="">
      <xdr:nvSpPr>
        <xdr:cNvPr id="317" name="n_1mainValue【公営住宅】&#10;有形固定資産減価償却率">
          <a:extLst>
            <a:ext uri="{FF2B5EF4-FFF2-40B4-BE49-F238E27FC236}">
              <a16:creationId xmlns:a16="http://schemas.microsoft.com/office/drawing/2014/main" xmlns="" id="{8782F1F7-A5F4-41A5-91B8-45C125A5831E}"/>
            </a:ext>
          </a:extLst>
        </xdr:cNvPr>
        <xdr:cNvSpPr txBox="1"/>
      </xdr:nvSpPr>
      <xdr:spPr>
        <a:xfrm>
          <a:off x="35820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318" name="n_2mainValue【公営住宅】&#10;有形固定資産減価償却率">
          <a:extLst>
            <a:ext uri="{FF2B5EF4-FFF2-40B4-BE49-F238E27FC236}">
              <a16:creationId xmlns:a16="http://schemas.microsoft.com/office/drawing/2014/main" xmlns="" id="{8EB31D61-7C60-475F-93A4-183B2FD667B8}"/>
            </a:ext>
          </a:extLst>
        </xdr:cNvPr>
        <xdr:cNvSpPr txBox="1"/>
      </xdr:nvSpPr>
      <xdr:spPr>
        <a:xfrm>
          <a:off x="2705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10721</xdr:rowOff>
    </xdr:from>
    <xdr:ext cx="405111" cy="259045"/>
    <xdr:sp macro="" textlink="">
      <xdr:nvSpPr>
        <xdr:cNvPr id="319" name="n_3mainValue【公営住宅】&#10;有形固定資産減価償却率">
          <a:extLst>
            <a:ext uri="{FF2B5EF4-FFF2-40B4-BE49-F238E27FC236}">
              <a16:creationId xmlns:a16="http://schemas.microsoft.com/office/drawing/2014/main" xmlns="" id="{8A477E02-0CB2-4AB6-A7E5-DE2ADC522A19}"/>
            </a:ext>
          </a:extLst>
        </xdr:cNvPr>
        <xdr:cNvSpPr txBox="1"/>
      </xdr:nvSpPr>
      <xdr:spPr>
        <a:xfrm>
          <a:off x="1816744" y="1389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28683</xdr:rowOff>
    </xdr:from>
    <xdr:ext cx="405111" cy="259045"/>
    <xdr:sp macro="" textlink="">
      <xdr:nvSpPr>
        <xdr:cNvPr id="320" name="n_4mainValue【公営住宅】&#10;有形固定資産減価償却率">
          <a:extLst>
            <a:ext uri="{FF2B5EF4-FFF2-40B4-BE49-F238E27FC236}">
              <a16:creationId xmlns:a16="http://schemas.microsoft.com/office/drawing/2014/main" xmlns="" id="{AFDB23F7-29AF-414A-B1A7-92A664644474}"/>
            </a:ext>
          </a:extLst>
        </xdr:cNvPr>
        <xdr:cNvSpPr txBox="1"/>
      </xdr:nvSpPr>
      <xdr:spPr>
        <a:xfrm>
          <a:off x="927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xmlns="" id="{1A9992D1-F16D-4CAF-ADCC-2E316465C85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xmlns="" id="{B3C1DE3E-D90F-436B-8158-3B2B0F6DB85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xmlns="" id="{FADF68CC-94D2-4B45-AC4A-516062E0962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xmlns="" id="{347D4D0F-5697-4F20-A753-29D6242B677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xmlns="" id="{4444BCDD-3EE9-412D-A234-6F39DA72547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xmlns="" id="{4B2EA006-674B-43CE-9691-CCA5697D61D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xmlns="" id="{FE049206-CC14-4D84-85EC-3625C9ECC1C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xmlns="" id="{33F97E11-F75E-4EB5-B81E-CA0C19EDE1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xmlns="" id="{E74D9BB5-E3AA-4BB5-BFE7-59444282246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xmlns="" id="{ADBB78F8-7BA2-4C6B-B89F-06F27E409B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xmlns="" id="{9F299DE8-6630-47FF-AF20-5C40EC0866DE}"/>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xmlns="" id="{C3563279-585C-44B7-B24F-6AC2428CD1B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xmlns="" id="{BFF16581-CF62-47FF-A938-0E1E52110C29}"/>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xmlns="" id="{10E885F6-C949-4037-A070-DC13BDD86D3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xmlns="" id="{932FAE87-A57C-4759-820A-4B62A6E266E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xmlns="" id="{FFCC89D7-650C-4C4F-B69C-F2E10080D0E5}"/>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xmlns="" id="{AD561C09-1BF1-4B4D-A43A-4CFE4E1593D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xmlns="" id="{B9C58F87-BAE5-41ED-9C73-958E67BB89C7}"/>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xmlns="" id="{F6D2381A-9B8F-4CC2-A7B2-F79935C1164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xmlns="" id="{7EA6B870-FA86-406A-8169-8C2D200A9FC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xmlns="" id="{C86C4B7C-C2D8-454A-9756-720195ABE8B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115413</xdr:rowOff>
    </xdr:from>
    <xdr:to>
      <xdr:col>54</xdr:col>
      <xdr:colOff>189865</xdr:colOff>
      <xdr:row>86</xdr:row>
      <xdr:rowOff>36500</xdr:rowOff>
    </xdr:to>
    <xdr:cxnSp macro="">
      <xdr:nvCxnSpPr>
        <xdr:cNvPr id="342" name="直線コネクタ 341">
          <a:extLst>
            <a:ext uri="{FF2B5EF4-FFF2-40B4-BE49-F238E27FC236}">
              <a16:creationId xmlns:a16="http://schemas.microsoft.com/office/drawing/2014/main" xmlns="" id="{282E8C1F-FE8B-4262-A348-AA41E074B069}"/>
            </a:ext>
          </a:extLst>
        </xdr:cNvPr>
        <xdr:cNvCxnSpPr/>
      </xdr:nvCxnSpPr>
      <xdr:spPr>
        <a:xfrm flipV="1">
          <a:off x="10476865" y="13659963"/>
          <a:ext cx="0" cy="1121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40327</xdr:rowOff>
    </xdr:from>
    <xdr:ext cx="469744" cy="259045"/>
    <xdr:sp macro="" textlink="">
      <xdr:nvSpPr>
        <xdr:cNvPr id="343" name="【公営住宅】&#10;一人当たり面積最小値テキスト">
          <a:extLst>
            <a:ext uri="{FF2B5EF4-FFF2-40B4-BE49-F238E27FC236}">
              <a16:creationId xmlns:a16="http://schemas.microsoft.com/office/drawing/2014/main" xmlns="" id="{FECD0EC1-0466-4E61-94B9-9FA31790CC20}"/>
            </a:ext>
          </a:extLst>
        </xdr:cNvPr>
        <xdr:cNvSpPr txBox="1"/>
      </xdr:nvSpPr>
      <xdr:spPr>
        <a:xfrm>
          <a:off x="10515600" y="147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36500</xdr:rowOff>
    </xdr:from>
    <xdr:to>
      <xdr:col>55</xdr:col>
      <xdr:colOff>88900</xdr:colOff>
      <xdr:row>86</xdr:row>
      <xdr:rowOff>36500</xdr:rowOff>
    </xdr:to>
    <xdr:cxnSp macro="">
      <xdr:nvCxnSpPr>
        <xdr:cNvPr id="344" name="直線コネクタ 343">
          <a:extLst>
            <a:ext uri="{FF2B5EF4-FFF2-40B4-BE49-F238E27FC236}">
              <a16:creationId xmlns:a16="http://schemas.microsoft.com/office/drawing/2014/main" xmlns="" id="{9F15AE2C-9CFA-4D3D-BF4D-B66ADEFF79B0}"/>
            </a:ext>
          </a:extLst>
        </xdr:cNvPr>
        <xdr:cNvCxnSpPr/>
      </xdr:nvCxnSpPr>
      <xdr:spPr>
        <a:xfrm>
          <a:off x="10388600" y="1478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62090</xdr:rowOff>
    </xdr:from>
    <xdr:ext cx="534377" cy="259045"/>
    <xdr:sp macro="" textlink="">
      <xdr:nvSpPr>
        <xdr:cNvPr id="345" name="【公営住宅】&#10;一人当たり面積最大値テキスト">
          <a:extLst>
            <a:ext uri="{FF2B5EF4-FFF2-40B4-BE49-F238E27FC236}">
              <a16:creationId xmlns:a16="http://schemas.microsoft.com/office/drawing/2014/main" xmlns="" id="{B65B58A1-7BEC-40A0-BC4E-D4025900F950}"/>
            </a:ext>
          </a:extLst>
        </xdr:cNvPr>
        <xdr:cNvSpPr txBox="1"/>
      </xdr:nvSpPr>
      <xdr:spPr>
        <a:xfrm>
          <a:off x="10515600" y="1343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115413</xdr:rowOff>
    </xdr:from>
    <xdr:to>
      <xdr:col>55</xdr:col>
      <xdr:colOff>88900</xdr:colOff>
      <xdr:row>79</xdr:row>
      <xdr:rowOff>115413</xdr:rowOff>
    </xdr:to>
    <xdr:cxnSp macro="">
      <xdr:nvCxnSpPr>
        <xdr:cNvPr id="346" name="直線コネクタ 345">
          <a:extLst>
            <a:ext uri="{FF2B5EF4-FFF2-40B4-BE49-F238E27FC236}">
              <a16:creationId xmlns:a16="http://schemas.microsoft.com/office/drawing/2014/main" xmlns="" id="{A923737C-F3DA-4C77-B557-936FFC12047F}"/>
            </a:ext>
          </a:extLst>
        </xdr:cNvPr>
        <xdr:cNvCxnSpPr/>
      </xdr:nvCxnSpPr>
      <xdr:spPr>
        <a:xfrm>
          <a:off x="10388600" y="1365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99789</xdr:rowOff>
    </xdr:from>
    <xdr:ext cx="469744" cy="259045"/>
    <xdr:sp macro="" textlink="">
      <xdr:nvSpPr>
        <xdr:cNvPr id="347" name="【公営住宅】&#10;一人当たり面積平均値テキスト">
          <a:extLst>
            <a:ext uri="{FF2B5EF4-FFF2-40B4-BE49-F238E27FC236}">
              <a16:creationId xmlns:a16="http://schemas.microsoft.com/office/drawing/2014/main" xmlns="" id="{1CFDD33A-5EC2-4C81-A0CD-403CDD8DD3B1}"/>
            </a:ext>
          </a:extLst>
        </xdr:cNvPr>
        <xdr:cNvSpPr txBox="1"/>
      </xdr:nvSpPr>
      <xdr:spPr>
        <a:xfrm>
          <a:off x="10515600" y="14501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76912</xdr:rowOff>
    </xdr:from>
    <xdr:to>
      <xdr:col>55</xdr:col>
      <xdr:colOff>50800</xdr:colOff>
      <xdr:row>86</xdr:row>
      <xdr:rowOff>7062</xdr:rowOff>
    </xdr:to>
    <xdr:sp macro="" textlink="">
      <xdr:nvSpPr>
        <xdr:cNvPr id="348" name="フローチャート: 判断 347">
          <a:extLst>
            <a:ext uri="{FF2B5EF4-FFF2-40B4-BE49-F238E27FC236}">
              <a16:creationId xmlns:a16="http://schemas.microsoft.com/office/drawing/2014/main" xmlns="" id="{DACF99AB-1CED-4067-A6A2-F616EFAFF04B}"/>
            </a:ext>
          </a:extLst>
        </xdr:cNvPr>
        <xdr:cNvSpPr/>
      </xdr:nvSpPr>
      <xdr:spPr>
        <a:xfrm>
          <a:off x="10426700" y="1465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97256</xdr:rowOff>
    </xdr:from>
    <xdr:to>
      <xdr:col>50</xdr:col>
      <xdr:colOff>165100</xdr:colOff>
      <xdr:row>86</xdr:row>
      <xdr:rowOff>27406</xdr:rowOff>
    </xdr:to>
    <xdr:sp macro="" textlink="">
      <xdr:nvSpPr>
        <xdr:cNvPr id="349" name="フローチャート: 判断 348">
          <a:extLst>
            <a:ext uri="{FF2B5EF4-FFF2-40B4-BE49-F238E27FC236}">
              <a16:creationId xmlns:a16="http://schemas.microsoft.com/office/drawing/2014/main" xmlns="" id="{E00E8B1A-3C08-4684-B90C-A4AE7F772519}"/>
            </a:ext>
          </a:extLst>
        </xdr:cNvPr>
        <xdr:cNvSpPr/>
      </xdr:nvSpPr>
      <xdr:spPr>
        <a:xfrm>
          <a:off x="9588500" y="14670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97943</xdr:rowOff>
    </xdr:from>
    <xdr:to>
      <xdr:col>46</xdr:col>
      <xdr:colOff>38100</xdr:colOff>
      <xdr:row>86</xdr:row>
      <xdr:rowOff>28093</xdr:rowOff>
    </xdr:to>
    <xdr:sp macro="" textlink="">
      <xdr:nvSpPr>
        <xdr:cNvPr id="350" name="フローチャート: 判断 349">
          <a:extLst>
            <a:ext uri="{FF2B5EF4-FFF2-40B4-BE49-F238E27FC236}">
              <a16:creationId xmlns:a16="http://schemas.microsoft.com/office/drawing/2014/main" xmlns="" id="{33BA14F9-B29E-4772-B3A5-83F940244D77}"/>
            </a:ext>
          </a:extLst>
        </xdr:cNvPr>
        <xdr:cNvSpPr/>
      </xdr:nvSpPr>
      <xdr:spPr>
        <a:xfrm>
          <a:off x="8699500" y="1467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97805</xdr:rowOff>
    </xdr:from>
    <xdr:to>
      <xdr:col>41</xdr:col>
      <xdr:colOff>101600</xdr:colOff>
      <xdr:row>86</xdr:row>
      <xdr:rowOff>27955</xdr:rowOff>
    </xdr:to>
    <xdr:sp macro="" textlink="">
      <xdr:nvSpPr>
        <xdr:cNvPr id="351" name="フローチャート: 判断 350">
          <a:extLst>
            <a:ext uri="{FF2B5EF4-FFF2-40B4-BE49-F238E27FC236}">
              <a16:creationId xmlns:a16="http://schemas.microsoft.com/office/drawing/2014/main" xmlns="" id="{A2C6604B-9F40-4FE4-B36F-01F022496DBB}"/>
            </a:ext>
          </a:extLst>
        </xdr:cNvPr>
        <xdr:cNvSpPr/>
      </xdr:nvSpPr>
      <xdr:spPr>
        <a:xfrm>
          <a:off x="7810500" y="1467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95656</xdr:rowOff>
    </xdr:from>
    <xdr:to>
      <xdr:col>36</xdr:col>
      <xdr:colOff>165100</xdr:colOff>
      <xdr:row>86</xdr:row>
      <xdr:rowOff>25806</xdr:rowOff>
    </xdr:to>
    <xdr:sp macro="" textlink="">
      <xdr:nvSpPr>
        <xdr:cNvPr id="352" name="フローチャート: 判断 351">
          <a:extLst>
            <a:ext uri="{FF2B5EF4-FFF2-40B4-BE49-F238E27FC236}">
              <a16:creationId xmlns:a16="http://schemas.microsoft.com/office/drawing/2014/main" xmlns="" id="{6AF7B7C0-F348-4A43-B7AD-4F6466716530}"/>
            </a:ext>
          </a:extLst>
        </xdr:cNvPr>
        <xdr:cNvSpPr/>
      </xdr:nvSpPr>
      <xdr:spPr>
        <a:xfrm>
          <a:off x="6921500" y="14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xmlns="" id="{56DDA06A-6FD0-4B7B-9EE1-FCA40B95A91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xmlns="" id="{65ADDD12-4B7E-4DA0-9A75-EEBBF3D34FA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xmlns="" id="{6ABC027E-0B94-47F0-8BE2-5A75C9707A0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xmlns="" id="{C8965E67-30F6-4630-8B8A-721F060DE39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25533443-1E34-4377-BBF5-2BDF95813F2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81437</xdr:rowOff>
    </xdr:from>
    <xdr:to>
      <xdr:col>55</xdr:col>
      <xdr:colOff>50800</xdr:colOff>
      <xdr:row>86</xdr:row>
      <xdr:rowOff>11587</xdr:rowOff>
    </xdr:to>
    <xdr:sp macro="" textlink="">
      <xdr:nvSpPr>
        <xdr:cNvPr id="358" name="楕円 357">
          <a:extLst>
            <a:ext uri="{FF2B5EF4-FFF2-40B4-BE49-F238E27FC236}">
              <a16:creationId xmlns:a16="http://schemas.microsoft.com/office/drawing/2014/main" xmlns="" id="{2F1AE44D-A0E2-4364-85FF-CBE0CDFC0777}"/>
            </a:ext>
          </a:extLst>
        </xdr:cNvPr>
        <xdr:cNvSpPr/>
      </xdr:nvSpPr>
      <xdr:spPr>
        <a:xfrm>
          <a:off x="10426700" y="1465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55338</xdr:rowOff>
    </xdr:from>
    <xdr:ext cx="469744" cy="259045"/>
    <xdr:sp macro="" textlink="">
      <xdr:nvSpPr>
        <xdr:cNvPr id="359" name="【公営住宅】&#10;一人当たり面積該当値テキスト">
          <a:extLst>
            <a:ext uri="{FF2B5EF4-FFF2-40B4-BE49-F238E27FC236}">
              <a16:creationId xmlns:a16="http://schemas.microsoft.com/office/drawing/2014/main" xmlns="" id="{BE13DD6B-5C89-40F7-A578-876E376D80B0}"/>
            </a:ext>
          </a:extLst>
        </xdr:cNvPr>
        <xdr:cNvSpPr txBox="1"/>
      </xdr:nvSpPr>
      <xdr:spPr>
        <a:xfrm>
          <a:off x="10515600" y="1462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83449</xdr:rowOff>
    </xdr:from>
    <xdr:to>
      <xdr:col>50</xdr:col>
      <xdr:colOff>165100</xdr:colOff>
      <xdr:row>86</xdr:row>
      <xdr:rowOff>13599</xdr:rowOff>
    </xdr:to>
    <xdr:sp macro="" textlink="">
      <xdr:nvSpPr>
        <xdr:cNvPr id="360" name="楕円 359">
          <a:extLst>
            <a:ext uri="{FF2B5EF4-FFF2-40B4-BE49-F238E27FC236}">
              <a16:creationId xmlns:a16="http://schemas.microsoft.com/office/drawing/2014/main" xmlns="" id="{9A1B00DE-97B9-442C-BE5C-0836C6A937D3}"/>
            </a:ext>
          </a:extLst>
        </xdr:cNvPr>
        <xdr:cNvSpPr/>
      </xdr:nvSpPr>
      <xdr:spPr>
        <a:xfrm>
          <a:off x="9588500" y="1465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132237</xdr:rowOff>
    </xdr:from>
    <xdr:to>
      <xdr:col>55</xdr:col>
      <xdr:colOff>0</xdr:colOff>
      <xdr:row>85</xdr:row>
      <xdr:rowOff>134249</xdr:rowOff>
    </xdr:to>
    <xdr:cxnSp macro="">
      <xdr:nvCxnSpPr>
        <xdr:cNvPr id="361" name="直線コネクタ 360">
          <a:extLst>
            <a:ext uri="{FF2B5EF4-FFF2-40B4-BE49-F238E27FC236}">
              <a16:creationId xmlns:a16="http://schemas.microsoft.com/office/drawing/2014/main" xmlns="" id="{E264BEDA-0299-406D-97D8-62C748CEBBEA}"/>
            </a:ext>
          </a:extLst>
        </xdr:cNvPr>
        <xdr:cNvCxnSpPr/>
      </xdr:nvCxnSpPr>
      <xdr:spPr>
        <a:xfrm flipV="1">
          <a:off x="9639300" y="14705487"/>
          <a:ext cx="8382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85370</xdr:rowOff>
    </xdr:from>
    <xdr:to>
      <xdr:col>46</xdr:col>
      <xdr:colOff>38100</xdr:colOff>
      <xdr:row>86</xdr:row>
      <xdr:rowOff>15520</xdr:rowOff>
    </xdr:to>
    <xdr:sp macro="" textlink="">
      <xdr:nvSpPr>
        <xdr:cNvPr id="362" name="楕円 361">
          <a:extLst>
            <a:ext uri="{FF2B5EF4-FFF2-40B4-BE49-F238E27FC236}">
              <a16:creationId xmlns:a16="http://schemas.microsoft.com/office/drawing/2014/main" xmlns="" id="{AEB6CCF2-DDA0-4BE0-95DD-A4509F082B10}"/>
            </a:ext>
          </a:extLst>
        </xdr:cNvPr>
        <xdr:cNvSpPr/>
      </xdr:nvSpPr>
      <xdr:spPr>
        <a:xfrm>
          <a:off x="8699500" y="146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134249</xdr:rowOff>
    </xdr:from>
    <xdr:to>
      <xdr:col>50</xdr:col>
      <xdr:colOff>114300</xdr:colOff>
      <xdr:row>85</xdr:row>
      <xdr:rowOff>136170</xdr:rowOff>
    </xdr:to>
    <xdr:cxnSp macro="">
      <xdr:nvCxnSpPr>
        <xdr:cNvPr id="363" name="直線コネクタ 362">
          <a:extLst>
            <a:ext uri="{FF2B5EF4-FFF2-40B4-BE49-F238E27FC236}">
              <a16:creationId xmlns:a16="http://schemas.microsoft.com/office/drawing/2014/main" xmlns="" id="{854CAF54-5AEB-42A0-B744-0356A06D1AD3}"/>
            </a:ext>
          </a:extLst>
        </xdr:cNvPr>
        <xdr:cNvCxnSpPr/>
      </xdr:nvCxnSpPr>
      <xdr:spPr>
        <a:xfrm flipV="1">
          <a:off x="8750300" y="14707499"/>
          <a:ext cx="88900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87015</xdr:rowOff>
    </xdr:from>
    <xdr:to>
      <xdr:col>41</xdr:col>
      <xdr:colOff>101600</xdr:colOff>
      <xdr:row>86</xdr:row>
      <xdr:rowOff>17165</xdr:rowOff>
    </xdr:to>
    <xdr:sp macro="" textlink="">
      <xdr:nvSpPr>
        <xdr:cNvPr id="364" name="楕円 363">
          <a:extLst>
            <a:ext uri="{FF2B5EF4-FFF2-40B4-BE49-F238E27FC236}">
              <a16:creationId xmlns:a16="http://schemas.microsoft.com/office/drawing/2014/main" xmlns="" id="{EF87AEA0-B545-4395-8422-B163693CA636}"/>
            </a:ext>
          </a:extLst>
        </xdr:cNvPr>
        <xdr:cNvSpPr/>
      </xdr:nvSpPr>
      <xdr:spPr>
        <a:xfrm>
          <a:off x="7810500" y="1466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136170</xdr:rowOff>
    </xdr:from>
    <xdr:to>
      <xdr:col>45</xdr:col>
      <xdr:colOff>177800</xdr:colOff>
      <xdr:row>85</xdr:row>
      <xdr:rowOff>137815</xdr:rowOff>
    </xdr:to>
    <xdr:cxnSp macro="">
      <xdr:nvCxnSpPr>
        <xdr:cNvPr id="365" name="直線コネクタ 364">
          <a:extLst>
            <a:ext uri="{FF2B5EF4-FFF2-40B4-BE49-F238E27FC236}">
              <a16:creationId xmlns:a16="http://schemas.microsoft.com/office/drawing/2014/main" xmlns="" id="{27CDA9C8-DD3A-4032-A4E2-D5857DDD0B71}"/>
            </a:ext>
          </a:extLst>
        </xdr:cNvPr>
        <xdr:cNvCxnSpPr/>
      </xdr:nvCxnSpPr>
      <xdr:spPr>
        <a:xfrm flipV="1">
          <a:off x="7861300" y="14709420"/>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90444</xdr:rowOff>
    </xdr:from>
    <xdr:to>
      <xdr:col>36</xdr:col>
      <xdr:colOff>165100</xdr:colOff>
      <xdr:row>86</xdr:row>
      <xdr:rowOff>20594</xdr:rowOff>
    </xdr:to>
    <xdr:sp macro="" textlink="">
      <xdr:nvSpPr>
        <xdr:cNvPr id="366" name="楕円 365">
          <a:extLst>
            <a:ext uri="{FF2B5EF4-FFF2-40B4-BE49-F238E27FC236}">
              <a16:creationId xmlns:a16="http://schemas.microsoft.com/office/drawing/2014/main" xmlns="" id="{624EBA64-5BDE-41E3-8C9A-0E2C60985014}"/>
            </a:ext>
          </a:extLst>
        </xdr:cNvPr>
        <xdr:cNvSpPr/>
      </xdr:nvSpPr>
      <xdr:spPr>
        <a:xfrm>
          <a:off x="6921500" y="1466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137815</xdr:rowOff>
    </xdr:from>
    <xdr:to>
      <xdr:col>41</xdr:col>
      <xdr:colOff>50800</xdr:colOff>
      <xdr:row>85</xdr:row>
      <xdr:rowOff>141244</xdr:rowOff>
    </xdr:to>
    <xdr:cxnSp macro="">
      <xdr:nvCxnSpPr>
        <xdr:cNvPr id="367" name="直線コネクタ 366">
          <a:extLst>
            <a:ext uri="{FF2B5EF4-FFF2-40B4-BE49-F238E27FC236}">
              <a16:creationId xmlns:a16="http://schemas.microsoft.com/office/drawing/2014/main" xmlns="" id="{E32C5210-3AC5-415A-8948-BF3894A9ADB0}"/>
            </a:ext>
          </a:extLst>
        </xdr:cNvPr>
        <xdr:cNvCxnSpPr/>
      </xdr:nvCxnSpPr>
      <xdr:spPr>
        <a:xfrm flipV="1">
          <a:off x="6972300" y="1471106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18533</xdr:rowOff>
    </xdr:from>
    <xdr:ext cx="469744" cy="259045"/>
    <xdr:sp macro="" textlink="">
      <xdr:nvSpPr>
        <xdr:cNvPr id="368" name="n_1aveValue【公営住宅】&#10;一人当たり面積">
          <a:extLst>
            <a:ext uri="{FF2B5EF4-FFF2-40B4-BE49-F238E27FC236}">
              <a16:creationId xmlns:a16="http://schemas.microsoft.com/office/drawing/2014/main" xmlns="" id="{D4306022-9329-4DF9-B431-D2BC25714532}"/>
            </a:ext>
          </a:extLst>
        </xdr:cNvPr>
        <xdr:cNvSpPr txBox="1"/>
      </xdr:nvSpPr>
      <xdr:spPr>
        <a:xfrm>
          <a:off x="9391727" y="1476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19220</xdr:rowOff>
    </xdr:from>
    <xdr:ext cx="469744" cy="259045"/>
    <xdr:sp macro="" textlink="">
      <xdr:nvSpPr>
        <xdr:cNvPr id="369" name="n_2aveValue【公営住宅】&#10;一人当たり面積">
          <a:extLst>
            <a:ext uri="{FF2B5EF4-FFF2-40B4-BE49-F238E27FC236}">
              <a16:creationId xmlns:a16="http://schemas.microsoft.com/office/drawing/2014/main" xmlns="" id="{BB6C10CE-A2E6-4A64-B5E1-298839045EC4}"/>
            </a:ext>
          </a:extLst>
        </xdr:cNvPr>
        <xdr:cNvSpPr txBox="1"/>
      </xdr:nvSpPr>
      <xdr:spPr>
        <a:xfrm>
          <a:off x="8515427" y="1476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19082</xdr:rowOff>
    </xdr:from>
    <xdr:ext cx="469744" cy="259045"/>
    <xdr:sp macro="" textlink="">
      <xdr:nvSpPr>
        <xdr:cNvPr id="370" name="n_3aveValue【公営住宅】&#10;一人当たり面積">
          <a:extLst>
            <a:ext uri="{FF2B5EF4-FFF2-40B4-BE49-F238E27FC236}">
              <a16:creationId xmlns:a16="http://schemas.microsoft.com/office/drawing/2014/main" xmlns="" id="{92D9DC20-8BC6-476C-9A46-1277E5B60B06}"/>
            </a:ext>
          </a:extLst>
        </xdr:cNvPr>
        <xdr:cNvSpPr txBox="1"/>
      </xdr:nvSpPr>
      <xdr:spPr>
        <a:xfrm>
          <a:off x="7626427" y="1476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16933</xdr:rowOff>
    </xdr:from>
    <xdr:ext cx="469744" cy="259045"/>
    <xdr:sp macro="" textlink="">
      <xdr:nvSpPr>
        <xdr:cNvPr id="371" name="n_4aveValue【公営住宅】&#10;一人当たり面積">
          <a:extLst>
            <a:ext uri="{FF2B5EF4-FFF2-40B4-BE49-F238E27FC236}">
              <a16:creationId xmlns:a16="http://schemas.microsoft.com/office/drawing/2014/main" xmlns="" id="{168FAD05-497F-4C00-A7D8-4DC01DCF8A30}"/>
            </a:ext>
          </a:extLst>
        </xdr:cNvPr>
        <xdr:cNvSpPr txBox="1"/>
      </xdr:nvSpPr>
      <xdr:spPr>
        <a:xfrm>
          <a:off x="6737427" y="14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30126</xdr:rowOff>
    </xdr:from>
    <xdr:ext cx="469744" cy="259045"/>
    <xdr:sp macro="" textlink="">
      <xdr:nvSpPr>
        <xdr:cNvPr id="372" name="n_1mainValue【公営住宅】&#10;一人当たり面積">
          <a:extLst>
            <a:ext uri="{FF2B5EF4-FFF2-40B4-BE49-F238E27FC236}">
              <a16:creationId xmlns:a16="http://schemas.microsoft.com/office/drawing/2014/main" xmlns="" id="{A1D09DEE-D081-40F2-BD83-F3EC228D7B01}"/>
            </a:ext>
          </a:extLst>
        </xdr:cNvPr>
        <xdr:cNvSpPr txBox="1"/>
      </xdr:nvSpPr>
      <xdr:spPr>
        <a:xfrm>
          <a:off x="9391727" y="1443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32047</xdr:rowOff>
    </xdr:from>
    <xdr:ext cx="469744" cy="259045"/>
    <xdr:sp macro="" textlink="">
      <xdr:nvSpPr>
        <xdr:cNvPr id="373" name="n_2mainValue【公営住宅】&#10;一人当たり面積">
          <a:extLst>
            <a:ext uri="{FF2B5EF4-FFF2-40B4-BE49-F238E27FC236}">
              <a16:creationId xmlns:a16="http://schemas.microsoft.com/office/drawing/2014/main" xmlns="" id="{905262DF-A9EC-4836-AB25-01FB10FE6AA7}"/>
            </a:ext>
          </a:extLst>
        </xdr:cNvPr>
        <xdr:cNvSpPr txBox="1"/>
      </xdr:nvSpPr>
      <xdr:spPr>
        <a:xfrm>
          <a:off x="8515427" y="1443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33692</xdr:rowOff>
    </xdr:from>
    <xdr:ext cx="469744" cy="259045"/>
    <xdr:sp macro="" textlink="">
      <xdr:nvSpPr>
        <xdr:cNvPr id="374" name="n_3mainValue【公営住宅】&#10;一人当たり面積">
          <a:extLst>
            <a:ext uri="{FF2B5EF4-FFF2-40B4-BE49-F238E27FC236}">
              <a16:creationId xmlns:a16="http://schemas.microsoft.com/office/drawing/2014/main" xmlns="" id="{BC2B493E-FBBA-4E76-A8CB-8BEB39C6B26D}"/>
            </a:ext>
          </a:extLst>
        </xdr:cNvPr>
        <xdr:cNvSpPr txBox="1"/>
      </xdr:nvSpPr>
      <xdr:spPr>
        <a:xfrm>
          <a:off x="7626427" y="1443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37121</xdr:rowOff>
    </xdr:from>
    <xdr:ext cx="469744" cy="259045"/>
    <xdr:sp macro="" textlink="">
      <xdr:nvSpPr>
        <xdr:cNvPr id="375" name="n_4mainValue【公営住宅】&#10;一人当たり面積">
          <a:extLst>
            <a:ext uri="{FF2B5EF4-FFF2-40B4-BE49-F238E27FC236}">
              <a16:creationId xmlns:a16="http://schemas.microsoft.com/office/drawing/2014/main" xmlns="" id="{5B2D9BB8-64DC-4BF7-A085-7944F9E91D7C}"/>
            </a:ext>
          </a:extLst>
        </xdr:cNvPr>
        <xdr:cNvSpPr txBox="1"/>
      </xdr:nvSpPr>
      <xdr:spPr>
        <a:xfrm>
          <a:off x="6737427" y="1443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xmlns="" id="{6743959F-ADDA-43C5-8189-3EE672A74B8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xmlns="" id="{088228ED-2EBE-4C97-9F18-E568927AB89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xmlns="" id="{84E5DF8A-C32D-4490-BA2D-15561911845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xmlns="" id="{484779D1-9913-4D8C-B505-CE764D2BF24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xmlns="" id="{A881A797-8EE6-4E24-8A87-9A0AC12722C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xmlns="" id="{ED6F4BF6-1E3C-4350-8D12-AF5B1170745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xmlns="" id="{E03BE10E-F77F-4138-B4BF-E1E337D8D4C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xmlns="" id="{C2166FEA-DEEA-4B36-8181-F13838EE801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xmlns="" id="{4741C065-B5F4-43EF-8540-86CAB7BA204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xmlns="" id="{735D7D5F-9A2F-4619-97A7-15C01E12D47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xmlns="" id="{4DF8A2B7-5C50-4DEA-A01F-BAC4D653AD5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xmlns="" id="{309282BE-EBF9-4737-8F25-54F6F3119A2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xmlns="" id="{9B16B981-9F1D-4A81-9F5F-0A0133DC16F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xmlns="" id="{7BE5B220-A3C6-416A-993E-CA36A93DBFD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xmlns="" id="{46F5C091-4681-4217-A077-240B72E322E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xmlns="" id="{39AF36BB-0708-4D8D-929B-C0AFFE0F2F7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xmlns="" id="{BDEE6A3F-E80A-4661-8BAB-8BADD5FB7EB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xmlns="" id="{E22C4385-9B86-4699-9666-F7F4F6765E8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xmlns="" id="{46CAB4EE-E844-42E2-B854-DC1438F04A5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xmlns="" id="{800574ED-1DA9-4E77-80A8-4ADA04229D1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xmlns="" id="{68403E19-C4BB-44D7-AB51-2ABC9D88BE3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xmlns="" id="{9130D59D-5989-473E-B89F-FC7EDDF42AC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xmlns="" id="{3577A6F1-4E85-40E6-93C0-298E63D6509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xmlns="" id="{5D4DA9B6-807A-403D-A1FD-E761B49CDC15}"/>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xmlns="" id="{C12E953A-9032-4E11-B639-9297DA9507D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xmlns="" id="{B1CCFCCA-8E06-4856-ACFC-A798E94B747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xmlns="" id="{C7BC760A-F806-4FA1-888F-C15D45BB549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xmlns="" id="{4A1BCA83-3AA8-459D-A1AF-D9E7044A376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xmlns="" id="{8300DE66-90C8-4010-98A5-0DE64EBB06F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xmlns="" id="{3D055DC3-B7B7-45F3-A13F-23BA7F2D6AB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xmlns="" id="{BBA46B2F-22EA-4D7D-8578-BC50B363CCB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xmlns="" id="{50A99B9B-5121-48AF-A286-39E5D234BFB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xmlns="" id="{2C8FE614-3050-4C0F-81A2-63DA98036C7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xmlns="" id="{98FAF54E-F90E-4F51-993E-066776875C5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xmlns="" id="{D0172BA6-0CD8-4E49-B928-FF9DAA98978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xmlns="" id="{EED93B53-9857-435D-996A-C8936379BB0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xmlns="" id="{D5EF7319-A483-4D43-AD75-B2BDCDEE9A5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xmlns="" id="{1672E7FF-5488-449B-BBDE-5DF5D5A7A3F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xmlns="" id="{82152122-2E03-4A1C-B5FD-509E7D8F006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xmlns="" id="{27052DD8-0EC7-46A2-922E-B9BF8C0DE56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xmlns="" id="{94BE17D2-93FE-423B-BBD0-EF351F1AEDA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xmlns="" id="{A8B5BCF9-C1E6-4F84-9935-B2670CCA6C5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xmlns="" id="{25682D97-9171-4FF1-9EF9-650F1446202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9" name="直線コネクタ 418">
          <a:extLst>
            <a:ext uri="{FF2B5EF4-FFF2-40B4-BE49-F238E27FC236}">
              <a16:creationId xmlns:a16="http://schemas.microsoft.com/office/drawing/2014/main" xmlns="" id="{EB8A2378-B5BB-47F0-BC23-D0562056ED9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0" name="テキスト ボックス 419">
          <a:extLst>
            <a:ext uri="{FF2B5EF4-FFF2-40B4-BE49-F238E27FC236}">
              <a16:creationId xmlns:a16="http://schemas.microsoft.com/office/drawing/2014/main" xmlns="" id="{60A5B86F-6051-4AB5-9D69-3EA3037392E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1" name="直線コネクタ 420">
          <a:extLst>
            <a:ext uri="{FF2B5EF4-FFF2-40B4-BE49-F238E27FC236}">
              <a16:creationId xmlns:a16="http://schemas.microsoft.com/office/drawing/2014/main" xmlns="" id="{822218E9-69AF-462D-85F7-A80120C304C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2" name="テキスト ボックス 421">
          <a:extLst>
            <a:ext uri="{FF2B5EF4-FFF2-40B4-BE49-F238E27FC236}">
              <a16:creationId xmlns:a16="http://schemas.microsoft.com/office/drawing/2014/main" xmlns="" id="{1F3A8E20-3604-46C1-84DD-2C580C84D58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3" name="直線コネクタ 422">
          <a:extLst>
            <a:ext uri="{FF2B5EF4-FFF2-40B4-BE49-F238E27FC236}">
              <a16:creationId xmlns:a16="http://schemas.microsoft.com/office/drawing/2014/main" xmlns="" id="{B963DFBD-100F-41F9-B374-EFA0572FAF2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4" name="テキスト ボックス 423">
          <a:extLst>
            <a:ext uri="{FF2B5EF4-FFF2-40B4-BE49-F238E27FC236}">
              <a16:creationId xmlns:a16="http://schemas.microsoft.com/office/drawing/2014/main" xmlns="" id="{2F7CE6A1-8D1C-4A0F-BFBF-8BCC2C63B76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5" name="直線コネクタ 424">
          <a:extLst>
            <a:ext uri="{FF2B5EF4-FFF2-40B4-BE49-F238E27FC236}">
              <a16:creationId xmlns:a16="http://schemas.microsoft.com/office/drawing/2014/main" xmlns="" id="{346863F7-C224-4242-A1D6-2E9889B4B4B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6" name="テキスト ボックス 425">
          <a:extLst>
            <a:ext uri="{FF2B5EF4-FFF2-40B4-BE49-F238E27FC236}">
              <a16:creationId xmlns:a16="http://schemas.microsoft.com/office/drawing/2014/main" xmlns="" id="{64592552-1526-478C-980D-95964B240A5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7" name="直線コネクタ 426">
          <a:extLst>
            <a:ext uri="{FF2B5EF4-FFF2-40B4-BE49-F238E27FC236}">
              <a16:creationId xmlns:a16="http://schemas.microsoft.com/office/drawing/2014/main" xmlns="" id="{04E0A335-389C-4AE5-8F3D-3D6EE642CB2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8" name="テキスト ボックス 427">
          <a:extLst>
            <a:ext uri="{FF2B5EF4-FFF2-40B4-BE49-F238E27FC236}">
              <a16:creationId xmlns:a16="http://schemas.microsoft.com/office/drawing/2014/main" xmlns="" id="{DF7BDD53-3B05-4C98-93FC-C11AC1691E4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9" name="直線コネクタ 428">
          <a:extLst>
            <a:ext uri="{FF2B5EF4-FFF2-40B4-BE49-F238E27FC236}">
              <a16:creationId xmlns:a16="http://schemas.microsoft.com/office/drawing/2014/main" xmlns="" id="{92BF5340-F2D6-4B74-A0E4-43BC12192FD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0" name="テキスト ボックス 429">
          <a:extLst>
            <a:ext uri="{FF2B5EF4-FFF2-40B4-BE49-F238E27FC236}">
              <a16:creationId xmlns:a16="http://schemas.microsoft.com/office/drawing/2014/main" xmlns="" id="{4F695FF6-2232-4392-BE1E-C6AE3416C5E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xmlns="" id="{9FC21461-107F-47D7-A42B-3716EF506B0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xmlns="" id="{C6308FDA-54D1-49A9-87D8-9FF637F81EA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78377</xdr:rowOff>
    </xdr:from>
    <xdr:to>
      <xdr:col>85</xdr:col>
      <xdr:colOff>126364</xdr:colOff>
      <xdr:row>64</xdr:row>
      <xdr:rowOff>1633</xdr:rowOff>
    </xdr:to>
    <xdr:cxnSp macro="">
      <xdr:nvCxnSpPr>
        <xdr:cNvPr id="433" name="直線コネクタ 432">
          <a:extLst>
            <a:ext uri="{FF2B5EF4-FFF2-40B4-BE49-F238E27FC236}">
              <a16:creationId xmlns:a16="http://schemas.microsoft.com/office/drawing/2014/main" xmlns="" id="{21EBC7A6-AD69-4E7F-BCD3-0948FBA830C8}"/>
            </a:ext>
          </a:extLst>
        </xdr:cNvPr>
        <xdr:cNvCxnSpPr/>
      </xdr:nvCxnSpPr>
      <xdr:spPr>
        <a:xfrm flipV="1">
          <a:off x="16318864" y="9679577"/>
          <a:ext cx="0" cy="129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5460</xdr:rowOff>
    </xdr:from>
    <xdr:ext cx="405111" cy="259045"/>
    <xdr:sp macro="" textlink="">
      <xdr:nvSpPr>
        <xdr:cNvPr id="434" name="【学校施設】&#10;有形固定資産減価償却率最小値テキスト">
          <a:extLst>
            <a:ext uri="{FF2B5EF4-FFF2-40B4-BE49-F238E27FC236}">
              <a16:creationId xmlns:a16="http://schemas.microsoft.com/office/drawing/2014/main" xmlns="" id="{EB02F4CD-3127-4CDC-A4C4-D1BB70DB5FF2}"/>
            </a:ext>
          </a:extLst>
        </xdr:cNvPr>
        <xdr:cNvSpPr txBox="1"/>
      </xdr:nvSpPr>
      <xdr:spPr>
        <a:xfrm>
          <a:off x="16357600" y="1097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1633</xdr:rowOff>
    </xdr:from>
    <xdr:to>
      <xdr:col>86</xdr:col>
      <xdr:colOff>25400</xdr:colOff>
      <xdr:row>64</xdr:row>
      <xdr:rowOff>1633</xdr:rowOff>
    </xdr:to>
    <xdr:cxnSp macro="">
      <xdr:nvCxnSpPr>
        <xdr:cNvPr id="435" name="直線コネクタ 434">
          <a:extLst>
            <a:ext uri="{FF2B5EF4-FFF2-40B4-BE49-F238E27FC236}">
              <a16:creationId xmlns:a16="http://schemas.microsoft.com/office/drawing/2014/main" xmlns="" id="{CBFA7971-29D7-42BF-A3D7-E5713CCDD131}"/>
            </a:ext>
          </a:extLst>
        </xdr:cNvPr>
        <xdr:cNvCxnSpPr/>
      </xdr:nvCxnSpPr>
      <xdr:spPr>
        <a:xfrm>
          <a:off x="16230600" y="10974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25054</xdr:rowOff>
    </xdr:from>
    <xdr:ext cx="405111" cy="259045"/>
    <xdr:sp macro="" textlink="">
      <xdr:nvSpPr>
        <xdr:cNvPr id="436" name="【学校施設】&#10;有形固定資産減価償却率最大値テキスト">
          <a:extLst>
            <a:ext uri="{FF2B5EF4-FFF2-40B4-BE49-F238E27FC236}">
              <a16:creationId xmlns:a16="http://schemas.microsoft.com/office/drawing/2014/main" xmlns="" id="{F02B8676-8C86-411B-890A-A3692DB9BE5C}"/>
            </a:ext>
          </a:extLst>
        </xdr:cNvPr>
        <xdr:cNvSpPr txBox="1"/>
      </xdr:nvSpPr>
      <xdr:spPr>
        <a:xfrm>
          <a:off x="16357600" y="945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78377</xdr:rowOff>
    </xdr:from>
    <xdr:to>
      <xdr:col>86</xdr:col>
      <xdr:colOff>25400</xdr:colOff>
      <xdr:row>56</xdr:row>
      <xdr:rowOff>78377</xdr:rowOff>
    </xdr:to>
    <xdr:cxnSp macro="">
      <xdr:nvCxnSpPr>
        <xdr:cNvPr id="437" name="直線コネクタ 436">
          <a:extLst>
            <a:ext uri="{FF2B5EF4-FFF2-40B4-BE49-F238E27FC236}">
              <a16:creationId xmlns:a16="http://schemas.microsoft.com/office/drawing/2014/main" xmlns="" id="{F41F6096-1422-4ED3-B26F-8A1DE9408994}"/>
            </a:ext>
          </a:extLst>
        </xdr:cNvPr>
        <xdr:cNvCxnSpPr/>
      </xdr:nvCxnSpPr>
      <xdr:spPr>
        <a:xfrm>
          <a:off x="16230600" y="967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11265</xdr:rowOff>
    </xdr:from>
    <xdr:ext cx="405111" cy="259045"/>
    <xdr:sp macro="" textlink="">
      <xdr:nvSpPr>
        <xdr:cNvPr id="438" name="【学校施設】&#10;有形固定資産減価償却率平均値テキスト">
          <a:extLst>
            <a:ext uri="{FF2B5EF4-FFF2-40B4-BE49-F238E27FC236}">
              <a16:creationId xmlns:a16="http://schemas.microsoft.com/office/drawing/2014/main" xmlns="" id="{3F9131B6-2B5D-4381-994F-E9DD9C126A72}"/>
            </a:ext>
          </a:extLst>
        </xdr:cNvPr>
        <xdr:cNvSpPr txBox="1"/>
      </xdr:nvSpPr>
      <xdr:spPr>
        <a:xfrm>
          <a:off x="16357600" y="10298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159838</xdr:rowOff>
    </xdr:from>
    <xdr:to>
      <xdr:col>85</xdr:col>
      <xdr:colOff>177800</xdr:colOff>
      <xdr:row>61</xdr:row>
      <xdr:rowOff>89988</xdr:rowOff>
    </xdr:to>
    <xdr:sp macro="" textlink="">
      <xdr:nvSpPr>
        <xdr:cNvPr id="439" name="フローチャート: 判断 438">
          <a:extLst>
            <a:ext uri="{FF2B5EF4-FFF2-40B4-BE49-F238E27FC236}">
              <a16:creationId xmlns:a16="http://schemas.microsoft.com/office/drawing/2014/main" xmlns="" id="{82734F7C-279F-472E-A4D7-BD7A989ED581}"/>
            </a:ext>
          </a:extLst>
        </xdr:cNvPr>
        <xdr:cNvSpPr/>
      </xdr:nvSpPr>
      <xdr:spPr>
        <a:xfrm>
          <a:off x="162687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143510</xdr:rowOff>
    </xdr:from>
    <xdr:to>
      <xdr:col>81</xdr:col>
      <xdr:colOff>101600</xdr:colOff>
      <xdr:row>61</xdr:row>
      <xdr:rowOff>73660</xdr:rowOff>
    </xdr:to>
    <xdr:sp macro="" textlink="">
      <xdr:nvSpPr>
        <xdr:cNvPr id="440" name="フローチャート: 判断 439">
          <a:extLst>
            <a:ext uri="{FF2B5EF4-FFF2-40B4-BE49-F238E27FC236}">
              <a16:creationId xmlns:a16="http://schemas.microsoft.com/office/drawing/2014/main" xmlns="" id="{7FD8981C-1AB0-4391-AA10-BD4846075C52}"/>
            </a:ext>
          </a:extLst>
        </xdr:cNvPr>
        <xdr:cNvSpPr/>
      </xdr:nvSpPr>
      <xdr:spPr>
        <a:xfrm>
          <a:off x="15430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99423</xdr:rowOff>
    </xdr:from>
    <xdr:to>
      <xdr:col>76</xdr:col>
      <xdr:colOff>165100</xdr:colOff>
      <xdr:row>61</xdr:row>
      <xdr:rowOff>29573</xdr:rowOff>
    </xdr:to>
    <xdr:sp macro="" textlink="">
      <xdr:nvSpPr>
        <xdr:cNvPr id="441" name="フローチャート: 判断 440">
          <a:extLst>
            <a:ext uri="{FF2B5EF4-FFF2-40B4-BE49-F238E27FC236}">
              <a16:creationId xmlns:a16="http://schemas.microsoft.com/office/drawing/2014/main" xmlns="" id="{DEB8B7D3-32F0-4210-9763-5EC63D18C091}"/>
            </a:ext>
          </a:extLst>
        </xdr:cNvPr>
        <xdr:cNvSpPr/>
      </xdr:nvSpPr>
      <xdr:spPr>
        <a:xfrm>
          <a:off x="14541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61867</xdr:rowOff>
    </xdr:from>
    <xdr:to>
      <xdr:col>72</xdr:col>
      <xdr:colOff>38100</xdr:colOff>
      <xdr:row>60</xdr:row>
      <xdr:rowOff>163467</xdr:rowOff>
    </xdr:to>
    <xdr:sp macro="" textlink="">
      <xdr:nvSpPr>
        <xdr:cNvPr id="442" name="フローチャート: 判断 441">
          <a:extLst>
            <a:ext uri="{FF2B5EF4-FFF2-40B4-BE49-F238E27FC236}">
              <a16:creationId xmlns:a16="http://schemas.microsoft.com/office/drawing/2014/main" xmlns="" id="{BEFB2B8D-7047-4D52-9A71-135E8740E5C6}"/>
            </a:ext>
          </a:extLst>
        </xdr:cNvPr>
        <xdr:cNvSpPr/>
      </xdr:nvSpPr>
      <xdr:spPr>
        <a:xfrm>
          <a:off x="13652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443" name="フローチャート: 判断 442">
          <a:extLst>
            <a:ext uri="{FF2B5EF4-FFF2-40B4-BE49-F238E27FC236}">
              <a16:creationId xmlns:a16="http://schemas.microsoft.com/office/drawing/2014/main" xmlns="" id="{BFFCCBE6-0000-4809-A9CA-E8F69C245961}"/>
            </a:ext>
          </a:extLst>
        </xdr:cNvPr>
        <xdr:cNvSpPr/>
      </xdr:nvSpPr>
      <xdr:spPr>
        <a:xfrm>
          <a:off x="12763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xmlns="" id="{D7E0DE33-A2F3-45E4-83F7-CCF45E14FE8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xmlns="" id="{0824C67D-5729-4467-BB83-442040FA098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xmlns="" id="{18168328-EEB6-45DF-8B7F-64111CDDB52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xmlns="" id="{F58188C1-096A-4845-AA90-37BBA2FAA01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xmlns="" id="{7EAB4460-F0E4-4782-AAD8-53AD6C0CEC0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1451</xdr:rowOff>
    </xdr:from>
    <xdr:to>
      <xdr:col>85</xdr:col>
      <xdr:colOff>177800</xdr:colOff>
      <xdr:row>61</xdr:row>
      <xdr:rowOff>103051</xdr:rowOff>
    </xdr:to>
    <xdr:sp macro="" textlink="">
      <xdr:nvSpPr>
        <xdr:cNvPr id="449" name="楕円 448">
          <a:extLst>
            <a:ext uri="{FF2B5EF4-FFF2-40B4-BE49-F238E27FC236}">
              <a16:creationId xmlns:a16="http://schemas.microsoft.com/office/drawing/2014/main" xmlns="" id="{3B998678-3065-4D6C-980C-C7D5998CE836}"/>
            </a:ext>
          </a:extLst>
        </xdr:cNvPr>
        <xdr:cNvSpPr/>
      </xdr:nvSpPr>
      <xdr:spPr>
        <a:xfrm>
          <a:off x="16268700" y="104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151328</xdr:rowOff>
    </xdr:from>
    <xdr:ext cx="405111" cy="259045"/>
    <xdr:sp macro="" textlink="">
      <xdr:nvSpPr>
        <xdr:cNvPr id="450" name="【学校施設】&#10;有形固定資産減価償却率該当値テキスト">
          <a:extLst>
            <a:ext uri="{FF2B5EF4-FFF2-40B4-BE49-F238E27FC236}">
              <a16:creationId xmlns:a16="http://schemas.microsoft.com/office/drawing/2014/main" xmlns="" id="{87630B4F-EC09-45CD-9A57-AB3D9A901947}"/>
            </a:ext>
          </a:extLst>
        </xdr:cNvPr>
        <xdr:cNvSpPr txBox="1"/>
      </xdr:nvSpPr>
      <xdr:spPr>
        <a:xfrm>
          <a:off x="16357600" y="1043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27577</xdr:rowOff>
    </xdr:from>
    <xdr:to>
      <xdr:col>81</xdr:col>
      <xdr:colOff>101600</xdr:colOff>
      <xdr:row>61</xdr:row>
      <xdr:rowOff>129177</xdr:rowOff>
    </xdr:to>
    <xdr:sp macro="" textlink="">
      <xdr:nvSpPr>
        <xdr:cNvPr id="451" name="楕円 450">
          <a:extLst>
            <a:ext uri="{FF2B5EF4-FFF2-40B4-BE49-F238E27FC236}">
              <a16:creationId xmlns:a16="http://schemas.microsoft.com/office/drawing/2014/main" xmlns="" id="{7A45228E-B59C-43FF-A0C4-A7C2DAC342D0}"/>
            </a:ext>
          </a:extLst>
        </xdr:cNvPr>
        <xdr:cNvSpPr/>
      </xdr:nvSpPr>
      <xdr:spPr>
        <a:xfrm>
          <a:off x="15430500" y="104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52251</xdr:rowOff>
    </xdr:from>
    <xdr:to>
      <xdr:col>85</xdr:col>
      <xdr:colOff>127000</xdr:colOff>
      <xdr:row>61</xdr:row>
      <xdr:rowOff>78377</xdr:rowOff>
    </xdr:to>
    <xdr:cxnSp macro="">
      <xdr:nvCxnSpPr>
        <xdr:cNvPr id="452" name="直線コネクタ 451">
          <a:extLst>
            <a:ext uri="{FF2B5EF4-FFF2-40B4-BE49-F238E27FC236}">
              <a16:creationId xmlns:a16="http://schemas.microsoft.com/office/drawing/2014/main" xmlns="" id="{11F2EDC0-048F-4BA2-BCBF-94404CE03C93}"/>
            </a:ext>
          </a:extLst>
        </xdr:cNvPr>
        <xdr:cNvCxnSpPr/>
      </xdr:nvCxnSpPr>
      <xdr:spPr>
        <a:xfrm flipV="1">
          <a:off x="15481300" y="1051070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24312</xdr:rowOff>
    </xdr:from>
    <xdr:to>
      <xdr:col>76</xdr:col>
      <xdr:colOff>165100</xdr:colOff>
      <xdr:row>61</xdr:row>
      <xdr:rowOff>125912</xdr:rowOff>
    </xdr:to>
    <xdr:sp macro="" textlink="">
      <xdr:nvSpPr>
        <xdr:cNvPr id="453" name="楕円 452">
          <a:extLst>
            <a:ext uri="{FF2B5EF4-FFF2-40B4-BE49-F238E27FC236}">
              <a16:creationId xmlns:a16="http://schemas.microsoft.com/office/drawing/2014/main" xmlns="" id="{BD188521-C941-461B-BC86-2A3858A90C67}"/>
            </a:ext>
          </a:extLst>
        </xdr:cNvPr>
        <xdr:cNvSpPr/>
      </xdr:nvSpPr>
      <xdr:spPr>
        <a:xfrm>
          <a:off x="14541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75112</xdr:rowOff>
    </xdr:from>
    <xdr:to>
      <xdr:col>81</xdr:col>
      <xdr:colOff>50800</xdr:colOff>
      <xdr:row>61</xdr:row>
      <xdr:rowOff>78377</xdr:rowOff>
    </xdr:to>
    <xdr:cxnSp macro="">
      <xdr:nvCxnSpPr>
        <xdr:cNvPr id="454" name="直線コネクタ 453">
          <a:extLst>
            <a:ext uri="{FF2B5EF4-FFF2-40B4-BE49-F238E27FC236}">
              <a16:creationId xmlns:a16="http://schemas.microsoft.com/office/drawing/2014/main" xmlns="" id="{98E4502B-D65D-48EB-A051-3BEDEB56B98B}"/>
            </a:ext>
          </a:extLst>
        </xdr:cNvPr>
        <xdr:cNvCxnSpPr/>
      </xdr:nvCxnSpPr>
      <xdr:spPr>
        <a:xfrm>
          <a:off x="14592300" y="105335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55" name="楕円 454">
          <a:extLst>
            <a:ext uri="{FF2B5EF4-FFF2-40B4-BE49-F238E27FC236}">
              <a16:creationId xmlns:a16="http://schemas.microsoft.com/office/drawing/2014/main" xmlns="" id="{6D4578FD-4B9F-4CC0-BA5B-4F113715F25A}"/>
            </a:ext>
          </a:extLst>
        </xdr:cNvPr>
        <xdr:cNvSpPr/>
      </xdr:nvSpPr>
      <xdr:spPr>
        <a:xfrm>
          <a:off x="13652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44087</xdr:rowOff>
    </xdr:from>
    <xdr:to>
      <xdr:col>76</xdr:col>
      <xdr:colOff>114300</xdr:colOff>
      <xdr:row>61</xdr:row>
      <xdr:rowOff>75112</xdr:rowOff>
    </xdr:to>
    <xdr:cxnSp macro="">
      <xdr:nvCxnSpPr>
        <xdr:cNvPr id="456" name="直線コネクタ 455">
          <a:extLst>
            <a:ext uri="{FF2B5EF4-FFF2-40B4-BE49-F238E27FC236}">
              <a16:creationId xmlns:a16="http://schemas.microsoft.com/office/drawing/2014/main" xmlns="" id="{149DB45E-C1F6-41B0-AD81-917527EFE886}"/>
            </a:ext>
          </a:extLst>
        </xdr:cNvPr>
        <xdr:cNvCxnSpPr/>
      </xdr:nvCxnSpPr>
      <xdr:spPr>
        <a:xfrm>
          <a:off x="13703300" y="105025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136978</xdr:rowOff>
    </xdr:from>
    <xdr:to>
      <xdr:col>67</xdr:col>
      <xdr:colOff>101600</xdr:colOff>
      <xdr:row>61</xdr:row>
      <xdr:rowOff>67128</xdr:rowOff>
    </xdr:to>
    <xdr:sp macro="" textlink="">
      <xdr:nvSpPr>
        <xdr:cNvPr id="457" name="楕円 456">
          <a:extLst>
            <a:ext uri="{FF2B5EF4-FFF2-40B4-BE49-F238E27FC236}">
              <a16:creationId xmlns:a16="http://schemas.microsoft.com/office/drawing/2014/main" xmlns="" id="{CE99AE0D-F641-448D-99F2-22839F31252A}"/>
            </a:ext>
          </a:extLst>
        </xdr:cNvPr>
        <xdr:cNvSpPr/>
      </xdr:nvSpPr>
      <xdr:spPr>
        <a:xfrm>
          <a:off x="127635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16328</xdr:rowOff>
    </xdr:from>
    <xdr:to>
      <xdr:col>71</xdr:col>
      <xdr:colOff>177800</xdr:colOff>
      <xdr:row>61</xdr:row>
      <xdr:rowOff>44087</xdr:rowOff>
    </xdr:to>
    <xdr:cxnSp macro="">
      <xdr:nvCxnSpPr>
        <xdr:cNvPr id="458" name="直線コネクタ 457">
          <a:extLst>
            <a:ext uri="{FF2B5EF4-FFF2-40B4-BE49-F238E27FC236}">
              <a16:creationId xmlns:a16="http://schemas.microsoft.com/office/drawing/2014/main" xmlns="" id="{080A29F0-5DC3-482C-8B3B-7A08090740BF}"/>
            </a:ext>
          </a:extLst>
        </xdr:cNvPr>
        <xdr:cNvCxnSpPr/>
      </xdr:nvCxnSpPr>
      <xdr:spPr>
        <a:xfrm>
          <a:off x="12814300" y="1047477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90187</xdr:rowOff>
    </xdr:from>
    <xdr:ext cx="405111" cy="259045"/>
    <xdr:sp macro="" textlink="">
      <xdr:nvSpPr>
        <xdr:cNvPr id="459" name="n_1aveValue【学校施設】&#10;有形固定資産減価償却率">
          <a:extLst>
            <a:ext uri="{FF2B5EF4-FFF2-40B4-BE49-F238E27FC236}">
              <a16:creationId xmlns:a16="http://schemas.microsoft.com/office/drawing/2014/main" xmlns="" id="{7E5B5DF4-C5EA-42EB-BDE5-495BC668DD0C}"/>
            </a:ext>
          </a:extLst>
        </xdr:cNvPr>
        <xdr:cNvSpPr txBox="1"/>
      </xdr:nvSpPr>
      <xdr:spPr>
        <a:xfrm>
          <a:off x="152660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46100</xdr:rowOff>
    </xdr:from>
    <xdr:ext cx="405111" cy="259045"/>
    <xdr:sp macro="" textlink="">
      <xdr:nvSpPr>
        <xdr:cNvPr id="460" name="n_2aveValue【学校施設】&#10;有形固定資産減価償却率">
          <a:extLst>
            <a:ext uri="{FF2B5EF4-FFF2-40B4-BE49-F238E27FC236}">
              <a16:creationId xmlns:a16="http://schemas.microsoft.com/office/drawing/2014/main" xmlns="" id="{3A420944-7800-4E0E-BFEC-A4A4B72822E5}"/>
            </a:ext>
          </a:extLst>
        </xdr:cNvPr>
        <xdr:cNvSpPr txBox="1"/>
      </xdr:nvSpPr>
      <xdr:spPr>
        <a:xfrm>
          <a:off x="14389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8544</xdr:rowOff>
    </xdr:from>
    <xdr:ext cx="405111" cy="259045"/>
    <xdr:sp macro="" textlink="">
      <xdr:nvSpPr>
        <xdr:cNvPr id="461" name="n_3aveValue【学校施設】&#10;有形固定資産減価償却率">
          <a:extLst>
            <a:ext uri="{FF2B5EF4-FFF2-40B4-BE49-F238E27FC236}">
              <a16:creationId xmlns:a16="http://schemas.microsoft.com/office/drawing/2014/main" xmlns="" id="{D3A33D0F-3EC7-4D7B-8F9F-B3B7A0505399}"/>
            </a:ext>
          </a:extLst>
        </xdr:cNvPr>
        <xdr:cNvSpPr txBox="1"/>
      </xdr:nvSpPr>
      <xdr:spPr>
        <a:xfrm>
          <a:off x="13500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170197</xdr:rowOff>
    </xdr:from>
    <xdr:ext cx="405111" cy="259045"/>
    <xdr:sp macro="" textlink="">
      <xdr:nvSpPr>
        <xdr:cNvPr id="462" name="n_4aveValue【学校施設】&#10;有形固定資産減価償却率">
          <a:extLst>
            <a:ext uri="{FF2B5EF4-FFF2-40B4-BE49-F238E27FC236}">
              <a16:creationId xmlns:a16="http://schemas.microsoft.com/office/drawing/2014/main" xmlns="" id="{52701E1A-355A-4FEC-A690-911505273E3B}"/>
            </a:ext>
          </a:extLst>
        </xdr:cNvPr>
        <xdr:cNvSpPr txBox="1"/>
      </xdr:nvSpPr>
      <xdr:spPr>
        <a:xfrm>
          <a:off x="12611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120304</xdr:rowOff>
    </xdr:from>
    <xdr:ext cx="405111" cy="259045"/>
    <xdr:sp macro="" textlink="">
      <xdr:nvSpPr>
        <xdr:cNvPr id="463" name="n_1mainValue【学校施設】&#10;有形固定資産減価償却率">
          <a:extLst>
            <a:ext uri="{FF2B5EF4-FFF2-40B4-BE49-F238E27FC236}">
              <a16:creationId xmlns:a16="http://schemas.microsoft.com/office/drawing/2014/main" xmlns="" id="{6F246806-67A3-4DEA-ACC8-5F40C84A24A6}"/>
            </a:ext>
          </a:extLst>
        </xdr:cNvPr>
        <xdr:cNvSpPr txBox="1"/>
      </xdr:nvSpPr>
      <xdr:spPr>
        <a:xfrm>
          <a:off x="15266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117039</xdr:rowOff>
    </xdr:from>
    <xdr:ext cx="405111" cy="259045"/>
    <xdr:sp macro="" textlink="">
      <xdr:nvSpPr>
        <xdr:cNvPr id="464" name="n_2mainValue【学校施設】&#10;有形固定資産減価償却率">
          <a:extLst>
            <a:ext uri="{FF2B5EF4-FFF2-40B4-BE49-F238E27FC236}">
              <a16:creationId xmlns:a16="http://schemas.microsoft.com/office/drawing/2014/main" xmlns="" id="{3726196D-0CA1-475D-9044-AA2A6B3A066F}"/>
            </a:ext>
          </a:extLst>
        </xdr:cNvPr>
        <xdr:cNvSpPr txBox="1"/>
      </xdr:nvSpPr>
      <xdr:spPr>
        <a:xfrm>
          <a:off x="143897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465" name="n_3mainValue【学校施設】&#10;有形固定資産減価償却率">
          <a:extLst>
            <a:ext uri="{FF2B5EF4-FFF2-40B4-BE49-F238E27FC236}">
              <a16:creationId xmlns:a16="http://schemas.microsoft.com/office/drawing/2014/main" xmlns="" id="{5407ED20-D952-434B-AFA6-022DA9431150}"/>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58255</xdr:rowOff>
    </xdr:from>
    <xdr:ext cx="405111" cy="259045"/>
    <xdr:sp macro="" textlink="">
      <xdr:nvSpPr>
        <xdr:cNvPr id="466" name="n_4mainValue【学校施設】&#10;有形固定資産減価償却率">
          <a:extLst>
            <a:ext uri="{FF2B5EF4-FFF2-40B4-BE49-F238E27FC236}">
              <a16:creationId xmlns:a16="http://schemas.microsoft.com/office/drawing/2014/main" xmlns="" id="{C6ADCE16-7A96-4D74-B4A7-0CE25E850B3A}"/>
            </a:ext>
          </a:extLst>
        </xdr:cNvPr>
        <xdr:cNvSpPr txBox="1"/>
      </xdr:nvSpPr>
      <xdr:spPr>
        <a:xfrm>
          <a:off x="12611744" y="1051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xmlns="" id="{61F4ABC3-FAB7-4D12-8C47-662CBC4FC4A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xmlns="" id="{A235D673-4CF9-402A-81CE-1BCB9A5BA6A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xmlns="" id="{A5C354FF-436B-43C8-825F-AE255C97BA4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xmlns="" id="{0F18F674-7BA1-496F-ACC2-7A4F6E37B9E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xmlns="" id="{760CD17C-A84F-46A5-BA14-623F68C5D9C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xmlns="" id="{1106190C-23E4-4BCB-8D50-2589E66AA63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xmlns="" id="{0C1B2570-934A-4C12-A284-55831949FAF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xmlns="" id="{E5133FB4-DF43-4251-A2DC-B5B4A4E7B2B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xmlns="" id="{E6FB1E9A-AC8B-42A5-8DA6-35B086A983A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xmlns="" id="{AAD2F457-E25E-45B2-89D4-1E0E2402A9B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7" name="直線コネクタ 476">
          <a:extLst>
            <a:ext uri="{FF2B5EF4-FFF2-40B4-BE49-F238E27FC236}">
              <a16:creationId xmlns:a16="http://schemas.microsoft.com/office/drawing/2014/main" xmlns="" id="{045DE4C9-1AEA-4955-9E8B-A7E2C698AFD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8" name="テキスト ボックス 477">
          <a:extLst>
            <a:ext uri="{FF2B5EF4-FFF2-40B4-BE49-F238E27FC236}">
              <a16:creationId xmlns:a16="http://schemas.microsoft.com/office/drawing/2014/main" xmlns="" id="{6844B2A1-6EEB-4EDC-AA01-D4FFA3C1332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9" name="直線コネクタ 478">
          <a:extLst>
            <a:ext uri="{FF2B5EF4-FFF2-40B4-BE49-F238E27FC236}">
              <a16:creationId xmlns:a16="http://schemas.microsoft.com/office/drawing/2014/main" xmlns="" id="{288A75E4-4025-481A-A4CE-EDE57A785C0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61</xdr:row>
      <xdr:rowOff>67327</xdr:rowOff>
    </xdr:from>
    <xdr:ext cx="531299" cy="259045"/>
    <xdr:sp macro="" textlink="">
      <xdr:nvSpPr>
        <xdr:cNvPr id="480" name="テキスト ボックス 479">
          <a:extLst>
            <a:ext uri="{FF2B5EF4-FFF2-40B4-BE49-F238E27FC236}">
              <a16:creationId xmlns:a16="http://schemas.microsoft.com/office/drawing/2014/main" xmlns="" id="{99E666A0-5AFC-4E66-BE61-493B8FF7EE60}"/>
            </a:ext>
          </a:extLst>
        </xdr:cNvPr>
        <xdr:cNvSpPr txBox="1"/>
      </xdr:nvSpPr>
      <xdr:spPr>
        <a:xfrm>
          <a:off x="17756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1" name="直線コネクタ 480">
          <a:extLst>
            <a:ext uri="{FF2B5EF4-FFF2-40B4-BE49-F238E27FC236}">
              <a16:creationId xmlns:a16="http://schemas.microsoft.com/office/drawing/2014/main" xmlns="" id="{0B259109-2638-4EA1-88A2-D41004628FD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82" name="テキスト ボックス 481">
          <a:extLst>
            <a:ext uri="{FF2B5EF4-FFF2-40B4-BE49-F238E27FC236}">
              <a16:creationId xmlns:a16="http://schemas.microsoft.com/office/drawing/2014/main" xmlns="" id="{9E021398-5DC8-4E19-9A58-82B8A9AF5ABF}"/>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3" name="直線コネクタ 482">
          <a:extLst>
            <a:ext uri="{FF2B5EF4-FFF2-40B4-BE49-F238E27FC236}">
              <a16:creationId xmlns:a16="http://schemas.microsoft.com/office/drawing/2014/main" xmlns="" id="{DC092B4B-44E5-4CFD-A71F-5DFA2833CB9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484" name="テキスト ボックス 483">
          <a:extLst>
            <a:ext uri="{FF2B5EF4-FFF2-40B4-BE49-F238E27FC236}">
              <a16:creationId xmlns:a16="http://schemas.microsoft.com/office/drawing/2014/main" xmlns="" id="{B21E7790-186A-4703-85E6-15E5B11D4792}"/>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5" name="直線コネクタ 484">
          <a:extLst>
            <a:ext uri="{FF2B5EF4-FFF2-40B4-BE49-F238E27FC236}">
              <a16:creationId xmlns:a16="http://schemas.microsoft.com/office/drawing/2014/main" xmlns="" id="{3AED30EF-3707-4BF3-931C-DC236D13331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486" name="テキスト ボックス 485">
          <a:extLst>
            <a:ext uri="{FF2B5EF4-FFF2-40B4-BE49-F238E27FC236}">
              <a16:creationId xmlns:a16="http://schemas.microsoft.com/office/drawing/2014/main" xmlns="" id="{26081A42-8B84-4919-B2EB-E1F47BE3C27B}"/>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xmlns="" id="{1913DDFB-AA9B-4AE7-99A1-787C8792097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8" name="テキスト ボックス 487">
          <a:extLst>
            <a:ext uri="{FF2B5EF4-FFF2-40B4-BE49-F238E27FC236}">
              <a16:creationId xmlns:a16="http://schemas.microsoft.com/office/drawing/2014/main" xmlns="" id="{467FF841-E76D-411B-8390-EC73EC1EFE7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学校施設】&#10;一人当たり面積グラフ枠">
          <a:extLst>
            <a:ext uri="{FF2B5EF4-FFF2-40B4-BE49-F238E27FC236}">
              <a16:creationId xmlns:a16="http://schemas.microsoft.com/office/drawing/2014/main" xmlns="" id="{B6BEBF7E-038C-4A0D-BFDF-03C3FD84311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94031</xdr:rowOff>
    </xdr:from>
    <xdr:to>
      <xdr:col>116</xdr:col>
      <xdr:colOff>62864</xdr:colOff>
      <xdr:row>64</xdr:row>
      <xdr:rowOff>48234</xdr:rowOff>
    </xdr:to>
    <xdr:cxnSp macro="">
      <xdr:nvCxnSpPr>
        <xdr:cNvPr id="490" name="直線コネクタ 489">
          <a:extLst>
            <a:ext uri="{FF2B5EF4-FFF2-40B4-BE49-F238E27FC236}">
              <a16:creationId xmlns:a16="http://schemas.microsoft.com/office/drawing/2014/main" xmlns="" id="{175DBC1F-D380-45BE-AB77-010F99F9EA35}"/>
            </a:ext>
          </a:extLst>
        </xdr:cNvPr>
        <xdr:cNvCxnSpPr/>
      </xdr:nvCxnSpPr>
      <xdr:spPr>
        <a:xfrm flipV="1">
          <a:off x="22160864" y="9523781"/>
          <a:ext cx="0" cy="149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52061</xdr:rowOff>
    </xdr:from>
    <xdr:ext cx="469744" cy="259045"/>
    <xdr:sp macro="" textlink="">
      <xdr:nvSpPr>
        <xdr:cNvPr id="491" name="【学校施設】&#10;一人当たり面積最小値テキスト">
          <a:extLst>
            <a:ext uri="{FF2B5EF4-FFF2-40B4-BE49-F238E27FC236}">
              <a16:creationId xmlns:a16="http://schemas.microsoft.com/office/drawing/2014/main" xmlns="" id="{BCAFD033-F1BC-49FA-985A-A321D9BF16CA}"/>
            </a:ext>
          </a:extLst>
        </xdr:cNvPr>
        <xdr:cNvSpPr txBox="1"/>
      </xdr:nvSpPr>
      <xdr:spPr>
        <a:xfrm>
          <a:off x="22199600" y="1102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48234</xdr:rowOff>
    </xdr:from>
    <xdr:to>
      <xdr:col>116</xdr:col>
      <xdr:colOff>152400</xdr:colOff>
      <xdr:row>64</xdr:row>
      <xdr:rowOff>48234</xdr:rowOff>
    </xdr:to>
    <xdr:cxnSp macro="">
      <xdr:nvCxnSpPr>
        <xdr:cNvPr id="492" name="直線コネクタ 491">
          <a:extLst>
            <a:ext uri="{FF2B5EF4-FFF2-40B4-BE49-F238E27FC236}">
              <a16:creationId xmlns:a16="http://schemas.microsoft.com/office/drawing/2014/main" xmlns="" id="{58790CD7-9092-4867-8BDB-53547E7A5C9A}"/>
            </a:ext>
          </a:extLst>
        </xdr:cNvPr>
        <xdr:cNvCxnSpPr/>
      </xdr:nvCxnSpPr>
      <xdr:spPr>
        <a:xfrm>
          <a:off x="22072600" y="1102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40708</xdr:rowOff>
    </xdr:from>
    <xdr:ext cx="534377" cy="259045"/>
    <xdr:sp macro="" textlink="">
      <xdr:nvSpPr>
        <xdr:cNvPr id="493" name="【学校施設】&#10;一人当たり面積最大値テキスト">
          <a:extLst>
            <a:ext uri="{FF2B5EF4-FFF2-40B4-BE49-F238E27FC236}">
              <a16:creationId xmlns:a16="http://schemas.microsoft.com/office/drawing/2014/main" xmlns="" id="{F631D60D-6939-47BD-962A-9A9B9AAD3728}"/>
            </a:ext>
          </a:extLst>
        </xdr:cNvPr>
        <xdr:cNvSpPr txBox="1"/>
      </xdr:nvSpPr>
      <xdr:spPr>
        <a:xfrm>
          <a:off x="22199600" y="92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94031</xdr:rowOff>
    </xdr:from>
    <xdr:to>
      <xdr:col>116</xdr:col>
      <xdr:colOff>152400</xdr:colOff>
      <xdr:row>55</xdr:row>
      <xdr:rowOff>94031</xdr:rowOff>
    </xdr:to>
    <xdr:cxnSp macro="">
      <xdr:nvCxnSpPr>
        <xdr:cNvPr id="494" name="直線コネクタ 493">
          <a:extLst>
            <a:ext uri="{FF2B5EF4-FFF2-40B4-BE49-F238E27FC236}">
              <a16:creationId xmlns:a16="http://schemas.microsoft.com/office/drawing/2014/main" xmlns="" id="{2E8A3E57-DA8B-4A8C-B945-46D09F5802E7}"/>
            </a:ext>
          </a:extLst>
        </xdr:cNvPr>
        <xdr:cNvCxnSpPr/>
      </xdr:nvCxnSpPr>
      <xdr:spPr>
        <a:xfrm>
          <a:off x="22072600" y="952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54805</xdr:rowOff>
    </xdr:from>
    <xdr:ext cx="469744" cy="259045"/>
    <xdr:sp macro="" textlink="">
      <xdr:nvSpPr>
        <xdr:cNvPr id="495" name="【学校施設】&#10;一人当たり面積平均値テキスト">
          <a:extLst>
            <a:ext uri="{FF2B5EF4-FFF2-40B4-BE49-F238E27FC236}">
              <a16:creationId xmlns:a16="http://schemas.microsoft.com/office/drawing/2014/main" xmlns="" id="{834A7652-1A95-4506-9794-5D91194C7436}"/>
            </a:ext>
          </a:extLst>
        </xdr:cNvPr>
        <xdr:cNvSpPr txBox="1"/>
      </xdr:nvSpPr>
      <xdr:spPr>
        <a:xfrm>
          <a:off x="22199600" y="10856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76378</xdr:rowOff>
    </xdr:from>
    <xdr:to>
      <xdr:col>116</xdr:col>
      <xdr:colOff>114300</xdr:colOff>
      <xdr:row>64</xdr:row>
      <xdr:rowOff>6528</xdr:rowOff>
    </xdr:to>
    <xdr:sp macro="" textlink="">
      <xdr:nvSpPr>
        <xdr:cNvPr id="496" name="フローチャート: 判断 495">
          <a:extLst>
            <a:ext uri="{FF2B5EF4-FFF2-40B4-BE49-F238E27FC236}">
              <a16:creationId xmlns:a16="http://schemas.microsoft.com/office/drawing/2014/main" xmlns="" id="{E4762ACE-6549-44E1-BEA2-2B86AFBC13BD}"/>
            </a:ext>
          </a:extLst>
        </xdr:cNvPr>
        <xdr:cNvSpPr/>
      </xdr:nvSpPr>
      <xdr:spPr>
        <a:xfrm>
          <a:off x="22110700" y="1087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101333</xdr:rowOff>
    </xdr:from>
    <xdr:to>
      <xdr:col>112</xdr:col>
      <xdr:colOff>38100</xdr:colOff>
      <xdr:row>64</xdr:row>
      <xdr:rowOff>31483</xdr:rowOff>
    </xdr:to>
    <xdr:sp macro="" textlink="">
      <xdr:nvSpPr>
        <xdr:cNvPr id="497" name="フローチャート: 判断 496">
          <a:extLst>
            <a:ext uri="{FF2B5EF4-FFF2-40B4-BE49-F238E27FC236}">
              <a16:creationId xmlns:a16="http://schemas.microsoft.com/office/drawing/2014/main" xmlns="" id="{FED3C2AA-D085-40AC-AC9B-CE59CE77F3A0}"/>
            </a:ext>
          </a:extLst>
        </xdr:cNvPr>
        <xdr:cNvSpPr/>
      </xdr:nvSpPr>
      <xdr:spPr>
        <a:xfrm>
          <a:off x="21272500" y="1090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104915</xdr:rowOff>
    </xdr:from>
    <xdr:to>
      <xdr:col>107</xdr:col>
      <xdr:colOff>101600</xdr:colOff>
      <xdr:row>64</xdr:row>
      <xdr:rowOff>35065</xdr:rowOff>
    </xdr:to>
    <xdr:sp macro="" textlink="">
      <xdr:nvSpPr>
        <xdr:cNvPr id="498" name="フローチャート: 判断 497">
          <a:extLst>
            <a:ext uri="{FF2B5EF4-FFF2-40B4-BE49-F238E27FC236}">
              <a16:creationId xmlns:a16="http://schemas.microsoft.com/office/drawing/2014/main" xmlns="" id="{A7C403F3-D224-47E8-A68B-8E94361D2BEA}"/>
            </a:ext>
          </a:extLst>
        </xdr:cNvPr>
        <xdr:cNvSpPr/>
      </xdr:nvSpPr>
      <xdr:spPr>
        <a:xfrm>
          <a:off x="20383500" y="1090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104953</xdr:rowOff>
    </xdr:from>
    <xdr:to>
      <xdr:col>102</xdr:col>
      <xdr:colOff>165100</xdr:colOff>
      <xdr:row>64</xdr:row>
      <xdr:rowOff>35103</xdr:rowOff>
    </xdr:to>
    <xdr:sp macro="" textlink="">
      <xdr:nvSpPr>
        <xdr:cNvPr id="499" name="フローチャート: 判断 498">
          <a:extLst>
            <a:ext uri="{FF2B5EF4-FFF2-40B4-BE49-F238E27FC236}">
              <a16:creationId xmlns:a16="http://schemas.microsoft.com/office/drawing/2014/main" xmlns="" id="{949EBB83-0D82-46EC-B3AB-3F74DB394313}"/>
            </a:ext>
          </a:extLst>
        </xdr:cNvPr>
        <xdr:cNvSpPr/>
      </xdr:nvSpPr>
      <xdr:spPr>
        <a:xfrm>
          <a:off x="19494500" y="1090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102553</xdr:rowOff>
    </xdr:from>
    <xdr:to>
      <xdr:col>98</xdr:col>
      <xdr:colOff>38100</xdr:colOff>
      <xdr:row>64</xdr:row>
      <xdr:rowOff>32703</xdr:rowOff>
    </xdr:to>
    <xdr:sp macro="" textlink="">
      <xdr:nvSpPr>
        <xdr:cNvPr id="500" name="フローチャート: 判断 499">
          <a:extLst>
            <a:ext uri="{FF2B5EF4-FFF2-40B4-BE49-F238E27FC236}">
              <a16:creationId xmlns:a16="http://schemas.microsoft.com/office/drawing/2014/main" xmlns="" id="{DF0319D6-32F9-410E-BDEC-2A116FD0B64B}"/>
            </a:ext>
          </a:extLst>
        </xdr:cNvPr>
        <xdr:cNvSpPr/>
      </xdr:nvSpPr>
      <xdr:spPr>
        <a:xfrm>
          <a:off x="18605500" y="1090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xmlns="" id="{12A5D6A9-BE7A-492C-ABD1-45E97A5505D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xmlns="" id="{6C602C1F-38C6-43C5-BD7D-190764642B1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xmlns="" id="{E121B3CB-C33F-4BF9-9428-C8AF7D05534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xmlns="" id="{B09715F6-E562-4532-B0FB-E0E62EC4FEE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xmlns="" id="{53D2B5FE-4707-4D2F-8176-1D859BC67B9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58395</xdr:rowOff>
    </xdr:from>
    <xdr:to>
      <xdr:col>116</xdr:col>
      <xdr:colOff>114300</xdr:colOff>
      <xdr:row>63</xdr:row>
      <xdr:rowOff>159995</xdr:rowOff>
    </xdr:to>
    <xdr:sp macro="" textlink="">
      <xdr:nvSpPr>
        <xdr:cNvPr id="506" name="楕円 505">
          <a:extLst>
            <a:ext uri="{FF2B5EF4-FFF2-40B4-BE49-F238E27FC236}">
              <a16:creationId xmlns:a16="http://schemas.microsoft.com/office/drawing/2014/main" xmlns="" id="{A12A8D91-AC3E-4A7A-9073-E4BB73B2E45F}"/>
            </a:ext>
          </a:extLst>
        </xdr:cNvPr>
        <xdr:cNvSpPr/>
      </xdr:nvSpPr>
      <xdr:spPr>
        <a:xfrm>
          <a:off x="22110700" y="108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17772</xdr:rowOff>
    </xdr:from>
    <xdr:ext cx="469744" cy="259045"/>
    <xdr:sp macro="" textlink="">
      <xdr:nvSpPr>
        <xdr:cNvPr id="507" name="【学校施設】&#10;一人当たり面積該当値テキスト">
          <a:extLst>
            <a:ext uri="{FF2B5EF4-FFF2-40B4-BE49-F238E27FC236}">
              <a16:creationId xmlns:a16="http://schemas.microsoft.com/office/drawing/2014/main" xmlns="" id="{FAD42917-B0D0-49EA-BB77-8D86775D742B}"/>
            </a:ext>
          </a:extLst>
        </xdr:cNvPr>
        <xdr:cNvSpPr txBox="1"/>
      </xdr:nvSpPr>
      <xdr:spPr>
        <a:xfrm>
          <a:off x="22199600" y="106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62052</xdr:rowOff>
    </xdr:from>
    <xdr:to>
      <xdr:col>112</xdr:col>
      <xdr:colOff>38100</xdr:colOff>
      <xdr:row>63</xdr:row>
      <xdr:rowOff>163652</xdr:rowOff>
    </xdr:to>
    <xdr:sp macro="" textlink="">
      <xdr:nvSpPr>
        <xdr:cNvPr id="508" name="楕円 507">
          <a:extLst>
            <a:ext uri="{FF2B5EF4-FFF2-40B4-BE49-F238E27FC236}">
              <a16:creationId xmlns:a16="http://schemas.microsoft.com/office/drawing/2014/main" xmlns="" id="{FC04F4F4-709E-4C3C-9440-0F8CF7C512E6}"/>
            </a:ext>
          </a:extLst>
        </xdr:cNvPr>
        <xdr:cNvSpPr/>
      </xdr:nvSpPr>
      <xdr:spPr>
        <a:xfrm>
          <a:off x="21272500" y="1086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109195</xdr:rowOff>
    </xdr:from>
    <xdr:to>
      <xdr:col>116</xdr:col>
      <xdr:colOff>63500</xdr:colOff>
      <xdr:row>63</xdr:row>
      <xdr:rowOff>112852</xdr:rowOff>
    </xdr:to>
    <xdr:cxnSp macro="">
      <xdr:nvCxnSpPr>
        <xdr:cNvPr id="509" name="直線コネクタ 508">
          <a:extLst>
            <a:ext uri="{FF2B5EF4-FFF2-40B4-BE49-F238E27FC236}">
              <a16:creationId xmlns:a16="http://schemas.microsoft.com/office/drawing/2014/main" xmlns="" id="{03FF6D5F-2957-45BD-BCCB-9E5644C65034}"/>
            </a:ext>
          </a:extLst>
        </xdr:cNvPr>
        <xdr:cNvCxnSpPr/>
      </xdr:nvCxnSpPr>
      <xdr:spPr>
        <a:xfrm flipV="1">
          <a:off x="21323300" y="10910545"/>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65481</xdr:rowOff>
    </xdr:from>
    <xdr:to>
      <xdr:col>107</xdr:col>
      <xdr:colOff>101600</xdr:colOff>
      <xdr:row>63</xdr:row>
      <xdr:rowOff>167081</xdr:rowOff>
    </xdr:to>
    <xdr:sp macro="" textlink="">
      <xdr:nvSpPr>
        <xdr:cNvPr id="510" name="楕円 509">
          <a:extLst>
            <a:ext uri="{FF2B5EF4-FFF2-40B4-BE49-F238E27FC236}">
              <a16:creationId xmlns:a16="http://schemas.microsoft.com/office/drawing/2014/main" xmlns="" id="{F783F828-3A5E-4A27-93DA-8C7975606A59}"/>
            </a:ext>
          </a:extLst>
        </xdr:cNvPr>
        <xdr:cNvSpPr/>
      </xdr:nvSpPr>
      <xdr:spPr>
        <a:xfrm>
          <a:off x="20383500" y="1086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112852</xdr:rowOff>
    </xdr:from>
    <xdr:to>
      <xdr:col>111</xdr:col>
      <xdr:colOff>177800</xdr:colOff>
      <xdr:row>63</xdr:row>
      <xdr:rowOff>116281</xdr:rowOff>
    </xdr:to>
    <xdr:cxnSp macro="">
      <xdr:nvCxnSpPr>
        <xdr:cNvPr id="511" name="直線コネクタ 510">
          <a:extLst>
            <a:ext uri="{FF2B5EF4-FFF2-40B4-BE49-F238E27FC236}">
              <a16:creationId xmlns:a16="http://schemas.microsoft.com/office/drawing/2014/main" xmlns="" id="{E742415E-20D0-4693-94B9-AEACFFF63410}"/>
            </a:ext>
          </a:extLst>
        </xdr:cNvPr>
        <xdr:cNvCxnSpPr/>
      </xdr:nvCxnSpPr>
      <xdr:spPr>
        <a:xfrm flipV="1">
          <a:off x="20434300" y="1091420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68415</xdr:rowOff>
    </xdr:from>
    <xdr:to>
      <xdr:col>102</xdr:col>
      <xdr:colOff>165100</xdr:colOff>
      <xdr:row>63</xdr:row>
      <xdr:rowOff>170015</xdr:rowOff>
    </xdr:to>
    <xdr:sp macro="" textlink="">
      <xdr:nvSpPr>
        <xdr:cNvPr id="512" name="楕円 511">
          <a:extLst>
            <a:ext uri="{FF2B5EF4-FFF2-40B4-BE49-F238E27FC236}">
              <a16:creationId xmlns:a16="http://schemas.microsoft.com/office/drawing/2014/main" xmlns="" id="{8344A5C6-293F-4C33-84A2-0C146AB2091D}"/>
            </a:ext>
          </a:extLst>
        </xdr:cNvPr>
        <xdr:cNvSpPr/>
      </xdr:nvSpPr>
      <xdr:spPr>
        <a:xfrm>
          <a:off x="19494500" y="1086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116281</xdr:rowOff>
    </xdr:from>
    <xdr:to>
      <xdr:col>107</xdr:col>
      <xdr:colOff>50800</xdr:colOff>
      <xdr:row>63</xdr:row>
      <xdr:rowOff>119215</xdr:rowOff>
    </xdr:to>
    <xdr:cxnSp macro="">
      <xdr:nvCxnSpPr>
        <xdr:cNvPr id="513" name="直線コネクタ 512">
          <a:extLst>
            <a:ext uri="{FF2B5EF4-FFF2-40B4-BE49-F238E27FC236}">
              <a16:creationId xmlns:a16="http://schemas.microsoft.com/office/drawing/2014/main" xmlns="" id="{EF9BD74C-A3AE-477A-91B3-3E3B7661E09B}"/>
            </a:ext>
          </a:extLst>
        </xdr:cNvPr>
        <xdr:cNvCxnSpPr/>
      </xdr:nvCxnSpPr>
      <xdr:spPr>
        <a:xfrm flipV="1">
          <a:off x="19545300" y="10917631"/>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71768</xdr:rowOff>
    </xdr:from>
    <xdr:to>
      <xdr:col>98</xdr:col>
      <xdr:colOff>38100</xdr:colOff>
      <xdr:row>64</xdr:row>
      <xdr:rowOff>1918</xdr:rowOff>
    </xdr:to>
    <xdr:sp macro="" textlink="">
      <xdr:nvSpPr>
        <xdr:cNvPr id="514" name="楕円 513">
          <a:extLst>
            <a:ext uri="{FF2B5EF4-FFF2-40B4-BE49-F238E27FC236}">
              <a16:creationId xmlns:a16="http://schemas.microsoft.com/office/drawing/2014/main" xmlns="" id="{1A38EE08-5174-423A-92AD-AC2A0B7F1D70}"/>
            </a:ext>
          </a:extLst>
        </xdr:cNvPr>
        <xdr:cNvSpPr/>
      </xdr:nvSpPr>
      <xdr:spPr>
        <a:xfrm>
          <a:off x="18605500" y="108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119215</xdr:rowOff>
    </xdr:from>
    <xdr:to>
      <xdr:col>102</xdr:col>
      <xdr:colOff>114300</xdr:colOff>
      <xdr:row>63</xdr:row>
      <xdr:rowOff>122568</xdr:rowOff>
    </xdr:to>
    <xdr:cxnSp macro="">
      <xdr:nvCxnSpPr>
        <xdr:cNvPr id="515" name="直線コネクタ 514">
          <a:extLst>
            <a:ext uri="{FF2B5EF4-FFF2-40B4-BE49-F238E27FC236}">
              <a16:creationId xmlns:a16="http://schemas.microsoft.com/office/drawing/2014/main" xmlns="" id="{09F78951-70CB-4D98-8B98-27FA5CC5FF8C}"/>
            </a:ext>
          </a:extLst>
        </xdr:cNvPr>
        <xdr:cNvCxnSpPr/>
      </xdr:nvCxnSpPr>
      <xdr:spPr>
        <a:xfrm flipV="1">
          <a:off x="18656300" y="10920565"/>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22610</xdr:rowOff>
    </xdr:from>
    <xdr:ext cx="469744" cy="259045"/>
    <xdr:sp macro="" textlink="">
      <xdr:nvSpPr>
        <xdr:cNvPr id="516" name="n_1aveValue【学校施設】&#10;一人当たり面積">
          <a:extLst>
            <a:ext uri="{FF2B5EF4-FFF2-40B4-BE49-F238E27FC236}">
              <a16:creationId xmlns:a16="http://schemas.microsoft.com/office/drawing/2014/main" xmlns="" id="{D259E2A8-A8CF-40B0-A982-EB073C9AD881}"/>
            </a:ext>
          </a:extLst>
        </xdr:cNvPr>
        <xdr:cNvSpPr txBox="1"/>
      </xdr:nvSpPr>
      <xdr:spPr>
        <a:xfrm>
          <a:off x="21075727" y="109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26192</xdr:rowOff>
    </xdr:from>
    <xdr:ext cx="469744" cy="259045"/>
    <xdr:sp macro="" textlink="">
      <xdr:nvSpPr>
        <xdr:cNvPr id="517" name="n_2aveValue【学校施設】&#10;一人当たり面積">
          <a:extLst>
            <a:ext uri="{FF2B5EF4-FFF2-40B4-BE49-F238E27FC236}">
              <a16:creationId xmlns:a16="http://schemas.microsoft.com/office/drawing/2014/main" xmlns="" id="{BFB8CF8E-95F9-44C4-94DD-321C7870E1CA}"/>
            </a:ext>
          </a:extLst>
        </xdr:cNvPr>
        <xdr:cNvSpPr txBox="1"/>
      </xdr:nvSpPr>
      <xdr:spPr>
        <a:xfrm>
          <a:off x="20199427" y="1099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26230</xdr:rowOff>
    </xdr:from>
    <xdr:ext cx="469744" cy="259045"/>
    <xdr:sp macro="" textlink="">
      <xdr:nvSpPr>
        <xdr:cNvPr id="518" name="n_3aveValue【学校施設】&#10;一人当たり面積">
          <a:extLst>
            <a:ext uri="{FF2B5EF4-FFF2-40B4-BE49-F238E27FC236}">
              <a16:creationId xmlns:a16="http://schemas.microsoft.com/office/drawing/2014/main" xmlns="" id="{C56AAEC2-AFB2-4F0D-A4D9-AE5BDBF054F2}"/>
            </a:ext>
          </a:extLst>
        </xdr:cNvPr>
        <xdr:cNvSpPr txBox="1"/>
      </xdr:nvSpPr>
      <xdr:spPr>
        <a:xfrm>
          <a:off x="19310427" y="1099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23830</xdr:rowOff>
    </xdr:from>
    <xdr:ext cx="469744" cy="259045"/>
    <xdr:sp macro="" textlink="">
      <xdr:nvSpPr>
        <xdr:cNvPr id="519" name="n_4aveValue【学校施設】&#10;一人当たり面積">
          <a:extLst>
            <a:ext uri="{FF2B5EF4-FFF2-40B4-BE49-F238E27FC236}">
              <a16:creationId xmlns:a16="http://schemas.microsoft.com/office/drawing/2014/main" xmlns="" id="{A35A4DA5-A4BF-420D-B2BA-945457DC4DDC}"/>
            </a:ext>
          </a:extLst>
        </xdr:cNvPr>
        <xdr:cNvSpPr txBox="1"/>
      </xdr:nvSpPr>
      <xdr:spPr>
        <a:xfrm>
          <a:off x="18421427" y="1099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8729</xdr:rowOff>
    </xdr:from>
    <xdr:ext cx="469744" cy="259045"/>
    <xdr:sp macro="" textlink="">
      <xdr:nvSpPr>
        <xdr:cNvPr id="520" name="n_1mainValue【学校施設】&#10;一人当たり面積">
          <a:extLst>
            <a:ext uri="{FF2B5EF4-FFF2-40B4-BE49-F238E27FC236}">
              <a16:creationId xmlns:a16="http://schemas.microsoft.com/office/drawing/2014/main" xmlns="" id="{0465667A-8CC2-4CA8-969D-DD963174A2FE}"/>
            </a:ext>
          </a:extLst>
        </xdr:cNvPr>
        <xdr:cNvSpPr txBox="1"/>
      </xdr:nvSpPr>
      <xdr:spPr>
        <a:xfrm>
          <a:off x="21075727" y="10638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12158</xdr:rowOff>
    </xdr:from>
    <xdr:ext cx="469744" cy="259045"/>
    <xdr:sp macro="" textlink="">
      <xdr:nvSpPr>
        <xdr:cNvPr id="521" name="n_2mainValue【学校施設】&#10;一人当たり面積">
          <a:extLst>
            <a:ext uri="{FF2B5EF4-FFF2-40B4-BE49-F238E27FC236}">
              <a16:creationId xmlns:a16="http://schemas.microsoft.com/office/drawing/2014/main" xmlns="" id="{A2AB1580-8EEA-4FBE-B146-3FCE07E14D60}"/>
            </a:ext>
          </a:extLst>
        </xdr:cNvPr>
        <xdr:cNvSpPr txBox="1"/>
      </xdr:nvSpPr>
      <xdr:spPr>
        <a:xfrm>
          <a:off x="20199427" y="106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15092</xdr:rowOff>
    </xdr:from>
    <xdr:ext cx="469744" cy="259045"/>
    <xdr:sp macro="" textlink="">
      <xdr:nvSpPr>
        <xdr:cNvPr id="522" name="n_3mainValue【学校施設】&#10;一人当たり面積">
          <a:extLst>
            <a:ext uri="{FF2B5EF4-FFF2-40B4-BE49-F238E27FC236}">
              <a16:creationId xmlns:a16="http://schemas.microsoft.com/office/drawing/2014/main" xmlns="" id="{7C699410-2159-4115-9239-13AD61373A6D}"/>
            </a:ext>
          </a:extLst>
        </xdr:cNvPr>
        <xdr:cNvSpPr txBox="1"/>
      </xdr:nvSpPr>
      <xdr:spPr>
        <a:xfrm>
          <a:off x="19310427" y="10644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18445</xdr:rowOff>
    </xdr:from>
    <xdr:ext cx="469744" cy="259045"/>
    <xdr:sp macro="" textlink="">
      <xdr:nvSpPr>
        <xdr:cNvPr id="523" name="n_4mainValue【学校施設】&#10;一人当たり面積">
          <a:extLst>
            <a:ext uri="{FF2B5EF4-FFF2-40B4-BE49-F238E27FC236}">
              <a16:creationId xmlns:a16="http://schemas.microsoft.com/office/drawing/2014/main" xmlns="" id="{B4CF4D7B-B59D-4833-A1CE-D6980CE03460}"/>
            </a:ext>
          </a:extLst>
        </xdr:cNvPr>
        <xdr:cNvSpPr txBox="1"/>
      </xdr:nvSpPr>
      <xdr:spPr>
        <a:xfrm>
          <a:off x="18421427" y="1064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xmlns="" id="{79A01CBB-CCFC-409F-8FFA-8483F475423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xmlns="" id="{0B3D125A-CB31-46B5-9754-A679922D374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xmlns="" id="{1C9595B2-DCBD-4540-BAA9-36E5F37F3C8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xmlns="" id="{7CC0DB4C-B2AD-4BB7-8EB1-2ECAD6A4B74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xmlns="" id="{232760B3-3445-447D-BFB9-BE1A869C630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xmlns="" id="{62091481-8DA5-4FB2-B33F-D5B44F61764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xmlns="" id="{BD7A80D5-B6DF-411F-9800-C4F3FAC677D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xmlns="" id="{3508C863-8F2E-4F28-A356-4CD8F4AB074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2" name="正方形/長方形 531">
          <a:extLst>
            <a:ext uri="{FF2B5EF4-FFF2-40B4-BE49-F238E27FC236}">
              <a16:creationId xmlns:a16="http://schemas.microsoft.com/office/drawing/2014/main" xmlns="" id="{C4504687-F84A-4D31-BC15-0FB2F1640B3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3" name="正方形/長方形 532">
          <a:extLst>
            <a:ext uri="{FF2B5EF4-FFF2-40B4-BE49-F238E27FC236}">
              <a16:creationId xmlns:a16="http://schemas.microsoft.com/office/drawing/2014/main" xmlns="" id="{07EBEBAB-148C-4872-A228-4FE04C067FC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4" name="正方形/長方形 533">
          <a:extLst>
            <a:ext uri="{FF2B5EF4-FFF2-40B4-BE49-F238E27FC236}">
              <a16:creationId xmlns:a16="http://schemas.microsoft.com/office/drawing/2014/main" xmlns="" id="{6CD2A928-D1D5-4E0D-80C7-FF68184FC37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5" name="正方形/長方形 534">
          <a:extLst>
            <a:ext uri="{FF2B5EF4-FFF2-40B4-BE49-F238E27FC236}">
              <a16:creationId xmlns:a16="http://schemas.microsoft.com/office/drawing/2014/main" xmlns="" id="{68B69E63-8C65-469F-B6FA-44EADD0B3AE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6" name="正方形/長方形 535">
          <a:extLst>
            <a:ext uri="{FF2B5EF4-FFF2-40B4-BE49-F238E27FC236}">
              <a16:creationId xmlns:a16="http://schemas.microsoft.com/office/drawing/2014/main" xmlns="" id="{A8A8E263-DB73-4A7E-A1E2-4D3792BF8CB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7" name="正方形/長方形 536">
          <a:extLst>
            <a:ext uri="{FF2B5EF4-FFF2-40B4-BE49-F238E27FC236}">
              <a16:creationId xmlns:a16="http://schemas.microsoft.com/office/drawing/2014/main" xmlns="" id="{A76EEEFC-FC69-4567-A3DF-2C556361F5C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8" name="正方形/長方形 537">
          <a:extLst>
            <a:ext uri="{FF2B5EF4-FFF2-40B4-BE49-F238E27FC236}">
              <a16:creationId xmlns:a16="http://schemas.microsoft.com/office/drawing/2014/main" xmlns="" id="{04999B49-EDBB-44FA-93EC-6642DFF1961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9" name="正方形/長方形 538">
          <a:extLst>
            <a:ext uri="{FF2B5EF4-FFF2-40B4-BE49-F238E27FC236}">
              <a16:creationId xmlns:a16="http://schemas.microsoft.com/office/drawing/2014/main" xmlns="" id="{FD15529B-C43F-4019-BADA-3078B8B4845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xmlns="" id="{F6ADC0C3-FBAE-46BC-B987-17EE15DAA5B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xmlns="" id="{F029F16B-1423-472D-9EB6-9BA2E9145DC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xmlns="" id="{E370D6A6-407A-4ED5-83B2-953AF018503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xmlns="" id="{D292147B-809E-4A0F-9D00-C6DB679CD7C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xmlns="" id="{18CAFF7B-40E1-4B53-B012-DF7638A2F11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xmlns="" id="{6C0419BB-6741-4872-B9EE-B877A5D10C6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xmlns="" id="{8C1FC01B-F8FC-499C-B272-C8EA12C482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xmlns="" id="{FD0E4ADC-5DB0-45C1-ADE0-18C302749D7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xmlns="" id="{79B2939D-D6EE-45FB-A578-8443DB68CCB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xmlns="" id="{28CEAF26-5E5F-4811-9B3B-58E8D02A8A2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xmlns="" id="{46BB50E8-EA6E-4925-B2F2-6874FF56BD8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1" name="直線コネクタ 550">
          <a:extLst>
            <a:ext uri="{FF2B5EF4-FFF2-40B4-BE49-F238E27FC236}">
              <a16:creationId xmlns:a16="http://schemas.microsoft.com/office/drawing/2014/main" xmlns="" id="{80B655D6-DF74-4570-A9ED-379AEF3DE56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2" name="テキスト ボックス 551">
          <a:extLst>
            <a:ext uri="{FF2B5EF4-FFF2-40B4-BE49-F238E27FC236}">
              <a16:creationId xmlns:a16="http://schemas.microsoft.com/office/drawing/2014/main" xmlns="" id="{F6FF9A75-A440-4D26-A265-87336EB2301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3" name="直線コネクタ 552">
          <a:extLst>
            <a:ext uri="{FF2B5EF4-FFF2-40B4-BE49-F238E27FC236}">
              <a16:creationId xmlns:a16="http://schemas.microsoft.com/office/drawing/2014/main" xmlns="" id="{E398B922-E5A9-4918-B23A-1D55169A399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4" name="テキスト ボックス 553">
          <a:extLst>
            <a:ext uri="{FF2B5EF4-FFF2-40B4-BE49-F238E27FC236}">
              <a16:creationId xmlns:a16="http://schemas.microsoft.com/office/drawing/2014/main" xmlns="" id="{C875108A-EEE1-425D-834C-D2B8719FD74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5" name="直線コネクタ 554">
          <a:extLst>
            <a:ext uri="{FF2B5EF4-FFF2-40B4-BE49-F238E27FC236}">
              <a16:creationId xmlns:a16="http://schemas.microsoft.com/office/drawing/2014/main" xmlns="" id="{4B29DAD5-7393-4B13-AA69-6654ED14FAE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6" name="テキスト ボックス 555">
          <a:extLst>
            <a:ext uri="{FF2B5EF4-FFF2-40B4-BE49-F238E27FC236}">
              <a16:creationId xmlns:a16="http://schemas.microsoft.com/office/drawing/2014/main" xmlns="" id="{3644FDAB-3E12-4833-997C-D7A79DDDB74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7" name="直線コネクタ 556">
          <a:extLst>
            <a:ext uri="{FF2B5EF4-FFF2-40B4-BE49-F238E27FC236}">
              <a16:creationId xmlns:a16="http://schemas.microsoft.com/office/drawing/2014/main" xmlns="" id="{0CAE01F0-9EF1-4ED6-91CE-10A1C72553E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8" name="テキスト ボックス 557">
          <a:extLst>
            <a:ext uri="{FF2B5EF4-FFF2-40B4-BE49-F238E27FC236}">
              <a16:creationId xmlns:a16="http://schemas.microsoft.com/office/drawing/2014/main" xmlns="" id="{13402B98-8F63-417E-AFD4-8EF98F6684F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9" name="直線コネクタ 558">
          <a:extLst>
            <a:ext uri="{FF2B5EF4-FFF2-40B4-BE49-F238E27FC236}">
              <a16:creationId xmlns:a16="http://schemas.microsoft.com/office/drawing/2014/main" xmlns="" id="{EC81EC1F-4881-42FB-ADB3-DBFDCFD2751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0" name="テキスト ボックス 559">
          <a:extLst>
            <a:ext uri="{FF2B5EF4-FFF2-40B4-BE49-F238E27FC236}">
              <a16:creationId xmlns:a16="http://schemas.microsoft.com/office/drawing/2014/main" xmlns="" id="{8E5DB195-C9BF-4985-8A8F-B56BE8651E4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1" name="直線コネクタ 560">
          <a:extLst>
            <a:ext uri="{FF2B5EF4-FFF2-40B4-BE49-F238E27FC236}">
              <a16:creationId xmlns:a16="http://schemas.microsoft.com/office/drawing/2014/main" xmlns="" id="{4119CAAF-6D3A-486D-ABE8-0B0501C09AF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2" name="テキスト ボックス 561">
          <a:extLst>
            <a:ext uri="{FF2B5EF4-FFF2-40B4-BE49-F238E27FC236}">
              <a16:creationId xmlns:a16="http://schemas.microsoft.com/office/drawing/2014/main" xmlns="" id="{F852D955-1510-491B-BACE-5CB5F6D1C4B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3" name="【公民館】&#10;有形固定資産減価償却率グラフ枠">
          <a:extLst>
            <a:ext uri="{FF2B5EF4-FFF2-40B4-BE49-F238E27FC236}">
              <a16:creationId xmlns:a16="http://schemas.microsoft.com/office/drawing/2014/main" xmlns="" id="{120C958B-46E9-491D-87F0-3D1C9CBF3FD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160020</xdr:rowOff>
    </xdr:from>
    <xdr:to>
      <xdr:col>85</xdr:col>
      <xdr:colOff>126364</xdr:colOff>
      <xdr:row>108</xdr:row>
      <xdr:rowOff>152400</xdr:rowOff>
    </xdr:to>
    <xdr:cxnSp macro="">
      <xdr:nvCxnSpPr>
        <xdr:cNvPr id="564" name="直線コネクタ 563">
          <a:extLst>
            <a:ext uri="{FF2B5EF4-FFF2-40B4-BE49-F238E27FC236}">
              <a16:creationId xmlns:a16="http://schemas.microsoft.com/office/drawing/2014/main" xmlns="" id="{CD18740F-302B-4A55-9A8F-9C5A76359890}"/>
            </a:ext>
          </a:extLst>
        </xdr:cNvPr>
        <xdr:cNvCxnSpPr/>
      </xdr:nvCxnSpPr>
      <xdr:spPr>
        <a:xfrm flipV="1">
          <a:off x="16318864" y="17133570"/>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5" name="【公民館】&#10;有形固定資産減価償却率最小値テキスト">
          <a:extLst>
            <a:ext uri="{FF2B5EF4-FFF2-40B4-BE49-F238E27FC236}">
              <a16:creationId xmlns:a16="http://schemas.microsoft.com/office/drawing/2014/main" xmlns="" id="{58D8FBD8-A4A1-459E-9DBF-B4CF4E5900F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6" name="直線コネクタ 565">
          <a:extLst>
            <a:ext uri="{FF2B5EF4-FFF2-40B4-BE49-F238E27FC236}">
              <a16:creationId xmlns:a16="http://schemas.microsoft.com/office/drawing/2014/main" xmlns="" id="{68A21C2A-760E-4C26-9FF2-F6F93C128A8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106697</xdr:rowOff>
    </xdr:from>
    <xdr:ext cx="405111" cy="259045"/>
    <xdr:sp macro="" textlink="">
      <xdr:nvSpPr>
        <xdr:cNvPr id="567" name="【公民館】&#10;有形固定資産減価償却率最大値テキスト">
          <a:extLst>
            <a:ext uri="{FF2B5EF4-FFF2-40B4-BE49-F238E27FC236}">
              <a16:creationId xmlns:a16="http://schemas.microsoft.com/office/drawing/2014/main" xmlns="" id="{406D916C-A038-4CC8-9519-EBB918AF64F6}"/>
            </a:ext>
          </a:extLst>
        </xdr:cNvPr>
        <xdr:cNvSpPr txBox="1"/>
      </xdr:nvSpPr>
      <xdr:spPr>
        <a:xfrm>
          <a:off x="1635760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160020</xdr:rowOff>
    </xdr:from>
    <xdr:to>
      <xdr:col>86</xdr:col>
      <xdr:colOff>25400</xdr:colOff>
      <xdr:row>99</xdr:row>
      <xdr:rowOff>160020</xdr:rowOff>
    </xdr:to>
    <xdr:cxnSp macro="">
      <xdr:nvCxnSpPr>
        <xdr:cNvPr id="568" name="直線コネクタ 567">
          <a:extLst>
            <a:ext uri="{FF2B5EF4-FFF2-40B4-BE49-F238E27FC236}">
              <a16:creationId xmlns:a16="http://schemas.microsoft.com/office/drawing/2014/main" xmlns="" id="{36CC2EB0-47B9-4922-96F7-208D0EEDC9DB}"/>
            </a:ext>
          </a:extLst>
        </xdr:cNvPr>
        <xdr:cNvCxnSpPr/>
      </xdr:nvCxnSpPr>
      <xdr:spPr>
        <a:xfrm>
          <a:off x="16230600" y="1713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652</xdr:rowOff>
    </xdr:from>
    <xdr:ext cx="405111" cy="259045"/>
    <xdr:sp macro="" textlink="">
      <xdr:nvSpPr>
        <xdr:cNvPr id="569" name="【公民館】&#10;有形固定資産減価償却率平均値テキスト">
          <a:extLst>
            <a:ext uri="{FF2B5EF4-FFF2-40B4-BE49-F238E27FC236}">
              <a16:creationId xmlns:a16="http://schemas.microsoft.com/office/drawing/2014/main" xmlns="" id="{4B83E53A-9183-4D96-86E4-FAD02D9E5DBF}"/>
            </a:ext>
          </a:extLst>
        </xdr:cNvPr>
        <xdr:cNvSpPr txBox="1"/>
      </xdr:nvSpPr>
      <xdr:spPr>
        <a:xfrm>
          <a:off x="16357600" y="1783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149225</xdr:rowOff>
    </xdr:from>
    <xdr:to>
      <xdr:col>85</xdr:col>
      <xdr:colOff>177800</xdr:colOff>
      <xdr:row>105</xdr:row>
      <xdr:rowOff>79375</xdr:rowOff>
    </xdr:to>
    <xdr:sp macro="" textlink="">
      <xdr:nvSpPr>
        <xdr:cNvPr id="570" name="フローチャート: 判断 569">
          <a:extLst>
            <a:ext uri="{FF2B5EF4-FFF2-40B4-BE49-F238E27FC236}">
              <a16:creationId xmlns:a16="http://schemas.microsoft.com/office/drawing/2014/main" xmlns="" id="{6591C16D-29EA-4E69-8C74-E25046DABF34}"/>
            </a:ext>
          </a:extLst>
        </xdr:cNvPr>
        <xdr:cNvSpPr/>
      </xdr:nvSpPr>
      <xdr:spPr>
        <a:xfrm>
          <a:off x="162687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132080</xdr:rowOff>
    </xdr:from>
    <xdr:to>
      <xdr:col>81</xdr:col>
      <xdr:colOff>101600</xdr:colOff>
      <xdr:row>105</xdr:row>
      <xdr:rowOff>62230</xdr:rowOff>
    </xdr:to>
    <xdr:sp macro="" textlink="">
      <xdr:nvSpPr>
        <xdr:cNvPr id="571" name="フローチャート: 判断 570">
          <a:extLst>
            <a:ext uri="{FF2B5EF4-FFF2-40B4-BE49-F238E27FC236}">
              <a16:creationId xmlns:a16="http://schemas.microsoft.com/office/drawing/2014/main" xmlns="" id="{69DE8E42-8093-4F8F-A1BA-C5E15AC292E9}"/>
            </a:ext>
          </a:extLst>
        </xdr:cNvPr>
        <xdr:cNvSpPr/>
      </xdr:nvSpPr>
      <xdr:spPr>
        <a:xfrm>
          <a:off x="154305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572" name="フローチャート: 判断 571">
          <a:extLst>
            <a:ext uri="{FF2B5EF4-FFF2-40B4-BE49-F238E27FC236}">
              <a16:creationId xmlns:a16="http://schemas.microsoft.com/office/drawing/2014/main" xmlns="" id="{C54226FE-22A0-4D51-8935-79105E8C8969}"/>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84455</xdr:rowOff>
    </xdr:from>
    <xdr:to>
      <xdr:col>72</xdr:col>
      <xdr:colOff>38100</xdr:colOff>
      <xdr:row>105</xdr:row>
      <xdr:rowOff>14605</xdr:rowOff>
    </xdr:to>
    <xdr:sp macro="" textlink="">
      <xdr:nvSpPr>
        <xdr:cNvPr id="573" name="フローチャート: 判断 572">
          <a:extLst>
            <a:ext uri="{FF2B5EF4-FFF2-40B4-BE49-F238E27FC236}">
              <a16:creationId xmlns:a16="http://schemas.microsoft.com/office/drawing/2014/main" xmlns="" id="{8EB2AE42-CB22-4362-BB36-49B68DFC2D34}"/>
            </a:ext>
          </a:extLst>
        </xdr:cNvPr>
        <xdr:cNvSpPr/>
      </xdr:nvSpPr>
      <xdr:spPr>
        <a:xfrm>
          <a:off x="13652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97789</xdr:rowOff>
    </xdr:from>
    <xdr:to>
      <xdr:col>67</xdr:col>
      <xdr:colOff>101600</xdr:colOff>
      <xdr:row>105</xdr:row>
      <xdr:rowOff>27939</xdr:rowOff>
    </xdr:to>
    <xdr:sp macro="" textlink="">
      <xdr:nvSpPr>
        <xdr:cNvPr id="574" name="フローチャート: 判断 573">
          <a:extLst>
            <a:ext uri="{FF2B5EF4-FFF2-40B4-BE49-F238E27FC236}">
              <a16:creationId xmlns:a16="http://schemas.microsoft.com/office/drawing/2014/main" xmlns="" id="{136FD3DB-EF85-4E86-AEC9-33614B959ADF}"/>
            </a:ext>
          </a:extLst>
        </xdr:cNvPr>
        <xdr:cNvSpPr/>
      </xdr:nvSpPr>
      <xdr:spPr>
        <a:xfrm>
          <a:off x="12763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xmlns="" id="{94982DFC-BE65-49F0-B0E0-12DBACEBCDC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xmlns="" id="{DA6B1A2C-F7E2-4EF9-B084-E558C597E84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xmlns="" id="{722750D7-5981-42B8-A401-EE4081D997B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xmlns="" id="{EC31AE32-5296-4BD4-A7B2-8FCD055B8F8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xmlns="" id="{6F6AD825-A267-4EBC-AF45-20AA293FD2B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38736</xdr:rowOff>
    </xdr:from>
    <xdr:to>
      <xdr:col>85</xdr:col>
      <xdr:colOff>177800</xdr:colOff>
      <xdr:row>108</xdr:row>
      <xdr:rowOff>140336</xdr:rowOff>
    </xdr:to>
    <xdr:sp macro="" textlink="">
      <xdr:nvSpPr>
        <xdr:cNvPr id="580" name="楕円 579">
          <a:extLst>
            <a:ext uri="{FF2B5EF4-FFF2-40B4-BE49-F238E27FC236}">
              <a16:creationId xmlns:a16="http://schemas.microsoft.com/office/drawing/2014/main" xmlns="" id="{5D16DD20-37DF-41CA-A550-C449FC3853B1}"/>
            </a:ext>
          </a:extLst>
        </xdr:cNvPr>
        <xdr:cNvSpPr/>
      </xdr:nvSpPr>
      <xdr:spPr>
        <a:xfrm>
          <a:off x="162687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125113</xdr:rowOff>
    </xdr:from>
    <xdr:ext cx="405111" cy="259045"/>
    <xdr:sp macro="" textlink="">
      <xdr:nvSpPr>
        <xdr:cNvPr id="581" name="【公民館】&#10;有形固定資産減価償却率該当値テキスト">
          <a:extLst>
            <a:ext uri="{FF2B5EF4-FFF2-40B4-BE49-F238E27FC236}">
              <a16:creationId xmlns:a16="http://schemas.microsoft.com/office/drawing/2014/main" xmlns="" id="{DC5B7B4A-2920-4A30-B35E-7D95D8AA965D}"/>
            </a:ext>
          </a:extLst>
        </xdr:cNvPr>
        <xdr:cNvSpPr txBox="1"/>
      </xdr:nvSpPr>
      <xdr:spPr>
        <a:xfrm>
          <a:off x="16357600" y="1847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97789</xdr:rowOff>
    </xdr:from>
    <xdr:to>
      <xdr:col>81</xdr:col>
      <xdr:colOff>101600</xdr:colOff>
      <xdr:row>109</xdr:row>
      <xdr:rowOff>27939</xdr:rowOff>
    </xdr:to>
    <xdr:sp macro="" textlink="">
      <xdr:nvSpPr>
        <xdr:cNvPr id="582" name="楕円 581">
          <a:extLst>
            <a:ext uri="{FF2B5EF4-FFF2-40B4-BE49-F238E27FC236}">
              <a16:creationId xmlns:a16="http://schemas.microsoft.com/office/drawing/2014/main" xmlns="" id="{2D9E58D7-4339-4871-BF6A-9035B9E2DE5C}"/>
            </a:ext>
          </a:extLst>
        </xdr:cNvPr>
        <xdr:cNvSpPr/>
      </xdr:nvSpPr>
      <xdr:spPr>
        <a:xfrm>
          <a:off x="15430500" y="1861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89536</xdr:rowOff>
    </xdr:from>
    <xdr:to>
      <xdr:col>85</xdr:col>
      <xdr:colOff>127000</xdr:colOff>
      <xdr:row>108</xdr:row>
      <xdr:rowOff>148589</xdr:rowOff>
    </xdr:to>
    <xdr:cxnSp macro="">
      <xdr:nvCxnSpPr>
        <xdr:cNvPr id="583" name="直線コネクタ 582">
          <a:extLst>
            <a:ext uri="{FF2B5EF4-FFF2-40B4-BE49-F238E27FC236}">
              <a16:creationId xmlns:a16="http://schemas.microsoft.com/office/drawing/2014/main" xmlns="" id="{17F1DAB8-E0BD-40AE-AF31-E9CF2BC80959}"/>
            </a:ext>
          </a:extLst>
        </xdr:cNvPr>
        <xdr:cNvCxnSpPr/>
      </xdr:nvCxnSpPr>
      <xdr:spPr>
        <a:xfrm flipV="1">
          <a:off x="15481300" y="18606136"/>
          <a:ext cx="8382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29211</xdr:rowOff>
    </xdr:from>
    <xdr:to>
      <xdr:col>76</xdr:col>
      <xdr:colOff>165100</xdr:colOff>
      <xdr:row>108</xdr:row>
      <xdr:rowOff>130811</xdr:rowOff>
    </xdr:to>
    <xdr:sp macro="" textlink="">
      <xdr:nvSpPr>
        <xdr:cNvPr id="584" name="楕円 583">
          <a:extLst>
            <a:ext uri="{FF2B5EF4-FFF2-40B4-BE49-F238E27FC236}">
              <a16:creationId xmlns:a16="http://schemas.microsoft.com/office/drawing/2014/main" xmlns="" id="{87A0A7D9-5EF6-448D-8C4C-4A3375FE3FF5}"/>
            </a:ext>
          </a:extLst>
        </xdr:cNvPr>
        <xdr:cNvSpPr/>
      </xdr:nvSpPr>
      <xdr:spPr>
        <a:xfrm>
          <a:off x="14541500" y="185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80011</xdr:rowOff>
    </xdr:from>
    <xdr:to>
      <xdr:col>81</xdr:col>
      <xdr:colOff>50800</xdr:colOff>
      <xdr:row>108</xdr:row>
      <xdr:rowOff>148589</xdr:rowOff>
    </xdr:to>
    <xdr:cxnSp macro="">
      <xdr:nvCxnSpPr>
        <xdr:cNvPr id="585" name="直線コネクタ 584">
          <a:extLst>
            <a:ext uri="{FF2B5EF4-FFF2-40B4-BE49-F238E27FC236}">
              <a16:creationId xmlns:a16="http://schemas.microsoft.com/office/drawing/2014/main" xmlns="" id="{A71C157C-7EB4-4041-AE55-CDEC56B3E1E7}"/>
            </a:ext>
          </a:extLst>
        </xdr:cNvPr>
        <xdr:cNvCxnSpPr/>
      </xdr:nvCxnSpPr>
      <xdr:spPr>
        <a:xfrm>
          <a:off x="14592300" y="1859661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164464</xdr:rowOff>
    </xdr:from>
    <xdr:to>
      <xdr:col>72</xdr:col>
      <xdr:colOff>38100</xdr:colOff>
      <xdr:row>108</xdr:row>
      <xdr:rowOff>94614</xdr:rowOff>
    </xdr:to>
    <xdr:sp macro="" textlink="">
      <xdr:nvSpPr>
        <xdr:cNvPr id="586" name="楕円 585">
          <a:extLst>
            <a:ext uri="{FF2B5EF4-FFF2-40B4-BE49-F238E27FC236}">
              <a16:creationId xmlns:a16="http://schemas.microsoft.com/office/drawing/2014/main" xmlns="" id="{C9394C37-DFA0-4FB5-B771-3FE11F33BBF8}"/>
            </a:ext>
          </a:extLst>
        </xdr:cNvPr>
        <xdr:cNvSpPr/>
      </xdr:nvSpPr>
      <xdr:spPr>
        <a:xfrm>
          <a:off x="13652500" y="185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43814</xdr:rowOff>
    </xdr:from>
    <xdr:to>
      <xdr:col>76</xdr:col>
      <xdr:colOff>114300</xdr:colOff>
      <xdr:row>108</xdr:row>
      <xdr:rowOff>80011</xdr:rowOff>
    </xdr:to>
    <xdr:cxnSp macro="">
      <xdr:nvCxnSpPr>
        <xdr:cNvPr id="587" name="直線コネクタ 586">
          <a:extLst>
            <a:ext uri="{FF2B5EF4-FFF2-40B4-BE49-F238E27FC236}">
              <a16:creationId xmlns:a16="http://schemas.microsoft.com/office/drawing/2014/main" xmlns="" id="{B5749CDB-6165-4F9F-9E0D-16EA6FA634F7}"/>
            </a:ext>
          </a:extLst>
        </xdr:cNvPr>
        <xdr:cNvCxnSpPr/>
      </xdr:nvCxnSpPr>
      <xdr:spPr>
        <a:xfrm>
          <a:off x="13703300" y="185604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130175</xdr:rowOff>
    </xdr:from>
    <xdr:to>
      <xdr:col>67</xdr:col>
      <xdr:colOff>101600</xdr:colOff>
      <xdr:row>108</xdr:row>
      <xdr:rowOff>60325</xdr:rowOff>
    </xdr:to>
    <xdr:sp macro="" textlink="">
      <xdr:nvSpPr>
        <xdr:cNvPr id="588" name="楕円 587">
          <a:extLst>
            <a:ext uri="{FF2B5EF4-FFF2-40B4-BE49-F238E27FC236}">
              <a16:creationId xmlns:a16="http://schemas.microsoft.com/office/drawing/2014/main" xmlns="" id="{806D9EF8-E235-4FA2-8130-C0E4DF19C51E}"/>
            </a:ext>
          </a:extLst>
        </xdr:cNvPr>
        <xdr:cNvSpPr/>
      </xdr:nvSpPr>
      <xdr:spPr>
        <a:xfrm>
          <a:off x="12763500" y="184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9525</xdr:rowOff>
    </xdr:from>
    <xdr:to>
      <xdr:col>71</xdr:col>
      <xdr:colOff>177800</xdr:colOff>
      <xdr:row>108</xdr:row>
      <xdr:rowOff>43814</xdr:rowOff>
    </xdr:to>
    <xdr:cxnSp macro="">
      <xdr:nvCxnSpPr>
        <xdr:cNvPr id="589" name="直線コネクタ 588">
          <a:extLst>
            <a:ext uri="{FF2B5EF4-FFF2-40B4-BE49-F238E27FC236}">
              <a16:creationId xmlns:a16="http://schemas.microsoft.com/office/drawing/2014/main" xmlns="" id="{643BBDBC-8E6A-4753-A61D-46F4BB3E6748}"/>
            </a:ext>
          </a:extLst>
        </xdr:cNvPr>
        <xdr:cNvCxnSpPr/>
      </xdr:nvCxnSpPr>
      <xdr:spPr>
        <a:xfrm>
          <a:off x="12814300" y="185261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78757</xdr:rowOff>
    </xdr:from>
    <xdr:ext cx="405111" cy="259045"/>
    <xdr:sp macro="" textlink="">
      <xdr:nvSpPr>
        <xdr:cNvPr id="590" name="n_1aveValue【公民館】&#10;有形固定資産減価償却率">
          <a:extLst>
            <a:ext uri="{FF2B5EF4-FFF2-40B4-BE49-F238E27FC236}">
              <a16:creationId xmlns:a16="http://schemas.microsoft.com/office/drawing/2014/main" xmlns="" id="{B79572CF-BF15-4964-8004-4086443573D7}"/>
            </a:ext>
          </a:extLst>
        </xdr:cNvPr>
        <xdr:cNvSpPr txBox="1"/>
      </xdr:nvSpPr>
      <xdr:spPr>
        <a:xfrm>
          <a:off x="15266044" y="1773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591" name="n_2aveValue【公民館】&#10;有形固定資産減価償却率">
          <a:extLst>
            <a:ext uri="{FF2B5EF4-FFF2-40B4-BE49-F238E27FC236}">
              <a16:creationId xmlns:a16="http://schemas.microsoft.com/office/drawing/2014/main" xmlns="" id="{08728B83-70B2-4804-BE67-053BBB016753}"/>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31132</xdr:rowOff>
    </xdr:from>
    <xdr:ext cx="405111" cy="259045"/>
    <xdr:sp macro="" textlink="">
      <xdr:nvSpPr>
        <xdr:cNvPr id="592" name="n_3aveValue【公民館】&#10;有形固定資産減価償却率">
          <a:extLst>
            <a:ext uri="{FF2B5EF4-FFF2-40B4-BE49-F238E27FC236}">
              <a16:creationId xmlns:a16="http://schemas.microsoft.com/office/drawing/2014/main" xmlns="" id="{DD028970-7B23-497A-8110-019DEAAB4CF9}"/>
            </a:ext>
          </a:extLst>
        </xdr:cNvPr>
        <xdr:cNvSpPr txBox="1"/>
      </xdr:nvSpPr>
      <xdr:spPr>
        <a:xfrm>
          <a:off x="13500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44466</xdr:rowOff>
    </xdr:from>
    <xdr:ext cx="405111" cy="259045"/>
    <xdr:sp macro="" textlink="">
      <xdr:nvSpPr>
        <xdr:cNvPr id="593" name="n_4aveValue【公民館】&#10;有形固定資産減価償却率">
          <a:extLst>
            <a:ext uri="{FF2B5EF4-FFF2-40B4-BE49-F238E27FC236}">
              <a16:creationId xmlns:a16="http://schemas.microsoft.com/office/drawing/2014/main" xmlns="" id="{AC00FE59-CF42-4219-83E9-A3AD6A26E851}"/>
            </a:ext>
          </a:extLst>
        </xdr:cNvPr>
        <xdr:cNvSpPr txBox="1"/>
      </xdr:nvSpPr>
      <xdr:spPr>
        <a:xfrm>
          <a:off x="12611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19066</xdr:rowOff>
    </xdr:from>
    <xdr:ext cx="405111" cy="259045"/>
    <xdr:sp macro="" textlink="">
      <xdr:nvSpPr>
        <xdr:cNvPr id="594" name="n_1mainValue【公民館】&#10;有形固定資産減価償却率">
          <a:extLst>
            <a:ext uri="{FF2B5EF4-FFF2-40B4-BE49-F238E27FC236}">
              <a16:creationId xmlns:a16="http://schemas.microsoft.com/office/drawing/2014/main" xmlns="" id="{544FF045-627C-4404-BD41-1BAD00ACDCEE}"/>
            </a:ext>
          </a:extLst>
        </xdr:cNvPr>
        <xdr:cNvSpPr txBox="1"/>
      </xdr:nvSpPr>
      <xdr:spPr>
        <a:xfrm>
          <a:off x="15266044" y="1870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121938</xdr:rowOff>
    </xdr:from>
    <xdr:ext cx="405111" cy="259045"/>
    <xdr:sp macro="" textlink="">
      <xdr:nvSpPr>
        <xdr:cNvPr id="595" name="n_2mainValue【公民館】&#10;有形固定資産減価償却率">
          <a:extLst>
            <a:ext uri="{FF2B5EF4-FFF2-40B4-BE49-F238E27FC236}">
              <a16:creationId xmlns:a16="http://schemas.microsoft.com/office/drawing/2014/main" xmlns="" id="{34EBF45E-BD79-4CA5-947F-49BB6133C536}"/>
            </a:ext>
          </a:extLst>
        </xdr:cNvPr>
        <xdr:cNvSpPr txBox="1"/>
      </xdr:nvSpPr>
      <xdr:spPr>
        <a:xfrm>
          <a:off x="14389744" y="1863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85741</xdr:rowOff>
    </xdr:from>
    <xdr:ext cx="405111" cy="259045"/>
    <xdr:sp macro="" textlink="">
      <xdr:nvSpPr>
        <xdr:cNvPr id="596" name="n_3mainValue【公民館】&#10;有形固定資産減価償却率">
          <a:extLst>
            <a:ext uri="{FF2B5EF4-FFF2-40B4-BE49-F238E27FC236}">
              <a16:creationId xmlns:a16="http://schemas.microsoft.com/office/drawing/2014/main" xmlns="" id="{EFCE31AA-FFE3-412E-9812-87AA8413DBC5}"/>
            </a:ext>
          </a:extLst>
        </xdr:cNvPr>
        <xdr:cNvSpPr txBox="1"/>
      </xdr:nvSpPr>
      <xdr:spPr>
        <a:xfrm>
          <a:off x="13500744" y="186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51452</xdr:rowOff>
    </xdr:from>
    <xdr:ext cx="405111" cy="259045"/>
    <xdr:sp macro="" textlink="">
      <xdr:nvSpPr>
        <xdr:cNvPr id="597" name="n_4mainValue【公民館】&#10;有形固定資産減価償却率">
          <a:extLst>
            <a:ext uri="{FF2B5EF4-FFF2-40B4-BE49-F238E27FC236}">
              <a16:creationId xmlns:a16="http://schemas.microsoft.com/office/drawing/2014/main" xmlns="" id="{753E16FA-BF7F-4D73-8796-1BE1B0EEBBCE}"/>
            </a:ext>
          </a:extLst>
        </xdr:cNvPr>
        <xdr:cNvSpPr txBox="1"/>
      </xdr:nvSpPr>
      <xdr:spPr>
        <a:xfrm>
          <a:off x="12611744" y="185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xmlns="" id="{8090C647-0248-4E3C-AA25-73E2D8FCE28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xmlns="" id="{05E6F41F-95BD-456C-BAD6-0666A1AEA3E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xmlns="" id="{CA15C499-F4CD-428A-8258-2CB2D756F7A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xmlns="" id="{B78F6A9D-4C79-4FB2-83BC-7F52F3C4FD1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xmlns="" id="{7CF3F3DD-55FA-400A-A2BC-C7F578D074D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xmlns="" id="{6C27DAF9-402F-4ACD-933A-F810E009B7E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xmlns="" id="{5C1F3C09-E776-46FE-B06F-65E20B23908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xmlns="" id="{21D81BFA-1BBD-49E3-85E9-4AFB2BD3FB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xmlns="" id="{1906C732-E5C9-4557-8AAC-94C93A446E2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xmlns="" id="{6CA6D4B2-72FD-408C-BF36-E1165BB69A2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xmlns="" id="{D0607196-A45F-49D1-88F0-247C63826B5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9" name="テキスト ボックス 608">
          <a:extLst>
            <a:ext uri="{FF2B5EF4-FFF2-40B4-BE49-F238E27FC236}">
              <a16:creationId xmlns:a16="http://schemas.microsoft.com/office/drawing/2014/main" xmlns="" id="{284D478B-B55C-4824-8E2F-9887D1E305A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xmlns="" id="{5799F3EE-2A32-431B-BD86-63A0D94E083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1" name="テキスト ボックス 610">
          <a:extLst>
            <a:ext uri="{FF2B5EF4-FFF2-40B4-BE49-F238E27FC236}">
              <a16:creationId xmlns:a16="http://schemas.microsoft.com/office/drawing/2014/main" xmlns="" id="{C05B6498-6603-40EA-8BE3-359D1026DAB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xmlns="" id="{7424108C-E16A-418B-BFB9-55AD001B0E9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3" name="テキスト ボックス 612">
          <a:extLst>
            <a:ext uri="{FF2B5EF4-FFF2-40B4-BE49-F238E27FC236}">
              <a16:creationId xmlns:a16="http://schemas.microsoft.com/office/drawing/2014/main" xmlns="" id="{23893B38-E750-433F-9BCE-73A29D9D759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xmlns="" id="{BA7D8952-BAE5-42A4-9912-10759D7E582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5" name="テキスト ボックス 614">
          <a:extLst>
            <a:ext uri="{FF2B5EF4-FFF2-40B4-BE49-F238E27FC236}">
              <a16:creationId xmlns:a16="http://schemas.microsoft.com/office/drawing/2014/main" xmlns="" id="{4B24F47F-00DA-45E9-BEE4-B416646DB3F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xmlns="" id="{9A4BF310-9D2E-474C-A8DE-CBECDDCD09E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xmlns="" id="{B1CC7968-FC0D-420D-A243-E04F3DD41D1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公民館】&#10;一人当たり面積グラフ枠">
          <a:extLst>
            <a:ext uri="{FF2B5EF4-FFF2-40B4-BE49-F238E27FC236}">
              <a16:creationId xmlns:a16="http://schemas.microsoft.com/office/drawing/2014/main" xmlns="" id="{7DCBDA09-F989-4162-A54F-A257ED0B913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104090</xdr:rowOff>
    </xdr:from>
    <xdr:to>
      <xdr:col>116</xdr:col>
      <xdr:colOff>62864</xdr:colOff>
      <xdr:row>108</xdr:row>
      <xdr:rowOff>70714</xdr:rowOff>
    </xdr:to>
    <xdr:cxnSp macro="">
      <xdr:nvCxnSpPr>
        <xdr:cNvPr id="619" name="直線コネクタ 618">
          <a:extLst>
            <a:ext uri="{FF2B5EF4-FFF2-40B4-BE49-F238E27FC236}">
              <a16:creationId xmlns:a16="http://schemas.microsoft.com/office/drawing/2014/main" xmlns="" id="{A7F0FC81-2FD0-441C-9B38-E3028C71C5C6}"/>
            </a:ext>
          </a:extLst>
        </xdr:cNvPr>
        <xdr:cNvCxnSpPr/>
      </xdr:nvCxnSpPr>
      <xdr:spPr>
        <a:xfrm flipV="1">
          <a:off x="22160864" y="17249090"/>
          <a:ext cx="0" cy="1338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74541</xdr:rowOff>
    </xdr:from>
    <xdr:ext cx="469744" cy="259045"/>
    <xdr:sp macro="" textlink="">
      <xdr:nvSpPr>
        <xdr:cNvPr id="620" name="【公民館】&#10;一人当たり面積最小値テキスト">
          <a:extLst>
            <a:ext uri="{FF2B5EF4-FFF2-40B4-BE49-F238E27FC236}">
              <a16:creationId xmlns:a16="http://schemas.microsoft.com/office/drawing/2014/main" xmlns="" id="{2290C9DC-58CD-48D9-B632-0F6554D952B1}"/>
            </a:ext>
          </a:extLst>
        </xdr:cNvPr>
        <xdr:cNvSpPr txBox="1"/>
      </xdr:nvSpPr>
      <xdr:spPr>
        <a:xfrm>
          <a:off x="22199600" y="1859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70714</xdr:rowOff>
    </xdr:from>
    <xdr:to>
      <xdr:col>116</xdr:col>
      <xdr:colOff>152400</xdr:colOff>
      <xdr:row>108</xdr:row>
      <xdr:rowOff>70714</xdr:rowOff>
    </xdr:to>
    <xdr:cxnSp macro="">
      <xdr:nvCxnSpPr>
        <xdr:cNvPr id="621" name="直線コネクタ 620">
          <a:extLst>
            <a:ext uri="{FF2B5EF4-FFF2-40B4-BE49-F238E27FC236}">
              <a16:creationId xmlns:a16="http://schemas.microsoft.com/office/drawing/2014/main" xmlns="" id="{5345E185-BF1E-48E5-A39C-6523B71D95BC}"/>
            </a:ext>
          </a:extLst>
        </xdr:cNvPr>
        <xdr:cNvCxnSpPr/>
      </xdr:nvCxnSpPr>
      <xdr:spPr>
        <a:xfrm>
          <a:off x="22072600" y="1858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50767</xdr:rowOff>
    </xdr:from>
    <xdr:ext cx="469744" cy="259045"/>
    <xdr:sp macro="" textlink="">
      <xdr:nvSpPr>
        <xdr:cNvPr id="622" name="【公民館】&#10;一人当たり面積最大値テキスト">
          <a:extLst>
            <a:ext uri="{FF2B5EF4-FFF2-40B4-BE49-F238E27FC236}">
              <a16:creationId xmlns:a16="http://schemas.microsoft.com/office/drawing/2014/main" xmlns="" id="{80B586D4-EE3C-40A5-87D5-2F05BE139BE8}"/>
            </a:ext>
          </a:extLst>
        </xdr:cNvPr>
        <xdr:cNvSpPr txBox="1"/>
      </xdr:nvSpPr>
      <xdr:spPr>
        <a:xfrm>
          <a:off x="22199600" y="1702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104090</xdr:rowOff>
    </xdr:from>
    <xdr:to>
      <xdr:col>116</xdr:col>
      <xdr:colOff>152400</xdr:colOff>
      <xdr:row>100</xdr:row>
      <xdr:rowOff>104090</xdr:rowOff>
    </xdr:to>
    <xdr:cxnSp macro="">
      <xdr:nvCxnSpPr>
        <xdr:cNvPr id="623" name="直線コネクタ 622">
          <a:extLst>
            <a:ext uri="{FF2B5EF4-FFF2-40B4-BE49-F238E27FC236}">
              <a16:creationId xmlns:a16="http://schemas.microsoft.com/office/drawing/2014/main" xmlns="" id="{D0E30939-CD1E-4B58-B53B-BB0283CD9ED5}"/>
            </a:ext>
          </a:extLst>
        </xdr:cNvPr>
        <xdr:cNvCxnSpPr/>
      </xdr:nvCxnSpPr>
      <xdr:spPr>
        <a:xfrm>
          <a:off x="22072600" y="1724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20387</xdr:rowOff>
    </xdr:from>
    <xdr:ext cx="469744" cy="259045"/>
    <xdr:sp macro="" textlink="">
      <xdr:nvSpPr>
        <xdr:cNvPr id="624" name="【公民館】&#10;一人当たり面積平均値テキスト">
          <a:extLst>
            <a:ext uri="{FF2B5EF4-FFF2-40B4-BE49-F238E27FC236}">
              <a16:creationId xmlns:a16="http://schemas.microsoft.com/office/drawing/2014/main" xmlns="" id="{A628786F-032D-4D05-B4D7-F8126A57ECEB}"/>
            </a:ext>
          </a:extLst>
        </xdr:cNvPr>
        <xdr:cNvSpPr txBox="1"/>
      </xdr:nvSpPr>
      <xdr:spPr>
        <a:xfrm>
          <a:off x="22199600" y="18194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168960</xdr:rowOff>
    </xdr:from>
    <xdr:to>
      <xdr:col>116</xdr:col>
      <xdr:colOff>114300</xdr:colOff>
      <xdr:row>107</xdr:row>
      <xdr:rowOff>99110</xdr:rowOff>
    </xdr:to>
    <xdr:sp macro="" textlink="">
      <xdr:nvSpPr>
        <xdr:cNvPr id="625" name="フローチャート: 判断 624">
          <a:extLst>
            <a:ext uri="{FF2B5EF4-FFF2-40B4-BE49-F238E27FC236}">
              <a16:creationId xmlns:a16="http://schemas.microsoft.com/office/drawing/2014/main" xmlns="" id="{B34D08C4-0094-4C34-8214-C9643A085D32}"/>
            </a:ext>
          </a:extLst>
        </xdr:cNvPr>
        <xdr:cNvSpPr/>
      </xdr:nvSpPr>
      <xdr:spPr>
        <a:xfrm>
          <a:off x="221107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152045</xdr:rowOff>
    </xdr:from>
    <xdr:to>
      <xdr:col>112</xdr:col>
      <xdr:colOff>38100</xdr:colOff>
      <xdr:row>107</xdr:row>
      <xdr:rowOff>82195</xdr:rowOff>
    </xdr:to>
    <xdr:sp macro="" textlink="">
      <xdr:nvSpPr>
        <xdr:cNvPr id="626" name="フローチャート: 判断 625">
          <a:extLst>
            <a:ext uri="{FF2B5EF4-FFF2-40B4-BE49-F238E27FC236}">
              <a16:creationId xmlns:a16="http://schemas.microsoft.com/office/drawing/2014/main" xmlns="" id="{6DAE6629-6D3A-4661-AAE8-5E5DE5B84A35}"/>
            </a:ext>
          </a:extLst>
        </xdr:cNvPr>
        <xdr:cNvSpPr/>
      </xdr:nvSpPr>
      <xdr:spPr>
        <a:xfrm>
          <a:off x="21272500" y="183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167132</xdr:rowOff>
    </xdr:from>
    <xdr:to>
      <xdr:col>107</xdr:col>
      <xdr:colOff>101600</xdr:colOff>
      <xdr:row>107</xdr:row>
      <xdr:rowOff>97282</xdr:rowOff>
    </xdr:to>
    <xdr:sp macro="" textlink="">
      <xdr:nvSpPr>
        <xdr:cNvPr id="627" name="フローチャート: 判断 626">
          <a:extLst>
            <a:ext uri="{FF2B5EF4-FFF2-40B4-BE49-F238E27FC236}">
              <a16:creationId xmlns:a16="http://schemas.microsoft.com/office/drawing/2014/main" xmlns="" id="{C4B853DC-6265-49C6-8FB5-679F669D0A57}"/>
            </a:ext>
          </a:extLst>
        </xdr:cNvPr>
        <xdr:cNvSpPr/>
      </xdr:nvSpPr>
      <xdr:spPr>
        <a:xfrm>
          <a:off x="20383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165760</xdr:rowOff>
    </xdr:from>
    <xdr:to>
      <xdr:col>102</xdr:col>
      <xdr:colOff>165100</xdr:colOff>
      <xdr:row>107</xdr:row>
      <xdr:rowOff>95910</xdr:rowOff>
    </xdr:to>
    <xdr:sp macro="" textlink="">
      <xdr:nvSpPr>
        <xdr:cNvPr id="628" name="フローチャート: 判断 627">
          <a:extLst>
            <a:ext uri="{FF2B5EF4-FFF2-40B4-BE49-F238E27FC236}">
              <a16:creationId xmlns:a16="http://schemas.microsoft.com/office/drawing/2014/main" xmlns="" id="{8ADC9B2C-4F18-4EA1-86DB-4D78EAC25EEA}"/>
            </a:ext>
          </a:extLst>
        </xdr:cNvPr>
        <xdr:cNvSpPr/>
      </xdr:nvSpPr>
      <xdr:spPr>
        <a:xfrm>
          <a:off x="19494500" y="1833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629" name="フローチャート: 判断 628">
          <a:extLst>
            <a:ext uri="{FF2B5EF4-FFF2-40B4-BE49-F238E27FC236}">
              <a16:creationId xmlns:a16="http://schemas.microsoft.com/office/drawing/2014/main" xmlns="" id="{036ADE19-2C19-4448-A281-76035F7E9404}"/>
            </a:ext>
          </a:extLst>
        </xdr:cNvPr>
        <xdr:cNvSpPr/>
      </xdr:nvSpPr>
      <xdr:spPr>
        <a:xfrm>
          <a:off x="18605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xmlns="" id="{C6FBD54C-CF3B-457A-88ED-0183D66EAD1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xmlns="" id="{4B06DB2B-30DC-4731-A297-B202F61C37D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xmlns="" id="{4C994419-A5A5-4E06-9C45-D6589639442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xmlns="" id="{8A122A62-BA29-4D97-AAB5-C2C1645B226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xmlns="" id="{EADEDF05-A6F8-49C4-A633-75A8B20B6E3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56947</xdr:rowOff>
    </xdr:from>
    <xdr:to>
      <xdr:col>116</xdr:col>
      <xdr:colOff>114300</xdr:colOff>
      <xdr:row>107</xdr:row>
      <xdr:rowOff>158547</xdr:rowOff>
    </xdr:to>
    <xdr:sp macro="" textlink="">
      <xdr:nvSpPr>
        <xdr:cNvPr id="635" name="楕円 634">
          <a:extLst>
            <a:ext uri="{FF2B5EF4-FFF2-40B4-BE49-F238E27FC236}">
              <a16:creationId xmlns:a16="http://schemas.microsoft.com/office/drawing/2014/main" xmlns="" id="{1DB5DE18-3244-4EED-A5ED-27E07E057014}"/>
            </a:ext>
          </a:extLst>
        </xdr:cNvPr>
        <xdr:cNvSpPr/>
      </xdr:nvSpPr>
      <xdr:spPr>
        <a:xfrm>
          <a:off x="22110700" y="1840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35374</xdr:rowOff>
    </xdr:from>
    <xdr:ext cx="469744" cy="259045"/>
    <xdr:sp macro="" textlink="">
      <xdr:nvSpPr>
        <xdr:cNvPr id="636" name="【公民館】&#10;一人当たり面積該当値テキスト">
          <a:extLst>
            <a:ext uri="{FF2B5EF4-FFF2-40B4-BE49-F238E27FC236}">
              <a16:creationId xmlns:a16="http://schemas.microsoft.com/office/drawing/2014/main" xmlns="" id="{D80BD5A6-A668-4229-918A-82BB8A7E61F7}"/>
            </a:ext>
          </a:extLst>
        </xdr:cNvPr>
        <xdr:cNvSpPr txBox="1"/>
      </xdr:nvSpPr>
      <xdr:spPr>
        <a:xfrm>
          <a:off x="22199600" y="1838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60604</xdr:rowOff>
    </xdr:from>
    <xdr:to>
      <xdr:col>112</xdr:col>
      <xdr:colOff>38100</xdr:colOff>
      <xdr:row>107</xdr:row>
      <xdr:rowOff>162204</xdr:rowOff>
    </xdr:to>
    <xdr:sp macro="" textlink="">
      <xdr:nvSpPr>
        <xdr:cNvPr id="637" name="楕円 636">
          <a:extLst>
            <a:ext uri="{FF2B5EF4-FFF2-40B4-BE49-F238E27FC236}">
              <a16:creationId xmlns:a16="http://schemas.microsoft.com/office/drawing/2014/main" xmlns="" id="{66C50D64-E490-45A6-A86A-BB999E8532FA}"/>
            </a:ext>
          </a:extLst>
        </xdr:cNvPr>
        <xdr:cNvSpPr/>
      </xdr:nvSpPr>
      <xdr:spPr>
        <a:xfrm>
          <a:off x="21272500" y="1840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107747</xdr:rowOff>
    </xdr:from>
    <xdr:to>
      <xdr:col>116</xdr:col>
      <xdr:colOff>63500</xdr:colOff>
      <xdr:row>107</xdr:row>
      <xdr:rowOff>111404</xdr:rowOff>
    </xdr:to>
    <xdr:cxnSp macro="">
      <xdr:nvCxnSpPr>
        <xdr:cNvPr id="638" name="直線コネクタ 637">
          <a:extLst>
            <a:ext uri="{FF2B5EF4-FFF2-40B4-BE49-F238E27FC236}">
              <a16:creationId xmlns:a16="http://schemas.microsoft.com/office/drawing/2014/main" xmlns="" id="{F8F927BA-6E1A-4E82-B7D1-D37145E62B79}"/>
            </a:ext>
          </a:extLst>
        </xdr:cNvPr>
        <xdr:cNvCxnSpPr/>
      </xdr:nvCxnSpPr>
      <xdr:spPr>
        <a:xfrm flipV="1">
          <a:off x="21323300" y="18452897"/>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64263</xdr:rowOff>
    </xdr:from>
    <xdr:to>
      <xdr:col>107</xdr:col>
      <xdr:colOff>101600</xdr:colOff>
      <xdr:row>107</xdr:row>
      <xdr:rowOff>165863</xdr:rowOff>
    </xdr:to>
    <xdr:sp macro="" textlink="">
      <xdr:nvSpPr>
        <xdr:cNvPr id="639" name="楕円 638">
          <a:extLst>
            <a:ext uri="{FF2B5EF4-FFF2-40B4-BE49-F238E27FC236}">
              <a16:creationId xmlns:a16="http://schemas.microsoft.com/office/drawing/2014/main" xmlns="" id="{0196E9B1-5588-4C8F-96AE-4027FA0A4A4E}"/>
            </a:ext>
          </a:extLst>
        </xdr:cNvPr>
        <xdr:cNvSpPr/>
      </xdr:nvSpPr>
      <xdr:spPr>
        <a:xfrm>
          <a:off x="20383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111404</xdr:rowOff>
    </xdr:from>
    <xdr:to>
      <xdr:col>111</xdr:col>
      <xdr:colOff>177800</xdr:colOff>
      <xdr:row>107</xdr:row>
      <xdr:rowOff>115063</xdr:rowOff>
    </xdr:to>
    <xdr:cxnSp macro="">
      <xdr:nvCxnSpPr>
        <xdr:cNvPr id="640" name="直線コネクタ 639">
          <a:extLst>
            <a:ext uri="{FF2B5EF4-FFF2-40B4-BE49-F238E27FC236}">
              <a16:creationId xmlns:a16="http://schemas.microsoft.com/office/drawing/2014/main" xmlns="" id="{0ECE2B9C-4A37-4F51-B344-1E5FA214A33F}"/>
            </a:ext>
          </a:extLst>
        </xdr:cNvPr>
        <xdr:cNvCxnSpPr/>
      </xdr:nvCxnSpPr>
      <xdr:spPr>
        <a:xfrm flipV="1">
          <a:off x="20434300" y="18456554"/>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67005</xdr:rowOff>
    </xdr:from>
    <xdr:to>
      <xdr:col>102</xdr:col>
      <xdr:colOff>165100</xdr:colOff>
      <xdr:row>107</xdr:row>
      <xdr:rowOff>168605</xdr:rowOff>
    </xdr:to>
    <xdr:sp macro="" textlink="">
      <xdr:nvSpPr>
        <xdr:cNvPr id="641" name="楕円 640">
          <a:extLst>
            <a:ext uri="{FF2B5EF4-FFF2-40B4-BE49-F238E27FC236}">
              <a16:creationId xmlns:a16="http://schemas.microsoft.com/office/drawing/2014/main" xmlns="" id="{F4CE55EA-22B8-4924-82C7-C2DC7FC226D7}"/>
            </a:ext>
          </a:extLst>
        </xdr:cNvPr>
        <xdr:cNvSpPr/>
      </xdr:nvSpPr>
      <xdr:spPr>
        <a:xfrm>
          <a:off x="19494500" y="184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115063</xdr:rowOff>
    </xdr:from>
    <xdr:to>
      <xdr:col>107</xdr:col>
      <xdr:colOff>50800</xdr:colOff>
      <xdr:row>107</xdr:row>
      <xdr:rowOff>117805</xdr:rowOff>
    </xdr:to>
    <xdr:cxnSp macro="">
      <xdr:nvCxnSpPr>
        <xdr:cNvPr id="642" name="直線コネクタ 641">
          <a:extLst>
            <a:ext uri="{FF2B5EF4-FFF2-40B4-BE49-F238E27FC236}">
              <a16:creationId xmlns:a16="http://schemas.microsoft.com/office/drawing/2014/main" xmlns="" id="{533B1A49-EA3B-4629-B171-0C1F08606801}"/>
            </a:ext>
          </a:extLst>
        </xdr:cNvPr>
        <xdr:cNvCxnSpPr/>
      </xdr:nvCxnSpPr>
      <xdr:spPr>
        <a:xfrm flipV="1">
          <a:off x="19545300" y="18460213"/>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70662</xdr:rowOff>
    </xdr:from>
    <xdr:to>
      <xdr:col>98</xdr:col>
      <xdr:colOff>38100</xdr:colOff>
      <xdr:row>108</xdr:row>
      <xdr:rowOff>812</xdr:rowOff>
    </xdr:to>
    <xdr:sp macro="" textlink="">
      <xdr:nvSpPr>
        <xdr:cNvPr id="643" name="楕円 642">
          <a:extLst>
            <a:ext uri="{FF2B5EF4-FFF2-40B4-BE49-F238E27FC236}">
              <a16:creationId xmlns:a16="http://schemas.microsoft.com/office/drawing/2014/main" xmlns="" id="{C4D0C3DB-8B64-43F8-9F7A-744529AE883D}"/>
            </a:ext>
          </a:extLst>
        </xdr:cNvPr>
        <xdr:cNvSpPr/>
      </xdr:nvSpPr>
      <xdr:spPr>
        <a:xfrm>
          <a:off x="18605500" y="184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117805</xdr:rowOff>
    </xdr:from>
    <xdr:to>
      <xdr:col>102</xdr:col>
      <xdr:colOff>114300</xdr:colOff>
      <xdr:row>107</xdr:row>
      <xdr:rowOff>121462</xdr:rowOff>
    </xdr:to>
    <xdr:cxnSp macro="">
      <xdr:nvCxnSpPr>
        <xdr:cNvPr id="644" name="直線コネクタ 643">
          <a:extLst>
            <a:ext uri="{FF2B5EF4-FFF2-40B4-BE49-F238E27FC236}">
              <a16:creationId xmlns:a16="http://schemas.microsoft.com/office/drawing/2014/main" xmlns="" id="{377524DA-51A9-48A3-990B-ADB863884BBA}"/>
            </a:ext>
          </a:extLst>
        </xdr:cNvPr>
        <xdr:cNvCxnSpPr/>
      </xdr:nvCxnSpPr>
      <xdr:spPr>
        <a:xfrm flipV="1">
          <a:off x="18656300" y="18462955"/>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98722</xdr:rowOff>
    </xdr:from>
    <xdr:ext cx="469744" cy="259045"/>
    <xdr:sp macro="" textlink="">
      <xdr:nvSpPr>
        <xdr:cNvPr id="645" name="n_1aveValue【公民館】&#10;一人当たり面積">
          <a:extLst>
            <a:ext uri="{FF2B5EF4-FFF2-40B4-BE49-F238E27FC236}">
              <a16:creationId xmlns:a16="http://schemas.microsoft.com/office/drawing/2014/main" xmlns="" id="{A7812438-F4B5-4D1F-BF34-61EE4E050A8B}"/>
            </a:ext>
          </a:extLst>
        </xdr:cNvPr>
        <xdr:cNvSpPr txBox="1"/>
      </xdr:nvSpPr>
      <xdr:spPr>
        <a:xfrm>
          <a:off x="21075727" y="1810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113809</xdr:rowOff>
    </xdr:from>
    <xdr:ext cx="469744" cy="259045"/>
    <xdr:sp macro="" textlink="">
      <xdr:nvSpPr>
        <xdr:cNvPr id="646" name="n_2aveValue【公民館】&#10;一人当たり面積">
          <a:extLst>
            <a:ext uri="{FF2B5EF4-FFF2-40B4-BE49-F238E27FC236}">
              <a16:creationId xmlns:a16="http://schemas.microsoft.com/office/drawing/2014/main" xmlns="" id="{A5F3BE74-026A-4838-876C-4855A7A1BE38}"/>
            </a:ext>
          </a:extLst>
        </xdr:cNvPr>
        <xdr:cNvSpPr txBox="1"/>
      </xdr:nvSpPr>
      <xdr:spPr>
        <a:xfrm>
          <a:off x="20199427" y="1811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112437</xdr:rowOff>
    </xdr:from>
    <xdr:ext cx="469744" cy="259045"/>
    <xdr:sp macro="" textlink="">
      <xdr:nvSpPr>
        <xdr:cNvPr id="647" name="n_3aveValue【公民館】&#10;一人当たり面積">
          <a:extLst>
            <a:ext uri="{FF2B5EF4-FFF2-40B4-BE49-F238E27FC236}">
              <a16:creationId xmlns:a16="http://schemas.microsoft.com/office/drawing/2014/main" xmlns="" id="{77C344C6-9C8A-4E40-B766-82AD83DAC946}"/>
            </a:ext>
          </a:extLst>
        </xdr:cNvPr>
        <xdr:cNvSpPr txBox="1"/>
      </xdr:nvSpPr>
      <xdr:spPr>
        <a:xfrm>
          <a:off x="19310427" y="1811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97807</xdr:rowOff>
    </xdr:from>
    <xdr:ext cx="469744" cy="259045"/>
    <xdr:sp macro="" textlink="">
      <xdr:nvSpPr>
        <xdr:cNvPr id="648" name="n_4aveValue【公民館】&#10;一人当たり面積">
          <a:extLst>
            <a:ext uri="{FF2B5EF4-FFF2-40B4-BE49-F238E27FC236}">
              <a16:creationId xmlns:a16="http://schemas.microsoft.com/office/drawing/2014/main" xmlns="" id="{3498A570-9706-407D-A4E8-BAA51766AAA5}"/>
            </a:ext>
          </a:extLst>
        </xdr:cNvPr>
        <xdr:cNvSpPr txBox="1"/>
      </xdr:nvSpPr>
      <xdr:spPr>
        <a:xfrm>
          <a:off x="18421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153331</xdr:rowOff>
    </xdr:from>
    <xdr:ext cx="469744" cy="259045"/>
    <xdr:sp macro="" textlink="">
      <xdr:nvSpPr>
        <xdr:cNvPr id="649" name="n_1mainValue【公民館】&#10;一人当たり面積">
          <a:extLst>
            <a:ext uri="{FF2B5EF4-FFF2-40B4-BE49-F238E27FC236}">
              <a16:creationId xmlns:a16="http://schemas.microsoft.com/office/drawing/2014/main" xmlns="" id="{C904165E-D612-473A-920B-3EB6568EF189}"/>
            </a:ext>
          </a:extLst>
        </xdr:cNvPr>
        <xdr:cNvSpPr txBox="1"/>
      </xdr:nvSpPr>
      <xdr:spPr>
        <a:xfrm>
          <a:off x="21075727" y="1849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156990</xdr:rowOff>
    </xdr:from>
    <xdr:ext cx="469744" cy="259045"/>
    <xdr:sp macro="" textlink="">
      <xdr:nvSpPr>
        <xdr:cNvPr id="650" name="n_2mainValue【公民館】&#10;一人当たり面積">
          <a:extLst>
            <a:ext uri="{FF2B5EF4-FFF2-40B4-BE49-F238E27FC236}">
              <a16:creationId xmlns:a16="http://schemas.microsoft.com/office/drawing/2014/main" xmlns="" id="{A4E4676A-25EC-4196-BEB9-207EB4AB089F}"/>
            </a:ext>
          </a:extLst>
        </xdr:cNvPr>
        <xdr:cNvSpPr txBox="1"/>
      </xdr:nvSpPr>
      <xdr:spPr>
        <a:xfrm>
          <a:off x="20199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159732</xdr:rowOff>
    </xdr:from>
    <xdr:ext cx="469744" cy="259045"/>
    <xdr:sp macro="" textlink="">
      <xdr:nvSpPr>
        <xdr:cNvPr id="651" name="n_3mainValue【公民館】&#10;一人当たり面積">
          <a:extLst>
            <a:ext uri="{FF2B5EF4-FFF2-40B4-BE49-F238E27FC236}">
              <a16:creationId xmlns:a16="http://schemas.microsoft.com/office/drawing/2014/main" xmlns="" id="{EE696F66-B65A-4A48-AC3C-46F7A155DA58}"/>
            </a:ext>
          </a:extLst>
        </xdr:cNvPr>
        <xdr:cNvSpPr txBox="1"/>
      </xdr:nvSpPr>
      <xdr:spPr>
        <a:xfrm>
          <a:off x="19310427" y="1850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163389</xdr:rowOff>
    </xdr:from>
    <xdr:ext cx="469744" cy="259045"/>
    <xdr:sp macro="" textlink="">
      <xdr:nvSpPr>
        <xdr:cNvPr id="652" name="n_4mainValue【公民館】&#10;一人当たり面積">
          <a:extLst>
            <a:ext uri="{FF2B5EF4-FFF2-40B4-BE49-F238E27FC236}">
              <a16:creationId xmlns:a16="http://schemas.microsoft.com/office/drawing/2014/main" xmlns="" id="{9D396A14-B628-4238-9C2A-B0DCD26FD157}"/>
            </a:ext>
          </a:extLst>
        </xdr:cNvPr>
        <xdr:cNvSpPr txBox="1"/>
      </xdr:nvSpPr>
      <xdr:spPr>
        <a:xfrm>
          <a:off x="18421427" y="1850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xmlns="" id="{3CC8FBC2-53D1-46E7-9396-C0C949E4CA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xmlns="" id="{CFBD9E89-4E24-4E12-B47F-2A7D4E8DCC9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xmlns="" id="{114EA500-9A2E-44C8-9245-1F6DD0A5E18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町唯一の公民館施設である中央公民館は、昭和４５年に建設後、約５０年が経過しており、老朽が著しく有形固定資産減価償却率が</a:t>
          </a:r>
          <a:r>
            <a:rPr kumimoji="1" lang="en-US" altLang="ja-JP" sz="1300">
              <a:latin typeface="ＭＳ Ｐゴシック" panose="020B0600070205080204" pitchFamily="50" charset="-128"/>
              <a:ea typeface="ＭＳ Ｐゴシック" panose="020B0600070205080204" pitchFamily="50" charset="-128"/>
            </a:rPr>
            <a:t>99.8</a:t>
          </a:r>
          <a:r>
            <a:rPr kumimoji="1" lang="ja-JP" altLang="en-US" sz="1300">
              <a:latin typeface="ＭＳ Ｐゴシック" panose="020B0600070205080204" pitchFamily="50" charset="-128"/>
              <a:ea typeface="ＭＳ Ｐゴシック" panose="020B0600070205080204" pitchFamily="50" charset="-128"/>
            </a:rPr>
            <a:t>ポイントと高い値になっている。令和２年度に改築を予定していたが、施設運営費や公債費等の増高が今後見込まれることから改築計画を白紙とし、他の公共施設への機能集約とし、令和４年度に農村環境改善センター内に機能移転をした。道路、橋りょう・トンネル、公営住宅、学校施設については、同水準もしくは下回っており、令和４年度に３校の小学校を１校に統合したことから、今後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人当たり面積も減少する見込みである。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A8CE7B92-0A9F-4047-A1C2-0238E41E310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58CB4ADF-DA4A-40FA-B74D-19AA522EF33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D3A19EC4-D822-499E-A0B8-422BCE3051B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23112128-8F68-4B1A-88FE-4C53C59B856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A5CC2E05-C982-4214-B03F-507EFA30E49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93094955-CB29-4A7B-A517-12096B1C38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2F8262D6-13C9-4350-A31B-9704DD9D0B8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18F7E215-C307-4491-820A-98DE2436EDA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C5F6D6D3-ADB7-44B5-8F30-F04A63DDD4A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D2A2CBF5-801A-41B6-A1B3-AAACC7FDE6B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5,264
5,202
161.67
5,249,679
4,927,458
297,114
2,653,372
4,172,706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F3087D74-9890-4379-B778-85D27CEA14D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6B71B4F3-4FE3-4730-ABA1-2B5AE7C04C8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15E4A10F-39FB-4BB2-B487-3B6CACEF2C0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53347D62-9FEF-4D4B-A67D-9AA4A9116EC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3339326B-5A40-4523-9CD6-44C5A6D370B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054595C2-7489-47A3-8FD0-42E19280685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92D947E7-FDE9-41AB-85EE-5E7B2052623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8707C537-040E-44DC-B7E3-D3F9E6328C7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92ADFF18-ED16-4163-865B-62B786F2650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7162C022-1EFC-4071-97E0-19F267E303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D1924082-ACDA-4A66-8891-96065030B7E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2CCF62C9-18F3-4949-9ACA-24B58F3D2D6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B8DF411A-F755-4D6D-98E3-49F0A59482B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7E7EBEE9-CB44-40C8-8152-2CD839CD69C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C4B1FD1F-063A-4CE5-8DC4-DF342E8E5A5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BB5EC9A9-5356-4E2A-BA0F-16E56A2E709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3483999B-A52B-422C-B316-0DB7226D7A7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89C2E0DD-8E53-49FD-BA3B-9BD25E9A515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44596DA2-84A6-4EDE-93F6-774E198BC7F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FDD8A262-E489-42F4-9ADC-12DA19E2285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227C90F3-F569-4331-BD72-A1781F1931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EAE2F1E7-D3AC-4629-B84C-47B7BF20AC3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D5CE4C93-EE63-4694-A24A-CCED23D48D8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E519092D-0993-4E84-914C-E0227E708B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25D229A7-2033-4AAD-BE21-57257DD2F9A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29D79E5F-F12A-4B2F-89EF-38BE51EDBA5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9B3FF37D-1FDA-4AD8-B1A3-8F12A180EE5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FBA5126F-A068-42BA-853C-EB4F006456F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5EA157DF-6078-4733-97CE-E97B51C8E47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xmlns="" id="{B6D6FAC9-1FE1-409A-85F6-A097B357A48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xmlns="" id="{36ACF3B4-7DDF-40BB-822D-01926C0B6BD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xmlns="" id="{95ECE220-EDA8-413F-BE5D-7987845E661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xmlns="" id="{60F03383-6CE0-4CF0-9C04-5E7F45E43A8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xmlns="" id="{BB25C501-94B8-4A45-BFDF-A1A954A4A9B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xmlns="" id="{9E4363A3-1DDA-49BA-8885-38AEE85024A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xmlns="" id="{A75D4171-294B-4F2E-939D-1F714B516F2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xmlns="" id="{4A716BBA-657A-4EC6-90E2-BFF2E7BA3F1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xmlns="" id="{ABD2944B-2A85-492D-A470-40DE85D7BDC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xmlns="" id="{DC1F7FAA-49AB-4BED-BA5D-31064138E4E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xmlns="" id="{F0181F21-2B98-414E-A286-41F27A11499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xmlns="" id="{CD2D41D3-573A-4CFD-B03C-E5A102F8D9E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xmlns="" id="{96E9AC1E-CB46-4215-AED5-4EA4F2E15BD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xmlns="" id="{59BC6FA4-AA8C-40D4-A269-FC7D8D338CC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xmlns="" id="{797D3A0D-999B-4FFB-B83D-013F4419E42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xmlns="" id="{B6B999E6-E423-4498-A9C4-D654D3F1AF7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xmlns="" id="{AE42C832-60FC-4563-A43D-67CB254EA0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xmlns="" id="{8499D5DA-57FA-4C78-876C-9CF996143C1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xmlns="" id="{997435B8-F074-4423-8F91-96A7FE54B0B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xmlns="" id="{A2E0C4E3-76F2-465C-B806-67BF5FB2DDB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xmlns="" id="{DCE5067B-E6EF-485C-B41F-A9AFBFFB4CD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xmlns="" id="{AEBFB2EE-5AEE-4EB6-AD4E-7756BD7A653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xmlns="" id="{1B9EBE5B-91E8-4BEF-90F6-653E2ED3B05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xmlns="" id="{8ABA7BC0-EE07-414D-A78B-D363AADDA66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xmlns="" id="{933DCD6B-CCD0-4942-A7E4-16665E65BB7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xmlns="" id="{C454429C-378B-40C1-A101-AE0F3918355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xmlns="" id="{68E6AE19-D058-456F-8205-B4F01433593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xmlns="" id="{48A92412-2D22-4877-BB5F-1EB8B0309EB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xmlns="" id="{9A2567E8-0AC4-41A0-8640-C9E892794D4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xmlns="" id="{53002195-C03B-4189-95D4-C9C7F4E9462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xmlns="" id="{D01F0ED9-9FFC-4B1E-B3E6-D2741E8067D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xmlns="" id="{2C9120DE-DBA5-4D05-8A3D-2A7C4AC6008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161925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xmlns="" id="{29290F46-7E71-46C7-93E8-6213BF77EEDC}"/>
            </a:ext>
          </a:extLst>
        </xdr:cNvPr>
        <xdr:cNvCxnSpPr/>
      </xdr:nvCxnSpPr>
      <xdr:spPr>
        <a:xfrm flipV="1">
          <a:off x="4634865" y="959167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xmlns="" id="{8D3813BD-B2EA-469C-98A1-664AB4604A4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xmlns="" id="{A04541E2-D1A7-4F12-84ED-C47B913831C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108602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xmlns="" id="{B565CF84-84B7-48BC-9423-9011A15AD87F}"/>
            </a:ext>
          </a:extLst>
        </xdr:cNvPr>
        <xdr:cNvSpPr txBox="1"/>
      </xdr:nvSpPr>
      <xdr:spPr>
        <a:xfrm>
          <a:off x="4673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161925</xdr:rowOff>
    </xdr:from>
    <xdr:to>
      <xdr:col>24</xdr:col>
      <xdr:colOff>152400</xdr:colOff>
      <xdr:row>55</xdr:row>
      <xdr:rowOff>161925</xdr:rowOff>
    </xdr:to>
    <xdr:cxnSp macro="">
      <xdr:nvCxnSpPr>
        <xdr:cNvPr id="77" name="直線コネクタ 76">
          <a:extLst>
            <a:ext uri="{FF2B5EF4-FFF2-40B4-BE49-F238E27FC236}">
              <a16:creationId xmlns:a16="http://schemas.microsoft.com/office/drawing/2014/main" xmlns="" id="{588ACBB7-04E7-4326-9DEB-9126E98907D7}"/>
            </a:ext>
          </a:extLst>
        </xdr:cNvPr>
        <xdr:cNvCxnSpPr/>
      </xdr:nvCxnSpPr>
      <xdr:spPr>
        <a:xfrm>
          <a:off x="4546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46372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xmlns="" id="{AC030380-C09B-4E80-AF6F-AD9BA7B4806C}"/>
            </a:ext>
          </a:extLst>
        </xdr:cNvPr>
        <xdr:cNvSpPr txBox="1"/>
      </xdr:nvSpPr>
      <xdr:spPr>
        <a:xfrm>
          <a:off x="4673600" y="10333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23495</xdr:rowOff>
    </xdr:from>
    <xdr:to>
      <xdr:col>24</xdr:col>
      <xdr:colOff>114300</xdr:colOff>
      <xdr:row>61</xdr:row>
      <xdr:rowOff>125095</xdr:rowOff>
    </xdr:to>
    <xdr:sp macro="" textlink="">
      <xdr:nvSpPr>
        <xdr:cNvPr id="79" name="フローチャート: 判断 78">
          <a:extLst>
            <a:ext uri="{FF2B5EF4-FFF2-40B4-BE49-F238E27FC236}">
              <a16:creationId xmlns:a16="http://schemas.microsoft.com/office/drawing/2014/main" xmlns="" id="{3511DBF7-40FB-4C16-8829-757DA4019E27}"/>
            </a:ext>
          </a:extLst>
        </xdr:cNvPr>
        <xdr:cNvSpPr/>
      </xdr:nvSpPr>
      <xdr:spPr>
        <a:xfrm>
          <a:off x="45847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147320</xdr:rowOff>
    </xdr:from>
    <xdr:to>
      <xdr:col>20</xdr:col>
      <xdr:colOff>38100</xdr:colOff>
      <xdr:row>61</xdr:row>
      <xdr:rowOff>77470</xdr:rowOff>
    </xdr:to>
    <xdr:sp macro="" textlink="">
      <xdr:nvSpPr>
        <xdr:cNvPr id="80" name="フローチャート: 判断 79">
          <a:extLst>
            <a:ext uri="{FF2B5EF4-FFF2-40B4-BE49-F238E27FC236}">
              <a16:creationId xmlns:a16="http://schemas.microsoft.com/office/drawing/2014/main" xmlns="" id="{9B116ADB-C4E4-40DC-9219-5CDFE042E6C7}"/>
            </a:ext>
          </a:extLst>
        </xdr:cNvPr>
        <xdr:cNvSpPr/>
      </xdr:nvSpPr>
      <xdr:spPr>
        <a:xfrm>
          <a:off x="37465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86360</xdr:rowOff>
    </xdr:from>
    <xdr:to>
      <xdr:col>15</xdr:col>
      <xdr:colOff>101600</xdr:colOff>
      <xdr:row>61</xdr:row>
      <xdr:rowOff>16510</xdr:rowOff>
    </xdr:to>
    <xdr:sp macro="" textlink="">
      <xdr:nvSpPr>
        <xdr:cNvPr id="81" name="フローチャート: 判断 80">
          <a:extLst>
            <a:ext uri="{FF2B5EF4-FFF2-40B4-BE49-F238E27FC236}">
              <a16:creationId xmlns:a16="http://schemas.microsoft.com/office/drawing/2014/main" xmlns="" id="{E228539C-B1B4-4DD0-98EB-CC26AB6DD7A2}"/>
            </a:ext>
          </a:extLst>
        </xdr:cNvPr>
        <xdr:cNvSpPr/>
      </xdr:nvSpPr>
      <xdr:spPr>
        <a:xfrm>
          <a:off x="2857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55880</xdr:rowOff>
    </xdr:from>
    <xdr:to>
      <xdr:col>10</xdr:col>
      <xdr:colOff>165100</xdr:colOff>
      <xdr:row>60</xdr:row>
      <xdr:rowOff>157480</xdr:rowOff>
    </xdr:to>
    <xdr:sp macro="" textlink="">
      <xdr:nvSpPr>
        <xdr:cNvPr id="82" name="フローチャート: 判断 81">
          <a:extLst>
            <a:ext uri="{FF2B5EF4-FFF2-40B4-BE49-F238E27FC236}">
              <a16:creationId xmlns:a16="http://schemas.microsoft.com/office/drawing/2014/main" xmlns="" id="{BD4A77BC-A97F-433C-AF15-34BE72EEBCE7}"/>
            </a:ext>
          </a:extLst>
        </xdr:cNvPr>
        <xdr:cNvSpPr/>
      </xdr:nvSpPr>
      <xdr:spPr>
        <a:xfrm>
          <a:off x="1968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128270</xdr:rowOff>
    </xdr:from>
    <xdr:to>
      <xdr:col>6</xdr:col>
      <xdr:colOff>38100</xdr:colOff>
      <xdr:row>61</xdr:row>
      <xdr:rowOff>58420</xdr:rowOff>
    </xdr:to>
    <xdr:sp macro="" textlink="">
      <xdr:nvSpPr>
        <xdr:cNvPr id="83" name="フローチャート: 判断 82">
          <a:extLst>
            <a:ext uri="{FF2B5EF4-FFF2-40B4-BE49-F238E27FC236}">
              <a16:creationId xmlns:a16="http://schemas.microsoft.com/office/drawing/2014/main" xmlns="" id="{7B223FE4-37DD-4A2D-A2C5-6E370ADD6B2F}"/>
            </a:ext>
          </a:extLst>
        </xdr:cNvPr>
        <xdr:cNvSpPr/>
      </xdr:nvSpPr>
      <xdr:spPr>
        <a:xfrm>
          <a:off x="107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xmlns="" id="{6F002C98-119E-47A7-914F-DA54CCB1D99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xmlns="" id="{5CE7BF08-D552-4621-B4B7-D7556E27F2D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xmlns="" id="{8F4A1398-B031-431B-A5ED-7123FAADF92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xmlns="" id="{554FF2F0-9A24-42FD-BE78-C4F695C155A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xmlns="" id="{B807F073-1748-4B25-8776-53A1D69D101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89" name="楕円 88">
          <a:extLst>
            <a:ext uri="{FF2B5EF4-FFF2-40B4-BE49-F238E27FC236}">
              <a16:creationId xmlns:a16="http://schemas.microsoft.com/office/drawing/2014/main" xmlns="" id="{26E71BAF-4590-456F-87E3-E5772A37B1F7}"/>
            </a:ext>
          </a:extLst>
        </xdr:cNvPr>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90" name="【体育館・プール】&#10;有形固定資産減価償却率該当値テキスト">
          <a:extLst>
            <a:ext uri="{FF2B5EF4-FFF2-40B4-BE49-F238E27FC236}">
              <a16:creationId xmlns:a16="http://schemas.microsoft.com/office/drawing/2014/main" xmlns="" id="{E22EAE31-FCF9-4409-B32C-D19CA105782B}"/>
            </a:ext>
          </a:extLst>
        </xdr:cNvPr>
        <xdr:cNvSpPr txBox="1"/>
      </xdr:nvSpPr>
      <xdr:spPr>
        <a:xfrm>
          <a:off x="4673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29210</xdr:rowOff>
    </xdr:from>
    <xdr:to>
      <xdr:col>20</xdr:col>
      <xdr:colOff>38100</xdr:colOff>
      <xdr:row>63</xdr:row>
      <xdr:rowOff>130810</xdr:rowOff>
    </xdr:to>
    <xdr:sp macro="" textlink="">
      <xdr:nvSpPr>
        <xdr:cNvPr id="91" name="楕円 90">
          <a:extLst>
            <a:ext uri="{FF2B5EF4-FFF2-40B4-BE49-F238E27FC236}">
              <a16:creationId xmlns:a16="http://schemas.microsoft.com/office/drawing/2014/main" xmlns="" id="{F8CF074D-E272-4861-B65B-6C1A3160440E}"/>
            </a:ext>
          </a:extLst>
        </xdr:cNvPr>
        <xdr:cNvSpPr/>
      </xdr:nvSpPr>
      <xdr:spPr>
        <a:xfrm>
          <a:off x="3746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80010</xdr:rowOff>
    </xdr:from>
    <xdr:to>
      <xdr:col>24</xdr:col>
      <xdr:colOff>63500</xdr:colOff>
      <xdr:row>64</xdr:row>
      <xdr:rowOff>76200</xdr:rowOff>
    </xdr:to>
    <xdr:cxnSp macro="">
      <xdr:nvCxnSpPr>
        <xdr:cNvPr id="92" name="直線コネクタ 91">
          <a:extLst>
            <a:ext uri="{FF2B5EF4-FFF2-40B4-BE49-F238E27FC236}">
              <a16:creationId xmlns:a16="http://schemas.microsoft.com/office/drawing/2014/main" xmlns="" id="{09D33BF7-F8D1-46FD-91F9-16DECBB16D91}"/>
            </a:ext>
          </a:extLst>
        </xdr:cNvPr>
        <xdr:cNvCxnSpPr/>
      </xdr:nvCxnSpPr>
      <xdr:spPr>
        <a:xfrm>
          <a:off x="3797300" y="1088136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23495</xdr:rowOff>
    </xdr:from>
    <xdr:to>
      <xdr:col>15</xdr:col>
      <xdr:colOff>101600</xdr:colOff>
      <xdr:row>63</xdr:row>
      <xdr:rowOff>125095</xdr:rowOff>
    </xdr:to>
    <xdr:sp macro="" textlink="">
      <xdr:nvSpPr>
        <xdr:cNvPr id="93" name="楕円 92">
          <a:extLst>
            <a:ext uri="{FF2B5EF4-FFF2-40B4-BE49-F238E27FC236}">
              <a16:creationId xmlns:a16="http://schemas.microsoft.com/office/drawing/2014/main" xmlns="" id="{7A7B79A0-D342-43DA-A3E1-04D0D9FAC166}"/>
            </a:ext>
          </a:extLst>
        </xdr:cNvPr>
        <xdr:cNvSpPr/>
      </xdr:nvSpPr>
      <xdr:spPr>
        <a:xfrm>
          <a:off x="2857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74295</xdr:rowOff>
    </xdr:from>
    <xdr:to>
      <xdr:col>19</xdr:col>
      <xdr:colOff>177800</xdr:colOff>
      <xdr:row>63</xdr:row>
      <xdr:rowOff>80010</xdr:rowOff>
    </xdr:to>
    <xdr:cxnSp macro="">
      <xdr:nvCxnSpPr>
        <xdr:cNvPr id="94" name="直線コネクタ 93">
          <a:extLst>
            <a:ext uri="{FF2B5EF4-FFF2-40B4-BE49-F238E27FC236}">
              <a16:creationId xmlns:a16="http://schemas.microsoft.com/office/drawing/2014/main" xmlns="" id="{48FE98ED-1FC2-455E-B6EB-9D984BD7FDF4}"/>
            </a:ext>
          </a:extLst>
        </xdr:cNvPr>
        <xdr:cNvCxnSpPr/>
      </xdr:nvCxnSpPr>
      <xdr:spPr>
        <a:xfrm>
          <a:off x="2908300" y="108756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88265</xdr:rowOff>
    </xdr:from>
    <xdr:to>
      <xdr:col>10</xdr:col>
      <xdr:colOff>165100</xdr:colOff>
      <xdr:row>64</xdr:row>
      <xdr:rowOff>18415</xdr:rowOff>
    </xdr:to>
    <xdr:sp macro="" textlink="">
      <xdr:nvSpPr>
        <xdr:cNvPr id="95" name="楕円 94">
          <a:extLst>
            <a:ext uri="{FF2B5EF4-FFF2-40B4-BE49-F238E27FC236}">
              <a16:creationId xmlns:a16="http://schemas.microsoft.com/office/drawing/2014/main" xmlns="" id="{DBC567CE-7599-403E-BA39-B9855ED778AE}"/>
            </a:ext>
          </a:extLst>
        </xdr:cNvPr>
        <xdr:cNvSpPr/>
      </xdr:nvSpPr>
      <xdr:spPr>
        <a:xfrm>
          <a:off x="1968500" y="108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74295</xdr:rowOff>
    </xdr:from>
    <xdr:to>
      <xdr:col>15</xdr:col>
      <xdr:colOff>50800</xdr:colOff>
      <xdr:row>63</xdr:row>
      <xdr:rowOff>139065</xdr:rowOff>
    </xdr:to>
    <xdr:cxnSp macro="">
      <xdr:nvCxnSpPr>
        <xdr:cNvPr id="96" name="直線コネクタ 95">
          <a:extLst>
            <a:ext uri="{FF2B5EF4-FFF2-40B4-BE49-F238E27FC236}">
              <a16:creationId xmlns:a16="http://schemas.microsoft.com/office/drawing/2014/main" xmlns="" id="{C4241606-0F67-44DB-8019-7BF120BC3E0E}"/>
            </a:ext>
          </a:extLst>
        </xdr:cNvPr>
        <xdr:cNvCxnSpPr/>
      </xdr:nvCxnSpPr>
      <xdr:spPr>
        <a:xfrm flipV="1">
          <a:off x="2019300" y="1087564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128270</xdr:rowOff>
    </xdr:from>
    <xdr:to>
      <xdr:col>6</xdr:col>
      <xdr:colOff>38100</xdr:colOff>
      <xdr:row>64</xdr:row>
      <xdr:rowOff>58420</xdr:rowOff>
    </xdr:to>
    <xdr:sp macro="" textlink="">
      <xdr:nvSpPr>
        <xdr:cNvPr id="97" name="楕円 96">
          <a:extLst>
            <a:ext uri="{FF2B5EF4-FFF2-40B4-BE49-F238E27FC236}">
              <a16:creationId xmlns:a16="http://schemas.microsoft.com/office/drawing/2014/main" xmlns="" id="{C4313C1C-7F92-469D-83D4-002B40AB490A}"/>
            </a:ext>
          </a:extLst>
        </xdr:cNvPr>
        <xdr:cNvSpPr/>
      </xdr:nvSpPr>
      <xdr:spPr>
        <a:xfrm>
          <a:off x="1079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139065</xdr:rowOff>
    </xdr:from>
    <xdr:to>
      <xdr:col>10</xdr:col>
      <xdr:colOff>114300</xdr:colOff>
      <xdr:row>64</xdr:row>
      <xdr:rowOff>7620</xdr:rowOff>
    </xdr:to>
    <xdr:cxnSp macro="">
      <xdr:nvCxnSpPr>
        <xdr:cNvPr id="98" name="直線コネクタ 97">
          <a:extLst>
            <a:ext uri="{FF2B5EF4-FFF2-40B4-BE49-F238E27FC236}">
              <a16:creationId xmlns:a16="http://schemas.microsoft.com/office/drawing/2014/main" xmlns="" id="{889A750D-B541-4AE4-99A7-3B124A1EE429}"/>
            </a:ext>
          </a:extLst>
        </xdr:cNvPr>
        <xdr:cNvCxnSpPr/>
      </xdr:nvCxnSpPr>
      <xdr:spPr>
        <a:xfrm flipV="1">
          <a:off x="1130300" y="109404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93997</xdr:rowOff>
    </xdr:from>
    <xdr:ext cx="405111" cy="259045"/>
    <xdr:sp macro="" textlink="">
      <xdr:nvSpPr>
        <xdr:cNvPr id="99" name="n_1aveValue【体育館・プール】&#10;有形固定資産減価償却率">
          <a:extLst>
            <a:ext uri="{FF2B5EF4-FFF2-40B4-BE49-F238E27FC236}">
              <a16:creationId xmlns:a16="http://schemas.microsoft.com/office/drawing/2014/main" xmlns="" id="{0E5A23CE-BA02-44A1-9161-60CD3A2DE21C}"/>
            </a:ext>
          </a:extLst>
        </xdr:cNvPr>
        <xdr:cNvSpPr txBox="1"/>
      </xdr:nvSpPr>
      <xdr:spPr>
        <a:xfrm>
          <a:off x="3582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33037</xdr:rowOff>
    </xdr:from>
    <xdr:ext cx="405111" cy="259045"/>
    <xdr:sp macro="" textlink="">
      <xdr:nvSpPr>
        <xdr:cNvPr id="100" name="n_2aveValue【体育館・プール】&#10;有形固定資産減価償却率">
          <a:extLst>
            <a:ext uri="{FF2B5EF4-FFF2-40B4-BE49-F238E27FC236}">
              <a16:creationId xmlns:a16="http://schemas.microsoft.com/office/drawing/2014/main" xmlns="" id="{6689D268-24F4-4748-9EC6-F5ED51244495}"/>
            </a:ext>
          </a:extLst>
        </xdr:cNvPr>
        <xdr:cNvSpPr txBox="1"/>
      </xdr:nvSpPr>
      <xdr:spPr>
        <a:xfrm>
          <a:off x="2705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2557</xdr:rowOff>
    </xdr:from>
    <xdr:ext cx="405111" cy="259045"/>
    <xdr:sp macro="" textlink="">
      <xdr:nvSpPr>
        <xdr:cNvPr id="101" name="n_3aveValue【体育館・プール】&#10;有形固定資産減価償却率">
          <a:extLst>
            <a:ext uri="{FF2B5EF4-FFF2-40B4-BE49-F238E27FC236}">
              <a16:creationId xmlns:a16="http://schemas.microsoft.com/office/drawing/2014/main" xmlns="" id="{3E69B31B-DF25-4627-937C-47218335A7D5}"/>
            </a:ext>
          </a:extLst>
        </xdr:cNvPr>
        <xdr:cNvSpPr txBox="1"/>
      </xdr:nvSpPr>
      <xdr:spPr>
        <a:xfrm>
          <a:off x="1816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74947</xdr:rowOff>
    </xdr:from>
    <xdr:ext cx="405111" cy="259045"/>
    <xdr:sp macro="" textlink="">
      <xdr:nvSpPr>
        <xdr:cNvPr id="102" name="n_4aveValue【体育館・プール】&#10;有形固定資産減価償却率">
          <a:extLst>
            <a:ext uri="{FF2B5EF4-FFF2-40B4-BE49-F238E27FC236}">
              <a16:creationId xmlns:a16="http://schemas.microsoft.com/office/drawing/2014/main" xmlns="" id="{BC604C8F-9119-433F-8B2D-57E8091FDAF3}"/>
            </a:ext>
          </a:extLst>
        </xdr:cNvPr>
        <xdr:cNvSpPr txBox="1"/>
      </xdr:nvSpPr>
      <xdr:spPr>
        <a:xfrm>
          <a:off x="927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121937</xdr:rowOff>
    </xdr:from>
    <xdr:ext cx="405111" cy="259045"/>
    <xdr:sp macro="" textlink="">
      <xdr:nvSpPr>
        <xdr:cNvPr id="103" name="n_1mainValue【体育館・プール】&#10;有形固定資産減価償却率">
          <a:extLst>
            <a:ext uri="{FF2B5EF4-FFF2-40B4-BE49-F238E27FC236}">
              <a16:creationId xmlns:a16="http://schemas.microsoft.com/office/drawing/2014/main" xmlns="" id="{93C7A874-B027-46C3-AD5F-C82BA5564093}"/>
            </a:ext>
          </a:extLst>
        </xdr:cNvPr>
        <xdr:cNvSpPr txBox="1"/>
      </xdr:nvSpPr>
      <xdr:spPr>
        <a:xfrm>
          <a:off x="35820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116222</xdr:rowOff>
    </xdr:from>
    <xdr:ext cx="405111" cy="259045"/>
    <xdr:sp macro="" textlink="">
      <xdr:nvSpPr>
        <xdr:cNvPr id="104" name="n_2mainValue【体育館・プール】&#10;有形固定資産減価償却率">
          <a:extLst>
            <a:ext uri="{FF2B5EF4-FFF2-40B4-BE49-F238E27FC236}">
              <a16:creationId xmlns:a16="http://schemas.microsoft.com/office/drawing/2014/main" xmlns="" id="{E6AC214A-9B36-4E03-B6CC-A6F52DAD6969}"/>
            </a:ext>
          </a:extLst>
        </xdr:cNvPr>
        <xdr:cNvSpPr txBox="1"/>
      </xdr:nvSpPr>
      <xdr:spPr>
        <a:xfrm>
          <a:off x="2705744" y="109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9542</xdr:rowOff>
    </xdr:from>
    <xdr:ext cx="405111" cy="259045"/>
    <xdr:sp macro="" textlink="">
      <xdr:nvSpPr>
        <xdr:cNvPr id="105" name="n_3mainValue【体育館・プール】&#10;有形固定資産減価償却率">
          <a:extLst>
            <a:ext uri="{FF2B5EF4-FFF2-40B4-BE49-F238E27FC236}">
              <a16:creationId xmlns:a16="http://schemas.microsoft.com/office/drawing/2014/main" xmlns="" id="{7BEF03EE-261C-4E64-841A-7A200DF75C2A}"/>
            </a:ext>
          </a:extLst>
        </xdr:cNvPr>
        <xdr:cNvSpPr txBox="1"/>
      </xdr:nvSpPr>
      <xdr:spPr>
        <a:xfrm>
          <a:off x="1816744"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49547</xdr:rowOff>
    </xdr:from>
    <xdr:ext cx="405111" cy="259045"/>
    <xdr:sp macro="" textlink="">
      <xdr:nvSpPr>
        <xdr:cNvPr id="106" name="n_4mainValue【体育館・プール】&#10;有形固定資産減価償却率">
          <a:extLst>
            <a:ext uri="{FF2B5EF4-FFF2-40B4-BE49-F238E27FC236}">
              <a16:creationId xmlns:a16="http://schemas.microsoft.com/office/drawing/2014/main" xmlns="" id="{6DE8B836-81E7-4EF9-8C7A-2597D75D2EDD}"/>
            </a:ext>
          </a:extLst>
        </xdr:cNvPr>
        <xdr:cNvSpPr txBox="1"/>
      </xdr:nvSpPr>
      <xdr:spPr>
        <a:xfrm>
          <a:off x="927744" y="1102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xmlns="" id="{00273867-C54C-4101-8063-D44BC39A6AB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xmlns="" id="{D0393026-14BA-407F-AB2C-7E4907DEC68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xmlns="" id="{12F59FC5-9D4F-4ACB-9452-85F1C4F37C1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xmlns="" id="{E8BFB077-546C-4766-9BA9-5B3B29B3FA1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xmlns="" id="{E9923019-249A-4E67-95D6-A110DC7F3F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xmlns="" id="{6CFCA02E-8C00-437E-9812-4CADF45C638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xmlns="" id="{C42B82AD-8AAF-4DDD-A764-BED333BDB99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xmlns="" id="{B8352E1D-D2EC-4E3C-A9C1-961A018F79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xmlns="" id="{8EA2CDD2-2735-48A9-81FB-122D4879BFB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xmlns="" id="{F7B72F64-7B2D-4B2B-BAF4-314B17D70F7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xmlns="" id="{D506498E-B640-4FEF-8875-69323BC97A27}"/>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xmlns="" id="{686A5323-DFF4-4042-B1F6-C8BBBEF66F24}"/>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xmlns="" id="{782A10C6-53B9-4BB8-BBF5-ED8F717C9D0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xmlns="" id="{5B3EE1EE-0969-453F-BEF3-2D17BC4715B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xmlns="" id="{F4F7DCD5-8318-4AE3-9026-46C69851B39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xmlns="" id="{49EA4C29-2C55-4896-85D8-089DD66B2A9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xmlns="" id="{BECD8AC0-7E2E-4494-A18B-0EE8DECA226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xmlns="" id="{332B095E-DC62-4452-9B44-88ED417DC54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xmlns="" id="{D1822872-0463-4272-9594-1654A93231C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xmlns="" id="{207DF0DC-7BAC-40C3-98B1-7F2FB94668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xmlns="" id="{D4417600-DA75-480A-80F4-9BF559DAE22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158648</xdr:rowOff>
    </xdr:from>
    <xdr:to>
      <xdr:col>54</xdr:col>
      <xdr:colOff>189865</xdr:colOff>
      <xdr:row>63</xdr:row>
      <xdr:rowOff>115671</xdr:rowOff>
    </xdr:to>
    <xdr:cxnSp macro="">
      <xdr:nvCxnSpPr>
        <xdr:cNvPr id="128" name="直線コネクタ 127">
          <a:extLst>
            <a:ext uri="{FF2B5EF4-FFF2-40B4-BE49-F238E27FC236}">
              <a16:creationId xmlns:a16="http://schemas.microsoft.com/office/drawing/2014/main" xmlns="" id="{8FF1DE73-C333-4A67-8FDE-DDB47636A68E}"/>
            </a:ext>
          </a:extLst>
        </xdr:cNvPr>
        <xdr:cNvCxnSpPr/>
      </xdr:nvCxnSpPr>
      <xdr:spPr>
        <a:xfrm flipV="1">
          <a:off x="10476865" y="9759848"/>
          <a:ext cx="0" cy="1157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119498</xdr:rowOff>
    </xdr:from>
    <xdr:ext cx="469744" cy="259045"/>
    <xdr:sp macro="" textlink="">
      <xdr:nvSpPr>
        <xdr:cNvPr id="129" name="【体育館・プール】&#10;一人当たり面積最小値テキスト">
          <a:extLst>
            <a:ext uri="{FF2B5EF4-FFF2-40B4-BE49-F238E27FC236}">
              <a16:creationId xmlns:a16="http://schemas.microsoft.com/office/drawing/2014/main" xmlns="" id="{B5D3F5D3-5055-4DAF-869E-227E1E218531}"/>
            </a:ext>
          </a:extLst>
        </xdr:cNvPr>
        <xdr:cNvSpPr txBox="1"/>
      </xdr:nvSpPr>
      <xdr:spPr>
        <a:xfrm>
          <a:off x="10515600" y="1092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115671</xdr:rowOff>
    </xdr:from>
    <xdr:to>
      <xdr:col>55</xdr:col>
      <xdr:colOff>88900</xdr:colOff>
      <xdr:row>63</xdr:row>
      <xdr:rowOff>115671</xdr:rowOff>
    </xdr:to>
    <xdr:cxnSp macro="">
      <xdr:nvCxnSpPr>
        <xdr:cNvPr id="130" name="直線コネクタ 129">
          <a:extLst>
            <a:ext uri="{FF2B5EF4-FFF2-40B4-BE49-F238E27FC236}">
              <a16:creationId xmlns:a16="http://schemas.microsoft.com/office/drawing/2014/main" xmlns="" id="{5C48DD82-6C2F-429E-A5BE-4768BC9F2D13}"/>
            </a:ext>
          </a:extLst>
        </xdr:cNvPr>
        <xdr:cNvCxnSpPr/>
      </xdr:nvCxnSpPr>
      <xdr:spPr>
        <a:xfrm>
          <a:off x="10388600" y="10917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105325</xdr:rowOff>
    </xdr:from>
    <xdr:ext cx="469744" cy="259045"/>
    <xdr:sp macro="" textlink="">
      <xdr:nvSpPr>
        <xdr:cNvPr id="131" name="【体育館・プール】&#10;一人当たり面積最大値テキスト">
          <a:extLst>
            <a:ext uri="{FF2B5EF4-FFF2-40B4-BE49-F238E27FC236}">
              <a16:creationId xmlns:a16="http://schemas.microsoft.com/office/drawing/2014/main" xmlns="" id="{88244C65-CD01-4790-8DAA-56FEDAA5A367}"/>
            </a:ext>
          </a:extLst>
        </xdr:cNvPr>
        <xdr:cNvSpPr txBox="1"/>
      </xdr:nvSpPr>
      <xdr:spPr>
        <a:xfrm>
          <a:off x="10515600" y="953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158648</xdr:rowOff>
    </xdr:from>
    <xdr:to>
      <xdr:col>55</xdr:col>
      <xdr:colOff>88900</xdr:colOff>
      <xdr:row>56</xdr:row>
      <xdr:rowOff>158648</xdr:rowOff>
    </xdr:to>
    <xdr:cxnSp macro="">
      <xdr:nvCxnSpPr>
        <xdr:cNvPr id="132" name="直線コネクタ 131">
          <a:extLst>
            <a:ext uri="{FF2B5EF4-FFF2-40B4-BE49-F238E27FC236}">
              <a16:creationId xmlns:a16="http://schemas.microsoft.com/office/drawing/2014/main" xmlns="" id="{675E9075-1E2B-40E2-9866-F24515E3416B}"/>
            </a:ext>
          </a:extLst>
        </xdr:cNvPr>
        <xdr:cNvCxnSpPr/>
      </xdr:nvCxnSpPr>
      <xdr:spPr>
        <a:xfrm>
          <a:off x="10388600" y="975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18254</xdr:rowOff>
    </xdr:from>
    <xdr:ext cx="469744" cy="259045"/>
    <xdr:sp macro="" textlink="">
      <xdr:nvSpPr>
        <xdr:cNvPr id="133" name="【体育館・プール】&#10;一人当たり面積平均値テキスト">
          <a:extLst>
            <a:ext uri="{FF2B5EF4-FFF2-40B4-BE49-F238E27FC236}">
              <a16:creationId xmlns:a16="http://schemas.microsoft.com/office/drawing/2014/main" xmlns="" id="{538CF37D-55BE-4220-9B71-9DB12770BFE2}"/>
            </a:ext>
          </a:extLst>
        </xdr:cNvPr>
        <xdr:cNvSpPr txBox="1"/>
      </xdr:nvSpPr>
      <xdr:spPr>
        <a:xfrm>
          <a:off x="10515600" y="10476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166827</xdr:rowOff>
    </xdr:from>
    <xdr:to>
      <xdr:col>55</xdr:col>
      <xdr:colOff>50800</xdr:colOff>
      <xdr:row>62</xdr:row>
      <xdr:rowOff>96977</xdr:rowOff>
    </xdr:to>
    <xdr:sp macro="" textlink="">
      <xdr:nvSpPr>
        <xdr:cNvPr id="134" name="フローチャート: 判断 133">
          <a:extLst>
            <a:ext uri="{FF2B5EF4-FFF2-40B4-BE49-F238E27FC236}">
              <a16:creationId xmlns:a16="http://schemas.microsoft.com/office/drawing/2014/main" xmlns="" id="{1B5E0940-F0CC-409C-A3D1-3E211FB82350}"/>
            </a:ext>
          </a:extLst>
        </xdr:cNvPr>
        <xdr:cNvSpPr/>
      </xdr:nvSpPr>
      <xdr:spPr>
        <a:xfrm>
          <a:off x="10426700" y="106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25095</xdr:rowOff>
    </xdr:from>
    <xdr:to>
      <xdr:col>50</xdr:col>
      <xdr:colOff>165100</xdr:colOff>
      <xdr:row>62</xdr:row>
      <xdr:rowOff>126695</xdr:rowOff>
    </xdr:to>
    <xdr:sp macro="" textlink="">
      <xdr:nvSpPr>
        <xdr:cNvPr id="135" name="フローチャート: 判断 134">
          <a:extLst>
            <a:ext uri="{FF2B5EF4-FFF2-40B4-BE49-F238E27FC236}">
              <a16:creationId xmlns:a16="http://schemas.microsoft.com/office/drawing/2014/main" xmlns="" id="{4FB0134D-34EB-4271-BB7B-487430C68BF9}"/>
            </a:ext>
          </a:extLst>
        </xdr:cNvPr>
        <xdr:cNvSpPr/>
      </xdr:nvSpPr>
      <xdr:spPr>
        <a:xfrm>
          <a:off x="9588500" y="1065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43841</xdr:rowOff>
    </xdr:from>
    <xdr:to>
      <xdr:col>46</xdr:col>
      <xdr:colOff>38100</xdr:colOff>
      <xdr:row>62</xdr:row>
      <xdr:rowOff>145441</xdr:rowOff>
    </xdr:to>
    <xdr:sp macro="" textlink="">
      <xdr:nvSpPr>
        <xdr:cNvPr id="136" name="フローチャート: 判断 135">
          <a:extLst>
            <a:ext uri="{FF2B5EF4-FFF2-40B4-BE49-F238E27FC236}">
              <a16:creationId xmlns:a16="http://schemas.microsoft.com/office/drawing/2014/main" xmlns="" id="{2F0F9DEA-8928-4DEE-AE6E-D5616155A7C4}"/>
            </a:ext>
          </a:extLst>
        </xdr:cNvPr>
        <xdr:cNvSpPr/>
      </xdr:nvSpPr>
      <xdr:spPr>
        <a:xfrm>
          <a:off x="8699500" y="1067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49784</xdr:rowOff>
    </xdr:from>
    <xdr:to>
      <xdr:col>41</xdr:col>
      <xdr:colOff>101600</xdr:colOff>
      <xdr:row>62</xdr:row>
      <xdr:rowOff>151384</xdr:rowOff>
    </xdr:to>
    <xdr:sp macro="" textlink="">
      <xdr:nvSpPr>
        <xdr:cNvPr id="137" name="フローチャート: 判断 136">
          <a:extLst>
            <a:ext uri="{FF2B5EF4-FFF2-40B4-BE49-F238E27FC236}">
              <a16:creationId xmlns:a16="http://schemas.microsoft.com/office/drawing/2014/main" xmlns="" id="{45D97C04-445C-43CB-B4F3-8E8D6E629BF9}"/>
            </a:ext>
          </a:extLst>
        </xdr:cNvPr>
        <xdr:cNvSpPr/>
      </xdr:nvSpPr>
      <xdr:spPr>
        <a:xfrm>
          <a:off x="7810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146253</xdr:rowOff>
    </xdr:from>
    <xdr:to>
      <xdr:col>36</xdr:col>
      <xdr:colOff>165100</xdr:colOff>
      <xdr:row>62</xdr:row>
      <xdr:rowOff>76403</xdr:rowOff>
    </xdr:to>
    <xdr:sp macro="" textlink="">
      <xdr:nvSpPr>
        <xdr:cNvPr id="138" name="フローチャート: 判断 137">
          <a:extLst>
            <a:ext uri="{FF2B5EF4-FFF2-40B4-BE49-F238E27FC236}">
              <a16:creationId xmlns:a16="http://schemas.microsoft.com/office/drawing/2014/main" xmlns="" id="{82848ABD-E89F-46FC-B4DF-5BE3F4F6B633}"/>
            </a:ext>
          </a:extLst>
        </xdr:cNvPr>
        <xdr:cNvSpPr/>
      </xdr:nvSpPr>
      <xdr:spPr>
        <a:xfrm>
          <a:off x="6921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xmlns="" id="{1E36C0FC-A897-437B-A6CC-5CBD0F2EB95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xmlns="" id="{B81286C2-1DCB-4638-BF8E-C7A2FA78CE7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xmlns="" id="{B8916BD2-C441-4304-AC0F-43BA6795E21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xmlns="" id="{75ABBE4A-9FD6-46E0-A0C3-CC32046D59F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xmlns="" id="{F6F241FC-AB83-4006-A3C7-16637FFBEA6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53442</xdr:rowOff>
    </xdr:from>
    <xdr:to>
      <xdr:col>55</xdr:col>
      <xdr:colOff>50800</xdr:colOff>
      <xdr:row>63</xdr:row>
      <xdr:rowOff>155042</xdr:rowOff>
    </xdr:to>
    <xdr:sp macro="" textlink="">
      <xdr:nvSpPr>
        <xdr:cNvPr id="144" name="楕円 143">
          <a:extLst>
            <a:ext uri="{FF2B5EF4-FFF2-40B4-BE49-F238E27FC236}">
              <a16:creationId xmlns:a16="http://schemas.microsoft.com/office/drawing/2014/main" xmlns="" id="{6731DEDC-61BA-4D1F-AF36-B1281D860E4C}"/>
            </a:ext>
          </a:extLst>
        </xdr:cNvPr>
        <xdr:cNvSpPr/>
      </xdr:nvSpPr>
      <xdr:spPr>
        <a:xfrm>
          <a:off x="10426700" y="1085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139819</xdr:rowOff>
    </xdr:from>
    <xdr:ext cx="469744" cy="259045"/>
    <xdr:sp macro="" textlink="">
      <xdr:nvSpPr>
        <xdr:cNvPr id="145" name="【体育館・プール】&#10;一人当たり面積該当値テキスト">
          <a:extLst>
            <a:ext uri="{FF2B5EF4-FFF2-40B4-BE49-F238E27FC236}">
              <a16:creationId xmlns:a16="http://schemas.microsoft.com/office/drawing/2014/main" xmlns="" id="{0458AD5F-767C-46BB-9C81-24C6E4DA31DB}"/>
            </a:ext>
          </a:extLst>
        </xdr:cNvPr>
        <xdr:cNvSpPr txBox="1"/>
      </xdr:nvSpPr>
      <xdr:spPr>
        <a:xfrm>
          <a:off x="10515600" y="1076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54813</xdr:rowOff>
    </xdr:from>
    <xdr:to>
      <xdr:col>50</xdr:col>
      <xdr:colOff>165100</xdr:colOff>
      <xdr:row>63</xdr:row>
      <xdr:rowOff>156413</xdr:rowOff>
    </xdr:to>
    <xdr:sp macro="" textlink="">
      <xdr:nvSpPr>
        <xdr:cNvPr id="146" name="楕円 145">
          <a:extLst>
            <a:ext uri="{FF2B5EF4-FFF2-40B4-BE49-F238E27FC236}">
              <a16:creationId xmlns:a16="http://schemas.microsoft.com/office/drawing/2014/main" xmlns="" id="{FEAF0DF4-EA46-4750-990D-36844C216B22}"/>
            </a:ext>
          </a:extLst>
        </xdr:cNvPr>
        <xdr:cNvSpPr/>
      </xdr:nvSpPr>
      <xdr:spPr>
        <a:xfrm>
          <a:off x="9588500" y="1085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104242</xdr:rowOff>
    </xdr:from>
    <xdr:to>
      <xdr:col>55</xdr:col>
      <xdr:colOff>0</xdr:colOff>
      <xdr:row>63</xdr:row>
      <xdr:rowOff>105613</xdr:rowOff>
    </xdr:to>
    <xdr:cxnSp macro="">
      <xdr:nvCxnSpPr>
        <xdr:cNvPr id="147" name="直線コネクタ 146">
          <a:extLst>
            <a:ext uri="{FF2B5EF4-FFF2-40B4-BE49-F238E27FC236}">
              <a16:creationId xmlns:a16="http://schemas.microsoft.com/office/drawing/2014/main" xmlns="" id="{915F972E-C9B4-4F7C-AD1F-4AECA0099502}"/>
            </a:ext>
          </a:extLst>
        </xdr:cNvPr>
        <xdr:cNvCxnSpPr/>
      </xdr:nvCxnSpPr>
      <xdr:spPr>
        <a:xfrm flipV="1">
          <a:off x="9639300" y="10905592"/>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56642</xdr:rowOff>
    </xdr:from>
    <xdr:to>
      <xdr:col>46</xdr:col>
      <xdr:colOff>38100</xdr:colOff>
      <xdr:row>63</xdr:row>
      <xdr:rowOff>158242</xdr:rowOff>
    </xdr:to>
    <xdr:sp macro="" textlink="">
      <xdr:nvSpPr>
        <xdr:cNvPr id="148" name="楕円 147">
          <a:extLst>
            <a:ext uri="{FF2B5EF4-FFF2-40B4-BE49-F238E27FC236}">
              <a16:creationId xmlns:a16="http://schemas.microsoft.com/office/drawing/2014/main" xmlns="" id="{5AA32B56-85FF-48F7-AA68-B78FA2607B1C}"/>
            </a:ext>
          </a:extLst>
        </xdr:cNvPr>
        <xdr:cNvSpPr/>
      </xdr:nvSpPr>
      <xdr:spPr>
        <a:xfrm>
          <a:off x="8699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105613</xdr:rowOff>
    </xdr:from>
    <xdr:to>
      <xdr:col>50</xdr:col>
      <xdr:colOff>114300</xdr:colOff>
      <xdr:row>63</xdr:row>
      <xdr:rowOff>107442</xdr:rowOff>
    </xdr:to>
    <xdr:cxnSp macro="">
      <xdr:nvCxnSpPr>
        <xdr:cNvPr id="149" name="直線コネクタ 148">
          <a:extLst>
            <a:ext uri="{FF2B5EF4-FFF2-40B4-BE49-F238E27FC236}">
              <a16:creationId xmlns:a16="http://schemas.microsoft.com/office/drawing/2014/main" xmlns="" id="{B29070BB-47AF-4F0D-8112-CC01EB7EA767}"/>
            </a:ext>
          </a:extLst>
        </xdr:cNvPr>
        <xdr:cNvCxnSpPr/>
      </xdr:nvCxnSpPr>
      <xdr:spPr>
        <a:xfrm flipV="1">
          <a:off x="8750300" y="1090696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58014</xdr:rowOff>
    </xdr:from>
    <xdr:to>
      <xdr:col>41</xdr:col>
      <xdr:colOff>101600</xdr:colOff>
      <xdr:row>63</xdr:row>
      <xdr:rowOff>159614</xdr:rowOff>
    </xdr:to>
    <xdr:sp macro="" textlink="">
      <xdr:nvSpPr>
        <xdr:cNvPr id="150" name="楕円 149">
          <a:extLst>
            <a:ext uri="{FF2B5EF4-FFF2-40B4-BE49-F238E27FC236}">
              <a16:creationId xmlns:a16="http://schemas.microsoft.com/office/drawing/2014/main" xmlns="" id="{127D200C-089B-45B6-A6FF-BCCDC4E414D4}"/>
            </a:ext>
          </a:extLst>
        </xdr:cNvPr>
        <xdr:cNvSpPr/>
      </xdr:nvSpPr>
      <xdr:spPr>
        <a:xfrm>
          <a:off x="7810500" y="1085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107442</xdr:rowOff>
    </xdr:from>
    <xdr:to>
      <xdr:col>45</xdr:col>
      <xdr:colOff>177800</xdr:colOff>
      <xdr:row>63</xdr:row>
      <xdr:rowOff>108814</xdr:rowOff>
    </xdr:to>
    <xdr:cxnSp macro="">
      <xdr:nvCxnSpPr>
        <xdr:cNvPr id="151" name="直線コネクタ 150">
          <a:extLst>
            <a:ext uri="{FF2B5EF4-FFF2-40B4-BE49-F238E27FC236}">
              <a16:creationId xmlns:a16="http://schemas.microsoft.com/office/drawing/2014/main" xmlns="" id="{2C37C961-9670-461A-BBD2-35FEBFAB9E5E}"/>
            </a:ext>
          </a:extLst>
        </xdr:cNvPr>
        <xdr:cNvCxnSpPr/>
      </xdr:nvCxnSpPr>
      <xdr:spPr>
        <a:xfrm flipV="1">
          <a:off x="7861300" y="10908792"/>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59842</xdr:rowOff>
    </xdr:from>
    <xdr:to>
      <xdr:col>36</xdr:col>
      <xdr:colOff>165100</xdr:colOff>
      <xdr:row>63</xdr:row>
      <xdr:rowOff>161442</xdr:rowOff>
    </xdr:to>
    <xdr:sp macro="" textlink="">
      <xdr:nvSpPr>
        <xdr:cNvPr id="152" name="楕円 151">
          <a:extLst>
            <a:ext uri="{FF2B5EF4-FFF2-40B4-BE49-F238E27FC236}">
              <a16:creationId xmlns:a16="http://schemas.microsoft.com/office/drawing/2014/main" xmlns="" id="{A68F5CB9-BD0F-475C-B4CA-C98C0178923F}"/>
            </a:ext>
          </a:extLst>
        </xdr:cNvPr>
        <xdr:cNvSpPr/>
      </xdr:nvSpPr>
      <xdr:spPr>
        <a:xfrm>
          <a:off x="6921500" y="1086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108814</xdr:rowOff>
    </xdr:from>
    <xdr:to>
      <xdr:col>41</xdr:col>
      <xdr:colOff>50800</xdr:colOff>
      <xdr:row>63</xdr:row>
      <xdr:rowOff>110642</xdr:rowOff>
    </xdr:to>
    <xdr:cxnSp macro="">
      <xdr:nvCxnSpPr>
        <xdr:cNvPr id="153" name="直線コネクタ 152">
          <a:extLst>
            <a:ext uri="{FF2B5EF4-FFF2-40B4-BE49-F238E27FC236}">
              <a16:creationId xmlns:a16="http://schemas.microsoft.com/office/drawing/2014/main" xmlns="" id="{1C133CF4-191B-4A2E-85A2-DF5B1DFCFC43}"/>
            </a:ext>
          </a:extLst>
        </xdr:cNvPr>
        <xdr:cNvCxnSpPr/>
      </xdr:nvCxnSpPr>
      <xdr:spPr>
        <a:xfrm flipV="1">
          <a:off x="6972300" y="10910164"/>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143222</xdr:rowOff>
    </xdr:from>
    <xdr:ext cx="469744" cy="259045"/>
    <xdr:sp macro="" textlink="">
      <xdr:nvSpPr>
        <xdr:cNvPr id="154" name="n_1aveValue【体育館・プール】&#10;一人当たり面積">
          <a:extLst>
            <a:ext uri="{FF2B5EF4-FFF2-40B4-BE49-F238E27FC236}">
              <a16:creationId xmlns:a16="http://schemas.microsoft.com/office/drawing/2014/main" xmlns="" id="{4B522E34-5C15-4080-BC6E-F7700B76237F}"/>
            </a:ext>
          </a:extLst>
        </xdr:cNvPr>
        <xdr:cNvSpPr txBox="1"/>
      </xdr:nvSpPr>
      <xdr:spPr>
        <a:xfrm>
          <a:off x="9391727" y="1043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161968</xdr:rowOff>
    </xdr:from>
    <xdr:ext cx="469744" cy="259045"/>
    <xdr:sp macro="" textlink="">
      <xdr:nvSpPr>
        <xdr:cNvPr id="155" name="n_2aveValue【体育館・プール】&#10;一人当たり面積">
          <a:extLst>
            <a:ext uri="{FF2B5EF4-FFF2-40B4-BE49-F238E27FC236}">
              <a16:creationId xmlns:a16="http://schemas.microsoft.com/office/drawing/2014/main" xmlns="" id="{1A527030-957A-4A27-962B-36FF0CF69AB6}"/>
            </a:ext>
          </a:extLst>
        </xdr:cNvPr>
        <xdr:cNvSpPr txBox="1"/>
      </xdr:nvSpPr>
      <xdr:spPr>
        <a:xfrm>
          <a:off x="8515427" y="1044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167911</xdr:rowOff>
    </xdr:from>
    <xdr:ext cx="469744" cy="259045"/>
    <xdr:sp macro="" textlink="">
      <xdr:nvSpPr>
        <xdr:cNvPr id="156" name="n_3aveValue【体育館・プール】&#10;一人当たり面積">
          <a:extLst>
            <a:ext uri="{FF2B5EF4-FFF2-40B4-BE49-F238E27FC236}">
              <a16:creationId xmlns:a16="http://schemas.microsoft.com/office/drawing/2014/main" xmlns="" id="{71501D18-52D6-4D4D-AE30-A3FF8B51787B}"/>
            </a:ext>
          </a:extLst>
        </xdr:cNvPr>
        <xdr:cNvSpPr txBox="1"/>
      </xdr:nvSpPr>
      <xdr:spPr>
        <a:xfrm>
          <a:off x="7626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92930</xdr:rowOff>
    </xdr:from>
    <xdr:ext cx="469744" cy="259045"/>
    <xdr:sp macro="" textlink="">
      <xdr:nvSpPr>
        <xdr:cNvPr id="157" name="n_4aveValue【体育館・プール】&#10;一人当たり面積">
          <a:extLst>
            <a:ext uri="{FF2B5EF4-FFF2-40B4-BE49-F238E27FC236}">
              <a16:creationId xmlns:a16="http://schemas.microsoft.com/office/drawing/2014/main" xmlns="" id="{A81AB22F-F693-4AF4-BE9C-E673853A59E1}"/>
            </a:ext>
          </a:extLst>
        </xdr:cNvPr>
        <xdr:cNvSpPr txBox="1"/>
      </xdr:nvSpPr>
      <xdr:spPr>
        <a:xfrm>
          <a:off x="67374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147540</xdr:rowOff>
    </xdr:from>
    <xdr:ext cx="469744" cy="259045"/>
    <xdr:sp macro="" textlink="">
      <xdr:nvSpPr>
        <xdr:cNvPr id="158" name="n_1mainValue【体育館・プール】&#10;一人当たり面積">
          <a:extLst>
            <a:ext uri="{FF2B5EF4-FFF2-40B4-BE49-F238E27FC236}">
              <a16:creationId xmlns:a16="http://schemas.microsoft.com/office/drawing/2014/main" xmlns="" id="{FF3796CF-EEC7-4826-8249-72E6F71DBD61}"/>
            </a:ext>
          </a:extLst>
        </xdr:cNvPr>
        <xdr:cNvSpPr txBox="1"/>
      </xdr:nvSpPr>
      <xdr:spPr>
        <a:xfrm>
          <a:off x="9391727" y="1094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149369</xdr:rowOff>
    </xdr:from>
    <xdr:ext cx="469744" cy="259045"/>
    <xdr:sp macro="" textlink="">
      <xdr:nvSpPr>
        <xdr:cNvPr id="159" name="n_2mainValue【体育館・プール】&#10;一人当たり面積">
          <a:extLst>
            <a:ext uri="{FF2B5EF4-FFF2-40B4-BE49-F238E27FC236}">
              <a16:creationId xmlns:a16="http://schemas.microsoft.com/office/drawing/2014/main" xmlns="" id="{414DDAEC-9896-43CB-9476-0E714C07E9C6}"/>
            </a:ext>
          </a:extLst>
        </xdr:cNvPr>
        <xdr:cNvSpPr txBox="1"/>
      </xdr:nvSpPr>
      <xdr:spPr>
        <a:xfrm>
          <a:off x="8515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150741</xdr:rowOff>
    </xdr:from>
    <xdr:ext cx="469744" cy="259045"/>
    <xdr:sp macro="" textlink="">
      <xdr:nvSpPr>
        <xdr:cNvPr id="160" name="n_3mainValue【体育館・プール】&#10;一人当たり面積">
          <a:extLst>
            <a:ext uri="{FF2B5EF4-FFF2-40B4-BE49-F238E27FC236}">
              <a16:creationId xmlns:a16="http://schemas.microsoft.com/office/drawing/2014/main" xmlns="" id="{6D9BB8DF-967D-4C5C-9253-1EAF96C26E1A}"/>
            </a:ext>
          </a:extLst>
        </xdr:cNvPr>
        <xdr:cNvSpPr txBox="1"/>
      </xdr:nvSpPr>
      <xdr:spPr>
        <a:xfrm>
          <a:off x="7626427" y="1095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152569</xdr:rowOff>
    </xdr:from>
    <xdr:ext cx="469744" cy="259045"/>
    <xdr:sp macro="" textlink="">
      <xdr:nvSpPr>
        <xdr:cNvPr id="161" name="n_4mainValue【体育館・プール】&#10;一人当たり面積">
          <a:extLst>
            <a:ext uri="{FF2B5EF4-FFF2-40B4-BE49-F238E27FC236}">
              <a16:creationId xmlns:a16="http://schemas.microsoft.com/office/drawing/2014/main" xmlns="" id="{D7044246-B781-49DF-880E-6BC88B4DA879}"/>
            </a:ext>
          </a:extLst>
        </xdr:cNvPr>
        <xdr:cNvSpPr txBox="1"/>
      </xdr:nvSpPr>
      <xdr:spPr>
        <a:xfrm>
          <a:off x="6737427" y="1095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xmlns="" id="{7A2CC60D-DD74-4910-8B7F-AEF7116DE87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xmlns="" id="{6F1D224E-9895-4F4E-9ACD-0400F521E91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xmlns="" id="{6EF2FBB6-AE19-4970-B758-0843F1BA83C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xmlns="" id="{CD7608D4-3320-4BF0-B0AD-62783852317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xmlns="" id="{16CEC7F7-13C3-442B-B3CE-06CEC8B5A40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xmlns="" id="{DEF2C563-67E7-4E11-9029-C2BE4F0FFD9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xmlns="" id="{2E2375DD-D579-4D86-9BD2-740EC71890B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xmlns="" id="{58268E8F-E34B-4BA7-B6AA-DFF5B348685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xmlns="" id="{92D080C1-86D3-442E-9167-DAD5F066818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xmlns="" id="{95A8652C-9175-42F9-AC05-C147318BDA3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xmlns="" id="{509CF48E-F211-496F-9FA2-6BD5A0B39BF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3" name="直線コネクタ 172">
          <a:extLst>
            <a:ext uri="{FF2B5EF4-FFF2-40B4-BE49-F238E27FC236}">
              <a16:creationId xmlns:a16="http://schemas.microsoft.com/office/drawing/2014/main" xmlns="" id="{115ED6F6-C043-4411-917D-BE95816F421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4" name="テキスト ボックス 173">
          <a:extLst>
            <a:ext uri="{FF2B5EF4-FFF2-40B4-BE49-F238E27FC236}">
              <a16:creationId xmlns:a16="http://schemas.microsoft.com/office/drawing/2014/main" xmlns="" id="{E747DB19-8A02-412C-87B7-9A2A43B5A6A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5" name="直線コネクタ 174">
          <a:extLst>
            <a:ext uri="{FF2B5EF4-FFF2-40B4-BE49-F238E27FC236}">
              <a16:creationId xmlns:a16="http://schemas.microsoft.com/office/drawing/2014/main" xmlns="" id="{C1BC3078-C977-4D29-84E0-4952F26FCB3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6" name="テキスト ボックス 175">
          <a:extLst>
            <a:ext uri="{FF2B5EF4-FFF2-40B4-BE49-F238E27FC236}">
              <a16:creationId xmlns:a16="http://schemas.microsoft.com/office/drawing/2014/main" xmlns="" id="{EAAC6FDB-FDC6-4AAF-A652-FE28266468D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7" name="直線コネクタ 176">
          <a:extLst>
            <a:ext uri="{FF2B5EF4-FFF2-40B4-BE49-F238E27FC236}">
              <a16:creationId xmlns:a16="http://schemas.microsoft.com/office/drawing/2014/main" xmlns="" id="{3C5B9CD5-52FB-4F04-838D-0246B5D3B35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8" name="テキスト ボックス 177">
          <a:extLst>
            <a:ext uri="{FF2B5EF4-FFF2-40B4-BE49-F238E27FC236}">
              <a16:creationId xmlns:a16="http://schemas.microsoft.com/office/drawing/2014/main" xmlns="" id="{9B23BC18-9C12-443D-82B9-1290062BD40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9" name="直線コネクタ 178">
          <a:extLst>
            <a:ext uri="{FF2B5EF4-FFF2-40B4-BE49-F238E27FC236}">
              <a16:creationId xmlns:a16="http://schemas.microsoft.com/office/drawing/2014/main" xmlns="" id="{AC0F8F57-0641-4B65-BFE0-4373C30C1A8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0" name="テキスト ボックス 179">
          <a:extLst>
            <a:ext uri="{FF2B5EF4-FFF2-40B4-BE49-F238E27FC236}">
              <a16:creationId xmlns:a16="http://schemas.microsoft.com/office/drawing/2014/main" xmlns="" id="{5854F821-7FDC-40CC-8FFA-D4423EE9D3A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1" name="直線コネクタ 180">
          <a:extLst>
            <a:ext uri="{FF2B5EF4-FFF2-40B4-BE49-F238E27FC236}">
              <a16:creationId xmlns:a16="http://schemas.microsoft.com/office/drawing/2014/main" xmlns="" id="{7B15F90D-2657-41C6-82ED-1DD0534383E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2" name="テキスト ボックス 181">
          <a:extLst>
            <a:ext uri="{FF2B5EF4-FFF2-40B4-BE49-F238E27FC236}">
              <a16:creationId xmlns:a16="http://schemas.microsoft.com/office/drawing/2014/main" xmlns="" id="{3EC9CD94-F603-40EB-9716-4246190597E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xmlns="" id="{39A02C7A-FC80-46F0-A9D9-88517E9A128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4" name="テキスト ボックス 183">
          <a:extLst>
            <a:ext uri="{FF2B5EF4-FFF2-40B4-BE49-F238E27FC236}">
              <a16:creationId xmlns:a16="http://schemas.microsoft.com/office/drawing/2014/main" xmlns="" id="{A3EBF49E-7A90-4BB8-A8E5-67DDA784925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福祉施設】&#10;有形固定資産減価償却率グラフ枠">
          <a:extLst>
            <a:ext uri="{FF2B5EF4-FFF2-40B4-BE49-F238E27FC236}">
              <a16:creationId xmlns:a16="http://schemas.microsoft.com/office/drawing/2014/main" xmlns="" id="{3FAD5BBD-7028-4C65-8C19-CA01640A5D6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186" name="直線コネクタ 185">
          <a:extLst>
            <a:ext uri="{FF2B5EF4-FFF2-40B4-BE49-F238E27FC236}">
              <a16:creationId xmlns:a16="http://schemas.microsoft.com/office/drawing/2014/main" xmlns="" id="{8086EAD9-2BDB-4A48-A198-1956395A5B13}"/>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7" name="【福祉施設】&#10;有形固定資産減価償却率最小値テキスト">
          <a:extLst>
            <a:ext uri="{FF2B5EF4-FFF2-40B4-BE49-F238E27FC236}">
              <a16:creationId xmlns:a16="http://schemas.microsoft.com/office/drawing/2014/main" xmlns="" id="{63FD1627-9FB9-47E2-98C9-ECD1BD20260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8" name="直線コネクタ 187">
          <a:extLst>
            <a:ext uri="{FF2B5EF4-FFF2-40B4-BE49-F238E27FC236}">
              <a16:creationId xmlns:a16="http://schemas.microsoft.com/office/drawing/2014/main" xmlns="" id="{24E91F49-8C28-4905-BA24-CA7EEBCA68A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189" name="【福祉施設】&#10;有形固定資産減価償却率最大値テキスト">
          <a:extLst>
            <a:ext uri="{FF2B5EF4-FFF2-40B4-BE49-F238E27FC236}">
              <a16:creationId xmlns:a16="http://schemas.microsoft.com/office/drawing/2014/main" xmlns="" id="{71FD9642-A112-4036-9995-B5D128CB3A41}"/>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190" name="直線コネクタ 189">
          <a:extLst>
            <a:ext uri="{FF2B5EF4-FFF2-40B4-BE49-F238E27FC236}">
              <a16:creationId xmlns:a16="http://schemas.microsoft.com/office/drawing/2014/main" xmlns="" id="{61864523-9071-4179-8491-A7E43837A86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168291</xdr:rowOff>
    </xdr:from>
    <xdr:ext cx="405111" cy="259045"/>
    <xdr:sp macro="" textlink="">
      <xdr:nvSpPr>
        <xdr:cNvPr id="191" name="【福祉施設】&#10;有形固定資産減価償却率平均値テキスト">
          <a:extLst>
            <a:ext uri="{FF2B5EF4-FFF2-40B4-BE49-F238E27FC236}">
              <a16:creationId xmlns:a16="http://schemas.microsoft.com/office/drawing/2014/main" xmlns="" id="{F2AF7342-4446-4901-922D-46D6645F3A91}"/>
            </a:ext>
          </a:extLst>
        </xdr:cNvPr>
        <xdr:cNvSpPr txBox="1"/>
      </xdr:nvSpPr>
      <xdr:spPr>
        <a:xfrm>
          <a:off x="4673600" y="138842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145414</xdr:rowOff>
    </xdr:from>
    <xdr:to>
      <xdr:col>24</xdr:col>
      <xdr:colOff>114300</xdr:colOff>
      <xdr:row>82</xdr:row>
      <xdr:rowOff>75564</xdr:rowOff>
    </xdr:to>
    <xdr:sp macro="" textlink="">
      <xdr:nvSpPr>
        <xdr:cNvPr id="192" name="フローチャート: 判断 191">
          <a:extLst>
            <a:ext uri="{FF2B5EF4-FFF2-40B4-BE49-F238E27FC236}">
              <a16:creationId xmlns:a16="http://schemas.microsoft.com/office/drawing/2014/main" xmlns="" id="{463340D9-902B-474F-85F0-013AAA16FF3B}"/>
            </a:ext>
          </a:extLst>
        </xdr:cNvPr>
        <xdr:cNvSpPr/>
      </xdr:nvSpPr>
      <xdr:spPr>
        <a:xfrm>
          <a:off x="45847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133986</xdr:rowOff>
    </xdr:from>
    <xdr:to>
      <xdr:col>20</xdr:col>
      <xdr:colOff>38100</xdr:colOff>
      <xdr:row>82</xdr:row>
      <xdr:rowOff>64136</xdr:rowOff>
    </xdr:to>
    <xdr:sp macro="" textlink="">
      <xdr:nvSpPr>
        <xdr:cNvPr id="193" name="フローチャート: 判断 192">
          <a:extLst>
            <a:ext uri="{FF2B5EF4-FFF2-40B4-BE49-F238E27FC236}">
              <a16:creationId xmlns:a16="http://schemas.microsoft.com/office/drawing/2014/main" xmlns="" id="{D3381115-7AD2-41F9-8C2A-1ED64701FE7D}"/>
            </a:ext>
          </a:extLst>
        </xdr:cNvPr>
        <xdr:cNvSpPr/>
      </xdr:nvSpPr>
      <xdr:spPr>
        <a:xfrm>
          <a:off x="3746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61595</xdr:rowOff>
    </xdr:from>
    <xdr:to>
      <xdr:col>15</xdr:col>
      <xdr:colOff>101600</xdr:colOff>
      <xdr:row>81</xdr:row>
      <xdr:rowOff>163195</xdr:rowOff>
    </xdr:to>
    <xdr:sp macro="" textlink="">
      <xdr:nvSpPr>
        <xdr:cNvPr id="194" name="フローチャート: 判断 193">
          <a:extLst>
            <a:ext uri="{FF2B5EF4-FFF2-40B4-BE49-F238E27FC236}">
              <a16:creationId xmlns:a16="http://schemas.microsoft.com/office/drawing/2014/main" xmlns="" id="{781B77FC-C36D-41BB-953A-DDB4E1EAC982}"/>
            </a:ext>
          </a:extLst>
        </xdr:cNvPr>
        <xdr:cNvSpPr/>
      </xdr:nvSpPr>
      <xdr:spPr>
        <a:xfrm>
          <a:off x="2857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74930</xdr:rowOff>
    </xdr:from>
    <xdr:to>
      <xdr:col>10</xdr:col>
      <xdr:colOff>165100</xdr:colOff>
      <xdr:row>82</xdr:row>
      <xdr:rowOff>5080</xdr:rowOff>
    </xdr:to>
    <xdr:sp macro="" textlink="">
      <xdr:nvSpPr>
        <xdr:cNvPr id="195" name="フローチャート: 判断 194">
          <a:extLst>
            <a:ext uri="{FF2B5EF4-FFF2-40B4-BE49-F238E27FC236}">
              <a16:creationId xmlns:a16="http://schemas.microsoft.com/office/drawing/2014/main" xmlns="" id="{5687EFC0-20E5-469F-ABB8-D65C4B194ABC}"/>
            </a:ext>
          </a:extLst>
        </xdr:cNvPr>
        <xdr:cNvSpPr/>
      </xdr:nvSpPr>
      <xdr:spPr>
        <a:xfrm>
          <a:off x="1968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12064</xdr:rowOff>
    </xdr:from>
    <xdr:to>
      <xdr:col>6</xdr:col>
      <xdr:colOff>38100</xdr:colOff>
      <xdr:row>81</xdr:row>
      <xdr:rowOff>113664</xdr:rowOff>
    </xdr:to>
    <xdr:sp macro="" textlink="">
      <xdr:nvSpPr>
        <xdr:cNvPr id="196" name="フローチャート: 判断 195">
          <a:extLst>
            <a:ext uri="{FF2B5EF4-FFF2-40B4-BE49-F238E27FC236}">
              <a16:creationId xmlns:a16="http://schemas.microsoft.com/office/drawing/2014/main" xmlns="" id="{DF267273-2B6E-4F51-8851-AE72DC6A6D4D}"/>
            </a:ext>
          </a:extLst>
        </xdr:cNvPr>
        <xdr:cNvSpPr/>
      </xdr:nvSpPr>
      <xdr:spPr>
        <a:xfrm>
          <a:off x="1079500" y="1389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xmlns="" id="{15D4CC6E-A404-421A-81B9-C50F397244E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xmlns="" id="{D2EB43E4-C272-4E2C-A184-1F93A119C6C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xmlns="" id="{11F0D5C9-C3BE-48B2-9125-6304554C95D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xmlns="" id="{F101BDF1-A4E7-4299-8689-02977FB4276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xmlns="" id="{A1A99BC0-8FA4-4EF4-BD7D-BDF0BD0CC2D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107314</xdr:rowOff>
    </xdr:from>
    <xdr:to>
      <xdr:col>24</xdr:col>
      <xdr:colOff>114300</xdr:colOff>
      <xdr:row>85</xdr:row>
      <xdr:rowOff>37464</xdr:rowOff>
    </xdr:to>
    <xdr:sp macro="" textlink="">
      <xdr:nvSpPr>
        <xdr:cNvPr id="202" name="楕円 201">
          <a:extLst>
            <a:ext uri="{FF2B5EF4-FFF2-40B4-BE49-F238E27FC236}">
              <a16:creationId xmlns:a16="http://schemas.microsoft.com/office/drawing/2014/main" xmlns="" id="{678A0742-923B-4DC3-8CB5-67314FD21A54}"/>
            </a:ext>
          </a:extLst>
        </xdr:cNvPr>
        <xdr:cNvSpPr/>
      </xdr:nvSpPr>
      <xdr:spPr>
        <a:xfrm>
          <a:off x="45847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85741</xdr:rowOff>
    </xdr:from>
    <xdr:ext cx="405111" cy="259045"/>
    <xdr:sp macro="" textlink="">
      <xdr:nvSpPr>
        <xdr:cNvPr id="203" name="【福祉施設】&#10;有形固定資産減価償却率該当値テキスト">
          <a:extLst>
            <a:ext uri="{FF2B5EF4-FFF2-40B4-BE49-F238E27FC236}">
              <a16:creationId xmlns:a16="http://schemas.microsoft.com/office/drawing/2014/main" xmlns="" id="{4E42EBA2-91C5-42F5-A835-A8605098FFED}"/>
            </a:ext>
          </a:extLst>
        </xdr:cNvPr>
        <xdr:cNvSpPr txBox="1"/>
      </xdr:nvSpPr>
      <xdr:spPr>
        <a:xfrm>
          <a:off x="4673600"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168275</xdr:rowOff>
    </xdr:from>
    <xdr:to>
      <xdr:col>20</xdr:col>
      <xdr:colOff>38100</xdr:colOff>
      <xdr:row>85</xdr:row>
      <xdr:rowOff>98425</xdr:rowOff>
    </xdr:to>
    <xdr:sp macro="" textlink="">
      <xdr:nvSpPr>
        <xdr:cNvPr id="204" name="楕円 203">
          <a:extLst>
            <a:ext uri="{FF2B5EF4-FFF2-40B4-BE49-F238E27FC236}">
              <a16:creationId xmlns:a16="http://schemas.microsoft.com/office/drawing/2014/main" xmlns="" id="{7A5B2319-41E9-4599-9B04-21575596A065}"/>
            </a:ext>
          </a:extLst>
        </xdr:cNvPr>
        <xdr:cNvSpPr/>
      </xdr:nvSpPr>
      <xdr:spPr>
        <a:xfrm>
          <a:off x="3746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158114</xdr:rowOff>
    </xdr:from>
    <xdr:to>
      <xdr:col>24</xdr:col>
      <xdr:colOff>63500</xdr:colOff>
      <xdr:row>85</xdr:row>
      <xdr:rowOff>47625</xdr:rowOff>
    </xdr:to>
    <xdr:cxnSp macro="">
      <xdr:nvCxnSpPr>
        <xdr:cNvPr id="205" name="直線コネクタ 204">
          <a:extLst>
            <a:ext uri="{FF2B5EF4-FFF2-40B4-BE49-F238E27FC236}">
              <a16:creationId xmlns:a16="http://schemas.microsoft.com/office/drawing/2014/main" xmlns="" id="{3B47E1B0-134E-47B9-8719-1F8D97BE948A}"/>
            </a:ext>
          </a:extLst>
        </xdr:cNvPr>
        <xdr:cNvCxnSpPr/>
      </xdr:nvCxnSpPr>
      <xdr:spPr>
        <a:xfrm flipV="1">
          <a:off x="3797300" y="14559914"/>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156845</xdr:rowOff>
    </xdr:from>
    <xdr:to>
      <xdr:col>15</xdr:col>
      <xdr:colOff>101600</xdr:colOff>
      <xdr:row>85</xdr:row>
      <xdr:rowOff>86995</xdr:rowOff>
    </xdr:to>
    <xdr:sp macro="" textlink="">
      <xdr:nvSpPr>
        <xdr:cNvPr id="206" name="楕円 205">
          <a:extLst>
            <a:ext uri="{FF2B5EF4-FFF2-40B4-BE49-F238E27FC236}">
              <a16:creationId xmlns:a16="http://schemas.microsoft.com/office/drawing/2014/main" xmlns="" id="{BC906E0B-2289-4211-8FE3-3531A5DF537F}"/>
            </a:ext>
          </a:extLst>
        </xdr:cNvPr>
        <xdr:cNvSpPr/>
      </xdr:nvSpPr>
      <xdr:spPr>
        <a:xfrm>
          <a:off x="2857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36195</xdr:rowOff>
    </xdr:from>
    <xdr:to>
      <xdr:col>19</xdr:col>
      <xdr:colOff>177800</xdr:colOff>
      <xdr:row>85</xdr:row>
      <xdr:rowOff>47625</xdr:rowOff>
    </xdr:to>
    <xdr:cxnSp macro="">
      <xdr:nvCxnSpPr>
        <xdr:cNvPr id="207" name="直線コネクタ 206">
          <a:extLst>
            <a:ext uri="{FF2B5EF4-FFF2-40B4-BE49-F238E27FC236}">
              <a16:creationId xmlns:a16="http://schemas.microsoft.com/office/drawing/2014/main" xmlns="" id="{26B50103-E4D7-4777-9913-4BF93BFF3D57}"/>
            </a:ext>
          </a:extLst>
        </xdr:cNvPr>
        <xdr:cNvCxnSpPr/>
      </xdr:nvCxnSpPr>
      <xdr:spPr>
        <a:xfrm>
          <a:off x="2908300" y="146094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114936</xdr:rowOff>
    </xdr:from>
    <xdr:to>
      <xdr:col>10</xdr:col>
      <xdr:colOff>165100</xdr:colOff>
      <xdr:row>85</xdr:row>
      <xdr:rowOff>45086</xdr:rowOff>
    </xdr:to>
    <xdr:sp macro="" textlink="">
      <xdr:nvSpPr>
        <xdr:cNvPr id="208" name="楕円 207">
          <a:extLst>
            <a:ext uri="{FF2B5EF4-FFF2-40B4-BE49-F238E27FC236}">
              <a16:creationId xmlns:a16="http://schemas.microsoft.com/office/drawing/2014/main" xmlns="" id="{A4B3C0BF-CDA3-461E-AC14-C42C340F3E7F}"/>
            </a:ext>
          </a:extLst>
        </xdr:cNvPr>
        <xdr:cNvSpPr/>
      </xdr:nvSpPr>
      <xdr:spPr>
        <a:xfrm>
          <a:off x="19685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165736</xdr:rowOff>
    </xdr:from>
    <xdr:to>
      <xdr:col>15</xdr:col>
      <xdr:colOff>50800</xdr:colOff>
      <xdr:row>85</xdr:row>
      <xdr:rowOff>36195</xdr:rowOff>
    </xdr:to>
    <xdr:cxnSp macro="">
      <xdr:nvCxnSpPr>
        <xdr:cNvPr id="209" name="直線コネクタ 208">
          <a:extLst>
            <a:ext uri="{FF2B5EF4-FFF2-40B4-BE49-F238E27FC236}">
              <a16:creationId xmlns:a16="http://schemas.microsoft.com/office/drawing/2014/main" xmlns="" id="{9F37D91B-78AB-408C-BFE3-896CD02275E5}"/>
            </a:ext>
          </a:extLst>
        </xdr:cNvPr>
        <xdr:cNvCxnSpPr/>
      </xdr:nvCxnSpPr>
      <xdr:spPr>
        <a:xfrm>
          <a:off x="2019300" y="145675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73025</xdr:rowOff>
    </xdr:from>
    <xdr:to>
      <xdr:col>6</xdr:col>
      <xdr:colOff>38100</xdr:colOff>
      <xdr:row>85</xdr:row>
      <xdr:rowOff>3175</xdr:rowOff>
    </xdr:to>
    <xdr:sp macro="" textlink="">
      <xdr:nvSpPr>
        <xdr:cNvPr id="210" name="楕円 209">
          <a:extLst>
            <a:ext uri="{FF2B5EF4-FFF2-40B4-BE49-F238E27FC236}">
              <a16:creationId xmlns:a16="http://schemas.microsoft.com/office/drawing/2014/main" xmlns="" id="{61FC0974-C986-4570-85D7-25E6622805F8}"/>
            </a:ext>
          </a:extLst>
        </xdr:cNvPr>
        <xdr:cNvSpPr/>
      </xdr:nvSpPr>
      <xdr:spPr>
        <a:xfrm>
          <a:off x="1079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123825</xdr:rowOff>
    </xdr:from>
    <xdr:to>
      <xdr:col>10</xdr:col>
      <xdr:colOff>114300</xdr:colOff>
      <xdr:row>84</xdr:row>
      <xdr:rowOff>165736</xdr:rowOff>
    </xdr:to>
    <xdr:cxnSp macro="">
      <xdr:nvCxnSpPr>
        <xdr:cNvPr id="211" name="直線コネクタ 210">
          <a:extLst>
            <a:ext uri="{FF2B5EF4-FFF2-40B4-BE49-F238E27FC236}">
              <a16:creationId xmlns:a16="http://schemas.microsoft.com/office/drawing/2014/main" xmlns="" id="{E8507FDE-D63C-461D-BAF7-527DAAF1260C}"/>
            </a:ext>
          </a:extLst>
        </xdr:cNvPr>
        <xdr:cNvCxnSpPr/>
      </xdr:nvCxnSpPr>
      <xdr:spPr>
        <a:xfrm>
          <a:off x="1130300" y="1452562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80663</xdr:rowOff>
    </xdr:from>
    <xdr:ext cx="405111" cy="259045"/>
    <xdr:sp macro="" textlink="">
      <xdr:nvSpPr>
        <xdr:cNvPr id="212" name="n_1aveValue【福祉施設】&#10;有形固定資産減価償却率">
          <a:extLst>
            <a:ext uri="{FF2B5EF4-FFF2-40B4-BE49-F238E27FC236}">
              <a16:creationId xmlns:a16="http://schemas.microsoft.com/office/drawing/2014/main" xmlns="" id="{3CE9679A-3697-4220-A2AF-13AD3ACEA78F}"/>
            </a:ext>
          </a:extLst>
        </xdr:cNvPr>
        <xdr:cNvSpPr txBox="1"/>
      </xdr:nvSpPr>
      <xdr:spPr>
        <a:xfrm>
          <a:off x="3582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8272</xdr:rowOff>
    </xdr:from>
    <xdr:ext cx="405111" cy="259045"/>
    <xdr:sp macro="" textlink="">
      <xdr:nvSpPr>
        <xdr:cNvPr id="213" name="n_2aveValue【福祉施設】&#10;有形固定資産減価償却率">
          <a:extLst>
            <a:ext uri="{FF2B5EF4-FFF2-40B4-BE49-F238E27FC236}">
              <a16:creationId xmlns:a16="http://schemas.microsoft.com/office/drawing/2014/main" xmlns="" id="{CCF714CE-D018-4B6F-9279-2EBD8F7604EB}"/>
            </a:ext>
          </a:extLst>
        </xdr:cNvPr>
        <xdr:cNvSpPr txBox="1"/>
      </xdr:nvSpPr>
      <xdr:spPr>
        <a:xfrm>
          <a:off x="27057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21607</xdr:rowOff>
    </xdr:from>
    <xdr:ext cx="405111" cy="259045"/>
    <xdr:sp macro="" textlink="">
      <xdr:nvSpPr>
        <xdr:cNvPr id="214" name="n_3aveValue【福祉施設】&#10;有形固定資産減価償却率">
          <a:extLst>
            <a:ext uri="{FF2B5EF4-FFF2-40B4-BE49-F238E27FC236}">
              <a16:creationId xmlns:a16="http://schemas.microsoft.com/office/drawing/2014/main" xmlns="" id="{87BF2A2F-BACC-4230-8560-547CD33E4E01}"/>
            </a:ext>
          </a:extLst>
        </xdr:cNvPr>
        <xdr:cNvSpPr txBox="1"/>
      </xdr:nvSpPr>
      <xdr:spPr>
        <a:xfrm>
          <a:off x="1816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130191</xdr:rowOff>
    </xdr:from>
    <xdr:ext cx="405111" cy="259045"/>
    <xdr:sp macro="" textlink="">
      <xdr:nvSpPr>
        <xdr:cNvPr id="215" name="n_4aveValue【福祉施設】&#10;有形固定資産減価償却率">
          <a:extLst>
            <a:ext uri="{FF2B5EF4-FFF2-40B4-BE49-F238E27FC236}">
              <a16:creationId xmlns:a16="http://schemas.microsoft.com/office/drawing/2014/main" xmlns="" id="{5531D56E-3C52-4EC4-8121-950A0B20A735}"/>
            </a:ext>
          </a:extLst>
        </xdr:cNvPr>
        <xdr:cNvSpPr txBox="1"/>
      </xdr:nvSpPr>
      <xdr:spPr>
        <a:xfrm>
          <a:off x="927744"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89552</xdr:rowOff>
    </xdr:from>
    <xdr:ext cx="405111" cy="259045"/>
    <xdr:sp macro="" textlink="">
      <xdr:nvSpPr>
        <xdr:cNvPr id="216" name="n_1mainValue【福祉施設】&#10;有形固定資産減価償却率">
          <a:extLst>
            <a:ext uri="{FF2B5EF4-FFF2-40B4-BE49-F238E27FC236}">
              <a16:creationId xmlns:a16="http://schemas.microsoft.com/office/drawing/2014/main" xmlns="" id="{C3A06A33-1549-4FFC-8F0E-8CE3E2F65843}"/>
            </a:ext>
          </a:extLst>
        </xdr:cNvPr>
        <xdr:cNvSpPr txBox="1"/>
      </xdr:nvSpPr>
      <xdr:spPr>
        <a:xfrm>
          <a:off x="35820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78122</xdr:rowOff>
    </xdr:from>
    <xdr:ext cx="405111" cy="259045"/>
    <xdr:sp macro="" textlink="">
      <xdr:nvSpPr>
        <xdr:cNvPr id="217" name="n_2mainValue【福祉施設】&#10;有形固定資産減価償却率">
          <a:extLst>
            <a:ext uri="{FF2B5EF4-FFF2-40B4-BE49-F238E27FC236}">
              <a16:creationId xmlns:a16="http://schemas.microsoft.com/office/drawing/2014/main" xmlns="" id="{2EF9CED2-C827-4028-8303-3AF0B6020143}"/>
            </a:ext>
          </a:extLst>
        </xdr:cNvPr>
        <xdr:cNvSpPr txBox="1"/>
      </xdr:nvSpPr>
      <xdr:spPr>
        <a:xfrm>
          <a:off x="2705744" y="1465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36213</xdr:rowOff>
    </xdr:from>
    <xdr:ext cx="405111" cy="259045"/>
    <xdr:sp macro="" textlink="">
      <xdr:nvSpPr>
        <xdr:cNvPr id="218" name="n_3mainValue【福祉施設】&#10;有形固定資産減価償却率">
          <a:extLst>
            <a:ext uri="{FF2B5EF4-FFF2-40B4-BE49-F238E27FC236}">
              <a16:creationId xmlns:a16="http://schemas.microsoft.com/office/drawing/2014/main" xmlns="" id="{0E0E8430-E9B2-41BB-8A88-7E02CC1E31EA}"/>
            </a:ext>
          </a:extLst>
        </xdr:cNvPr>
        <xdr:cNvSpPr txBox="1"/>
      </xdr:nvSpPr>
      <xdr:spPr>
        <a:xfrm>
          <a:off x="1816744" y="1460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165752</xdr:rowOff>
    </xdr:from>
    <xdr:ext cx="405111" cy="259045"/>
    <xdr:sp macro="" textlink="">
      <xdr:nvSpPr>
        <xdr:cNvPr id="219" name="n_4mainValue【福祉施設】&#10;有形固定資産減価償却率">
          <a:extLst>
            <a:ext uri="{FF2B5EF4-FFF2-40B4-BE49-F238E27FC236}">
              <a16:creationId xmlns:a16="http://schemas.microsoft.com/office/drawing/2014/main" xmlns="" id="{E0BE8BAE-3831-4AA8-A78C-012096480394}"/>
            </a:ext>
          </a:extLst>
        </xdr:cNvPr>
        <xdr:cNvSpPr txBox="1"/>
      </xdr:nvSpPr>
      <xdr:spPr>
        <a:xfrm>
          <a:off x="9277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xmlns="" id="{C592393D-7AFF-4906-B342-3BB9ADC6BF7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xmlns="" id="{1C12D2B9-869D-4128-A015-1EDA781FAF6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xmlns="" id="{5F4686E6-4B8C-4AB1-8F37-50770385B30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xmlns="" id="{E5365D41-8C2E-4F5A-8CAD-C4185E26AF4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xmlns="" id="{9E055400-81D3-4CA0-A03D-6E5844EF57F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xmlns="" id="{0143F9DF-6010-4E9D-8F5B-511943D7FFF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xmlns="" id="{006E194E-3448-4D88-8D0E-3126B6FAEDB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xmlns="" id="{384B3FB8-09C9-4BB5-9759-E0A469201AF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xmlns="" id="{3128A43A-9DB1-4891-972B-7113AA4F18E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xmlns="" id="{D85AC806-F165-4BC2-A0A4-77410DFF779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30" name="直線コネクタ 229">
          <a:extLst>
            <a:ext uri="{FF2B5EF4-FFF2-40B4-BE49-F238E27FC236}">
              <a16:creationId xmlns:a16="http://schemas.microsoft.com/office/drawing/2014/main" xmlns="" id="{98053A84-4E31-4955-ADC5-D0E2607276FF}"/>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1" name="テキスト ボックス 230">
          <a:extLst>
            <a:ext uri="{FF2B5EF4-FFF2-40B4-BE49-F238E27FC236}">
              <a16:creationId xmlns:a16="http://schemas.microsoft.com/office/drawing/2014/main" xmlns="" id="{DBC7624B-7433-459B-B0D0-96C336CF9E9D}"/>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2" name="直線コネクタ 231">
          <a:extLst>
            <a:ext uri="{FF2B5EF4-FFF2-40B4-BE49-F238E27FC236}">
              <a16:creationId xmlns:a16="http://schemas.microsoft.com/office/drawing/2014/main" xmlns="" id="{5018980E-1606-42B4-A885-85198E8A89E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3" name="テキスト ボックス 232">
          <a:extLst>
            <a:ext uri="{FF2B5EF4-FFF2-40B4-BE49-F238E27FC236}">
              <a16:creationId xmlns:a16="http://schemas.microsoft.com/office/drawing/2014/main" xmlns="" id="{6C9BBC1B-3599-4578-95DE-8E74D253477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4" name="直線コネクタ 233">
          <a:extLst>
            <a:ext uri="{FF2B5EF4-FFF2-40B4-BE49-F238E27FC236}">
              <a16:creationId xmlns:a16="http://schemas.microsoft.com/office/drawing/2014/main" xmlns="" id="{2F8B6C2E-DCD6-4603-89B6-171BF83410A4}"/>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5" name="テキスト ボックス 234">
          <a:extLst>
            <a:ext uri="{FF2B5EF4-FFF2-40B4-BE49-F238E27FC236}">
              <a16:creationId xmlns:a16="http://schemas.microsoft.com/office/drawing/2014/main" xmlns="" id="{F203FACE-C4A1-4C12-B8BF-52E68F7D0199}"/>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6" name="直線コネクタ 235">
          <a:extLst>
            <a:ext uri="{FF2B5EF4-FFF2-40B4-BE49-F238E27FC236}">
              <a16:creationId xmlns:a16="http://schemas.microsoft.com/office/drawing/2014/main" xmlns="" id="{922A56B4-EF4F-420B-97DA-E39AB59133F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7" name="テキスト ボックス 236">
          <a:extLst>
            <a:ext uri="{FF2B5EF4-FFF2-40B4-BE49-F238E27FC236}">
              <a16:creationId xmlns:a16="http://schemas.microsoft.com/office/drawing/2014/main" xmlns="" id="{FC82176A-AE00-45C4-BD69-B07B222C065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8" name="【福祉施設】&#10;一人当たり面積グラフ枠">
          <a:extLst>
            <a:ext uri="{FF2B5EF4-FFF2-40B4-BE49-F238E27FC236}">
              <a16:creationId xmlns:a16="http://schemas.microsoft.com/office/drawing/2014/main" xmlns="" id="{744AA462-99DF-4E96-9D97-ACEB25F1146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83820</xdr:rowOff>
    </xdr:from>
    <xdr:to>
      <xdr:col>54</xdr:col>
      <xdr:colOff>189865</xdr:colOff>
      <xdr:row>85</xdr:row>
      <xdr:rowOff>76391</xdr:rowOff>
    </xdr:to>
    <xdr:cxnSp macro="">
      <xdr:nvCxnSpPr>
        <xdr:cNvPr id="239" name="直線コネクタ 238">
          <a:extLst>
            <a:ext uri="{FF2B5EF4-FFF2-40B4-BE49-F238E27FC236}">
              <a16:creationId xmlns:a16="http://schemas.microsoft.com/office/drawing/2014/main" xmlns="" id="{470B9E44-94EC-46D7-9A5E-2A840669CE77}"/>
            </a:ext>
          </a:extLst>
        </xdr:cNvPr>
        <xdr:cNvCxnSpPr/>
      </xdr:nvCxnSpPr>
      <xdr:spPr>
        <a:xfrm flipV="1">
          <a:off x="10476865" y="13456920"/>
          <a:ext cx="0" cy="1192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80218</xdr:rowOff>
    </xdr:from>
    <xdr:ext cx="469744" cy="259045"/>
    <xdr:sp macro="" textlink="">
      <xdr:nvSpPr>
        <xdr:cNvPr id="240" name="【福祉施設】&#10;一人当たり面積最小値テキスト">
          <a:extLst>
            <a:ext uri="{FF2B5EF4-FFF2-40B4-BE49-F238E27FC236}">
              <a16:creationId xmlns:a16="http://schemas.microsoft.com/office/drawing/2014/main" xmlns="" id="{22BB5C84-449B-40B0-9D1F-5FCBE0F4685F}"/>
            </a:ext>
          </a:extLst>
        </xdr:cNvPr>
        <xdr:cNvSpPr txBox="1"/>
      </xdr:nvSpPr>
      <xdr:spPr>
        <a:xfrm>
          <a:off x="10515600" y="14653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76391</xdr:rowOff>
    </xdr:from>
    <xdr:to>
      <xdr:col>55</xdr:col>
      <xdr:colOff>88900</xdr:colOff>
      <xdr:row>85</xdr:row>
      <xdr:rowOff>76391</xdr:rowOff>
    </xdr:to>
    <xdr:cxnSp macro="">
      <xdr:nvCxnSpPr>
        <xdr:cNvPr id="241" name="直線コネクタ 240">
          <a:extLst>
            <a:ext uri="{FF2B5EF4-FFF2-40B4-BE49-F238E27FC236}">
              <a16:creationId xmlns:a16="http://schemas.microsoft.com/office/drawing/2014/main" xmlns="" id="{96741D60-8FDA-4F5A-A7E4-644DA621D20B}"/>
            </a:ext>
          </a:extLst>
        </xdr:cNvPr>
        <xdr:cNvCxnSpPr/>
      </xdr:nvCxnSpPr>
      <xdr:spPr>
        <a:xfrm>
          <a:off x="10388600" y="1464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30497</xdr:rowOff>
    </xdr:from>
    <xdr:ext cx="469744" cy="259045"/>
    <xdr:sp macro="" textlink="">
      <xdr:nvSpPr>
        <xdr:cNvPr id="242" name="【福祉施設】&#10;一人当たり面積最大値テキスト">
          <a:extLst>
            <a:ext uri="{FF2B5EF4-FFF2-40B4-BE49-F238E27FC236}">
              <a16:creationId xmlns:a16="http://schemas.microsoft.com/office/drawing/2014/main" xmlns="" id="{31508A42-E060-43FE-904A-15D1A558B227}"/>
            </a:ext>
          </a:extLst>
        </xdr:cNvPr>
        <xdr:cNvSpPr txBox="1"/>
      </xdr:nvSpPr>
      <xdr:spPr>
        <a:xfrm>
          <a:off x="10515600" y="1323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83820</xdr:rowOff>
    </xdr:from>
    <xdr:to>
      <xdr:col>55</xdr:col>
      <xdr:colOff>88900</xdr:colOff>
      <xdr:row>78</xdr:row>
      <xdr:rowOff>83820</xdr:rowOff>
    </xdr:to>
    <xdr:cxnSp macro="">
      <xdr:nvCxnSpPr>
        <xdr:cNvPr id="243" name="直線コネクタ 242">
          <a:extLst>
            <a:ext uri="{FF2B5EF4-FFF2-40B4-BE49-F238E27FC236}">
              <a16:creationId xmlns:a16="http://schemas.microsoft.com/office/drawing/2014/main" xmlns="" id="{20EE617B-8D2F-430A-A617-4EAD1C402FB8}"/>
            </a:ext>
          </a:extLst>
        </xdr:cNvPr>
        <xdr:cNvCxnSpPr/>
      </xdr:nvCxnSpPr>
      <xdr:spPr>
        <a:xfrm>
          <a:off x="10388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145623</xdr:rowOff>
    </xdr:from>
    <xdr:ext cx="469744" cy="259045"/>
    <xdr:sp macro="" textlink="">
      <xdr:nvSpPr>
        <xdr:cNvPr id="244" name="【福祉施設】&#10;一人当たり面積平均値テキスト">
          <a:extLst>
            <a:ext uri="{FF2B5EF4-FFF2-40B4-BE49-F238E27FC236}">
              <a16:creationId xmlns:a16="http://schemas.microsoft.com/office/drawing/2014/main" xmlns="" id="{E77E3A05-15C7-414A-B368-2E18BBEC4C78}"/>
            </a:ext>
          </a:extLst>
        </xdr:cNvPr>
        <xdr:cNvSpPr txBox="1"/>
      </xdr:nvSpPr>
      <xdr:spPr>
        <a:xfrm>
          <a:off x="10515600" y="1420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122746</xdr:rowOff>
    </xdr:from>
    <xdr:to>
      <xdr:col>55</xdr:col>
      <xdr:colOff>50800</xdr:colOff>
      <xdr:row>84</xdr:row>
      <xdr:rowOff>52896</xdr:rowOff>
    </xdr:to>
    <xdr:sp macro="" textlink="">
      <xdr:nvSpPr>
        <xdr:cNvPr id="245" name="フローチャート: 判断 244">
          <a:extLst>
            <a:ext uri="{FF2B5EF4-FFF2-40B4-BE49-F238E27FC236}">
              <a16:creationId xmlns:a16="http://schemas.microsoft.com/office/drawing/2014/main" xmlns="" id="{B21C9504-C9D9-41EA-AA2C-E0E0A09E962F}"/>
            </a:ext>
          </a:extLst>
        </xdr:cNvPr>
        <xdr:cNvSpPr/>
      </xdr:nvSpPr>
      <xdr:spPr>
        <a:xfrm>
          <a:off x="10426700" y="1435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153606</xdr:rowOff>
    </xdr:from>
    <xdr:to>
      <xdr:col>50</xdr:col>
      <xdr:colOff>165100</xdr:colOff>
      <xdr:row>84</xdr:row>
      <xdr:rowOff>83756</xdr:rowOff>
    </xdr:to>
    <xdr:sp macro="" textlink="">
      <xdr:nvSpPr>
        <xdr:cNvPr id="246" name="フローチャート: 判断 245">
          <a:extLst>
            <a:ext uri="{FF2B5EF4-FFF2-40B4-BE49-F238E27FC236}">
              <a16:creationId xmlns:a16="http://schemas.microsoft.com/office/drawing/2014/main" xmlns="" id="{7345CB13-8924-4F29-B829-F83FDF05CE6F}"/>
            </a:ext>
          </a:extLst>
        </xdr:cNvPr>
        <xdr:cNvSpPr/>
      </xdr:nvSpPr>
      <xdr:spPr>
        <a:xfrm>
          <a:off x="9588500" y="1438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167894</xdr:rowOff>
    </xdr:from>
    <xdr:to>
      <xdr:col>46</xdr:col>
      <xdr:colOff>38100</xdr:colOff>
      <xdr:row>84</xdr:row>
      <xdr:rowOff>98044</xdr:rowOff>
    </xdr:to>
    <xdr:sp macro="" textlink="">
      <xdr:nvSpPr>
        <xdr:cNvPr id="247" name="フローチャート: 判断 246">
          <a:extLst>
            <a:ext uri="{FF2B5EF4-FFF2-40B4-BE49-F238E27FC236}">
              <a16:creationId xmlns:a16="http://schemas.microsoft.com/office/drawing/2014/main" xmlns="" id="{B850DCD1-55F4-4215-B15F-36425C415D22}"/>
            </a:ext>
          </a:extLst>
        </xdr:cNvPr>
        <xdr:cNvSpPr/>
      </xdr:nvSpPr>
      <xdr:spPr>
        <a:xfrm>
          <a:off x="86995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13588</xdr:rowOff>
    </xdr:from>
    <xdr:to>
      <xdr:col>41</xdr:col>
      <xdr:colOff>101600</xdr:colOff>
      <xdr:row>84</xdr:row>
      <xdr:rowOff>115188</xdr:rowOff>
    </xdr:to>
    <xdr:sp macro="" textlink="">
      <xdr:nvSpPr>
        <xdr:cNvPr id="248" name="フローチャート: 判断 247">
          <a:extLst>
            <a:ext uri="{FF2B5EF4-FFF2-40B4-BE49-F238E27FC236}">
              <a16:creationId xmlns:a16="http://schemas.microsoft.com/office/drawing/2014/main" xmlns="" id="{B6717841-5355-41A7-8B03-5D4B2B71B823}"/>
            </a:ext>
          </a:extLst>
        </xdr:cNvPr>
        <xdr:cNvSpPr/>
      </xdr:nvSpPr>
      <xdr:spPr>
        <a:xfrm>
          <a:off x="7810500" y="1441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144463</xdr:rowOff>
    </xdr:from>
    <xdr:to>
      <xdr:col>36</xdr:col>
      <xdr:colOff>165100</xdr:colOff>
      <xdr:row>84</xdr:row>
      <xdr:rowOff>74613</xdr:rowOff>
    </xdr:to>
    <xdr:sp macro="" textlink="">
      <xdr:nvSpPr>
        <xdr:cNvPr id="249" name="フローチャート: 判断 248">
          <a:extLst>
            <a:ext uri="{FF2B5EF4-FFF2-40B4-BE49-F238E27FC236}">
              <a16:creationId xmlns:a16="http://schemas.microsoft.com/office/drawing/2014/main" xmlns="" id="{28D34212-D784-428C-97C3-D7AD32137543}"/>
            </a:ext>
          </a:extLst>
        </xdr:cNvPr>
        <xdr:cNvSpPr/>
      </xdr:nvSpPr>
      <xdr:spPr>
        <a:xfrm>
          <a:off x="6921500" y="143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xmlns="" id="{16994E15-2199-40C4-B52A-EC55D27579D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xmlns="" id="{62404303-426D-4001-9AEB-2FB9FC6BC3A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xmlns="" id="{CAF7B214-1E11-45FD-BD11-A5D5BF65735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xmlns="" id="{7CDD8F71-6746-4145-ADC5-55F6D7D19DF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xmlns="" id="{489E1FEA-3F14-4A07-895E-C9A8397EE39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84455</xdr:rowOff>
    </xdr:from>
    <xdr:to>
      <xdr:col>55</xdr:col>
      <xdr:colOff>50800</xdr:colOff>
      <xdr:row>85</xdr:row>
      <xdr:rowOff>14605</xdr:rowOff>
    </xdr:to>
    <xdr:sp macro="" textlink="">
      <xdr:nvSpPr>
        <xdr:cNvPr id="255" name="楕円 254">
          <a:extLst>
            <a:ext uri="{FF2B5EF4-FFF2-40B4-BE49-F238E27FC236}">
              <a16:creationId xmlns:a16="http://schemas.microsoft.com/office/drawing/2014/main" xmlns="" id="{15806934-1EEF-42E4-84B2-9073AF78B859}"/>
            </a:ext>
          </a:extLst>
        </xdr:cNvPr>
        <xdr:cNvSpPr/>
      </xdr:nvSpPr>
      <xdr:spPr>
        <a:xfrm>
          <a:off x="104267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170832</xdr:rowOff>
    </xdr:from>
    <xdr:ext cx="469744" cy="259045"/>
    <xdr:sp macro="" textlink="">
      <xdr:nvSpPr>
        <xdr:cNvPr id="256" name="【福祉施設】&#10;一人当たり面積該当値テキスト">
          <a:extLst>
            <a:ext uri="{FF2B5EF4-FFF2-40B4-BE49-F238E27FC236}">
              <a16:creationId xmlns:a16="http://schemas.microsoft.com/office/drawing/2014/main" xmlns="" id="{57D63C6E-8DE6-435C-B963-1D7CFE19D557}"/>
            </a:ext>
          </a:extLst>
        </xdr:cNvPr>
        <xdr:cNvSpPr txBox="1"/>
      </xdr:nvSpPr>
      <xdr:spPr>
        <a:xfrm>
          <a:off x="10515600" y="1440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87885</xdr:rowOff>
    </xdr:from>
    <xdr:to>
      <xdr:col>50</xdr:col>
      <xdr:colOff>165100</xdr:colOff>
      <xdr:row>85</xdr:row>
      <xdr:rowOff>18035</xdr:rowOff>
    </xdr:to>
    <xdr:sp macro="" textlink="">
      <xdr:nvSpPr>
        <xdr:cNvPr id="257" name="楕円 256">
          <a:extLst>
            <a:ext uri="{FF2B5EF4-FFF2-40B4-BE49-F238E27FC236}">
              <a16:creationId xmlns:a16="http://schemas.microsoft.com/office/drawing/2014/main" xmlns="" id="{DD6DFCB4-FACB-4F14-AF5B-B9048737EA90}"/>
            </a:ext>
          </a:extLst>
        </xdr:cNvPr>
        <xdr:cNvSpPr/>
      </xdr:nvSpPr>
      <xdr:spPr>
        <a:xfrm>
          <a:off x="9588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135255</xdr:rowOff>
    </xdr:from>
    <xdr:to>
      <xdr:col>55</xdr:col>
      <xdr:colOff>0</xdr:colOff>
      <xdr:row>84</xdr:row>
      <xdr:rowOff>138685</xdr:rowOff>
    </xdr:to>
    <xdr:cxnSp macro="">
      <xdr:nvCxnSpPr>
        <xdr:cNvPr id="258" name="直線コネクタ 257">
          <a:extLst>
            <a:ext uri="{FF2B5EF4-FFF2-40B4-BE49-F238E27FC236}">
              <a16:creationId xmlns:a16="http://schemas.microsoft.com/office/drawing/2014/main" xmlns="" id="{4D6BC6CD-A806-4D63-B115-76288F0A4C8E}"/>
            </a:ext>
          </a:extLst>
        </xdr:cNvPr>
        <xdr:cNvCxnSpPr/>
      </xdr:nvCxnSpPr>
      <xdr:spPr>
        <a:xfrm flipV="1">
          <a:off x="9639300" y="14537055"/>
          <a:ext cx="8382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91312</xdr:rowOff>
    </xdr:from>
    <xdr:to>
      <xdr:col>46</xdr:col>
      <xdr:colOff>38100</xdr:colOff>
      <xdr:row>85</xdr:row>
      <xdr:rowOff>21462</xdr:rowOff>
    </xdr:to>
    <xdr:sp macro="" textlink="">
      <xdr:nvSpPr>
        <xdr:cNvPr id="259" name="楕円 258">
          <a:extLst>
            <a:ext uri="{FF2B5EF4-FFF2-40B4-BE49-F238E27FC236}">
              <a16:creationId xmlns:a16="http://schemas.microsoft.com/office/drawing/2014/main" xmlns="" id="{5F065356-2062-403C-960D-A73DB741C315}"/>
            </a:ext>
          </a:extLst>
        </xdr:cNvPr>
        <xdr:cNvSpPr/>
      </xdr:nvSpPr>
      <xdr:spPr>
        <a:xfrm>
          <a:off x="8699500" y="1449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138685</xdr:rowOff>
    </xdr:from>
    <xdr:to>
      <xdr:col>50</xdr:col>
      <xdr:colOff>114300</xdr:colOff>
      <xdr:row>84</xdr:row>
      <xdr:rowOff>142112</xdr:rowOff>
    </xdr:to>
    <xdr:cxnSp macro="">
      <xdr:nvCxnSpPr>
        <xdr:cNvPr id="260" name="直線コネクタ 259">
          <a:extLst>
            <a:ext uri="{FF2B5EF4-FFF2-40B4-BE49-F238E27FC236}">
              <a16:creationId xmlns:a16="http://schemas.microsoft.com/office/drawing/2014/main" xmlns="" id="{14EA245F-4E92-4C89-A1F3-A6A8E8550F36}"/>
            </a:ext>
          </a:extLst>
        </xdr:cNvPr>
        <xdr:cNvCxnSpPr/>
      </xdr:nvCxnSpPr>
      <xdr:spPr>
        <a:xfrm flipV="1">
          <a:off x="8750300" y="14540485"/>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94171</xdr:rowOff>
    </xdr:from>
    <xdr:to>
      <xdr:col>41</xdr:col>
      <xdr:colOff>101600</xdr:colOff>
      <xdr:row>85</xdr:row>
      <xdr:rowOff>24321</xdr:rowOff>
    </xdr:to>
    <xdr:sp macro="" textlink="">
      <xdr:nvSpPr>
        <xdr:cNvPr id="261" name="楕円 260">
          <a:extLst>
            <a:ext uri="{FF2B5EF4-FFF2-40B4-BE49-F238E27FC236}">
              <a16:creationId xmlns:a16="http://schemas.microsoft.com/office/drawing/2014/main" xmlns="" id="{384B85F4-91BE-483C-958D-D6FB0AC1156F}"/>
            </a:ext>
          </a:extLst>
        </xdr:cNvPr>
        <xdr:cNvSpPr/>
      </xdr:nvSpPr>
      <xdr:spPr>
        <a:xfrm>
          <a:off x="7810500" y="1449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142112</xdr:rowOff>
    </xdr:from>
    <xdr:to>
      <xdr:col>45</xdr:col>
      <xdr:colOff>177800</xdr:colOff>
      <xdr:row>84</xdr:row>
      <xdr:rowOff>144971</xdr:rowOff>
    </xdr:to>
    <xdr:cxnSp macro="">
      <xdr:nvCxnSpPr>
        <xdr:cNvPr id="262" name="直線コネクタ 261">
          <a:extLst>
            <a:ext uri="{FF2B5EF4-FFF2-40B4-BE49-F238E27FC236}">
              <a16:creationId xmlns:a16="http://schemas.microsoft.com/office/drawing/2014/main" xmlns="" id="{8009BB4A-77BB-45FE-9CC6-A6307498E21A}"/>
            </a:ext>
          </a:extLst>
        </xdr:cNvPr>
        <xdr:cNvCxnSpPr/>
      </xdr:nvCxnSpPr>
      <xdr:spPr>
        <a:xfrm flipV="1">
          <a:off x="7861300" y="14543912"/>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97028</xdr:rowOff>
    </xdr:from>
    <xdr:to>
      <xdr:col>36</xdr:col>
      <xdr:colOff>165100</xdr:colOff>
      <xdr:row>85</xdr:row>
      <xdr:rowOff>27178</xdr:rowOff>
    </xdr:to>
    <xdr:sp macro="" textlink="">
      <xdr:nvSpPr>
        <xdr:cNvPr id="263" name="楕円 262">
          <a:extLst>
            <a:ext uri="{FF2B5EF4-FFF2-40B4-BE49-F238E27FC236}">
              <a16:creationId xmlns:a16="http://schemas.microsoft.com/office/drawing/2014/main" xmlns="" id="{1A21BF6D-5BB9-434E-9751-9F74D12ACC2A}"/>
            </a:ext>
          </a:extLst>
        </xdr:cNvPr>
        <xdr:cNvSpPr/>
      </xdr:nvSpPr>
      <xdr:spPr>
        <a:xfrm>
          <a:off x="6921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144971</xdr:rowOff>
    </xdr:from>
    <xdr:to>
      <xdr:col>41</xdr:col>
      <xdr:colOff>50800</xdr:colOff>
      <xdr:row>84</xdr:row>
      <xdr:rowOff>147828</xdr:rowOff>
    </xdr:to>
    <xdr:cxnSp macro="">
      <xdr:nvCxnSpPr>
        <xdr:cNvPr id="264" name="直線コネクタ 263">
          <a:extLst>
            <a:ext uri="{FF2B5EF4-FFF2-40B4-BE49-F238E27FC236}">
              <a16:creationId xmlns:a16="http://schemas.microsoft.com/office/drawing/2014/main" xmlns="" id="{04EA23B2-D96A-4326-BBF3-106FF0C47991}"/>
            </a:ext>
          </a:extLst>
        </xdr:cNvPr>
        <xdr:cNvCxnSpPr/>
      </xdr:nvCxnSpPr>
      <xdr:spPr>
        <a:xfrm flipV="1">
          <a:off x="6972300" y="14546771"/>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100283</xdr:rowOff>
    </xdr:from>
    <xdr:ext cx="469744" cy="259045"/>
    <xdr:sp macro="" textlink="">
      <xdr:nvSpPr>
        <xdr:cNvPr id="265" name="n_1aveValue【福祉施設】&#10;一人当たり面積">
          <a:extLst>
            <a:ext uri="{FF2B5EF4-FFF2-40B4-BE49-F238E27FC236}">
              <a16:creationId xmlns:a16="http://schemas.microsoft.com/office/drawing/2014/main" xmlns="" id="{6297601F-3273-41D0-887B-B60ACCC72F4A}"/>
            </a:ext>
          </a:extLst>
        </xdr:cNvPr>
        <xdr:cNvSpPr txBox="1"/>
      </xdr:nvSpPr>
      <xdr:spPr>
        <a:xfrm>
          <a:off x="9391727" y="1415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114571</xdr:rowOff>
    </xdr:from>
    <xdr:ext cx="469744" cy="259045"/>
    <xdr:sp macro="" textlink="">
      <xdr:nvSpPr>
        <xdr:cNvPr id="266" name="n_2aveValue【福祉施設】&#10;一人当たり面積">
          <a:extLst>
            <a:ext uri="{FF2B5EF4-FFF2-40B4-BE49-F238E27FC236}">
              <a16:creationId xmlns:a16="http://schemas.microsoft.com/office/drawing/2014/main" xmlns="" id="{D925F68F-BE91-428B-A6B9-EA8296377DA7}"/>
            </a:ext>
          </a:extLst>
        </xdr:cNvPr>
        <xdr:cNvSpPr txBox="1"/>
      </xdr:nvSpPr>
      <xdr:spPr>
        <a:xfrm>
          <a:off x="851542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131715</xdr:rowOff>
    </xdr:from>
    <xdr:ext cx="469744" cy="259045"/>
    <xdr:sp macro="" textlink="">
      <xdr:nvSpPr>
        <xdr:cNvPr id="267" name="n_3aveValue【福祉施設】&#10;一人当たり面積">
          <a:extLst>
            <a:ext uri="{FF2B5EF4-FFF2-40B4-BE49-F238E27FC236}">
              <a16:creationId xmlns:a16="http://schemas.microsoft.com/office/drawing/2014/main" xmlns="" id="{DC23AAB9-2B16-4EE6-AD8E-818EA2054F35}"/>
            </a:ext>
          </a:extLst>
        </xdr:cNvPr>
        <xdr:cNvSpPr txBox="1"/>
      </xdr:nvSpPr>
      <xdr:spPr>
        <a:xfrm>
          <a:off x="7626427" y="1419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91140</xdr:rowOff>
    </xdr:from>
    <xdr:ext cx="469744" cy="259045"/>
    <xdr:sp macro="" textlink="">
      <xdr:nvSpPr>
        <xdr:cNvPr id="268" name="n_4aveValue【福祉施設】&#10;一人当たり面積">
          <a:extLst>
            <a:ext uri="{FF2B5EF4-FFF2-40B4-BE49-F238E27FC236}">
              <a16:creationId xmlns:a16="http://schemas.microsoft.com/office/drawing/2014/main" xmlns="" id="{461BFBE4-D921-4EDF-9676-A0D6D3D50796}"/>
            </a:ext>
          </a:extLst>
        </xdr:cNvPr>
        <xdr:cNvSpPr txBox="1"/>
      </xdr:nvSpPr>
      <xdr:spPr>
        <a:xfrm>
          <a:off x="6737427" y="1415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9162</xdr:rowOff>
    </xdr:from>
    <xdr:ext cx="469744" cy="259045"/>
    <xdr:sp macro="" textlink="">
      <xdr:nvSpPr>
        <xdr:cNvPr id="269" name="n_1mainValue【福祉施設】&#10;一人当たり面積">
          <a:extLst>
            <a:ext uri="{FF2B5EF4-FFF2-40B4-BE49-F238E27FC236}">
              <a16:creationId xmlns:a16="http://schemas.microsoft.com/office/drawing/2014/main" xmlns="" id="{299D494B-8E4A-4AA2-9813-5F0AC565ABE3}"/>
            </a:ext>
          </a:extLst>
        </xdr:cNvPr>
        <xdr:cNvSpPr txBox="1"/>
      </xdr:nvSpPr>
      <xdr:spPr>
        <a:xfrm>
          <a:off x="93917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12589</xdr:rowOff>
    </xdr:from>
    <xdr:ext cx="469744" cy="259045"/>
    <xdr:sp macro="" textlink="">
      <xdr:nvSpPr>
        <xdr:cNvPr id="270" name="n_2mainValue【福祉施設】&#10;一人当たり面積">
          <a:extLst>
            <a:ext uri="{FF2B5EF4-FFF2-40B4-BE49-F238E27FC236}">
              <a16:creationId xmlns:a16="http://schemas.microsoft.com/office/drawing/2014/main" xmlns="" id="{D87F4880-DB31-4192-A8B8-E1F56302A8E3}"/>
            </a:ext>
          </a:extLst>
        </xdr:cNvPr>
        <xdr:cNvSpPr txBox="1"/>
      </xdr:nvSpPr>
      <xdr:spPr>
        <a:xfrm>
          <a:off x="8515427" y="1458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15448</xdr:rowOff>
    </xdr:from>
    <xdr:ext cx="469744" cy="259045"/>
    <xdr:sp macro="" textlink="">
      <xdr:nvSpPr>
        <xdr:cNvPr id="271" name="n_3mainValue【福祉施設】&#10;一人当たり面積">
          <a:extLst>
            <a:ext uri="{FF2B5EF4-FFF2-40B4-BE49-F238E27FC236}">
              <a16:creationId xmlns:a16="http://schemas.microsoft.com/office/drawing/2014/main" xmlns="" id="{68366013-491B-49C0-9728-A6BB07095764}"/>
            </a:ext>
          </a:extLst>
        </xdr:cNvPr>
        <xdr:cNvSpPr txBox="1"/>
      </xdr:nvSpPr>
      <xdr:spPr>
        <a:xfrm>
          <a:off x="7626427" y="1458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18305</xdr:rowOff>
    </xdr:from>
    <xdr:ext cx="469744" cy="259045"/>
    <xdr:sp macro="" textlink="">
      <xdr:nvSpPr>
        <xdr:cNvPr id="272" name="n_4mainValue【福祉施設】&#10;一人当たり面積">
          <a:extLst>
            <a:ext uri="{FF2B5EF4-FFF2-40B4-BE49-F238E27FC236}">
              <a16:creationId xmlns:a16="http://schemas.microsoft.com/office/drawing/2014/main" xmlns="" id="{37132BA5-00AB-4162-8C7E-5DE9AC434CE6}"/>
            </a:ext>
          </a:extLst>
        </xdr:cNvPr>
        <xdr:cNvSpPr txBox="1"/>
      </xdr:nvSpPr>
      <xdr:spPr>
        <a:xfrm>
          <a:off x="6737427" y="1459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3" name="正方形/長方形 272">
          <a:extLst>
            <a:ext uri="{FF2B5EF4-FFF2-40B4-BE49-F238E27FC236}">
              <a16:creationId xmlns:a16="http://schemas.microsoft.com/office/drawing/2014/main" xmlns="" id="{CF589FA9-EFAB-49BB-A50C-BE272599771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4" name="正方形/長方形 273">
          <a:extLst>
            <a:ext uri="{FF2B5EF4-FFF2-40B4-BE49-F238E27FC236}">
              <a16:creationId xmlns:a16="http://schemas.microsoft.com/office/drawing/2014/main" xmlns="" id="{69AE8A27-8B4E-401E-BA36-68BE50E1374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5" name="正方形/長方形 274">
          <a:extLst>
            <a:ext uri="{FF2B5EF4-FFF2-40B4-BE49-F238E27FC236}">
              <a16:creationId xmlns:a16="http://schemas.microsoft.com/office/drawing/2014/main" xmlns="" id="{15782E63-ADE7-4E02-B68A-87CE8E76289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6" name="正方形/長方形 275">
          <a:extLst>
            <a:ext uri="{FF2B5EF4-FFF2-40B4-BE49-F238E27FC236}">
              <a16:creationId xmlns:a16="http://schemas.microsoft.com/office/drawing/2014/main" xmlns="" id="{44CE80AB-B998-49F6-989C-A042A50A7FE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7" name="正方形/長方形 276">
          <a:extLst>
            <a:ext uri="{FF2B5EF4-FFF2-40B4-BE49-F238E27FC236}">
              <a16:creationId xmlns:a16="http://schemas.microsoft.com/office/drawing/2014/main" xmlns="" id="{66F7A45F-6ED9-43B1-ADF5-8459728AFE8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8" name="正方形/長方形 277">
          <a:extLst>
            <a:ext uri="{FF2B5EF4-FFF2-40B4-BE49-F238E27FC236}">
              <a16:creationId xmlns:a16="http://schemas.microsoft.com/office/drawing/2014/main" xmlns="" id="{A64F68E3-F37C-4DFC-9F48-8F0295464F6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9" name="正方形/長方形 278">
          <a:extLst>
            <a:ext uri="{FF2B5EF4-FFF2-40B4-BE49-F238E27FC236}">
              <a16:creationId xmlns:a16="http://schemas.microsoft.com/office/drawing/2014/main" xmlns="" id="{AC4D6F53-A4D6-4A97-B704-36A924D569B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0" name="正方形/長方形 279">
          <a:extLst>
            <a:ext uri="{FF2B5EF4-FFF2-40B4-BE49-F238E27FC236}">
              <a16:creationId xmlns:a16="http://schemas.microsoft.com/office/drawing/2014/main" xmlns="" id="{1AC29B02-E7C4-4FE9-B5B3-54B311FE2CD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1" name="テキスト ボックス 280">
          <a:extLst>
            <a:ext uri="{FF2B5EF4-FFF2-40B4-BE49-F238E27FC236}">
              <a16:creationId xmlns:a16="http://schemas.microsoft.com/office/drawing/2014/main" xmlns="" id="{6E96E660-B79F-49FB-8366-2339ED2FB19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2" name="直線コネクタ 281">
          <a:extLst>
            <a:ext uri="{FF2B5EF4-FFF2-40B4-BE49-F238E27FC236}">
              <a16:creationId xmlns:a16="http://schemas.microsoft.com/office/drawing/2014/main" xmlns="" id="{61FFEA53-97D2-4077-92A5-C35BA562F8F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3" name="テキスト ボックス 282">
          <a:extLst>
            <a:ext uri="{FF2B5EF4-FFF2-40B4-BE49-F238E27FC236}">
              <a16:creationId xmlns:a16="http://schemas.microsoft.com/office/drawing/2014/main" xmlns="" id="{E3464CD4-4CB2-40A6-A81E-57005B68CF2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4" name="直線コネクタ 283">
          <a:extLst>
            <a:ext uri="{FF2B5EF4-FFF2-40B4-BE49-F238E27FC236}">
              <a16:creationId xmlns:a16="http://schemas.microsoft.com/office/drawing/2014/main" xmlns="" id="{DD62F0BE-4B14-4FE0-95B3-869761FA294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5" name="テキスト ボックス 284">
          <a:extLst>
            <a:ext uri="{FF2B5EF4-FFF2-40B4-BE49-F238E27FC236}">
              <a16:creationId xmlns:a16="http://schemas.microsoft.com/office/drawing/2014/main" xmlns="" id="{6B534F1E-E90E-4EE9-9E6A-C1EC6EDEE5F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6" name="直線コネクタ 285">
          <a:extLst>
            <a:ext uri="{FF2B5EF4-FFF2-40B4-BE49-F238E27FC236}">
              <a16:creationId xmlns:a16="http://schemas.microsoft.com/office/drawing/2014/main" xmlns="" id="{28F41338-3888-40A1-AF4E-9C041603E39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7" name="テキスト ボックス 286">
          <a:extLst>
            <a:ext uri="{FF2B5EF4-FFF2-40B4-BE49-F238E27FC236}">
              <a16:creationId xmlns:a16="http://schemas.microsoft.com/office/drawing/2014/main" xmlns="" id="{5A722CFE-7DAF-4CFB-BB78-284B6AA21E5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8" name="直線コネクタ 287">
          <a:extLst>
            <a:ext uri="{FF2B5EF4-FFF2-40B4-BE49-F238E27FC236}">
              <a16:creationId xmlns:a16="http://schemas.microsoft.com/office/drawing/2014/main" xmlns="" id="{1205C445-F724-4DD0-A860-46096062191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9" name="テキスト ボックス 288">
          <a:extLst>
            <a:ext uri="{FF2B5EF4-FFF2-40B4-BE49-F238E27FC236}">
              <a16:creationId xmlns:a16="http://schemas.microsoft.com/office/drawing/2014/main" xmlns="" id="{77971833-E27F-49C5-B34E-433569EFA57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0" name="直線コネクタ 289">
          <a:extLst>
            <a:ext uri="{FF2B5EF4-FFF2-40B4-BE49-F238E27FC236}">
              <a16:creationId xmlns:a16="http://schemas.microsoft.com/office/drawing/2014/main" xmlns="" id="{C0F594D2-6219-4126-BC1C-8E3921357B8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1" name="テキスト ボックス 290">
          <a:extLst>
            <a:ext uri="{FF2B5EF4-FFF2-40B4-BE49-F238E27FC236}">
              <a16:creationId xmlns:a16="http://schemas.microsoft.com/office/drawing/2014/main" xmlns="" id="{F154B874-0674-4E1E-815D-5902FCD999F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2" name="直線コネクタ 291">
          <a:extLst>
            <a:ext uri="{FF2B5EF4-FFF2-40B4-BE49-F238E27FC236}">
              <a16:creationId xmlns:a16="http://schemas.microsoft.com/office/drawing/2014/main" xmlns="" id="{9E70B231-3AD4-43AE-A878-3D9E044C38C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3" name="テキスト ボックス 292">
          <a:extLst>
            <a:ext uri="{FF2B5EF4-FFF2-40B4-BE49-F238E27FC236}">
              <a16:creationId xmlns:a16="http://schemas.microsoft.com/office/drawing/2014/main" xmlns="" id="{8AD5AD6D-4AF5-4B45-9E86-2E577F4302C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4" name="直線コネクタ 293">
          <a:extLst>
            <a:ext uri="{FF2B5EF4-FFF2-40B4-BE49-F238E27FC236}">
              <a16:creationId xmlns:a16="http://schemas.microsoft.com/office/drawing/2014/main" xmlns="" id="{F9FD3E71-F301-465F-83C2-B0855F76439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5" name="テキスト ボックス 294">
          <a:extLst>
            <a:ext uri="{FF2B5EF4-FFF2-40B4-BE49-F238E27FC236}">
              <a16:creationId xmlns:a16="http://schemas.microsoft.com/office/drawing/2014/main" xmlns="" id="{FB0C01D7-2892-4E9C-B53B-C94157DC891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6" name="直線コネクタ 295">
          <a:extLst>
            <a:ext uri="{FF2B5EF4-FFF2-40B4-BE49-F238E27FC236}">
              <a16:creationId xmlns:a16="http://schemas.microsoft.com/office/drawing/2014/main" xmlns="" id="{AEA07D0A-0E39-4DCA-968B-27DCCA8EAE7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7" name="【市民会館】&#10;有形固定資産減価償却率グラフ枠">
          <a:extLst>
            <a:ext uri="{FF2B5EF4-FFF2-40B4-BE49-F238E27FC236}">
              <a16:creationId xmlns:a16="http://schemas.microsoft.com/office/drawing/2014/main" xmlns="" id="{C58AA340-2ABB-4A7E-A53B-B218F674E56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157843</xdr:rowOff>
    </xdr:from>
    <xdr:to>
      <xdr:col>24</xdr:col>
      <xdr:colOff>62865</xdr:colOff>
      <xdr:row>109</xdr:row>
      <xdr:rowOff>19050</xdr:rowOff>
    </xdr:to>
    <xdr:cxnSp macro="">
      <xdr:nvCxnSpPr>
        <xdr:cNvPr id="298" name="直線コネクタ 297">
          <a:extLst>
            <a:ext uri="{FF2B5EF4-FFF2-40B4-BE49-F238E27FC236}">
              <a16:creationId xmlns:a16="http://schemas.microsoft.com/office/drawing/2014/main" xmlns="" id="{0A9769B6-D530-48DA-866A-928D2332BCCB}"/>
            </a:ext>
          </a:extLst>
        </xdr:cNvPr>
        <xdr:cNvCxnSpPr/>
      </xdr:nvCxnSpPr>
      <xdr:spPr>
        <a:xfrm flipV="1">
          <a:off x="4634865" y="17131393"/>
          <a:ext cx="0" cy="1575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22877</xdr:rowOff>
    </xdr:from>
    <xdr:ext cx="405111" cy="259045"/>
    <xdr:sp macro="" textlink="">
      <xdr:nvSpPr>
        <xdr:cNvPr id="299" name="【市民会館】&#10;有形固定資産減価償却率最小値テキスト">
          <a:extLst>
            <a:ext uri="{FF2B5EF4-FFF2-40B4-BE49-F238E27FC236}">
              <a16:creationId xmlns:a16="http://schemas.microsoft.com/office/drawing/2014/main" xmlns="" id="{BA6DE201-CA04-44E4-85DB-EE22444C7E4D}"/>
            </a:ext>
          </a:extLst>
        </xdr:cNvPr>
        <xdr:cNvSpPr txBox="1"/>
      </xdr:nvSpPr>
      <xdr:spPr>
        <a:xfrm>
          <a:off x="4673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19050</xdr:rowOff>
    </xdr:from>
    <xdr:to>
      <xdr:col>24</xdr:col>
      <xdr:colOff>152400</xdr:colOff>
      <xdr:row>109</xdr:row>
      <xdr:rowOff>19050</xdr:rowOff>
    </xdr:to>
    <xdr:cxnSp macro="">
      <xdr:nvCxnSpPr>
        <xdr:cNvPr id="300" name="直線コネクタ 299">
          <a:extLst>
            <a:ext uri="{FF2B5EF4-FFF2-40B4-BE49-F238E27FC236}">
              <a16:creationId xmlns:a16="http://schemas.microsoft.com/office/drawing/2014/main" xmlns="" id="{F16CD209-27CA-4074-8F1D-8F25C364C3D1}"/>
            </a:ext>
          </a:extLst>
        </xdr:cNvPr>
        <xdr:cNvCxnSpPr/>
      </xdr:nvCxnSpPr>
      <xdr:spPr>
        <a:xfrm>
          <a:off x="4546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104520</xdr:rowOff>
    </xdr:from>
    <xdr:ext cx="340478" cy="259045"/>
    <xdr:sp macro="" textlink="">
      <xdr:nvSpPr>
        <xdr:cNvPr id="301" name="【市民会館】&#10;有形固定資産減価償却率最大値テキスト">
          <a:extLst>
            <a:ext uri="{FF2B5EF4-FFF2-40B4-BE49-F238E27FC236}">
              <a16:creationId xmlns:a16="http://schemas.microsoft.com/office/drawing/2014/main" xmlns="" id="{3959AE01-4A90-4A72-8FBF-90D7D7F2B143}"/>
            </a:ext>
          </a:extLst>
        </xdr:cNvPr>
        <xdr:cNvSpPr txBox="1"/>
      </xdr:nvSpPr>
      <xdr:spPr>
        <a:xfrm>
          <a:off x="4673600" y="169066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157843</xdr:rowOff>
    </xdr:from>
    <xdr:to>
      <xdr:col>24</xdr:col>
      <xdr:colOff>152400</xdr:colOff>
      <xdr:row>99</xdr:row>
      <xdr:rowOff>157843</xdr:rowOff>
    </xdr:to>
    <xdr:cxnSp macro="">
      <xdr:nvCxnSpPr>
        <xdr:cNvPr id="302" name="直線コネクタ 301">
          <a:extLst>
            <a:ext uri="{FF2B5EF4-FFF2-40B4-BE49-F238E27FC236}">
              <a16:creationId xmlns:a16="http://schemas.microsoft.com/office/drawing/2014/main" xmlns="" id="{54C6AB7B-D07A-4881-85EE-5A9A54964872}"/>
            </a:ext>
          </a:extLst>
        </xdr:cNvPr>
        <xdr:cNvCxnSpPr/>
      </xdr:nvCxnSpPr>
      <xdr:spPr>
        <a:xfrm>
          <a:off x="4546600" y="1713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141350</xdr:rowOff>
    </xdr:from>
    <xdr:ext cx="405111" cy="259045"/>
    <xdr:sp macro="" textlink="">
      <xdr:nvSpPr>
        <xdr:cNvPr id="303" name="【市民会館】&#10;有形固定資産減価償却率平均値テキスト">
          <a:extLst>
            <a:ext uri="{FF2B5EF4-FFF2-40B4-BE49-F238E27FC236}">
              <a16:creationId xmlns:a16="http://schemas.microsoft.com/office/drawing/2014/main" xmlns="" id="{DBC92B2A-2CF4-4483-97F0-92F195A1C37F}"/>
            </a:ext>
          </a:extLst>
        </xdr:cNvPr>
        <xdr:cNvSpPr txBox="1"/>
      </xdr:nvSpPr>
      <xdr:spPr>
        <a:xfrm>
          <a:off x="4673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118473</xdr:rowOff>
    </xdr:from>
    <xdr:to>
      <xdr:col>24</xdr:col>
      <xdr:colOff>114300</xdr:colOff>
      <xdr:row>105</xdr:row>
      <xdr:rowOff>48623</xdr:rowOff>
    </xdr:to>
    <xdr:sp macro="" textlink="">
      <xdr:nvSpPr>
        <xdr:cNvPr id="304" name="フローチャート: 判断 303">
          <a:extLst>
            <a:ext uri="{FF2B5EF4-FFF2-40B4-BE49-F238E27FC236}">
              <a16:creationId xmlns:a16="http://schemas.microsoft.com/office/drawing/2014/main" xmlns="" id="{1194C01B-3708-4A24-AF69-77BFEA03F6C7}"/>
            </a:ext>
          </a:extLst>
        </xdr:cNvPr>
        <xdr:cNvSpPr/>
      </xdr:nvSpPr>
      <xdr:spPr>
        <a:xfrm>
          <a:off x="4584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110308</xdr:rowOff>
    </xdr:from>
    <xdr:to>
      <xdr:col>20</xdr:col>
      <xdr:colOff>38100</xdr:colOff>
      <xdr:row>105</xdr:row>
      <xdr:rowOff>40458</xdr:rowOff>
    </xdr:to>
    <xdr:sp macro="" textlink="">
      <xdr:nvSpPr>
        <xdr:cNvPr id="305" name="フローチャート: 判断 304">
          <a:extLst>
            <a:ext uri="{FF2B5EF4-FFF2-40B4-BE49-F238E27FC236}">
              <a16:creationId xmlns:a16="http://schemas.microsoft.com/office/drawing/2014/main" xmlns="" id="{861884E5-92AD-49BA-855B-6EADF40A6747}"/>
            </a:ext>
          </a:extLst>
        </xdr:cNvPr>
        <xdr:cNvSpPr/>
      </xdr:nvSpPr>
      <xdr:spPr>
        <a:xfrm>
          <a:off x="3746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306" name="フローチャート: 判断 305">
          <a:extLst>
            <a:ext uri="{FF2B5EF4-FFF2-40B4-BE49-F238E27FC236}">
              <a16:creationId xmlns:a16="http://schemas.microsoft.com/office/drawing/2014/main" xmlns="" id="{7D92805F-95BB-4218-B912-51B9D730CAC0}"/>
            </a:ext>
          </a:extLst>
        </xdr:cNvPr>
        <xdr:cNvSpPr/>
      </xdr:nvSpPr>
      <xdr:spPr>
        <a:xfrm>
          <a:off x="2857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35198</xdr:rowOff>
    </xdr:from>
    <xdr:to>
      <xdr:col>10</xdr:col>
      <xdr:colOff>165100</xdr:colOff>
      <xdr:row>104</xdr:row>
      <xdr:rowOff>136798</xdr:rowOff>
    </xdr:to>
    <xdr:sp macro="" textlink="">
      <xdr:nvSpPr>
        <xdr:cNvPr id="307" name="フローチャート: 判断 306">
          <a:extLst>
            <a:ext uri="{FF2B5EF4-FFF2-40B4-BE49-F238E27FC236}">
              <a16:creationId xmlns:a16="http://schemas.microsoft.com/office/drawing/2014/main" xmlns="" id="{F8033FAC-5D7B-4DA1-AFF8-C5FDF469E7AF}"/>
            </a:ext>
          </a:extLst>
        </xdr:cNvPr>
        <xdr:cNvSpPr/>
      </xdr:nvSpPr>
      <xdr:spPr>
        <a:xfrm>
          <a:off x="1968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41729</xdr:rowOff>
    </xdr:from>
    <xdr:to>
      <xdr:col>6</xdr:col>
      <xdr:colOff>38100</xdr:colOff>
      <xdr:row>104</xdr:row>
      <xdr:rowOff>143329</xdr:rowOff>
    </xdr:to>
    <xdr:sp macro="" textlink="">
      <xdr:nvSpPr>
        <xdr:cNvPr id="308" name="フローチャート: 判断 307">
          <a:extLst>
            <a:ext uri="{FF2B5EF4-FFF2-40B4-BE49-F238E27FC236}">
              <a16:creationId xmlns:a16="http://schemas.microsoft.com/office/drawing/2014/main" xmlns="" id="{719F8FE2-5746-4152-A21C-F144532B35A7}"/>
            </a:ext>
          </a:extLst>
        </xdr:cNvPr>
        <xdr:cNvSpPr/>
      </xdr:nvSpPr>
      <xdr:spPr>
        <a:xfrm>
          <a:off x="1079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xmlns="" id="{CDFF6EFB-7F40-4475-839B-45A779009B6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xmlns="" id="{8A39FE14-D96C-4ADE-9717-32B517EBDCC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xmlns="" id="{FAA5C59D-F3B9-48E8-B65C-6CADD3E2CFD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xmlns="" id="{D718F78E-5625-47DD-B420-47AB7B7682A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xmlns="" id="{DDE9AEB2-CB94-418B-B221-99DB4C72E81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85816</xdr:rowOff>
    </xdr:from>
    <xdr:to>
      <xdr:col>24</xdr:col>
      <xdr:colOff>114300</xdr:colOff>
      <xdr:row>108</xdr:row>
      <xdr:rowOff>15966</xdr:rowOff>
    </xdr:to>
    <xdr:sp macro="" textlink="">
      <xdr:nvSpPr>
        <xdr:cNvPr id="314" name="楕円 313">
          <a:extLst>
            <a:ext uri="{FF2B5EF4-FFF2-40B4-BE49-F238E27FC236}">
              <a16:creationId xmlns:a16="http://schemas.microsoft.com/office/drawing/2014/main" xmlns="" id="{F9A14B25-1229-47CF-B471-7C5427A85B2B}"/>
            </a:ext>
          </a:extLst>
        </xdr:cNvPr>
        <xdr:cNvSpPr/>
      </xdr:nvSpPr>
      <xdr:spPr>
        <a:xfrm>
          <a:off x="45847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64243</xdr:rowOff>
    </xdr:from>
    <xdr:ext cx="405111" cy="259045"/>
    <xdr:sp macro="" textlink="">
      <xdr:nvSpPr>
        <xdr:cNvPr id="315" name="【市民会館】&#10;有形固定資産減価償却率該当値テキスト">
          <a:extLst>
            <a:ext uri="{FF2B5EF4-FFF2-40B4-BE49-F238E27FC236}">
              <a16:creationId xmlns:a16="http://schemas.microsoft.com/office/drawing/2014/main" xmlns="" id="{EACBCC2C-20F2-438D-8EFF-3FC4F4DC4E58}"/>
            </a:ext>
          </a:extLst>
        </xdr:cNvPr>
        <xdr:cNvSpPr txBox="1"/>
      </xdr:nvSpPr>
      <xdr:spPr>
        <a:xfrm>
          <a:off x="4673600" y="184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85816</xdr:rowOff>
    </xdr:from>
    <xdr:to>
      <xdr:col>20</xdr:col>
      <xdr:colOff>38100</xdr:colOff>
      <xdr:row>108</xdr:row>
      <xdr:rowOff>15966</xdr:rowOff>
    </xdr:to>
    <xdr:sp macro="" textlink="">
      <xdr:nvSpPr>
        <xdr:cNvPr id="316" name="楕円 315">
          <a:extLst>
            <a:ext uri="{FF2B5EF4-FFF2-40B4-BE49-F238E27FC236}">
              <a16:creationId xmlns:a16="http://schemas.microsoft.com/office/drawing/2014/main" xmlns="" id="{34416B5A-F876-42D8-875A-9CE0F1AD0312}"/>
            </a:ext>
          </a:extLst>
        </xdr:cNvPr>
        <xdr:cNvSpPr/>
      </xdr:nvSpPr>
      <xdr:spPr>
        <a:xfrm>
          <a:off x="3746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136616</xdr:rowOff>
    </xdr:from>
    <xdr:to>
      <xdr:col>24</xdr:col>
      <xdr:colOff>63500</xdr:colOff>
      <xdr:row>107</xdr:row>
      <xdr:rowOff>136616</xdr:rowOff>
    </xdr:to>
    <xdr:cxnSp macro="">
      <xdr:nvCxnSpPr>
        <xdr:cNvPr id="317" name="直線コネクタ 316">
          <a:extLst>
            <a:ext uri="{FF2B5EF4-FFF2-40B4-BE49-F238E27FC236}">
              <a16:creationId xmlns:a16="http://schemas.microsoft.com/office/drawing/2014/main" xmlns="" id="{0B33953F-C3C2-46F9-B10C-B8EA487615C9}"/>
            </a:ext>
          </a:extLst>
        </xdr:cNvPr>
        <xdr:cNvCxnSpPr/>
      </xdr:nvCxnSpPr>
      <xdr:spPr>
        <a:xfrm>
          <a:off x="3797300" y="184817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56985</xdr:rowOff>
    </xdr:from>
    <xdr:ext cx="405111" cy="259045"/>
    <xdr:sp macro="" textlink="">
      <xdr:nvSpPr>
        <xdr:cNvPr id="318" name="n_1aveValue【市民会館】&#10;有形固定資産減価償却率">
          <a:extLst>
            <a:ext uri="{FF2B5EF4-FFF2-40B4-BE49-F238E27FC236}">
              <a16:creationId xmlns:a16="http://schemas.microsoft.com/office/drawing/2014/main" xmlns="" id="{CD67EE67-AE7D-498D-AA11-631793F54E07}"/>
            </a:ext>
          </a:extLst>
        </xdr:cNvPr>
        <xdr:cNvSpPr txBox="1"/>
      </xdr:nvSpPr>
      <xdr:spPr>
        <a:xfrm>
          <a:off x="3582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319" name="n_2aveValue【市民会館】&#10;有形固定資産減価償却率">
          <a:extLst>
            <a:ext uri="{FF2B5EF4-FFF2-40B4-BE49-F238E27FC236}">
              <a16:creationId xmlns:a16="http://schemas.microsoft.com/office/drawing/2014/main" xmlns="" id="{4FB5284F-AB07-4DDA-BEB9-5ECFB3F5836A}"/>
            </a:ext>
          </a:extLst>
        </xdr:cNvPr>
        <xdr:cNvSpPr txBox="1"/>
      </xdr:nvSpPr>
      <xdr:spPr>
        <a:xfrm>
          <a:off x="2705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153325</xdr:rowOff>
    </xdr:from>
    <xdr:ext cx="405111" cy="259045"/>
    <xdr:sp macro="" textlink="">
      <xdr:nvSpPr>
        <xdr:cNvPr id="320" name="n_3aveValue【市民会館】&#10;有形固定資産減価償却率">
          <a:extLst>
            <a:ext uri="{FF2B5EF4-FFF2-40B4-BE49-F238E27FC236}">
              <a16:creationId xmlns:a16="http://schemas.microsoft.com/office/drawing/2014/main" xmlns="" id="{137FA63F-BCC3-4C29-A1DC-63E7FC50C2C3}"/>
            </a:ext>
          </a:extLst>
        </xdr:cNvPr>
        <xdr:cNvSpPr txBox="1"/>
      </xdr:nvSpPr>
      <xdr:spPr>
        <a:xfrm>
          <a:off x="1816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159856</xdr:rowOff>
    </xdr:from>
    <xdr:ext cx="405111" cy="259045"/>
    <xdr:sp macro="" textlink="">
      <xdr:nvSpPr>
        <xdr:cNvPr id="321" name="n_4aveValue【市民会館】&#10;有形固定資産減価償却率">
          <a:extLst>
            <a:ext uri="{FF2B5EF4-FFF2-40B4-BE49-F238E27FC236}">
              <a16:creationId xmlns:a16="http://schemas.microsoft.com/office/drawing/2014/main" xmlns="" id="{F3E289F2-383A-4365-9D7F-7978837EC14C}"/>
            </a:ext>
          </a:extLst>
        </xdr:cNvPr>
        <xdr:cNvSpPr txBox="1"/>
      </xdr:nvSpPr>
      <xdr:spPr>
        <a:xfrm>
          <a:off x="927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7093</xdr:rowOff>
    </xdr:from>
    <xdr:ext cx="405111" cy="259045"/>
    <xdr:sp macro="" textlink="">
      <xdr:nvSpPr>
        <xdr:cNvPr id="322" name="n_1mainValue【市民会館】&#10;有形固定資産減価償却率">
          <a:extLst>
            <a:ext uri="{FF2B5EF4-FFF2-40B4-BE49-F238E27FC236}">
              <a16:creationId xmlns:a16="http://schemas.microsoft.com/office/drawing/2014/main" xmlns="" id="{21FDF1A8-245E-420E-9477-9D84D947C34B}"/>
            </a:ext>
          </a:extLst>
        </xdr:cNvPr>
        <xdr:cNvSpPr txBox="1"/>
      </xdr:nvSpPr>
      <xdr:spPr>
        <a:xfrm>
          <a:off x="35820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3" name="正方形/長方形 322">
          <a:extLst>
            <a:ext uri="{FF2B5EF4-FFF2-40B4-BE49-F238E27FC236}">
              <a16:creationId xmlns:a16="http://schemas.microsoft.com/office/drawing/2014/main" xmlns="" id="{9C2C120E-AB6B-4975-8C43-A1047FA9A21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4" name="正方形/長方形 323">
          <a:extLst>
            <a:ext uri="{FF2B5EF4-FFF2-40B4-BE49-F238E27FC236}">
              <a16:creationId xmlns:a16="http://schemas.microsoft.com/office/drawing/2014/main" xmlns="" id="{AC9556C1-70A2-4028-9CCE-7A087CFF4A3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5" name="正方形/長方形 324">
          <a:extLst>
            <a:ext uri="{FF2B5EF4-FFF2-40B4-BE49-F238E27FC236}">
              <a16:creationId xmlns:a16="http://schemas.microsoft.com/office/drawing/2014/main" xmlns="" id="{686FA2B8-7D52-4F5B-8295-9490EBC203D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6" name="正方形/長方形 325">
          <a:extLst>
            <a:ext uri="{FF2B5EF4-FFF2-40B4-BE49-F238E27FC236}">
              <a16:creationId xmlns:a16="http://schemas.microsoft.com/office/drawing/2014/main" xmlns="" id="{965EE541-4303-49A7-B0F0-CA4550A8713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7" name="正方形/長方形 326">
          <a:extLst>
            <a:ext uri="{FF2B5EF4-FFF2-40B4-BE49-F238E27FC236}">
              <a16:creationId xmlns:a16="http://schemas.microsoft.com/office/drawing/2014/main" xmlns="" id="{821DF30A-1E03-4F6F-BA58-76C7B724E99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8" name="正方形/長方形 327">
          <a:extLst>
            <a:ext uri="{FF2B5EF4-FFF2-40B4-BE49-F238E27FC236}">
              <a16:creationId xmlns:a16="http://schemas.microsoft.com/office/drawing/2014/main" xmlns="" id="{5F3D2B45-C80C-4833-9DDF-34CC9F6E10F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9" name="正方形/長方形 328">
          <a:extLst>
            <a:ext uri="{FF2B5EF4-FFF2-40B4-BE49-F238E27FC236}">
              <a16:creationId xmlns:a16="http://schemas.microsoft.com/office/drawing/2014/main" xmlns="" id="{434962DD-2888-4054-9482-F5B9D861BEF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0" name="正方形/長方形 329">
          <a:extLst>
            <a:ext uri="{FF2B5EF4-FFF2-40B4-BE49-F238E27FC236}">
              <a16:creationId xmlns:a16="http://schemas.microsoft.com/office/drawing/2014/main" xmlns="" id="{0BB8F827-5D27-4A49-BA12-879B947ACA2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1" name="テキスト ボックス 330">
          <a:extLst>
            <a:ext uri="{FF2B5EF4-FFF2-40B4-BE49-F238E27FC236}">
              <a16:creationId xmlns:a16="http://schemas.microsoft.com/office/drawing/2014/main" xmlns="" id="{EB37B9B2-58FF-4507-96ED-3F299BE4B06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2" name="直線コネクタ 331">
          <a:extLst>
            <a:ext uri="{FF2B5EF4-FFF2-40B4-BE49-F238E27FC236}">
              <a16:creationId xmlns:a16="http://schemas.microsoft.com/office/drawing/2014/main" xmlns="" id="{C79743B1-1FA6-49A1-896F-5A18352B343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33" name="直線コネクタ 332">
          <a:extLst>
            <a:ext uri="{FF2B5EF4-FFF2-40B4-BE49-F238E27FC236}">
              <a16:creationId xmlns:a16="http://schemas.microsoft.com/office/drawing/2014/main" xmlns="" id="{47925E29-9E9A-4320-84FF-150B7069756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34" name="テキスト ボックス 333">
          <a:extLst>
            <a:ext uri="{FF2B5EF4-FFF2-40B4-BE49-F238E27FC236}">
              <a16:creationId xmlns:a16="http://schemas.microsoft.com/office/drawing/2014/main" xmlns="" id="{5F0E5A4B-E569-485F-9B8D-2B81B0746AE9}"/>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35" name="直線コネクタ 334">
          <a:extLst>
            <a:ext uri="{FF2B5EF4-FFF2-40B4-BE49-F238E27FC236}">
              <a16:creationId xmlns:a16="http://schemas.microsoft.com/office/drawing/2014/main" xmlns="" id="{784FB0E4-F321-439E-9CD6-B5D3AD53BD3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36" name="テキスト ボックス 335">
          <a:extLst>
            <a:ext uri="{FF2B5EF4-FFF2-40B4-BE49-F238E27FC236}">
              <a16:creationId xmlns:a16="http://schemas.microsoft.com/office/drawing/2014/main" xmlns="" id="{1BA023A0-BCA4-4FFC-83C7-DC48DEEA574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37" name="直線コネクタ 336">
          <a:extLst>
            <a:ext uri="{FF2B5EF4-FFF2-40B4-BE49-F238E27FC236}">
              <a16:creationId xmlns:a16="http://schemas.microsoft.com/office/drawing/2014/main" xmlns="" id="{006E8C7D-D1C4-45EC-B976-A14AC867DC5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38" name="テキスト ボックス 337">
          <a:extLst>
            <a:ext uri="{FF2B5EF4-FFF2-40B4-BE49-F238E27FC236}">
              <a16:creationId xmlns:a16="http://schemas.microsoft.com/office/drawing/2014/main" xmlns="" id="{B5AC2FCB-D6D4-48F2-BB2B-E60FC3E55149}"/>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39" name="直線コネクタ 338">
          <a:extLst>
            <a:ext uri="{FF2B5EF4-FFF2-40B4-BE49-F238E27FC236}">
              <a16:creationId xmlns:a16="http://schemas.microsoft.com/office/drawing/2014/main" xmlns="" id="{1E1A8430-93AB-4A99-8373-BDB9E9A37C09}"/>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40" name="テキスト ボックス 339">
          <a:extLst>
            <a:ext uri="{FF2B5EF4-FFF2-40B4-BE49-F238E27FC236}">
              <a16:creationId xmlns:a16="http://schemas.microsoft.com/office/drawing/2014/main" xmlns="" id="{0872B75D-B6D9-4483-8B1A-A6EF2BF37235}"/>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1" name="直線コネクタ 340">
          <a:extLst>
            <a:ext uri="{FF2B5EF4-FFF2-40B4-BE49-F238E27FC236}">
              <a16:creationId xmlns:a16="http://schemas.microsoft.com/office/drawing/2014/main" xmlns="" id="{B97456F9-6064-4F3E-88E9-47B86189A68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2" name="テキスト ボックス 341">
          <a:extLst>
            <a:ext uri="{FF2B5EF4-FFF2-40B4-BE49-F238E27FC236}">
              <a16:creationId xmlns:a16="http://schemas.microsoft.com/office/drawing/2014/main" xmlns="" id="{962E413B-F744-46C6-AA58-5D886FCC8F6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3" name="【市民会館】&#10;一人当たり面積グラフ枠">
          <a:extLst>
            <a:ext uri="{FF2B5EF4-FFF2-40B4-BE49-F238E27FC236}">
              <a16:creationId xmlns:a16="http://schemas.microsoft.com/office/drawing/2014/main" xmlns="" id="{3D6001FF-0001-4A3D-9843-2C8C2084BFB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34137</xdr:rowOff>
    </xdr:from>
    <xdr:to>
      <xdr:col>54</xdr:col>
      <xdr:colOff>189865</xdr:colOff>
      <xdr:row>108</xdr:row>
      <xdr:rowOff>64312</xdr:rowOff>
    </xdr:to>
    <xdr:cxnSp macro="">
      <xdr:nvCxnSpPr>
        <xdr:cNvPr id="344" name="直線コネクタ 343">
          <a:extLst>
            <a:ext uri="{FF2B5EF4-FFF2-40B4-BE49-F238E27FC236}">
              <a16:creationId xmlns:a16="http://schemas.microsoft.com/office/drawing/2014/main" xmlns="" id="{52E53F6A-1003-40D1-9E16-9F507656141B}"/>
            </a:ext>
          </a:extLst>
        </xdr:cNvPr>
        <xdr:cNvCxnSpPr/>
      </xdr:nvCxnSpPr>
      <xdr:spPr>
        <a:xfrm flipV="1">
          <a:off x="10476865" y="17179137"/>
          <a:ext cx="0" cy="1401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68139</xdr:rowOff>
    </xdr:from>
    <xdr:ext cx="469744" cy="259045"/>
    <xdr:sp macro="" textlink="">
      <xdr:nvSpPr>
        <xdr:cNvPr id="345" name="【市民会館】&#10;一人当たり面積最小値テキスト">
          <a:extLst>
            <a:ext uri="{FF2B5EF4-FFF2-40B4-BE49-F238E27FC236}">
              <a16:creationId xmlns:a16="http://schemas.microsoft.com/office/drawing/2014/main" xmlns="" id="{B883FD89-1F73-4557-B066-4064489DD79F}"/>
            </a:ext>
          </a:extLst>
        </xdr:cNvPr>
        <xdr:cNvSpPr txBox="1"/>
      </xdr:nvSpPr>
      <xdr:spPr>
        <a:xfrm>
          <a:off x="10515600" y="1858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64312</xdr:rowOff>
    </xdr:from>
    <xdr:to>
      <xdr:col>55</xdr:col>
      <xdr:colOff>88900</xdr:colOff>
      <xdr:row>108</xdr:row>
      <xdr:rowOff>64312</xdr:rowOff>
    </xdr:to>
    <xdr:cxnSp macro="">
      <xdr:nvCxnSpPr>
        <xdr:cNvPr id="346" name="直線コネクタ 345">
          <a:extLst>
            <a:ext uri="{FF2B5EF4-FFF2-40B4-BE49-F238E27FC236}">
              <a16:creationId xmlns:a16="http://schemas.microsoft.com/office/drawing/2014/main" xmlns="" id="{E4EC0C6F-EFAE-47D3-ABC5-A1F56CBB5473}"/>
            </a:ext>
          </a:extLst>
        </xdr:cNvPr>
        <xdr:cNvCxnSpPr/>
      </xdr:nvCxnSpPr>
      <xdr:spPr>
        <a:xfrm>
          <a:off x="10388600" y="1858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152264</xdr:rowOff>
    </xdr:from>
    <xdr:ext cx="469744" cy="259045"/>
    <xdr:sp macro="" textlink="">
      <xdr:nvSpPr>
        <xdr:cNvPr id="347" name="【市民会館】&#10;一人当たり面積最大値テキスト">
          <a:extLst>
            <a:ext uri="{FF2B5EF4-FFF2-40B4-BE49-F238E27FC236}">
              <a16:creationId xmlns:a16="http://schemas.microsoft.com/office/drawing/2014/main" xmlns="" id="{9C4D3D2C-BFC2-4C27-87BE-AEA2D9E622E5}"/>
            </a:ext>
          </a:extLst>
        </xdr:cNvPr>
        <xdr:cNvSpPr txBox="1"/>
      </xdr:nvSpPr>
      <xdr:spPr>
        <a:xfrm>
          <a:off x="10515600" y="16954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34137</xdr:rowOff>
    </xdr:from>
    <xdr:to>
      <xdr:col>55</xdr:col>
      <xdr:colOff>88900</xdr:colOff>
      <xdr:row>100</xdr:row>
      <xdr:rowOff>34137</xdr:rowOff>
    </xdr:to>
    <xdr:cxnSp macro="">
      <xdr:nvCxnSpPr>
        <xdr:cNvPr id="348" name="直線コネクタ 347">
          <a:extLst>
            <a:ext uri="{FF2B5EF4-FFF2-40B4-BE49-F238E27FC236}">
              <a16:creationId xmlns:a16="http://schemas.microsoft.com/office/drawing/2014/main" xmlns="" id="{46430A1C-D750-4C52-B5EA-46A888067DD3}"/>
            </a:ext>
          </a:extLst>
        </xdr:cNvPr>
        <xdr:cNvCxnSpPr/>
      </xdr:nvCxnSpPr>
      <xdr:spPr>
        <a:xfrm>
          <a:off x="10388600" y="17179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26331</xdr:rowOff>
    </xdr:from>
    <xdr:ext cx="469744" cy="259045"/>
    <xdr:sp macro="" textlink="">
      <xdr:nvSpPr>
        <xdr:cNvPr id="349" name="【市民会館】&#10;一人当たり面積平均値テキスト">
          <a:extLst>
            <a:ext uri="{FF2B5EF4-FFF2-40B4-BE49-F238E27FC236}">
              <a16:creationId xmlns:a16="http://schemas.microsoft.com/office/drawing/2014/main" xmlns="" id="{6F8D1C96-7091-401A-8EE5-2AFC43170A91}"/>
            </a:ext>
          </a:extLst>
        </xdr:cNvPr>
        <xdr:cNvSpPr txBox="1"/>
      </xdr:nvSpPr>
      <xdr:spPr>
        <a:xfrm>
          <a:off x="10515600" y="18028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3454</xdr:rowOff>
    </xdr:from>
    <xdr:to>
      <xdr:col>55</xdr:col>
      <xdr:colOff>50800</xdr:colOff>
      <xdr:row>106</xdr:row>
      <xdr:rowOff>105054</xdr:rowOff>
    </xdr:to>
    <xdr:sp macro="" textlink="">
      <xdr:nvSpPr>
        <xdr:cNvPr id="350" name="フローチャート: 判断 349">
          <a:extLst>
            <a:ext uri="{FF2B5EF4-FFF2-40B4-BE49-F238E27FC236}">
              <a16:creationId xmlns:a16="http://schemas.microsoft.com/office/drawing/2014/main" xmlns="" id="{ADD10D61-4E2F-45BD-BD7C-24D434622337}"/>
            </a:ext>
          </a:extLst>
        </xdr:cNvPr>
        <xdr:cNvSpPr/>
      </xdr:nvSpPr>
      <xdr:spPr>
        <a:xfrm>
          <a:off x="10426700" y="1817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97637</xdr:rowOff>
    </xdr:from>
    <xdr:to>
      <xdr:col>50</xdr:col>
      <xdr:colOff>165100</xdr:colOff>
      <xdr:row>107</xdr:row>
      <xdr:rowOff>27787</xdr:rowOff>
    </xdr:to>
    <xdr:sp macro="" textlink="">
      <xdr:nvSpPr>
        <xdr:cNvPr id="351" name="フローチャート: 判断 350">
          <a:extLst>
            <a:ext uri="{FF2B5EF4-FFF2-40B4-BE49-F238E27FC236}">
              <a16:creationId xmlns:a16="http://schemas.microsoft.com/office/drawing/2014/main" xmlns="" id="{AAB390B1-DB88-4619-81CE-6FD74F1CC011}"/>
            </a:ext>
          </a:extLst>
        </xdr:cNvPr>
        <xdr:cNvSpPr/>
      </xdr:nvSpPr>
      <xdr:spPr>
        <a:xfrm>
          <a:off x="9588500" y="1827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57404</xdr:rowOff>
    </xdr:from>
    <xdr:to>
      <xdr:col>46</xdr:col>
      <xdr:colOff>38100</xdr:colOff>
      <xdr:row>106</xdr:row>
      <xdr:rowOff>159004</xdr:rowOff>
    </xdr:to>
    <xdr:sp macro="" textlink="">
      <xdr:nvSpPr>
        <xdr:cNvPr id="352" name="フローチャート: 判断 351">
          <a:extLst>
            <a:ext uri="{FF2B5EF4-FFF2-40B4-BE49-F238E27FC236}">
              <a16:creationId xmlns:a16="http://schemas.microsoft.com/office/drawing/2014/main" xmlns="" id="{821E4518-27E4-4CCC-A51F-09D911A64B6E}"/>
            </a:ext>
          </a:extLst>
        </xdr:cNvPr>
        <xdr:cNvSpPr/>
      </xdr:nvSpPr>
      <xdr:spPr>
        <a:xfrm>
          <a:off x="8699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78436</xdr:rowOff>
    </xdr:from>
    <xdr:to>
      <xdr:col>41</xdr:col>
      <xdr:colOff>101600</xdr:colOff>
      <xdr:row>107</xdr:row>
      <xdr:rowOff>8586</xdr:rowOff>
    </xdr:to>
    <xdr:sp macro="" textlink="">
      <xdr:nvSpPr>
        <xdr:cNvPr id="353" name="フローチャート: 判断 352">
          <a:extLst>
            <a:ext uri="{FF2B5EF4-FFF2-40B4-BE49-F238E27FC236}">
              <a16:creationId xmlns:a16="http://schemas.microsoft.com/office/drawing/2014/main" xmlns="" id="{51511398-3CA9-4D76-88E5-8C90A41A41AE}"/>
            </a:ext>
          </a:extLst>
        </xdr:cNvPr>
        <xdr:cNvSpPr/>
      </xdr:nvSpPr>
      <xdr:spPr>
        <a:xfrm>
          <a:off x="7810500" y="1825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354" name="フローチャート: 判断 353">
          <a:extLst>
            <a:ext uri="{FF2B5EF4-FFF2-40B4-BE49-F238E27FC236}">
              <a16:creationId xmlns:a16="http://schemas.microsoft.com/office/drawing/2014/main" xmlns="" id="{20367006-46DA-4A29-B2F6-5CB9F3ABD0B7}"/>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5" name="テキスト ボックス 354">
          <a:extLst>
            <a:ext uri="{FF2B5EF4-FFF2-40B4-BE49-F238E27FC236}">
              <a16:creationId xmlns:a16="http://schemas.microsoft.com/office/drawing/2014/main" xmlns="" id="{903071C0-617D-44EC-9B5B-46AF523428E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6" name="テキスト ボックス 355">
          <a:extLst>
            <a:ext uri="{FF2B5EF4-FFF2-40B4-BE49-F238E27FC236}">
              <a16:creationId xmlns:a16="http://schemas.microsoft.com/office/drawing/2014/main" xmlns="" id="{C2B3813A-0369-44EC-BF53-4E570529115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7" name="テキスト ボックス 356">
          <a:extLst>
            <a:ext uri="{FF2B5EF4-FFF2-40B4-BE49-F238E27FC236}">
              <a16:creationId xmlns:a16="http://schemas.microsoft.com/office/drawing/2014/main" xmlns="" id="{C74E57F1-2CB0-44E4-A3A6-3B6AA55C29E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8" name="テキスト ボックス 357">
          <a:extLst>
            <a:ext uri="{FF2B5EF4-FFF2-40B4-BE49-F238E27FC236}">
              <a16:creationId xmlns:a16="http://schemas.microsoft.com/office/drawing/2014/main" xmlns="" id="{EA19B7F6-9C65-4CAF-BE7A-65619712E0F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9" name="テキスト ボックス 358">
          <a:extLst>
            <a:ext uri="{FF2B5EF4-FFF2-40B4-BE49-F238E27FC236}">
              <a16:creationId xmlns:a16="http://schemas.microsoft.com/office/drawing/2014/main" xmlns="" id="{B1876DEB-F918-4B5C-AC7D-F184B366D33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143814</xdr:rowOff>
    </xdr:from>
    <xdr:to>
      <xdr:col>55</xdr:col>
      <xdr:colOff>50800</xdr:colOff>
      <xdr:row>108</xdr:row>
      <xdr:rowOff>73964</xdr:rowOff>
    </xdr:to>
    <xdr:sp macro="" textlink="">
      <xdr:nvSpPr>
        <xdr:cNvPr id="360" name="楕円 359">
          <a:extLst>
            <a:ext uri="{FF2B5EF4-FFF2-40B4-BE49-F238E27FC236}">
              <a16:creationId xmlns:a16="http://schemas.microsoft.com/office/drawing/2014/main" xmlns="" id="{5402E02C-9FF9-432A-A889-CF02FE094A18}"/>
            </a:ext>
          </a:extLst>
        </xdr:cNvPr>
        <xdr:cNvSpPr/>
      </xdr:nvSpPr>
      <xdr:spPr>
        <a:xfrm>
          <a:off x="10426700" y="184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58741</xdr:rowOff>
    </xdr:from>
    <xdr:ext cx="469744" cy="259045"/>
    <xdr:sp macro="" textlink="">
      <xdr:nvSpPr>
        <xdr:cNvPr id="361" name="【市民会館】&#10;一人当たり面積該当値テキスト">
          <a:extLst>
            <a:ext uri="{FF2B5EF4-FFF2-40B4-BE49-F238E27FC236}">
              <a16:creationId xmlns:a16="http://schemas.microsoft.com/office/drawing/2014/main" xmlns="" id="{62C2956E-0878-443D-8400-FC8F9FD53829}"/>
            </a:ext>
          </a:extLst>
        </xdr:cNvPr>
        <xdr:cNvSpPr txBox="1"/>
      </xdr:nvSpPr>
      <xdr:spPr>
        <a:xfrm>
          <a:off x="10515600" y="1840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145644</xdr:rowOff>
    </xdr:from>
    <xdr:to>
      <xdr:col>50</xdr:col>
      <xdr:colOff>165100</xdr:colOff>
      <xdr:row>108</xdr:row>
      <xdr:rowOff>75794</xdr:rowOff>
    </xdr:to>
    <xdr:sp macro="" textlink="">
      <xdr:nvSpPr>
        <xdr:cNvPr id="362" name="楕円 361">
          <a:extLst>
            <a:ext uri="{FF2B5EF4-FFF2-40B4-BE49-F238E27FC236}">
              <a16:creationId xmlns:a16="http://schemas.microsoft.com/office/drawing/2014/main" xmlns="" id="{1EDC9CB3-CAA1-4235-BB97-148B1B622A0C}"/>
            </a:ext>
          </a:extLst>
        </xdr:cNvPr>
        <xdr:cNvSpPr/>
      </xdr:nvSpPr>
      <xdr:spPr>
        <a:xfrm>
          <a:off x="9588500" y="1849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23164</xdr:rowOff>
    </xdr:from>
    <xdr:to>
      <xdr:col>55</xdr:col>
      <xdr:colOff>0</xdr:colOff>
      <xdr:row>108</xdr:row>
      <xdr:rowOff>24994</xdr:rowOff>
    </xdr:to>
    <xdr:cxnSp macro="">
      <xdr:nvCxnSpPr>
        <xdr:cNvPr id="363" name="直線コネクタ 362">
          <a:extLst>
            <a:ext uri="{FF2B5EF4-FFF2-40B4-BE49-F238E27FC236}">
              <a16:creationId xmlns:a16="http://schemas.microsoft.com/office/drawing/2014/main" xmlns="" id="{1F48FABD-5B01-4E18-976D-E789C07DE363}"/>
            </a:ext>
          </a:extLst>
        </xdr:cNvPr>
        <xdr:cNvCxnSpPr/>
      </xdr:nvCxnSpPr>
      <xdr:spPr>
        <a:xfrm flipV="1">
          <a:off x="9639300" y="18539764"/>
          <a:ext cx="8382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44314</xdr:rowOff>
    </xdr:from>
    <xdr:ext cx="469744" cy="259045"/>
    <xdr:sp macro="" textlink="">
      <xdr:nvSpPr>
        <xdr:cNvPr id="364" name="n_1aveValue【市民会館】&#10;一人当たり面積">
          <a:extLst>
            <a:ext uri="{FF2B5EF4-FFF2-40B4-BE49-F238E27FC236}">
              <a16:creationId xmlns:a16="http://schemas.microsoft.com/office/drawing/2014/main" xmlns="" id="{3E2CEE59-D3C2-48AA-8D7B-A35E4E6B506E}"/>
            </a:ext>
          </a:extLst>
        </xdr:cNvPr>
        <xdr:cNvSpPr txBox="1"/>
      </xdr:nvSpPr>
      <xdr:spPr>
        <a:xfrm>
          <a:off x="9391727" y="1804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4081</xdr:rowOff>
    </xdr:from>
    <xdr:ext cx="469744" cy="259045"/>
    <xdr:sp macro="" textlink="">
      <xdr:nvSpPr>
        <xdr:cNvPr id="365" name="n_2aveValue【市民会館】&#10;一人当たり面積">
          <a:extLst>
            <a:ext uri="{FF2B5EF4-FFF2-40B4-BE49-F238E27FC236}">
              <a16:creationId xmlns:a16="http://schemas.microsoft.com/office/drawing/2014/main" xmlns="" id="{64524089-3C4F-4B9F-A67C-C6EB86F65678}"/>
            </a:ext>
          </a:extLst>
        </xdr:cNvPr>
        <xdr:cNvSpPr txBox="1"/>
      </xdr:nvSpPr>
      <xdr:spPr>
        <a:xfrm>
          <a:off x="8515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25113</xdr:rowOff>
    </xdr:from>
    <xdr:ext cx="469744" cy="259045"/>
    <xdr:sp macro="" textlink="">
      <xdr:nvSpPr>
        <xdr:cNvPr id="366" name="n_3aveValue【市民会館】&#10;一人当たり面積">
          <a:extLst>
            <a:ext uri="{FF2B5EF4-FFF2-40B4-BE49-F238E27FC236}">
              <a16:creationId xmlns:a16="http://schemas.microsoft.com/office/drawing/2014/main" xmlns="" id="{8AC7A083-3659-406E-9186-F137A8B2D758}"/>
            </a:ext>
          </a:extLst>
        </xdr:cNvPr>
        <xdr:cNvSpPr txBox="1"/>
      </xdr:nvSpPr>
      <xdr:spPr>
        <a:xfrm>
          <a:off x="7626427" y="1802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367" name="n_4aveValue【市民会館】&#10;一人当たり面積">
          <a:extLst>
            <a:ext uri="{FF2B5EF4-FFF2-40B4-BE49-F238E27FC236}">
              <a16:creationId xmlns:a16="http://schemas.microsoft.com/office/drawing/2014/main" xmlns="" id="{E417583B-D41B-497B-B031-C160F1FD4057}"/>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66921</xdr:rowOff>
    </xdr:from>
    <xdr:ext cx="469744" cy="259045"/>
    <xdr:sp macro="" textlink="">
      <xdr:nvSpPr>
        <xdr:cNvPr id="368" name="n_1mainValue【市民会館】&#10;一人当たり面積">
          <a:extLst>
            <a:ext uri="{FF2B5EF4-FFF2-40B4-BE49-F238E27FC236}">
              <a16:creationId xmlns:a16="http://schemas.microsoft.com/office/drawing/2014/main" xmlns="" id="{37F16363-6F90-4007-BF34-5B4FC0144D01}"/>
            </a:ext>
          </a:extLst>
        </xdr:cNvPr>
        <xdr:cNvSpPr txBox="1"/>
      </xdr:nvSpPr>
      <xdr:spPr>
        <a:xfrm>
          <a:off x="9391727" y="1858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9" name="正方形/長方形 368">
          <a:extLst>
            <a:ext uri="{FF2B5EF4-FFF2-40B4-BE49-F238E27FC236}">
              <a16:creationId xmlns:a16="http://schemas.microsoft.com/office/drawing/2014/main" xmlns="" id="{027C3084-659C-4A01-9904-DD1DD8B9E81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0" name="正方形/長方形 369">
          <a:extLst>
            <a:ext uri="{FF2B5EF4-FFF2-40B4-BE49-F238E27FC236}">
              <a16:creationId xmlns:a16="http://schemas.microsoft.com/office/drawing/2014/main" xmlns="" id="{F3C47716-7AE1-4117-96C2-86157CB2379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1" name="正方形/長方形 370">
          <a:extLst>
            <a:ext uri="{FF2B5EF4-FFF2-40B4-BE49-F238E27FC236}">
              <a16:creationId xmlns:a16="http://schemas.microsoft.com/office/drawing/2014/main" xmlns="" id="{8FE1251E-027D-4123-BE67-4E70D187BE9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2" name="正方形/長方形 371">
          <a:extLst>
            <a:ext uri="{FF2B5EF4-FFF2-40B4-BE49-F238E27FC236}">
              <a16:creationId xmlns:a16="http://schemas.microsoft.com/office/drawing/2014/main" xmlns="" id="{6880C08C-A292-4CA0-80EE-C57E454B9E2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3" name="正方形/長方形 372">
          <a:extLst>
            <a:ext uri="{FF2B5EF4-FFF2-40B4-BE49-F238E27FC236}">
              <a16:creationId xmlns:a16="http://schemas.microsoft.com/office/drawing/2014/main" xmlns="" id="{126C034E-EB37-4220-A93C-E2CD9281261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4" name="正方形/長方形 373">
          <a:extLst>
            <a:ext uri="{FF2B5EF4-FFF2-40B4-BE49-F238E27FC236}">
              <a16:creationId xmlns:a16="http://schemas.microsoft.com/office/drawing/2014/main" xmlns="" id="{1B1D176D-5A71-4799-93CC-FCAE8D2254D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5" name="正方形/長方形 374">
          <a:extLst>
            <a:ext uri="{FF2B5EF4-FFF2-40B4-BE49-F238E27FC236}">
              <a16:creationId xmlns:a16="http://schemas.microsoft.com/office/drawing/2014/main" xmlns="" id="{22C0B694-0FAB-4C50-9D46-10F4A4E2AD3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6" name="正方形/長方形 375">
          <a:extLst>
            <a:ext uri="{FF2B5EF4-FFF2-40B4-BE49-F238E27FC236}">
              <a16:creationId xmlns:a16="http://schemas.microsoft.com/office/drawing/2014/main" xmlns="" id="{C4C01C81-23CB-471C-AFEA-23AC3B030C2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77" name="正方形/長方形 376">
          <a:extLst>
            <a:ext uri="{FF2B5EF4-FFF2-40B4-BE49-F238E27FC236}">
              <a16:creationId xmlns:a16="http://schemas.microsoft.com/office/drawing/2014/main" xmlns="" id="{2D68C4F2-7414-41A8-8958-B5FD41FE6CE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8" name="正方形/長方形 377">
          <a:extLst>
            <a:ext uri="{FF2B5EF4-FFF2-40B4-BE49-F238E27FC236}">
              <a16:creationId xmlns:a16="http://schemas.microsoft.com/office/drawing/2014/main" xmlns="" id="{7F1ECDE8-9D33-41CF-85EF-FDDE60B5263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9" name="正方形/長方形 378">
          <a:extLst>
            <a:ext uri="{FF2B5EF4-FFF2-40B4-BE49-F238E27FC236}">
              <a16:creationId xmlns:a16="http://schemas.microsoft.com/office/drawing/2014/main" xmlns="" id="{9EF7EB0A-0E1C-457D-A01C-F3A3C14E1A6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0" name="正方形/長方形 379">
          <a:extLst>
            <a:ext uri="{FF2B5EF4-FFF2-40B4-BE49-F238E27FC236}">
              <a16:creationId xmlns:a16="http://schemas.microsoft.com/office/drawing/2014/main" xmlns="" id="{22FC55EB-C069-472D-ABF3-C54079E7DB4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1" name="正方形/長方形 380">
          <a:extLst>
            <a:ext uri="{FF2B5EF4-FFF2-40B4-BE49-F238E27FC236}">
              <a16:creationId xmlns:a16="http://schemas.microsoft.com/office/drawing/2014/main" xmlns="" id="{D36A6BAE-0C36-4D5D-BAA7-D87403F63D3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2" name="正方形/長方形 381">
          <a:extLst>
            <a:ext uri="{FF2B5EF4-FFF2-40B4-BE49-F238E27FC236}">
              <a16:creationId xmlns:a16="http://schemas.microsoft.com/office/drawing/2014/main" xmlns="" id="{DBDF3711-DF68-4BDF-A705-8CD6FF5BEFA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3" name="正方形/長方形 382">
          <a:extLst>
            <a:ext uri="{FF2B5EF4-FFF2-40B4-BE49-F238E27FC236}">
              <a16:creationId xmlns:a16="http://schemas.microsoft.com/office/drawing/2014/main" xmlns="" id="{95A4AF36-40D1-4CBC-9A36-802CF61F4A2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4" name="正方形/長方形 383">
          <a:extLst>
            <a:ext uri="{FF2B5EF4-FFF2-40B4-BE49-F238E27FC236}">
              <a16:creationId xmlns:a16="http://schemas.microsoft.com/office/drawing/2014/main" xmlns="" id="{4303EF7A-31F5-4D87-9CEB-E1B4C43F043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85" name="正方形/長方形 384">
          <a:extLst>
            <a:ext uri="{FF2B5EF4-FFF2-40B4-BE49-F238E27FC236}">
              <a16:creationId xmlns:a16="http://schemas.microsoft.com/office/drawing/2014/main" xmlns="" id="{2034114E-03DE-4439-9041-DA9EE6A3A20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6" name="正方形/長方形 385">
          <a:extLst>
            <a:ext uri="{FF2B5EF4-FFF2-40B4-BE49-F238E27FC236}">
              <a16:creationId xmlns:a16="http://schemas.microsoft.com/office/drawing/2014/main" xmlns="" id="{5758B08F-065B-4259-ABC1-1841D9A2BA1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7" name="正方形/長方形 386">
          <a:extLst>
            <a:ext uri="{FF2B5EF4-FFF2-40B4-BE49-F238E27FC236}">
              <a16:creationId xmlns:a16="http://schemas.microsoft.com/office/drawing/2014/main" xmlns="" id="{C9FEA0FB-8ECD-4672-B56F-7DED3F7717B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8" name="正方形/長方形 387">
          <a:extLst>
            <a:ext uri="{FF2B5EF4-FFF2-40B4-BE49-F238E27FC236}">
              <a16:creationId xmlns:a16="http://schemas.microsoft.com/office/drawing/2014/main" xmlns="" id="{540DF11D-5AE4-4B4C-ADA9-761327288F4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9" name="正方形/長方形 388">
          <a:extLst>
            <a:ext uri="{FF2B5EF4-FFF2-40B4-BE49-F238E27FC236}">
              <a16:creationId xmlns:a16="http://schemas.microsoft.com/office/drawing/2014/main" xmlns="" id="{111D7E3D-02C4-420C-B12C-CD49703912B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0" name="正方形/長方形 389">
          <a:extLst>
            <a:ext uri="{FF2B5EF4-FFF2-40B4-BE49-F238E27FC236}">
              <a16:creationId xmlns:a16="http://schemas.microsoft.com/office/drawing/2014/main" xmlns="" id="{F14DAFE7-1849-40DE-98B2-C823E43AC53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1" name="正方形/長方形 390">
          <a:extLst>
            <a:ext uri="{FF2B5EF4-FFF2-40B4-BE49-F238E27FC236}">
              <a16:creationId xmlns:a16="http://schemas.microsoft.com/office/drawing/2014/main" xmlns="" id="{7D27C695-654F-48F3-B0B9-F81E8166B3C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2" name="正方形/長方形 391">
          <a:extLst>
            <a:ext uri="{FF2B5EF4-FFF2-40B4-BE49-F238E27FC236}">
              <a16:creationId xmlns:a16="http://schemas.microsoft.com/office/drawing/2014/main" xmlns="" id="{BC964E6B-457F-4862-8FD4-7BD29925906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93" name="正方形/長方形 392">
          <a:extLst>
            <a:ext uri="{FF2B5EF4-FFF2-40B4-BE49-F238E27FC236}">
              <a16:creationId xmlns:a16="http://schemas.microsoft.com/office/drawing/2014/main" xmlns="" id="{CC2E93E9-03E0-4DCC-B404-3E6B3CCDF37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4" name="正方形/長方形 393">
          <a:extLst>
            <a:ext uri="{FF2B5EF4-FFF2-40B4-BE49-F238E27FC236}">
              <a16:creationId xmlns:a16="http://schemas.microsoft.com/office/drawing/2014/main" xmlns="" id="{4F3D2DB3-54FC-47DF-8EB5-63661AA1DFE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5" name="正方形/長方形 394">
          <a:extLst>
            <a:ext uri="{FF2B5EF4-FFF2-40B4-BE49-F238E27FC236}">
              <a16:creationId xmlns:a16="http://schemas.microsoft.com/office/drawing/2014/main" xmlns="" id="{7A43349E-6F68-476F-8325-D675AB3FD4E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6" name="正方形/長方形 395">
          <a:extLst>
            <a:ext uri="{FF2B5EF4-FFF2-40B4-BE49-F238E27FC236}">
              <a16:creationId xmlns:a16="http://schemas.microsoft.com/office/drawing/2014/main" xmlns="" id="{2A3DA25E-814C-457E-B83A-A7EE6C3EF10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97" name="正方形/長方形 396">
          <a:extLst>
            <a:ext uri="{FF2B5EF4-FFF2-40B4-BE49-F238E27FC236}">
              <a16:creationId xmlns:a16="http://schemas.microsoft.com/office/drawing/2014/main" xmlns="" id="{A77CCB9E-686A-4726-AC6E-597D5FA7E5A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8" name="正方形/長方形 397">
          <a:extLst>
            <a:ext uri="{FF2B5EF4-FFF2-40B4-BE49-F238E27FC236}">
              <a16:creationId xmlns:a16="http://schemas.microsoft.com/office/drawing/2014/main" xmlns="" id="{E58A916B-A11B-44F5-A561-873F251CB4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9" name="正方形/長方形 398">
          <a:extLst>
            <a:ext uri="{FF2B5EF4-FFF2-40B4-BE49-F238E27FC236}">
              <a16:creationId xmlns:a16="http://schemas.microsoft.com/office/drawing/2014/main" xmlns="" id="{2B450260-50A0-49D4-8711-EE81DF87616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0" name="正方形/長方形 399">
          <a:extLst>
            <a:ext uri="{FF2B5EF4-FFF2-40B4-BE49-F238E27FC236}">
              <a16:creationId xmlns:a16="http://schemas.microsoft.com/office/drawing/2014/main" xmlns="" id="{418269B3-5A0F-4A4E-A947-C5E51C9551C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01" name="正方形/長方形 400">
          <a:extLst>
            <a:ext uri="{FF2B5EF4-FFF2-40B4-BE49-F238E27FC236}">
              <a16:creationId xmlns:a16="http://schemas.microsoft.com/office/drawing/2014/main" xmlns="" id="{6DBEFC01-8EB2-49BA-A0B0-CFE8B613539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2" name="正方形/長方形 401">
          <a:extLst>
            <a:ext uri="{FF2B5EF4-FFF2-40B4-BE49-F238E27FC236}">
              <a16:creationId xmlns:a16="http://schemas.microsoft.com/office/drawing/2014/main" xmlns="" id="{5B687311-BAEF-45B9-8DEB-E691F76C4DB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3" name="正方形/長方形 402">
          <a:extLst>
            <a:ext uri="{FF2B5EF4-FFF2-40B4-BE49-F238E27FC236}">
              <a16:creationId xmlns:a16="http://schemas.microsoft.com/office/drawing/2014/main" xmlns="" id="{F86A45C7-DEB2-428A-8F4E-7E1DBEF61E3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4" name="正方形/長方形 403">
          <a:extLst>
            <a:ext uri="{FF2B5EF4-FFF2-40B4-BE49-F238E27FC236}">
              <a16:creationId xmlns:a16="http://schemas.microsoft.com/office/drawing/2014/main" xmlns="" id="{A7D4034E-F0D9-4930-9D90-AD86B16D6B2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5" name="正方形/長方形 404">
          <a:extLst>
            <a:ext uri="{FF2B5EF4-FFF2-40B4-BE49-F238E27FC236}">
              <a16:creationId xmlns:a16="http://schemas.microsoft.com/office/drawing/2014/main" xmlns="" id="{2F5E2CF3-0B2B-43EC-B29E-E734CCA393C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6" name="正方形/長方形 405">
          <a:extLst>
            <a:ext uri="{FF2B5EF4-FFF2-40B4-BE49-F238E27FC236}">
              <a16:creationId xmlns:a16="http://schemas.microsoft.com/office/drawing/2014/main" xmlns="" id="{F628E540-5384-4806-BBB7-6C3083510D9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7" name="正方形/長方形 406">
          <a:extLst>
            <a:ext uri="{FF2B5EF4-FFF2-40B4-BE49-F238E27FC236}">
              <a16:creationId xmlns:a16="http://schemas.microsoft.com/office/drawing/2014/main" xmlns="" id="{C810BB5F-20BB-461E-A08D-4CBB652F107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8" name="正方形/長方形 407">
          <a:extLst>
            <a:ext uri="{FF2B5EF4-FFF2-40B4-BE49-F238E27FC236}">
              <a16:creationId xmlns:a16="http://schemas.microsoft.com/office/drawing/2014/main" xmlns="" id="{AA031C9D-AC43-439B-8566-9F09D400AE7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9" name="テキスト ボックス 408">
          <a:extLst>
            <a:ext uri="{FF2B5EF4-FFF2-40B4-BE49-F238E27FC236}">
              <a16:creationId xmlns:a16="http://schemas.microsoft.com/office/drawing/2014/main" xmlns="" id="{84B109C0-3692-4C62-A6B8-315CFC8488C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0" name="直線コネクタ 409">
          <a:extLst>
            <a:ext uri="{FF2B5EF4-FFF2-40B4-BE49-F238E27FC236}">
              <a16:creationId xmlns:a16="http://schemas.microsoft.com/office/drawing/2014/main" xmlns="" id="{E8EE0A92-14D2-49EC-A150-7FD24493725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1" name="テキスト ボックス 410">
          <a:extLst>
            <a:ext uri="{FF2B5EF4-FFF2-40B4-BE49-F238E27FC236}">
              <a16:creationId xmlns:a16="http://schemas.microsoft.com/office/drawing/2014/main" xmlns="" id="{5478B915-BA62-402C-B15D-6558FDC4674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12" name="直線コネクタ 411">
          <a:extLst>
            <a:ext uri="{FF2B5EF4-FFF2-40B4-BE49-F238E27FC236}">
              <a16:creationId xmlns:a16="http://schemas.microsoft.com/office/drawing/2014/main" xmlns="" id="{9D071A83-0658-490A-9AAC-CDA1AD1E65C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13" name="テキスト ボックス 412">
          <a:extLst>
            <a:ext uri="{FF2B5EF4-FFF2-40B4-BE49-F238E27FC236}">
              <a16:creationId xmlns:a16="http://schemas.microsoft.com/office/drawing/2014/main" xmlns="" id="{BA417DDE-D170-4535-968D-7B5EA150D0D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14" name="直線コネクタ 413">
          <a:extLst>
            <a:ext uri="{FF2B5EF4-FFF2-40B4-BE49-F238E27FC236}">
              <a16:creationId xmlns:a16="http://schemas.microsoft.com/office/drawing/2014/main" xmlns="" id="{1B88C62D-48AE-4A99-B833-546FDC39CCD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15" name="テキスト ボックス 414">
          <a:extLst>
            <a:ext uri="{FF2B5EF4-FFF2-40B4-BE49-F238E27FC236}">
              <a16:creationId xmlns:a16="http://schemas.microsoft.com/office/drawing/2014/main" xmlns="" id="{5C7359EE-7FFF-48CD-81F9-B7B24BFFE53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16" name="直線コネクタ 415">
          <a:extLst>
            <a:ext uri="{FF2B5EF4-FFF2-40B4-BE49-F238E27FC236}">
              <a16:creationId xmlns:a16="http://schemas.microsoft.com/office/drawing/2014/main" xmlns="" id="{D5364805-1576-404F-A884-439A9E3C8B0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17" name="テキスト ボックス 416">
          <a:extLst>
            <a:ext uri="{FF2B5EF4-FFF2-40B4-BE49-F238E27FC236}">
              <a16:creationId xmlns:a16="http://schemas.microsoft.com/office/drawing/2014/main" xmlns="" id="{564BCD25-FDC0-4762-B59C-F4DA72418D7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18" name="直線コネクタ 417">
          <a:extLst>
            <a:ext uri="{FF2B5EF4-FFF2-40B4-BE49-F238E27FC236}">
              <a16:creationId xmlns:a16="http://schemas.microsoft.com/office/drawing/2014/main" xmlns="" id="{145A1952-15E9-40D5-8CC1-85F984B1F71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19" name="テキスト ボックス 418">
          <a:extLst>
            <a:ext uri="{FF2B5EF4-FFF2-40B4-BE49-F238E27FC236}">
              <a16:creationId xmlns:a16="http://schemas.microsoft.com/office/drawing/2014/main" xmlns="" id="{D7169962-B8A3-4F59-8638-4DA26A3DE3B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20" name="直線コネクタ 419">
          <a:extLst>
            <a:ext uri="{FF2B5EF4-FFF2-40B4-BE49-F238E27FC236}">
              <a16:creationId xmlns:a16="http://schemas.microsoft.com/office/drawing/2014/main" xmlns="" id="{A2F57A55-9373-4E9E-9886-664296D04C6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21" name="テキスト ボックス 420">
          <a:extLst>
            <a:ext uri="{FF2B5EF4-FFF2-40B4-BE49-F238E27FC236}">
              <a16:creationId xmlns:a16="http://schemas.microsoft.com/office/drawing/2014/main" xmlns="" id="{2DC60B6C-1F20-438A-B6C0-5351EBECE85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2" name="直線コネクタ 421">
          <a:extLst>
            <a:ext uri="{FF2B5EF4-FFF2-40B4-BE49-F238E27FC236}">
              <a16:creationId xmlns:a16="http://schemas.microsoft.com/office/drawing/2014/main" xmlns="" id="{339DF001-3001-4DEB-9204-525C4344BE1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23" name="テキスト ボックス 422">
          <a:extLst>
            <a:ext uri="{FF2B5EF4-FFF2-40B4-BE49-F238E27FC236}">
              <a16:creationId xmlns:a16="http://schemas.microsoft.com/office/drawing/2014/main" xmlns="" id="{F45E1E56-22E6-46EA-B53A-5CC7796C491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24" name="【消防施設】&#10;有形固定資産減価償却率グラフ枠">
          <a:extLst>
            <a:ext uri="{FF2B5EF4-FFF2-40B4-BE49-F238E27FC236}">
              <a16:creationId xmlns:a16="http://schemas.microsoft.com/office/drawing/2014/main" xmlns="" id="{7EE4329C-1CCD-4BE5-9411-E17160DAA0B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83820</xdr:rowOff>
    </xdr:to>
    <xdr:cxnSp macro="">
      <xdr:nvCxnSpPr>
        <xdr:cNvPr id="425" name="直線コネクタ 424">
          <a:extLst>
            <a:ext uri="{FF2B5EF4-FFF2-40B4-BE49-F238E27FC236}">
              <a16:creationId xmlns:a16="http://schemas.microsoft.com/office/drawing/2014/main" xmlns="" id="{7D61B8ED-70DF-4FBD-8C8A-B271F29E959A}"/>
            </a:ext>
          </a:extLst>
        </xdr:cNvPr>
        <xdr:cNvCxnSpPr/>
      </xdr:nvCxnSpPr>
      <xdr:spPr>
        <a:xfrm flipV="1">
          <a:off x="16318864" y="1323213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87647</xdr:rowOff>
    </xdr:from>
    <xdr:ext cx="405111" cy="259045"/>
    <xdr:sp macro="" textlink="">
      <xdr:nvSpPr>
        <xdr:cNvPr id="426" name="【消防施設】&#10;有形固定資産減価償却率最小値テキスト">
          <a:extLst>
            <a:ext uri="{FF2B5EF4-FFF2-40B4-BE49-F238E27FC236}">
              <a16:creationId xmlns:a16="http://schemas.microsoft.com/office/drawing/2014/main" xmlns="" id="{0F608DB3-3403-4AB4-A9A6-0695A0A1EC45}"/>
            </a:ext>
          </a:extLst>
        </xdr:cNvPr>
        <xdr:cNvSpPr txBox="1"/>
      </xdr:nvSpPr>
      <xdr:spPr>
        <a:xfrm>
          <a:off x="16357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427" name="直線コネクタ 426">
          <a:extLst>
            <a:ext uri="{FF2B5EF4-FFF2-40B4-BE49-F238E27FC236}">
              <a16:creationId xmlns:a16="http://schemas.microsoft.com/office/drawing/2014/main" xmlns="" id="{BA428CC8-C48D-4E16-8DEE-D39F626D1028}"/>
            </a:ext>
          </a:extLst>
        </xdr:cNvPr>
        <xdr:cNvCxnSpPr/>
      </xdr:nvCxnSpPr>
      <xdr:spPr>
        <a:xfrm>
          <a:off x="16230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428" name="【消防施設】&#10;有形固定資産減価償却率最大値テキスト">
          <a:extLst>
            <a:ext uri="{FF2B5EF4-FFF2-40B4-BE49-F238E27FC236}">
              <a16:creationId xmlns:a16="http://schemas.microsoft.com/office/drawing/2014/main" xmlns="" id="{D5C93ED7-6887-4BAE-A563-7E43CB193F21}"/>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429" name="直線コネクタ 428">
          <a:extLst>
            <a:ext uri="{FF2B5EF4-FFF2-40B4-BE49-F238E27FC236}">
              <a16:creationId xmlns:a16="http://schemas.microsoft.com/office/drawing/2014/main" xmlns="" id="{CD5BD286-A4AD-47F1-BE38-A6E80029161E}"/>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430" name="【消防施設】&#10;有形固定資産減価償却率平均値テキスト">
          <a:extLst>
            <a:ext uri="{FF2B5EF4-FFF2-40B4-BE49-F238E27FC236}">
              <a16:creationId xmlns:a16="http://schemas.microsoft.com/office/drawing/2014/main" xmlns="" id="{0B7CD87A-31CD-414F-8712-71F302396AC1}"/>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431" name="フローチャート: 判断 430">
          <a:extLst>
            <a:ext uri="{FF2B5EF4-FFF2-40B4-BE49-F238E27FC236}">
              <a16:creationId xmlns:a16="http://schemas.microsoft.com/office/drawing/2014/main" xmlns="" id="{7260825B-29E7-4479-9A95-F0E524A1D4F8}"/>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122555</xdr:rowOff>
    </xdr:from>
    <xdr:to>
      <xdr:col>81</xdr:col>
      <xdr:colOff>101600</xdr:colOff>
      <xdr:row>83</xdr:row>
      <xdr:rowOff>52705</xdr:rowOff>
    </xdr:to>
    <xdr:sp macro="" textlink="">
      <xdr:nvSpPr>
        <xdr:cNvPr id="432" name="フローチャート: 判断 431">
          <a:extLst>
            <a:ext uri="{FF2B5EF4-FFF2-40B4-BE49-F238E27FC236}">
              <a16:creationId xmlns:a16="http://schemas.microsoft.com/office/drawing/2014/main" xmlns="" id="{498C3789-4F74-4875-8D1C-18DB7C6E1404}"/>
            </a:ext>
          </a:extLst>
        </xdr:cNvPr>
        <xdr:cNvSpPr/>
      </xdr:nvSpPr>
      <xdr:spPr>
        <a:xfrm>
          <a:off x="15430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433" name="フローチャート: 判断 432">
          <a:extLst>
            <a:ext uri="{FF2B5EF4-FFF2-40B4-BE49-F238E27FC236}">
              <a16:creationId xmlns:a16="http://schemas.microsoft.com/office/drawing/2014/main" xmlns="" id="{E130FA4C-308A-4E60-85CF-84847E7E9B96}"/>
            </a:ext>
          </a:extLst>
        </xdr:cNvPr>
        <xdr:cNvSpPr/>
      </xdr:nvSpPr>
      <xdr:spPr>
        <a:xfrm>
          <a:off x="14541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84455</xdr:rowOff>
    </xdr:from>
    <xdr:to>
      <xdr:col>72</xdr:col>
      <xdr:colOff>38100</xdr:colOff>
      <xdr:row>83</xdr:row>
      <xdr:rowOff>14605</xdr:rowOff>
    </xdr:to>
    <xdr:sp macro="" textlink="">
      <xdr:nvSpPr>
        <xdr:cNvPr id="434" name="フローチャート: 判断 433">
          <a:extLst>
            <a:ext uri="{FF2B5EF4-FFF2-40B4-BE49-F238E27FC236}">
              <a16:creationId xmlns:a16="http://schemas.microsoft.com/office/drawing/2014/main" xmlns="" id="{F53D3BAE-7ED8-4EEF-9FCF-486748532327}"/>
            </a:ext>
          </a:extLst>
        </xdr:cNvPr>
        <xdr:cNvSpPr/>
      </xdr:nvSpPr>
      <xdr:spPr>
        <a:xfrm>
          <a:off x="13652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38736</xdr:rowOff>
    </xdr:from>
    <xdr:to>
      <xdr:col>67</xdr:col>
      <xdr:colOff>101600</xdr:colOff>
      <xdr:row>81</xdr:row>
      <xdr:rowOff>140336</xdr:rowOff>
    </xdr:to>
    <xdr:sp macro="" textlink="">
      <xdr:nvSpPr>
        <xdr:cNvPr id="435" name="フローチャート: 判断 434">
          <a:extLst>
            <a:ext uri="{FF2B5EF4-FFF2-40B4-BE49-F238E27FC236}">
              <a16:creationId xmlns:a16="http://schemas.microsoft.com/office/drawing/2014/main" xmlns="" id="{AE52C7C7-535C-4E09-B978-C2CAA6C953BB}"/>
            </a:ext>
          </a:extLst>
        </xdr:cNvPr>
        <xdr:cNvSpPr/>
      </xdr:nvSpPr>
      <xdr:spPr>
        <a:xfrm>
          <a:off x="12763500" y="1392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6" name="テキスト ボックス 435">
          <a:extLst>
            <a:ext uri="{FF2B5EF4-FFF2-40B4-BE49-F238E27FC236}">
              <a16:creationId xmlns:a16="http://schemas.microsoft.com/office/drawing/2014/main" xmlns="" id="{321CC9B5-B9D6-4F08-B242-7EA03D170F2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7" name="テキスト ボックス 436">
          <a:extLst>
            <a:ext uri="{FF2B5EF4-FFF2-40B4-BE49-F238E27FC236}">
              <a16:creationId xmlns:a16="http://schemas.microsoft.com/office/drawing/2014/main" xmlns="" id="{CCCCECB7-2E5E-4ACD-8561-BF03B1E5FAF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xmlns="" id="{717610B9-7C89-40EC-81F7-34AA9AA124E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xmlns="" id="{BDC9B368-1306-4704-BA24-D3C0783B6C9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0" name="テキスト ボックス 439">
          <a:extLst>
            <a:ext uri="{FF2B5EF4-FFF2-40B4-BE49-F238E27FC236}">
              <a16:creationId xmlns:a16="http://schemas.microsoft.com/office/drawing/2014/main" xmlns="" id="{833136F4-48BC-47FE-A09B-8737D97BF49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xdr:rowOff>
    </xdr:from>
    <xdr:to>
      <xdr:col>85</xdr:col>
      <xdr:colOff>177800</xdr:colOff>
      <xdr:row>86</xdr:row>
      <xdr:rowOff>106045</xdr:rowOff>
    </xdr:to>
    <xdr:sp macro="" textlink="">
      <xdr:nvSpPr>
        <xdr:cNvPr id="441" name="楕円 440">
          <a:extLst>
            <a:ext uri="{FF2B5EF4-FFF2-40B4-BE49-F238E27FC236}">
              <a16:creationId xmlns:a16="http://schemas.microsoft.com/office/drawing/2014/main" xmlns="" id="{185BD223-4C31-4314-9162-ADE3D4CB4256}"/>
            </a:ext>
          </a:extLst>
        </xdr:cNvPr>
        <xdr:cNvSpPr/>
      </xdr:nvSpPr>
      <xdr:spPr>
        <a:xfrm>
          <a:off x="162687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90822</xdr:rowOff>
    </xdr:from>
    <xdr:ext cx="405111" cy="259045"/>
    <xdr:sp macro="" textlink="">
      <xdr:nvSpPr>
        <xdr:cNvPr id="442" name="【消防施設】&#10;有形固定資産減価償却率該当値テキスト">
          <a:extLst>
            <a:ext uri="{FF2B5EF4-FFF2-40B4-BE49-F238E27FC236}">
              <a16:creationId xmlns:a16="http://schemas.microsoft.com/office/drawing/2014/main" xmlns="" id="{A302754F-986F-4EA2-B670-F18D969EFB68}"/>
            </a:ext>
          </a:extLst>
        </xdr:cNvPr>
        <xdr:cNvSpPr txBox="1"/>
      </xdr:nvSpPr>
      <xdr:spPr>
        <a:xfrm>
          <a:off x="16357600" y="1466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4445</xdr:rowOff>
    </xdr:from>
    <xdr:to>
      <xdr:col>81</xdr:col>
      <xdr:colOff>101600</xdr:colOff>
      <xdr:row>86</xdr:row>
      <xdr:rowOff>106045</xdr:rowOff>
    </xdr:to>
    <xdr:sp macro="" textlink="">
      <xdr:nvSpPr>
        <xdr:cNvPr id="443" name="楕円 442">
          <a:extLst>
            <a:ext uri="{FF2B5EF4-FFF2-40B4-BE49-F238E27FC236}">
              <a16:creationId xmlns:a16="http://schemas.microsoft.com/office/drawing/2014/main" xmlns="" id="{AA063C2F-CE31-40B5-8F0E-31A3330663C7}"/>
            </a:ext>
          </a:extLst>
        </xdr:cNvPr>
        <xdr:cNvSpPr/>
      </xdr:nvSpPr>
      <xdr:spPr>
        <a:xfrm>
          <a:off x="15430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55245</xdr:rowOff>
    </xdr:from>
    <xdr:to>
      <xdr:col>85</xdr:col>
      <xdr:colOff>127000</xdr:colOff>
      <xdr:row>86</xdr:row>
      <xdr:rowOff>55245</xdr:rowOff>
    </xdr:to>
    <xdr:cxnSp macro="">
      <xdr:nvCxnSpPr>
        <xdr:cNvPr id="444" name="直線コネクタ 443">
          <a:extLst>
            <a:ext uri="{FF2B5EF4-FFF2-40B4-BE49-F238E27FC236}">
              <a16:creationId xmlns:a16="http://schemas.microsoft.com/office/drawing/2014/main" xmlns="" id="{5A5C9F0B-6954-4CFF-B59D-BB56A98D66D2}"/>
            </a:ext>
          </a:extLst>
        </xdr:cNvPr>
        <xdr:cNvCxnSpPr/>
      </xdr:nvCxnSpPr>
      <xdr:spPr>
        <a:xfrm>
          <a:off x="15481300" y="147999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69232</xdr:rowOff>
    </xdr:from>
    <xdr:ext cx="405111" cy="259045"/>
    <xdr:sp macro="" textlink="">
      <xdr:nvSpPr>
        <xdr:cNvPr id="445" name="n_1aveValue【消防施設】&#10;有形固定資産減価償却率">
          <a:extLst>
            <a:ext uri="{FF2B5EF4-FFF2-40B4-BE49-F238E27FC236}">
              <a16:creationId xmlns:a16="http://schemas.microsoft.com/office/drawing/2014/main" xmlns="" id="{820ACB84-C487-43F2-B4CA-FD434B5A9C0C}"/>
            </a:ext>
          </a:extLst>
        </xdr:cNvPr>
        <xdr:cNvSpPr txBox="1"/>
      </xdr:nvSpPr>
      <xdr:spPr>
        <a:xfrm>
          <a:off x="15266044" y="1395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116857</xdr:rowOff>
    </xdr:from>
    <xdr:ext cx="405111" cy="259045"/>
    <xdr:sp macro="" textlink="">
      <xdr:nvSpPr>
        <xdr:cNvPr id="446" name="n_2aveValue【消防施設】&#10;有形固定資産減価償却率">
          <a:extLst>
            <a:ext uri="{FF2B5EF4-FFF2-40B4-BE49-F238E27FC236}">
              <a16:creationId xmlns:a16="http://schemas.microsoft.com/office/drawing/2014/main" xmlns="" id="{08F4F2AF-6060-490B-95E1-D15B719CF81C}"/>
            </a:ext>
          </a:extLst>
        </xdr:cNvPr>
        <xdr:cNvSpPr txBox="1"/>
      </xdr:nvSpPr>
      <xdr:spPr>
        <a:xfrm>
          <a:off x="14389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31132</xdr:rowOff>
    </xdr:from>
    <xdr:ext cx="405111" cy="259045"/>
    <xdr:sp macro="" textlink="">
      <xdr:nvSpPr>
        <xdr:cNvPr id="447" name="n_3aveValue【消防施設】&#10;有形固定資産減価償却率">
          <a:extLst>
            <a:ext uri="{FF2B5EF4-FFF2-40B4-BE49-F238E27FC236}">
              <a16:creationId xmlns:a16="http://schemas.microsoft.com/office/drawing/2014/main" xmlns="" id="{FE4A4330-A709-4719-8A18-FF9ED23E1292}"/>
            </a:ext>
          </a:extLst>
        </xdr:cNvPr>
        <xdr:cNvSpPr txBox="1"/>
      </xdr:nvSpPr>
      <xdr:spPr>
        <a:xfrm>
          <a:off x="13500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156863</xdr:rowOff>
    </xdr:from>
    <xdr:ext cx="405111" cy="259045"/>
    <xdr:sp macro="" textlink="">
      <xdr:nvSpPr>
        <xdr:cNvPr id="448" name="n_4aveValue【消防施設】&#10;有形固定資産減価償却率">
          <a:extLst>
            <a:ext uri="{FF2B5EF4-FFF2-40B4-BE49-F238E27FC236}">
              <a16:creationId xmlns:a16="http://schemas.microsoft.com/office/drawing/2014/main" xmlns="" id="{57238E21-BC31-404A-A698-F175E95B6F9A}"/>
            </a:ext>
          </a:extLst>
        </xdr:cNvPr>
        <xdr:cNvSpPr txBox="1"/>
      </xdr:nvSpPr>
      <xdr:spPr>
        <a:xfrm>
          <a:off x="12611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97172</xdr:rowOff>
    </xdr:from>
    <xdr:ext cx="405111" cy="259045"/>
    <xdr:sp macro="" textlink="">
      <xdr:nvSpPr>
        <xdr:cNvPr id="449" name="n_1mainValue【消防施設】&#10;有形固定資産減価償却率">
          <a:extLst>
            <a:ext uri="{FF2B5EF4-FFF2-40B4-BE49-F238E27FC236}">
              <a16:creationId xmlns:a16="http://schemas.microsoft.com/office/drawing/2014/main" xmlns="" id="{CCE6805E-854F-4334-95DA-38891D21C0CE}"/>
            </a:ext>
          </a:extLst>
        </xdr:cNvPr>
        <xdr:cNvSpPr txBox="1"/>
      </xdr:nvSpPr>
      <xdr:spPr>
        <a:xfrm>
          <a:off x="152660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0" name="正方形/長方形 449">
          <a:extLst>
            <a:ext uri="{FF2B5EF4-FFF2-40B4-BE49-F238E27FC236}">
              <a16:creationId xmlns:a16="http://schemas.microsoft.com/office/drawing/2014/main" xmlns="" id="{4C2B32DC-FC09-4979-A1A3-D2C930AD8D1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51" name="正方形/長方形 450">
          <a:extLst>
            <a:ext uri="{FF2B5EF4-FFF2-40B4-BE49-F238E27FC236}">
              <a16:creationId xmlns:a16="http://schemas.microsoft.com/office/drawing/2014/main" xmlns="" id="{049052BB-3D3A-4692-863C-C358A7BABF7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52" name="正方形/長方形 451">
          <a:extLst>
            <a:ext uri="{FF2B5EF4-FFF2-40B4-BE49-F238E27FC236}">
              <a16:creationId xmlns:a16="http://schemas.microsoft.com/office/drawing/2014/main" xmlns="" id="{86599AAD-AD29-48EF-8963-F7921D0F5CB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53" name="正方形/長方形 452">
          <a:extLst>
            <a:ext uri="{FF2B5EF4-FFF2-40B4-BE49-F238E27FC236}">
              <a16:creationId xmlns:a16="http://schemas.microsoft.com/office/drawing/2014/main" xmlns="" id="{15A0664C-556C-46D0-8E9B-184B1CBD50F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54" name="正方形/長方形 453">
          <a:extLst>
            <a:ext uri="{FF2B5EF4-FFF2-40B4-BE49-F238E27FC236}">
              <a16:creationId xmlns:a16="http://schemas.microsoft.com/office/drawing/2014/main" xmlns="" id="{B8528E45-426B-4294-A779-08F2EECE647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5" name="正方形/長方形 454">
          <a:extLst>
            <a:ext uri="{FF2B5EF4-FFF2-40B4-BE49-F238E27FC236}">
              <a16:creationId xmlns:a16="http://schemas.microsoft.com/office/drawing/2014/main" xmlns="" id="{E8D6FDAC-A68D-4534-A29D-9951F7E6DF6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6" name="正方形/長方形 455">
          <a:extLst>
            <a:ext uri="{FF2B5EF4-FFF2-40B4-BE49-F238E27FC236}">
              <a16:creationId xmlns:a16="http://schemas.microsoft.com/office/drawing/2014/main" xmlns="" id="{73F7ED5A-9BBC-4618-96EC-56D1A203156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7" name="正方形/長方形 456">
          <a:extLst>
            <a:ext uri="{FF2B5EF4-FFF2-40B4-BE49-F238E27FC236}">
              <a16:creationId xmlns:a16="http://schemas.microsoft.com/office/drawing/2014/main" xmlns="" id="{5572AF2D-938F-4DD6-86C2-6CBDF418D1E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58" name="テキスト ボックス 457">
          <a:extLst>
            <a:ext uri="{FF2B5EF4-FFF2-40B4-BE49-F238E27FC236}">
              <a16:creationId xmlns:a16="http://schemas.microsoft.com/office/drawing/2014/main" xmlns="" id="{C4425D0F-98C7-4564-B870-A9525B907C1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9" name="直線コネクタ 458">
          <a:extLst>
            <a:ext uri="{FF2B5EF4-FFF2-40B4-BE49-F238E27FC236}">
              <a16:creationId xmlns:a16="http://schemas.microsoft.com/office/drawing/2014/main" xmlns="" id="{9B3C06E2-B381-4C98-B193-53991CB45E3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60" name="直線コネクタ 459">
          <a:extLst>
            <a:ext uri="{FF2B5EF4-FFF2-40B4-BE49-F238E27FC236}">
              <a16:creationId xmlns:a16="http://schemas.microsoft.com/office/drawing/2014/main" xmlns="" id="{FA117D1B-C62D-4C45-AF55-3FA089F16F4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61" name="テキスト ボックス 460">
          <a:extLst>
            <a:ext uri="{FF2B5EF4-FFF2-40B4-BE49-F238E27FC236}">
              <a16:creationId xmlns:a16="http://schemas.microsoft.com/office/drawing/2014/main" xmlns="" id="{B6DC286A-D580-4747-9057-92F928D580D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62" name="直線コネクタ 461">
          <a:extLst>
            <a:ext uri="{FF2B5EF4-FFF2-40B4-BE49-F238E27FC236}">
              <a16:creationId xmlns:a16="http://schemas.microsoft.com/office/drawing/2014/main" xmlns="" id="{30866514-2DD3-4C0C-B59C-CD6B8B34A37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63" name="テキスト ボックス 462">
          <a:extLst>
            <a:ext uri="{FF2B5EF4-FFF2-40B4-BE49-F238E27FC236}">
              <a16:creationId xmlns:a16="http://schemas.microsoft.com/office/drawing/2014/main" xmlns="" id="{E7728C49-E024-48ED-9E24-406DAAA221A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64" name="直線コネクタ 463">
          <a:extLst>
            <a:ext uri="{FF2B5EF4-FFF2-40B4-BE49-F238E27FC236}">
              <a16:creationId xmlns:a16="http://schemas.microsoft.com/office/drawing/2014/main" xmlns="" id="{C67773BD-4050-4544-8346-1EE08F83118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65" name="テキスト ボックス 464">
          <a:extLst>
            <a:ext uri="{FF2B5EF4-FFF2-40B4-BE49-F238E27FC236}">
              <a16:creationId xmlns:a16="http://schemas.microsoft.com/office/drawing/2014/main" xmlns="" id="{07A1F1DF-6844-4EE3-B377-329F59312F0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66" name="直線コネクタ 465">
          <a:extLst>
            <a:ext uri="{FF2B5EF4-FFF2-40B4-BE49-F238E27FC236}">
              <a16:creationId xmlns:a16="http://schemas.microsoft.com/office/drawing/2014/main" xmlns="" id="{81FE5B73-57FC-471A-A4F2-A43D6732E76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67" name="テキスト ボックス 466">
          <a:extLst>
            <a:ext uri="{FF2B5EF4-FFF2-40B4-BE49-F238E27FC236}">
              <a16:creationId xmlns:a16="http://schemas.microsoft.com/office/drawing/2014/main" xmlns="" id="{BE614126-03C1-4B59-A0B9-F2C1C57CD095}"/>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8" name="直線コネクタ 467">
          <a:extLst>
            <a:ext uri="{FF2B5EF4-FFF2-40B4-BE49-F238E27FC236}">
              <a16:creationId xmlns:a16="http://schemas.microsoft.com/office/drawing/2014/main" xmlns="" id="{937F345D-4B41-4303-AA1E-2A30B8D526C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9" name="テキスト ボックス 468">
          <a:extLst>
            <a:ext uri="{FF2B5EF4-FFF2-40B4-BE49-F238E27FC236}">
              <a16:creationId xmlns:a16="http://schemas.microsoft.com/office/drawing/2014/main" xmlns="" id="{A899E1A3-FD36-45E4-848F-7E4EEC1566C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70" name="【消防施設】&#10;一人当たり面積グラフ枠">
          <a:extLst>
            <a:ext uri="{FF2B5EF4-FFF2-40B4-BE49-F238E27FC236}">
              <a16:creationId xmlns:a16="http://schemas.microsoft.com/office/drawing/2014/main" xmlns="" id="{E75CD365-5EEA-4E8E-8262-27D652326BD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100736</xdr:rowOff>
    </xdr:from>
    <xdr:to>
      <xdr:col>116</xdr:col>
      <xdr:colOff>62864</xdr:colOff>
      <xdr:row>86</xdr:row>
      <xdr:rowOff>27584</xdr:rowOff>
    </xdr:to>
    <xdr:cxnSp macro="">
      <xdr:nvCxnSpPr>
        <xdr:cNvPr id="471" name="直線コネクタ 470">
          <a:extLst>
            <a:ext uri="{FF2B5EF4-FFF2-40B4-BE49-F238E27FC236}">
              <a16:creationId xmlns:a16="http://schemas.microsoft.com/office/drawing/2014/main" xmlns="" id="{FC7911C1-79D3-474C-98E4-2F33E8BC1891}"/>
            </a:ext>
          </a:extLst>
        </xdr:cNvPr>
        <xdr:cNvCxnSpPr/>
      </xdr:nvCxnSpPr>
      <xdr:spPr>
        <a:xfrm flipV="1">
          <a:off x="22160864" y="1347383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472" name="【消防施設】&#10;一人当たり面積最小値テキスト">
          <a:extLst>
            <a:ext uri="{FF2B5EF4-FFF2-40B4-BE49-F238E27FC236}">
              <a16:creationId xmlns:a16="http://schemas.microsoft.com/office/drawing/2014/main" xmlns="" id="{AFF10272-025C-4B94-B4DE-60FD87FE2181}"/>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473" name="直線コネクタ 472">
          <a:extLst>
            <a:ext uri="{FF2B5EF4-FFF2-40B4-BE49-F238E27FC236}">
              <a16:creationId xmlns:a16="http://schemas.microsoft.com/office/drawing/2014/main" xmlns="" id="{CE03450D-83DB-4549-9858-DA5608DD747B}"/>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47413</xdr:rowOff>
    </xdr:from>
    <xdr:ext cx="469744" cy="259045"/>
    <xdr:sp macro="" textlink="">
      <xdr:nvSpPr>
        <xdr:cNvPr id="474" name="【消防施設】&#10;一人当たり面積最大値テキスト">
          <a:extLst>
            <a:ext uri="{FF2B5EF4-FFF2-40B4-BE49-F238E27FC236}">
              <a16:creationId xmlns:a16="http://schemas.microsoft.com/office/drawing/2014/main" xmlns="" id="{0BD0EA8A-896C-4026-8824-A397A8037A1E}"/>
            </a:ext>
          </a:extLst>
        </xdr:cNvPr>
        <xdr:cNvSpPr txBox="1"/>
      </xdr:nvSpPr>
      <xdr:spPr>
        <a:xfrm>
          <a:off x="22199600" y="1324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100736</xdr:rowOff>
    </xdr:from>
    <xdr:to>
      <xdr:col>116</xdr:col>
      <xdr:colOff>152400</xdr:colOff>
      <xdr:row>78</xdr:row>
      <xdr:rowOff>100736</xdr:rowOff>
    </xdr:to>
    <xdr:cxnSp macro="">
      <xdr:nvCxnSpPr>
        <xdr:cNvPr id="475" name="直線コネクタ 474">
          <a:extLst>
            <a:ext uri="{FF2B5EF4-FFF2-40B4-BE49-F238E27FC236}">
              <a16:creationId xmlns:a16="http://schemas.microsoft.com/office/drawing/2014/main" xmlns="" id="{5D9BBCE5-5BDD-4EBF-9723-F3958E272D53}"/>
            </a:ext>
          </a:extLst>
        </xdr:cNvPr>
        <xdr:cNvCxnSpPr/>
      </xdr:nvCxnSpPr>
      <xdr:spPr>
        <a:xfrm>
          <a:off x="22072600" y="13473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55897</xdr:rowOff>
    </xdr:from>
    <xdr:ext cx="469744" cy="259045"/>
    <xdr:sp macro="" textlink="">
      <xdr:nvSpPr>
        <xdr:cNvPr id="476" name="【消防施設】&#10;一人当たり面積平均値テキスト">
          <a:extLst>
            <a:ext uri="{FF2B5EF4-FFF2-40B4-BE49-F238E27FC236}">
              <a16:creationId xmlns:a16="http://schemas.microsoft.com/office/drawing/2014/main" xmlns="" id="{6C13A4C6-9116-4332-AFF6-E1801C434BF1}"/>
            </a:ext>
          </a:extLst>
        </xdr:cNvPr>
        <xdr:cNvSpPr txBox="1"/>
      </xdr:nvSpPr>
      <xdr:spPr>
        <a:xfrm>
          <a:off x="22199600" y="14457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33020</xdr:rowOff>
    </xdr:from>
    <xdr:to>
      <xdr:col>116</xdr:col>
      <xdr:colOff>114300</xdr:colOff>
      <xdr:row>85</xdr:row>
      <xdr:rowOff>134620</xdr:rowOff>
    </xdr:to>
    <xdr:sp macro="" textlink="">
      <xdr:nvSpPr>
        <xdr:cNvPr id="477" name="フローチャート: 判断 476">
          <a:extLst>
            <a:ext uri="{FF2B5EF4-FFF2-40B4-BE49-F238E27FC236}">
              <a16:creationId xmlns:a16="http://schemas.microsoft.com/office/drawing/2014/main" xmlns="" id="{9F31AB48-DFAE-4052-805C-6277377DE6FE}"/>
            </a:ext>
          </a:extLst>
        </xdr:cNvPr>
        <xdr:cNvSpPr/>
      </xdr:nvSpPr>
      <xdr:spPr>
        <a:xfrm>
          <a:off x="221107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42163</xdr:rowOff>
    </xdr:from>
    <xdr:to>
      <xdr:col>112</xdr:col>
      <xdr:colOff>38100</xdr:colOff>
      <xdr:row>85</xdr:row>
      <xdr:rowOff>143763</xdr:rowOff>
    </xdr:to>
    <xdr:sp macro="" textlink="">
      <xdr:nvSpPr>
        <xdr:cNvPr id="478" name="フローチャート: 判断 477">
          <a:extLst>
            <a:ext uri="{FF2B5EF4-FFF2-40B4-BE49-F238E27FC236}">
              <a16:creationId xmlns:a16="http://schemas.microsoft.com/office/drawing/2014/main" xmlns="" id="{C4946971-A8E7-4CF2-A2D6-E37E5B83FA2C}"/>
            </a:ext>
          </a:extLst>
        </xdr:cNvPr>
        <xdr:cNvSpPr/>
      </xdr:nvSpPr>
      <xdr:spPr>
        <a:xfrm>
          <a:off x="21272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60909</xdr:rowOff>
    </xdr:from>
    <xdr:to>
      <xdr:col>107</xdr:col>
      <xdr:colOff>101600</xdr:colOff>
      <xdr:row>85</xdr:row>
      <xdr:rowOff>162509</xdr:rowOff>
    </xdr:to>
    <xdr:sp macro="" textlink="">
      <xdr:nvSpPr>
        <xdr:cNvPr id="479" name="フローチャート: 判断 478">
          <a:extLst>
            <a:ext uri="{FF2B5EF4-FFF2-40B4-BE49-F238E27FC236}">
              <a16:creationId xmlns:a16="http://schemas.microsoft.com/office/drawing/2014/main" xmlns="" id="{3B133CD8-D697-493E-8E27-79319711F794}"/>
            </a:ext>
          </a:extLst>
        </xdr:cNvPr>
        <xdr:cNvSpPr/>
      </xdr:nvSpPr>
      <xdr:spPr>
        <a:xfrm>
          <a:off x="20383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480" name="フローチャート: 判断 479">
          <a:extLst>
            <a:ext uri="{FF2B5EF4-FFF2-40B4-BE49-F238E27FC236}">
              <a16:creationId xmlns:a16="http://schemas.microsoft.com/office/drawing/2014/main" xmlns="" id="{7F483A01-FF22-4BDF-9253-556AA85429CB}"/>
            </a:ext>
          </a:extLst>
        </xdr:cNvPr>
        <xdr:cNvSpPr/>
      </xdr:nvSpPr>
      <xdr:spPr>
        <a:xfrm>
          <a:off x="19494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75997</xdr:rowOff>
    </xdr:from>
    <xdr:to>
      <xdr:col>98</xdr:col>
      <xdr:colOff>38100</xdr:colOff>
      <xdr:row>86</xdr:row>
      <xdr:rowOff>6147</xdr:rowOff>
    </xdr:to>
    <xdr:sp macro="" textlink="">
      <xdr:nvSpPr>
        <xdr:cNvPr id="481" name="フローチャート: 判断 480">
          <a:extLst>
            <a:ext uri="{FF2B5EF4-FFF2-40B4-BE49-F238E27FC236}">
              <a16:creationId xmlns:a16="http://schemas.microsoft.com/office/drawing/2014/main" xmlns="" id="{9A868D3D-B087-4495-88E9-D3F619E0FBE7}"/>
            </a:ext>
          </a:extLst>
        </xdr:cNvPr>
        <xdr:cNvSpPr/>
      </xdr:nvSpPr>
      <xdr:spPr>
        <a:xfrm>
          <a:off x="18605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82" name="テキスト ボックス 481">
          <a:extLst>
            <a:ext uri="{FF2B5EF4-FFF2-40B4-BE49-F238E27FC236}">
              <a16:creationId xmlns:a16="http://schemas.microsoft.com/office/drawing/2014/main" xmlns="" id="{61A71A80-579B-4AA0-86D8-9689984000B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83" name="テキスト ボックス 482">
          <a:extLst>
            <a:ext uri="{FF2B5EF4-FFF2-40B4-BE49-F238E27FC236}">
              <a16:creationId xmlns:a16="http://schemas.microsoft.com/office/drawing/2014/main" xmlns="" id="{F2F2FFC1-7CE1-48AC-898A-A4788F9D3D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84" name="テキスト ボックス 483">
          <a:extLst>
            <a:ext uri="{FF2B5EF4-FFF2-40B4-BE49-F238E27FC236}">
              <a16:creationId xmlns:a16="http://schemas.microsoft.com/office/drawing/2014/main" xmlns="" id="{5301ECFE-9674-4DBE-B63D-D9C9674D7FE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85" name="テキスト ボックス 484">
          <a:extLst>
            <a:ext uri="{FF2B5EF4-FFF2-40B4-BE49-F238E27FC236}">
              <a16:creationId xmlns:a16="http://schemas.microsoft.com/office/drawing/2014/main" xmlns="" id="{440D31E5-D123-4454-92BC-4D43EA16197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6" name="テキスト ボックス 485">
          <a:extLst>
            <a:ext uri="{FF2B5EF4-FFF2-40B4-BE49-F238E27FC236}">
              <a16:creationId xmlns:a16="http://schemas.microsoft.com/office/drawing/2014/main" xmlns="" id="{EFB45CAF-FD88-4316-B7FB-55E92A7CB74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111658</xdr:rowOff>
    </xdr:from>
    <xdr:to>
      <xdr:col>116</xdr:col>
      <xdr:colOff>114300</xdr:colOff>
      <xdr:row>86</xdr:row>
      <xdr:rowOff>41808</xdr:rowOff>
    </xdr:to>
    <xdr:sp macro="" textlink="">
      <xdr:nvSpPr>
        <xdr:cNvPr id="487" name="楕円 486">
          <a:extLst>
            <a:ext uri="{FF2B5EF4-FFF2-40B4-BE49-F238E27FC236}">
              <a16:creationId xmlns:a16="http://schemas.microsoft.com/office/drawing/2014/main" xmlns="" id="{62AD86B3-D2BA-432C-A6CF-F02C9EAED3E5}"/>
            </a:ext>
          </a:extLst>
        </xdr:cNvPr>
        <xdr:cNvSpPr/>
      </xdr:nvSpPr>
      <xdr:spPr>
        <a:xfrm>
          <a:off x="22110700" y="1468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26585</xdr:rowOff>
    </xdr:from>
    <xdr:ext cx="469744" cy="259045"/>
    <xdr:sp macro="" textlink="">
      <xdr:nvSpPr>
        <xdr:cNvPr id="488" name="【消防施設】&#10;一人当たり面積該当値テキスト">
          <a:extLst>
            <a:ext uri="{FF2B5EF4-FFF2-40B4-BE49-F238E27FC236}">
              <a16:creationId xmlns:a16="http://schemas.microsoft.com/office/drawing/2014/main" xmlns="" id="{0CCB1C74-E0BC-4B61-B393-FB9462AFAF8E}"/>
            </a:ext>
          </a:extLst>
        </xdr:cNvPr>
        <xdr:cNvSpPr txBox="1"/>
      </xdr:nvSpPr>
      <xdr:spPr>
        <a:xfrm>
          <a:off x="22199600" y="1459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113030</xdr:rowOff>
    </xdr:from>
    <xdr:to>
      <xdr:col>112</xdr:col>
      <xdr:colOff>38100</xdr:colOff>
      <xdr:row>86</xdr:row>
      <xdr:rowOff>43180</xdr:rowOff>
    </xdr:to>
    <xdr:sp macro="" textlink="">
      <xdr:nvSpPr>
        <xdr:cNvPr id="489" name="楕円 488">
          <a:extLst>
            <a:ext uri="{FF2B5EF4-FFF2-40B4-BE49-F238E27FC236}">
              <a16:creationId xmlns:a16="http://schemas.microsoft.com/office/drawing/2014/main" xmlns="" id="{1AC2509C-9D87-4998-B924-AE754C37007A}"/>
            </a:ext>
          </a:extLst>
        </xdr:cNvPr>
        <xdr:cNvSpPr/>
      </xdr:nvSpPr>
      <xdr:spPr>
        <a:xfrm>
          <a:off x="21272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162458</xdr:rowOff>
    </xdr:from>
    <xdr:to>
      <xdr:col>116</xdr:col>
      <xdr:colOff>63500</xdr:colOff>
      <xdr:row>85</xdr:row>
      <xdr:rowOff>163830</xdr:rowOff>
    </xdr:to>
    <xdr:cxnSp macro="">
      <xdr:nvCxnSpPr>
        <xdr:cNvPr id="490" name="直線コネクタ 489">
          <a:extLst>
            <a:ext uri="{FF2B5EF4-FFF2-40B4-BE49-F238E27FC236}">
              <a16:creationId xmlns:a16="http://schemas.microsoft.com/office/drawing/2014/main" xmlns="" id="{8F995B7F-9B4A-4B1B-BB3A-181D1D1D94BB}"/>
            </a:ext>
          </a:extLst>
        </xdr:cNvPr>
        <xdr:cNvCxnSpPr/>
      </xdr:nvCxnSpPr>
      <xdr:spPr>
        <a:xfrm flipV="1">
          <a:off x="21323300" y="1473570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160290</xdr:rowOff>
    </xdr:from>
    <xdr:ext cx="469744" cy="259045"/>
    <xdr:sp macro="" textlink="">
      <xdr:nvSpPr>
        <xdr:cNvPr id="491" name="n_1aveValue【消防施設】&#10;一人当たり面積">
          <a:extLst>
            <a:ext uri="{FF2B5EF4-FFF2-40B4-BE49-F238E27FC236}">
              <a16:creationId xmlns:a16="http://schemas.microsoft.com/office/drawing/2014/main" xmlns="" id="{6469FB1E-B342-4183-A609-BDED738B0FCB}"/>
            </a:ext>
          </a:extLst>
        </xdr:cNvPr>
        <xdr:cNvSpPr txBox="1"/>
      </xdr:nvSpPr>
      <xdr:spPr>
        <a:xfrm>
          <a:off x="21075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7586</xdr:rowOff>
    </xdr:from>
    <xdr:ext cx="469744" cy="259045"/>
    <xdr:sp macro="" textlink="">
      <xdr:nvSpPr>
        <xdr:cNvPr id="492" name="n_2aveValue【消防施設】&#10;一人当たり面積">
          <a:extLst>
            <a:ext uri="{FF2B5EF4-FFF2-40B4-BE49-F238E27FC236}">
              <a16:creationId xmlns:a16="http://schemas.microsoft.com/office/drawing/2014/main" xmlns="" id="{55083C11-6E65-4999-92F5-7539210AA8B3}"/>
            </a:ext>
          </a:extLst>
        </xdr:cNvPr>
        <xdr:cNvSpPr txBox="1"/>
      </xdr:nvSpPr>
      <xdr:spPr>
        <a:xfrm>
          <a:off x="20199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13988</xdr:rowOff>
    </xdr:from>
    <xdr:ext cx="469744" cy="259045"/>
    <xdr:sp macro="" textlink="">
      <xdr:nvSpPr>
        <xdr:cNvPr id="493" name="n_3aveValue【消防施設】&#10;一人当たり面積">
          <a:extLst>
            <a:ext uri="{FF2B5EF4-FFF2-40B4-BE49-F238E27FC236}">
              <a16:creationId xmlns:a16="http://schemas.microsoft.com/office/drawing/2014/main" xmlns="" id="{3D2E05A0-F6E9-488F-8EBE-DDC4BE4CCB19}"/>
            </a:ext>
          </a:extLst>
        </xdr:cNvPr>
        <xdr:cNvSpPr txBox="1"/>
      </xdr:nvSpPr>
      <xdr:spPr>
        <a:xfrm>
          <a:off x="19310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22674</xdr:rowOff>
    </xdr:from>
    <xdr:ext cx="469744" cy="259045"/>
    <xdr:sp macro="" textlink="">
      <xdr:nvSpPr>
        <xdr:cNvPr id="494" name="n_4aveValue【消防施設】&#10;一人当たり面積">
          <a:extLst>
            <a:ext uri="{FF2B5EF4-FFF2-40B4-BE49-F238E27FC236}">
              <a16:creationId xmlns:a16="http://schemas.microsoft.com/office/drawing/2014/main" xmlns="" id="{830481A3-15F7-46E3-9E2A-5737EDD21AFC}"/>
            </a:ext>
          </a:extLst>
        </xdr:cNvPr>
        <xdr:cNvSpPr txBox="1"/>
      </xdr:nvSpPr>
      <xdr:spPr>
        <a:xfrm>
          <a:off x="18421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34307</xdr:rowOff>
    </xdr:from>
    <xdr:ext cx="469744" cy="259045"/>
    <xdr:sp macro="" textlink="">
      <xdr:nvSpPr>
        <xdr:cNvPr id="495" name="n_1mainValue【消防施設】&#10;一人当たり面積">
          <a:extLst>
            <a:ext uri="{FF2B5EF4-FFF2-40B4-BE49-F238E27FC236}">
              <a16:creationId xmlns:a16="http://schemas.microsoft.com/office/drawing/2014/main" xmlns="" id="{1735B25E-50FB-4AEA-B99B-E67D443D7EC8}"/>
            </a:ext>
          </a:extLst>
        </xdr:cNvPr>
        <xdr:cNvSpPr txBox="1"/>
      </xdr:nvSpPr>
      <xdr:spPr>
        <a:xfrm>
          <a:off x="21075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96" name="正方形/長方形 495">
          <a:extLst>
            <a:ext uri="{FF2B5EF4-FFF2-40B4-BE49-F238E27FC236}">
              <a16:creationId xmlns:a16="http://schemas.microsoft.com/office/drawing/2014/main" xmlns="" id="{FCA4A1CF-EDB3-45CC-9EF2-1D07606F4AC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7" name="正方形/長方形 496">
          <a:extLst>
            <a:ext uri="{FF2B5EF4-FFF2-40B4-BE49-F238E27FC236}">
              <a16:creationId xmlns:a16="http://schemas.microsoft.com/office/drawing/2014/main" xmlns="" id="{18838760-8012-499B-A355-C5E44C9DE41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8" name="正方形/長方形 497">
          <a:extLst>
            <a:ext uri="{FF2B5EF4-FFF2-40B4-BE49-F238E27FC236}">
              <a16:creationId xmlns:a16="http://schemas.microsoft.com/office/drawing/2014/main" xmlns="" id="{62840FCC-2DFE-499E-8240-2BA807044FC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99" name="正方形/長方形 498">
          <a:extLst>
            <a:ext uri="{FF2B5EF4-FFF2-40B4-BE49-F238E27FC236}">
              <a16:creationId xmlns:a16="http://schemas.microsoft.com/office/drawing/2014/main" xmlns="" id="{8CC86376-EF58-4846-B114-B76BF0C410B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00" name="正方形/長方形 499">
          <a:extLst>
            <a:ext uri="{FF2B5EF4-FFF2-40B4-BE49-F238E27FC236}">
              <a16:creationId xmlns:a16="http://schemas.microsoft.com/office/drawing/2014/main" xmlns="" id="{0217D1CD-6B35-48C3-89E8-9399AA3A4D0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1" name="正方形/長方形 500">
          <a:extLst>
            <a:ext uri="{FF2B5EF4-FFF2-40B4-BE49-F238E27FC236}">
              <a16:creationId xmlns:a16="http://schemas.microsoft.com/office/drawing/2014/main" xmlns="" id="{1D7EC377-1615-4719-AFF6-C477016E652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2" name="正方形/長方形 501">
          <a:extLst>
            <a:ext uri="{FF2B5EF4-FFF2-40B4-BE49-F238E27FC236}">
              <a16:creationId xmlns:a16="http://schemas.microsoft.com/office/drawing/2014/main" xmlns="" id="{0E701DB6-6269-4A01-B9BE-1F18E0EA7A8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3" name="正方形/長方形 502">
          <a:extLst>
            <a:ext uri="{FF2B5EF4-FFF2-40B4-BE49-F238E27FC236}">
              <a16:creationId xmlns:a16="http://schemas.microsoft.com/office/drawing/2014/main" xmlns="" id="{74F236D9-4320-4878-8DCE-8D98615EDB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4" name="テキスト ボックス 503">
          <a:extLst>
            <a:ext uri="{FF2B5EF4-FFF2-40B4-BE49-F238E27FC236}">
              <a16:creationId xmlns:a16="http://schemas.microsoft.com/office/drawing/2014/main" xmlns="" id="{E5BAE32B-7ECC-4055-ACF3-47A6D46ED2F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5" name="直線コネクタ 504">
          <a:extLst>
            <a:ext uri="{FF2B5EF4-FFF2-40B4-BE49-F238E27FC236}">
              <a16:creationId xmlns:a16="http://schemas.microsoft.com/office/drawing/2014/main" xmlns="" id="{8A7FE718-0A89-4AEF-ADBD-82D0233FF02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06" name="テキスト ボックス 505">
          <a:extLst>
            <a:ext uri="{FF2B5EF4-FFF2-40B4-BE49-F238E27FC236}">
              <a16:creationId xmlns:a16="http://schemas.microsoft.com/office/drawing/2014/main" xmlns="" id="{B84D0C2B-86EC-45E2-A1D1-A6B1AD6FE6B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07" name="直線コネクタ 506">
          <a:extLst>
            <a:ext uri="{FF2B5EF4-FFF2-40B4-BE49-F238E27FC236}">
              <a16:creationId xmlns:a16="http://schemas.microsoft.com/office/drawing/2014/main" xmlns="" id="{976E34A5-2383-4428-B5DF-8B9D736658A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08" name="テキスト ボックス 507">
          <a:extLst>
            <a:ext uri="{FF2B5EF4-FFF2-40B4-BE49-F238E27FC236}">
              <a16:creationId xmlns:a16="http://schemas.microsoft.com/office/drawing/2014/main" xmlns="" id="{4D28F342-DFFD-4064-A616-9084AF9D069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09" name="直線コネクタ 508">
          <a:extLst>
            <a:ext uri="{FF2B5EF4-FFF2-40B4-BE49-F238E27FC236}">
              <a16:creationId xmlns:a16="http://schemas.microsoft.com/office/drawing/2014/main" xmlns="" id="{9714C25E-4C5E-46CB-BC55-5C3DFE74B6E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10" name="テキスト ボックス 509">
          <a:extLst>
            <a:ext uri="{FF2B5EF4-FFF2-40B4-BE49-F238E27FC236}">
              <a16:creationId xmlns:a16="http://schemas.microsoft.com/office/drawing/2014/main" xmlns="" id="{0E91F247-D801-47A5-9863-72A1EFC86DC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11" name="直線コネクタ 510">
          <a:extLst>
            <a:ext uri="{FF2B5EF4-FFF2-40B4-BE49-F238E27FC236}">
              <a16:creationId xmlns:a16="http://schemas.microsoft.com/office/drawing/2014/main" xmlns="" id="{C23457CB-CCCB-47FA-8547-6289D4356D1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12" name="テキスト ボックス 511">
          <a:extLst>
            <a:ext uri="{FF2B5EF4-FFF2-40B4-BE49-F238E27FC236}">
              <a16:creationId xmlns:a16="http://schemas.microsoft.com/office/drawing/2014/main" xmlns="" id="{1EF9895B-A634-4C30-ACED-47AA31BA19E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13" name="直線コネクタ 512">
          <a:extLst>
            <a:ext uri="{FF2B5EF4-FFF2-40B4-BE49-F238E27FC236}">
              <a16:creationId xmlns:a16="http://schemas.microsoft.com/office/drawing/2014/main" xmlns="" id="{911FB572-EAF1-4FEB-8673-E193B20786F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14" name="テキスト ボックス 513">
          <a:extLst>
            <a:ext uri="{FF2B5EF4-FFF2-40B4-BE49-F238E27FC236}">
              <a16:creationId xmlns:a16="http://schemas.microsoft.com/office/drawing/2014/main" xmlns="" id="{A4EC0454-5823-441C-859B-7E02E31DCCC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15" name="直線コネクタ 514">
          <a:extLst>
            <a:ext uri="{FF2B5EF4-FFF2-40B4-BE49-F238E27FC236}">
              <a16:creationId xmlns:a16="http://schemas.microsoft.com/office/drawing/2014/main" xmlns="" id="{7FFB0A7E-74A3-43C7-A3F9-66A492CCDAB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16" name="テキスト ボックス 515">
          <a:extLst>
            <a:ext uri="{FF2B5EF4-FFF2-40B4-BE49-F238E27FC236}">
              <a16:creationId xmlns:a16="http://schemas.microsoft.com/office/drawing/2014/main" xmlns="" id="{FE9C3FE6-262F-48DE-BB5E-87E6388ADDD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17" name="直線コネクタ 516">
          <a:extLst>
            <a:ext uri="{FF2B5EF4-FFF2-40B4-BE49-F238E27FC236}">
              <a16:creationId xmlns:a16="http://schemas.microsoft.com/office/drawing/2014/main" xmlns="" id="{1192711E-5213-4199-A419-5AC594C5797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18" name="テキスト ボックス 517">
          <a:extLst>
            <a:ext uri="{FF2B5EF4-FFF2-40B4-BE49-F238E27FC236}">
              <a16:creationId xmlns:a16="http://schemas.microsoft.com/office/drawing/2014/main" xmlns="" id="{75D7776B-4238-4584-8B04-94128AA6A70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19" name="直線コネクタ 518">
          <a:extLst>
            <a:ext uri="{FF2B5EF4-FFF2-40B4-BE49-F238E27FC236}">
              <a16:creationId xmlns:a16="http://schemas.microsoft.com/office/drawing/2014/main" xmlns="" id="{6D52633D-EE63-46A3-8B25-C4EABB825A1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0" name="【庁舎】&#10;有形固定資産減価償却率グラフ枠">
          <a:extLst>
            <a:ext uri="{FF2B5EF4-FFF2-40B4-BE49-F238E27FC236}">
              <a16:creationId xmlns:a16="http://schemas.microsoft.com/office/drawing/2014/main" xmlns="" id="{8B5010F9-147C-4798-9125-16534CFF268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25581</xdr:rowOff>
    </xdr:to>
    <xdr:cxnSp macro="">
      <xdr:nvCxnSpPr>
        <xdr:cNvPr id="521" name="直線コネクタ 520">
          <a:extLst>
            <a:ext uri="{FF2B5EF4-FFF2-40B4-BE49-F238E27FC236}">
              <a16:creationId xmlns:a16="http://schemas.microsoft.com/office/drawing/2014/main" xmlns="" id="{13B05882-A6A9-4156-92D2-E3D6525E3C83}"/>
            </a:ext>
          </a:extLst>
        </xdr:cNvPr>
        <xdr:cNvCxnSpPr/>
      </xdr:nvCxnSpPr>
      <xdr:spPr>
        <a:xfrm flipV="1">
          <a:off x="16318864" y="17090571"/>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522" name="【庁舎】&#10;有形固定資産減価償却率最小値テキスト">
          <a:extLst>
            <a:ext uri="{FF2B5EF4-FFF2-40B4-BE49-F238E27FC236}">
              <a16:creationId xmlns:a16="http://schemas.microsoft.com/office/drawing/2014/main" xmlns="" id="{055A4070-A294-445A-9E04-BD0C9149D5A7}"/>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523" name="直線コネクタ 522">
          <a:extLst>
            <a:ext uri="{FF2B5EF4-FFF2-40B4-BE49-F238E27FC236}">
              <a16:creationId xmlns:a16="http://schemas.microsoft.com/office/drawing/2014/main" xmlns="" id="{240D7F11-BD5C-47FC-AFB5-BD1CFA2F5F4E}"/>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524" name="【庁舎】&#10;有形固定資産減価償却率最大値テキスト">
          <a:extLst>
            <a:ext uri="{FF2B5EF4-FFF2-40B4-BE49-F238E27FC236}">
              <a16:creationId xmlns:a16="http://schemas.microsoft.com/office/drawing/2014/main" xmlns="" id="{0637DF71-4CAA-4F38-AC8D-DF7731D416C9}"/>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25" name="直線コネクタ 524">
          <a:extLst>
            <a:ext uri="{FF2B5EF4-FFF2-40B4-BE49-F238E27FC236}">
              <a16:creationId xmlns:a16="http://schemas.microsoft.com/office/drawing/2014/main" xmlns="" id="{A1B1E619-C4E8-472F-96CB-CC8A38076082}"/>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146248</xdr:rowOff>
    </xdr:from>
    <xdr:ext cx="405111" cy="259045"/>
    <xdr:sp macro="" textlink="">
      <xdr:nvSpPr>
        <xdr:cNvPr id="526" name="【庁舎】&#10;有形固定資産減価償却率平均値テキスト">
          <a:extLst>
            <a:ext uri="{FF2B5EF4-FFF2-40B4-BE49-F238E27FC236}">
              <a16:creationId xmlns:a16="http://schemas.microsoft.com/office/drawing/2014/main" xmlns="" id="{7B783267-9C10-4AD3-9F11-608B8B031434}"/>
            </a:ext>
          </a:extLst>
        </xdr:cNvPr>
        <xdr:cNvSpPr txBox="1"/>
      </xdr:nvSpPr>
      <xdr:spPr>
        <a:xfrm>
          <a:off x="16357600" y="178055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527" name="フローチャート: 判断 526">
          <a:extLst>
            <a:ext uri="{FF2B5EF4-FFF2-40B4-BE49-F238E27FC236}">
              <a16:creationId xmlns:a16="http://schemas.microsoft.com/office/drawing/2014/main" xmlns="" id="{E93BBFB7-C514-40C4-A6D7-FF8385BDDDE8}"/>
            </a:ext>
          </a:extLst>
        </xdr:cNvPr>
        <xdr:cNvSpPr/>
      </xdr:nvSpPr>
      <xdr:spPr>
        <a:xfrm>
          <a:off x="162687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115207</xdr:rowOff>
    </xdr:from>
    <xdr:to>
      <xdr:col>81</xdr:col>
      <xdr:colOff>101600</xdr:colOff>
      <xdr:row>105</xdr:row>
      <xdr:rowOff>45357</xdr:rowOff>
    </xdr:to>
    <xdr:sp macro="" textlink="">
      <xdr:nvSpPr>
        <xdr:cNvPr id="528" name="フローチャート: 判断 527">
          <a:extLst>
            <a:ext uri="{FF2B5EF4-FFF2-40B4-BE49-F238E27FC236}">
              <a16:creationId xmlns:a16="http://schemas.microsoft.com/office/drawing/2014/main" xmlns="" id="{AA721BED-DD55-48BE-98FA-57DD6550E591}"/>
            </a:ext>
          </a:extLst>
        </xdr:cNvPr>
        <xdr:cNvSpPr/>
      </xdr:nvSpPr>
      <xdr:spPr>
        <a:xfrm>
          <a:off x="15430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108676</xdr:rowOff>
    </xdr:from>
    <xdr:to>
      <xdr:col>76</xdr:col>
      <xdr:colOff>165100</xdr:colOff>
      <xdr:row>105</xdr:row>
      <xdr:rowOff>38826</xdr:rowOff>
    </xdr:to>
    <xdr:sp macro="" textlink="">
      <xdr:nvSpPr>
        <xdr:cNvPr id="529" name="フローチャート: 判断 528">
          <a:extLst>
            <a:ext uri="{FF2B5EF4-FFF2-40B4-BE49-F238E27FC236}">
              <a16:creationId xmlns:a16="http://schemas.microsoft.com/office/drawing/2014/main" xmlns="" id="{7E39576C-5C84-4EC5-9919-78CC0E45FBD4}"/>
            </a:ext>
          </a:extLst>
        </xdr:cNvPr>
        <xdr:cNvSpPr/>
      </xdr:nvSpPr>
      <xdr:spPr>
        <a:xfrm>
          <a:off x="14541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530" name="フローチャート: 判断 529">
          <a:extLst>
            <a:ext uri="{FF2B5EF4-FFF2-40B4-BE49-F238E27FC236}">
              <a16:creationId xmlns:a16="http://schemas.microsoft.com/office/drawing/2014/main" xmlns="" id="{94F0111E-4920-4B3F-87BF-E2CAD54BF853}"/>
            </a:ext>
          </a:extLst>
        </xdr:cNvPr>
        <xdr:cNvSpPr/>
      </xdr:nvSpPr>
      <xdr:spPr>
        <a:xfrm>
          <a:off x="13652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43362</xdr:rowOff>
    </xdr:from>
    <xdr:to>
      <xdr:col>67</xdr:col>
      <xdr:colOff>101600</xdr:colOff>
      <xdr:row>104</xdr:row>
      <xdr:rowOff>144962</xdr:rowOff>
    </xdr:to>
    <xdr:sp macro="" textlink="">
      <xdr:nvSpPr>
        <xdr:cNvPr id="531" name="フローチャート: 判断 530">
          <a:extLst>
            <a:ext uri="{FF2B5EF4-FFF2-40B4-BE49-F238E27FC236}">
              <a16:creationId xmlns:a16="http://schemas.microsoft.com/office/drawing/2014/main" xmlns="" id="{C8103752-09B0-470B-B939-F72CAE91B36E}"/>
            </a:ext>
          </a:extLst>
        </xdr:cNvPr>
        <xdr:cNvSpPr/>
      </xdr:nvSpPr>
      <xdr:spPr>
        <a:xfrm>
          <a:off x="12763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xmlns="" id="{5E8BFEC9-E9DD-4BC8-889E-BC62E685A4D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xmlns="" id="{7B604CE6-93EA-463E-B473-B28A43E2CDD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xmlns="" id="{8A400039-D11C-4B22-A0AD-F54F5D2C13A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xmlns="" id="{4A233F41-F46C-4F1E-9131-BF3C2D3AD92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xmlns="" id="{67BC2782-CD0F-4174-BEC1-727DBA106E5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537" name="楕円 536">
          <a:extLst>
            <a:ext uri="{FF2B5EF4-FFF2-40B4-BE49-F238E27FC236}">
              <a16:creationId xmlns:a16="http://schemas.microsoft.com/office/drawing/2014/main" xmlns="" id="{A4C5CDDD-24DC-4902-8380-3A4AE99AB45E}"/>
            </a:ext>
          </a:extLst>
        </xdr:cNvPr>
        <xdr:cNvSpPr/>
      </xdr:nvSpPr>
      <xdr:spPr>
        <a:xfrm>
          <a:off x="16268700"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51179</xdr:rowOff>
    </xdr:from>
    <xdr:ext cx="405111" cy="259045"/>
    <xdr:sp macro="" textlink="">
      <xdr:nvSpPr>
        <xdr:cNvPr id="538" name="【庁舎】&#10;有形固定資産減価償却率該当値テキスト">
          <a:extLst>
            <a:ext uri="{FF2B5EF4-FFF2-40B4-BE49-F238E27FC236}">
              <a16:creationId xmlns:a16="http://schemas.microsoft.com/office/drawing/2014/main" xmlns="" id="{A0F735AF-5F84-4633-9154-FFBB7F7B06B6}"/>
            </a:ext>
          </a:extLst>
        </xdr:cNvPr>
        <xdr:cNvSpPr txBox="1"/>
      </xdr:nvSpPr>
      <xdr:spPr>
        <a:xfrm>
          <a:off x="16357600"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56424</xdr:rowOff>
    </xdr:from>
    <xdr:to>
      <xdr:col>81</xdr:col>
      <xdr:colOff>101600</xdr:colOff>
      <xdr:row>106</xdr:row>
      <xdr:rowOff>158024</xdr:rowOff>
    </xdr:to>
    <xdr:sp macro="" textlink="">
      <xdr:nvSpPr>
        <xdr:cNvPr id="539" name="楕円 538">
          <a:extLst>
            <a:ext uri="{FF2B5EF4-FFF2-40B4-BE49-F238E27FC236}">
              <a16:creationId xmlns:a16="http://schemas.microsoft.com/office/drawing/2014/main" xmlns="" id="{DE38D944-4F05-49BD-A8EC-28FFA7D24F7E}"/>
            </a:ext>
          </a:extLst>
        </xdr:cNvPr>
        <xdr:cNvSpPr/>
      </xdr:nvSpPr>
      <xdr:spPr>
        <a:xfrm>
          <a:off x="15430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107224</xdr:rowOff>
    </xdr:from>
    <xdr:to>
      <xdr:col>85</xdr:col>
      <xdr:colOff>127000</xdr:colOff>
      <xdr:row>106</xdr:row>
      <xdr:rowOff>123552</xdr:rowOff>
    </xdr:to>
    <xdr:cxnSp macro="">
      <xdr:nvCxnSpPr>
        <xdr:cNvPr id="540" name="直線コネクタ 539">
          <a:extLst>
            <a:ext uri="{FF2B5EF4-FFF2-40B4-BE49-F238E27FC236}">
              <a16:creationId xmlns:a16="http://schemas.microsoft.com/office/drawing/2014/main" xmlns="" id="{EE2AC497-D402-410B-BE7B-59BA9433CF90}"/>
            </a:ext>
          </a:extLst>
        </xdr:cNvPr>
        <xdr:cNvCxnSpPr/>
      </xdr:nvCxnSpPr>
      <xdr:spPr>
        <a:xfrm>
          <a:off x="15481300" y="18280924"/>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89081</xdr:rowOff>
    </xdr:from>
    <xdr:to>
      <xdr:col>76</xdr:col>
      <xdr:colOff>165100</xdr:colOff>
      <xdr:row>106</xdr:row>
      <xdr:rowOff>19231</xdr:rowOff>
    </xdr:to>
    <xdr:sp macro="" textlink="">
      <xdr:nvSpPr>
        <xdr:cNvPr id="541" name="楕円 540">
          <a:extLst>
            <a:ext uri="{FF2B5EF4-FFF2-40B4-BE49-F238E27FC236}">
              <a16:creationId xmlns:a16="http://schemas.microsoft.com/office/drawing/2014/main" xmlns="" id="{85FE5FB8-9449-4EA2-8DE9-B3A60AEB47CE}"/>
            </a:ext>
          </a:extLst>
        </xdr:cNvPr>
        <xdr:cNvSpPr/>
      </xdr:nvSpPr>
      <xdr:spPr>
        <a:xfrm>
          <a:off x="145415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139881</xdr:rowOff>
    </xdr:from>
    <xdr:to>
      <xdr:col>81</xdr:col>
      <xdr:colOff>50800</xdr:colOff>
      <xdr:row>106</xdr:row>
      <xdr:rowOff>107224</xdr:rowOff>
    </xdr:to>
    <xdr:cxnSp macro="">
      <xdr:nvCxnSpPr>
        <xdr:cNvPr id="542" name="直線コネクタ 541">
          <a:extLst>
            <a:ext uri="{FF2B5EF4-FFF2-40B4-BE49-F238E27FC236}">
              <a16:creationId xmlns:a16="http://schemas.microsoft.com/office/drawing/2014/main" xmlns="" id="{CA482C58-AC1A-4C4B-A0CA-20F42D79C7D3}"/>
            </a:ext>
          </a:extLst>
        </xdr:cNvPr>
        <xdr:cNvCxnSpPr/>
      </xdr:nvCxnSpPr>
      <xdr:spPr>
        <a:xfrm>
          <a:off x="14592300" y="18142131"/>
          <a:ext cx="889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61323</xdr:rowOff>
    </xdr:from>
    <xdr:to>
      <xdr:col>72</xdr:col>
      <xdr:colOff>38100</xdr:colOff>
      <xdr:row>105</xdr:row>
      <xdr:rowOff>162923</xdr:rowOff>
    </xdr:to>
    <xdr:sp macro="" textlink="">
      <xdr:nvSpPr>
        <xdr:cNvPr id="543" name="楕円 542">
          <a:extLst>
            <a:ext uri="{FF2B5EF4-FFF2-40B4-BE49-F238E27FC236}">
              <a16:creationId xmlns:a16="http://schemas.microsoft.com/office/drawing/2014/main" xmlns="" id="{8A06F299-6B1B-4896-90D5-927711154033}"/>
            </a:ext>
          </a:extLst>
        </xdr:cNvPr>
        <xdr:cNvSpPr/>
      </xdr:nvSpPr>
      <xdr:spPr>
        <a:xfrm>
          <a:off x="13652500" y="180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112123</xdr:rowOff>
    </xdr:from>
    <xdr:to>
      <xdr:col>76</xdr:col>
      <xdr:colOff>114300</xdr:colOff>
      <xdr:row>105</xdr:row>
      <xdr:rowOff>139881</xdr:rowOff>
    </xdr:to>
    <xdr:cxnSp macro="">
      <xdr:nvCxnSpPr>
        <xdr:cNvPr id="544" name="直線コネクタ 543">
          <a:extLst>
            <a:ext uri="{FF2B5EF4-FFF2-40B4-BE49-F238E27FC236}">
              <a16:creationId xmlns:a16="http://schemas.microsoft.com/office/drawing/2014/main" xmlns="" id="{A2EAB1C0-C7E0-4261-B9B8-02D3465D3C10}"/>
            </a:ext>
          </a:extLst>
        </xdr:cNvPr>
        <xdr:cNvCxnSpPr/>
      </xdr:nvCxnSpPr>
      <xdr:spPr>
        <a:xfrm>
          <a:off x="13703300" y="181143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54792</xdr:rowOff>
    </xdr:from>
    <xdr:to>
      <xdr:col>67</xdr:col>
      <xdr:colOff>101600</xdr:colOff>
      <xdr:row>105</xdr:row>
      <xdr:rowOff>156392</xdr:rowOff>
    </xdr:to>
    <xdr:sp macro="" textlink="">
      <xdr:nvSpPr>
        <xdr:cNvPr id="545" name="楕円 544">
          <a:extLst>
            <a:ext uri="{FF2B5EF4-FFF2-40B4-BE49-F238E27FC236}">
              <a16:creationId xmlns:a16="http://schemas.microsoft.com/office/drawing/2014/main" xmlns="" id="{7E2C8881-C14A-4100-9D7B-0319E7E7CE4C}"/>
            </a:ext>
          </a:extLst>
        </xdr:cNvPr>
        <xdr:cNvSpPr/>
      </xdr:nvSpPr>
      <xdr:spPr>
        <a:xfrm>
          <a:off x="127635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105592</xdr:rowOff>
    </xdr:from>
    <xdr:to>
      <xdr:col>71</xdr:col>
      <xdr:colOff>177800</xdr:colOff>
      <xdr:row>105</xdr:row>
      <xdr:rowOff>112123</xdr:rowOff>
    </xdr:to>
    <xdr:cxnSp macro="">
      <xdr:nvCxnSpPr>
        <xdr:cNvPr id="546" name="直線コネクタ 545">
          <a:extLst>
            <a:ext uri="{FF2B5EF4-FFF2-40B4-BE49-F238E27FC236}">
              <a16:creationId xmlns:a16="http://schemas.microsoft.com/office/drawing/2014/main" xmlns="" id="{803B1ADC-5FBB-49E8-B482-B44EA9A3B127}"/>
            </a:ext>
          </a:extLst>
        </xdr:cNvPr>
        <xdr:cNvCxnSpPr/>
      </xdr:nvCxnSpPr>
      <xdr:spPr>
        <a:xfrm>
          <a:off x="12814300" y="1810784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61884</xdr:rowOff>
    </xdr:from>
    <xdr:ext cx="405111" cy="259045"/>
    <xdr:sp macro="" textlink="">
      <xdr:nvSpPr>
        <xdr:cNvPr id="547" name="n_1aveValue【庁舎】&#10;有形固定資産減価償却率">
          <a:extLst>
            <a:ext uri="{FF2B5EF4-FFF2-40B4-BE49-F238E27FC236}">
              <a16:creationId xmlns:a16="http://schemas.microsoft.com/office/drawing/2014/main" xmlns="" id="{F95CDC40-B28D-4E22-944F-2C13C5FAA9FF}"/>
            </a:ext>
          </a:extLst>
        </xdr:cNvPr>
        <xdr:cNvSpPr txBox="1"/>
      </xdr:nvSpPr>
      <xdr:spPr>
        <a:xfrm>
          <a:off x="152660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55353</xdr:rowOff>
    </xdr:from>
    <xdr:ext cx="405111" cy="259045"/>
    <xdr:sp macro="" textlink="">
      <xdr:nvSpPr>
        <xdr:cNvPr id="548" name="n_2aveValue【庁舎】&#10;有形固定資産減価償却率">
          <a:extLst>
            <a:ext uri="{FF2B5EF4-FFF2-40B4-BE49-F238E27FC236}">
              <a16:creationId xmlns:a16="http://schemas.microsoft.com/office/drawing/2014/main" xmlns="" id="{E4D7597F-CDB3-4465-AD38-401330CEE3A6}"/>
            </a:ext>
          </a:extLst>
        </xdr:cNvPr>
        <xdr:cNvSpPr txBox="1"/>
      </xdr:nvSpPr>
      <xdr:spPr>
        <a:xfrm>
          <a:off x="14389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40657</xdr:rowOff>
    </xdr:from>
    <xdr:ext cx="405111" cy="259045"/>
    <xdr:sp macro="" textlink="">
      <xdr:nvSpPr>
        <xdr:cNvPr id="549" name="n_3aveValue【庁舎】&#10;有形固定資産減価償却率">
          <a:extLst>
            <a:ext uri="{FF2B5EF4-FFF2-40B4-BE49-F238E27FC236}">
              <a16:creationId xmlns:a16="http://schemas.microsoft.com/office/drawing/2014/main" xmlns="" id="{5A382C30-51E6-4A23-8EB3-FC25C97C86F7}"/>
            </a:ext>
          </a:extLst>
        </xdr:cNvPr>
        <xdr:cNvSpPr txBox="1"/>
      </xdr:nvSpPr>
      <xdr:spPr>
        <a:xfrm>
          <a:off x="13500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161489</xdr:rowOff>
    </xdr:from>
    <xdr:ext cx="405111" cy="259045"/>
    <xdr:sp macro="" textlink="">
      <xdr:nvSpPr>
        <xdr:cNvPr id="550" name="n_4aveValue【庁舎】&#10;有形固定資産減価償却率">
          <a:extLst>
            <a:ext uri="{FF2B5EF4-FFF2-40B4-BE49-F238E27FC236}">
              <a16:creationId xmlns:a16="http://schemas.microsoft.com/office/drawing/2014/main" xmlns="" id="{8EDC37E2-E8BE-4CA9-BCA2-750EE1795B61}"/>
            </a:ext>
          </a:extLst>
        </xdr:cNvPr>
        <xdr:cNvSpPr txBox="1"/>
      </xdr:nvSpPr>
      <xdr:spPr>
        <a:xfrm>
          <a:off x="12611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149151</xdr:rowOff>
    </xdr:from>
    <xdr:ext cx="405111" cy="259045"/>
    <xdr:sp macro="" textlink="">
      <xdr:nvSpPr>
        <xdr:cNvPr id="551" name="n_1mainValue【庁舎】&#10;有形固定資産減価償却率">
          <a:extLst>
            <a:ext uri="{FF2B5EF4-FFF2-40B4-BE49-F238E27FC236}">
              <a16:creationId xmlns:a16="http://schemas.microsoft.com/office/drawing/2014/main" xmlns="" id="{511A2448-19B3-4F3D-AD39-68CE8AA7C9BC}"/>
            </a:ext>
          </a:extLst>
        </xdr:cNvPr>
        <xdr:cNvSpPr txBox="1"/>
      </xdr:nvSpPr>
      <xdr:spPr>
        <a:xfrm>
          <a:off x="152660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10358</xdr:rowOff>
    </xdr:from>
    <xdr:ext cx="405111" cy="259045"/>
    <xdr:sp macro="" textlink="">
      <xdr:nvSpPr>
        <xdr:cNvPr id="552" name="n_2mainValue【庁舎】&#10;有形固定資産減価償却率">
          <a:extLst>
            <a:ext uri="{FF2B5EF4-FFF2-40B4-BE49-F238E27FC236}">
              <a16:creationId xmlns:a16="http://schemas.microsoft.com/office/drawing/2014/main" xmlns="" id="{75AFE2C0-952F-443E-A730-4C735FA66612}"/>
            </a:ext>
          </a:extLst>
        </xdr:cNvPr>
        <xdr:cNvSpPr txBox="1"/>
      </xdr:nvSpPr>
      <xdr:spPr>
        <a:xfrm>
          <a:off x="14389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154050</xdr:rowOff>
    </xdr:from>
    <xdr:ext cx="405111" cy="259045"/>
    <xdr:sp macro="" textlink="">
      <xdr:nvSpPr>
        <xdr:cNvPr id="553" name="n_3mainValue【庁舎】&#10;有形固定資産減価償却率">
          <a:extLst>
            <a:ext uri="{FF2B5EF4-FFF2-40B4-BE49-F238E27FC236}">
              <a16:creationId xmlns:a16="http://schemas.microsoft.com/office/drawing/2014/main" xmlns="" id="{A81165D3-F89F-49BF-A276-95196E382F8A}"/>
            </a:ext>
          </a:extLst>
        </xdr:cNvPr>
        <xdr:cNvSpPr txBox="1"/>
      </xdr:nvSpPr>
      <xdr:spPr>
        <a:xfrm>
          <a:off x="13500744" y="1815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147519</xdr:rowOff>
    </xdr:from>
    <xdr:ext cx="405111" cy="259045"/>
    <xdr:sp macro="" textlink="">
      <xdr:nvSpPr>
        <xdr:cNvPr id="554" name="n_4mainValue【庁舎】&#10;有形固定資産減価償却率">
          <a:extLst>
            <a:ext uri="{FF2B5EF4-FFF2-40B4-BE49-F238E27FC236}">
              <a16:creationId xmlns:a16="http://schemas.microsoft.com/office/drawing/2014/main" xmlns="" id="{955E86C4-6753-4267-81CA-F8FEE0F49B19}"/>
            </a:ext>
          </a:extLst>
        </xdr:cNvPr>
        <xdr:cNvSpPr txBox="1"/>
      </xdr:nvSpPr>
      <xdr:spPr>
        <a:xfrm>
          <a:off x="12611744"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5" name="正方形/長方形 554">
          <a:extLst>
            <a:ext uri="{FF2B5EF4-FFF2-40B4-BE49-F238E27FC236}">
              <a16:creationId xmlns:a16="http://schemas.microsoft.com/office/drawing/2014/main" xmlns="" id="{E9DA2B47-AC54-4D92-9DD1-76829855D50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6" name="正方形/長方形 555">
          <a:extLst>
            <a:ext uri="{FF2B5EF4-FFF2-40B4-BE49-F238E27FC236}">
              <a16:creationId xmlns:a16="http://schemas.microsoft.com/office/drawing/2014/main" xmlns="" id="{91F3C02F-DC64-4DB2-9C02-C35CEC832A1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7" name="正方形/長方形 556">
          <a:extLst>
            <a:ext uri="{FF2B5EF4-FFF2-40B4-BE49-F238E27FC236}">
              <a16:creationId xmlns:a16="http://schemas.microsoft.com/office/drawing/2014/main" xmlns="" id="{F83673B2-7504-48E8-8669-B105712C86D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8" name="正方形/長方形 557">
          <a:extLst>
            <a:ext uri="{FF2B5EF4-FFF2-40B4-BE49-F238E27FC236}">
              <a16:creationId xmlns:a16="http://schemas.microsoft.com/office/drawing/2014/main" xmlns="" id="{FA8A099F-627A-485D-840A-D07EB277125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9" name="正方形/長方形 558">
          <a:extLst>
            <a:ext uri="{FF2B5EF4-FFF2-40B4-BE49-F238E27FC236}">
              <a16:creationId xmlns:a16="http://schemas.microsoft.com/office/drawing/2014/main" xmlns="" id="{3DB57D0D-D8B3-4CF9-9C9F-4D04F6D1409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0" name="正方形/長方形 559">
          <a:extLst>
            <a:ext uri="{FF2B5EF4-FFF2-40B4-BE49-F238E27FC236}">
              <a16:creationId xmlns:a16="http://schemas.microsoft.com/office/drawing/2014/main" xmlns="" id="{B08D83EF-DC26-4B93-A4D0-CF9027A69A4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1" name="正方形/長方形 560">
          <a:extLst>
            <a:ext uri="{FF2B5EF4-FFF2-40B4-BE49-F238E27FC236}">
              <a16:creationId xmlns:a16="http://schemas.microsoft.com/office/drawing/2014/main" xmlns="" id="{B2FE0A5A-0B1F-40F3-A7BD-E38FAF02ACB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2" name="正方形/長方形 561">
          <a:extLst>
            <a:ext uri="{FF2B5EF4-FFF2-40B4-BE49-F238E27FC236}">
              <a16:creationId xmlns:a16="http://schemas.microsoft.com/office/drawing/2014/main" xmlns="" id="{0AB41D9D-A71D-438A-8D20-D89E635CBB5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3" name="テキスト ボックス 562">
          <a:extLst>
            <a:ext uri="{FF2B5EF4-FFF2-40B4-BE49-F238E27FC236}">
              <a16:creationId xmlns:a16="http://schemas.microsoft.com/office/drawing/2014/main" xmlns="" id="{B6C2073B-0775-4E80-84D3-7B25A925F75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4" name="直線コネクタ 563">
          <a:extLst>
            <a:ext uri="{FF2B5EF4-FFF2-40B4-BE49-F238E27FC236}">
              <a16:creationId xmlns:a16="http://schemas.microsoft.com/office/drawing/2014/main" xmlns="" id="{61550A61-72F0-4DF2-8CF4-195C4FC2BCB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65" name="直線コネクタ 564">
          <a:extLst>
            <a:ext uri="{FF2B5EF4-FFF2-40B4-BE49-F238E27FC236}">
              <a16:creationId xmlns:a16="http://schemas.microsoft.com/office/drawing/2014/main" xmlns="" id="{CC0945E0-DF2B-455C-85ED-53A8C2D5A90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66" name="テキスト ボックス 565">
          <a:extLst>
            <a:ext uri="{FF2B5EF4-FFF2-40B4-BE49-F238E27FC236}">
              <a16:creationId xmlns:a16="http://schemas.microsoft.com/office/drawing/2014/main" xmlns="" id="{76F1D3F6-58FD-4C5A-B09F-167F36E3E62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67" name="直線コネクタ 566">
          <a:extLst>
            <a:ext uri="{FF2B5EF4-FFF2-40B4-BE49-F238E27FC236}">
              <a16:creationId xmlns:a16="http://schemas.microsoft.com/office/drawing/2014/main" xmlns="" id="{0E75B8E9-8D3B-4BDD-82D6-85A354C4207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8" name="テキスト ボックス 567">
          <a:extLst>
            <a:ext uri="{FF2B5EF4-FFF2-40B4-BE49-F238E27FC236}">
              <a16:creationId xmlns:a16="http://schemas.microsoft.com/office/drawing/2014/main" xmlns="" id="{711050A0-28BE-4F6B-8651-F17CD141CD7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9" name="直線コネクタ 568">
          <a:extLst>
            <a:ext uri="{FF2B5EF4-FFF2-40B4-BE49-F238E27FC236}">
              <a16:creationId xmlns:a16="http://schemas.microsoft.com/office/drawing/2014/main" xmlns="" id="{82BD14BD-6099-466D-8D0D-662880AC5D1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70" name="テキスト ボックス 569">
          <a:extLst>
            <a:ext uri="{FF2B5EF4-FFF2-40B4-BE49-F238E27FC236}">
              <a16:creationId xmlns:a16="http://schemas.microsoft.com/office/drawing/2014/main" xmlns="" id="{9F6FFE54-2ACF-4976-ACAE-96959E61BE7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71" name="直線コネクタ 570">
          <a:extLst>
            <a:ext uri="{FF2B5EF4-FFF2-40B4-BE49-F238E27FC236}">
              <a16:creationId xmlns:a16="http://schemas.microsoft.com/office/drawing/2014/main" xmlns="" id="{2C9D07E2-C342-487F-A4C7-D4F741A6630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72" name="テキスト ボックス 571">
          <a:extLst>
            <a:ext uri="{FF2B5EF4-FFF2-40B4-BE49-F238E27FC236}">
              <a16:creationId xmlns:a16="http://schemas.microsoft.com/office/drawing/2014/main" xmlns="" id="{99BFBB6D-602F-4B14-8DA9-6F4581B7ADC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73" name="直線コネクタ 572">
          <a:extLst>
            <a:ext uri="{FF2B5EF4-FFF2-40B4-BE49-F238E27FC236}">
              <a16:creationId xmlns:a16="http://schemas.microsoft.com/office/drawing/2014/main" xmlns="" id="{E4E57021-4908-405F-86CA-32088BEAEC1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74" name="テキスト ボックス 573">
          <a:extLst>
            <a:ext uri="{FF2B5EF4-FFF2-40B4-BE49-F238E27FC236}">
              <a16:creationId xmlns:a16="http://schemas.microsoft.com/office/drawing/2014/main" xmlns="" id="{CB69D6A3-EA18-480C-9C6D-84C9216FF30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75" name="直線コネクタ 574">
          <a:extLst>
            <a:ext uri="{FF2B5EF4-FFF2-40B4-BE49-F238E27FC236}">
              <a16:creationId xmlns:a16="http://schemas.microsoft.com/office/drawing/2014/main" xmlns="" id="{6D9AD578-C267-4EC1-AE4A-F275B01E081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76" name="テキスト ボックス 575">
          <a:extLst>
            <a:ext uri="{FF2B5EF4-FFF2-40B4-BE49-F238E27FC236}">
              <a16:creationId xmlns:a16="http://schemas.microsoft.com/office/drawing/2014/main" xmlns="" id="{3646A7C5-D24F-425F-A9DB-0BDC43E87FA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7" name="直線コネクタ 576">
          <a:extLst>
            <a:ext uri="{FF2B5EF4-FFF2-40B4-BE49-F238E27FC236}">
              <a16:creationId xmlns:a16="http://schemas.microsoft.com/office/drawing/2014/main" xmlns="" id="{3368B3B0-3EA8-460A-8F7A-4DC64D8EFAC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8" name="テキスト ボックス 577">
          <a:extLst>
            <a:ext uri="{FF2B5EF4-FFF2-40B4-BE49-F238E27FC236}">
              <a16:creationId xmlns:a16="http://schemas.microsoft.com/office/drawing/2014/main" xmlns="" id="{385A6140-B8FD-4FD0-9CAE-3FBCAC66F4E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9" name="【庁舎】&#10;一人当たり面積グラフ枠">
          <a:extLst>
            <a:ext uri="{FF2B5EF4-FFF2-40B4-BE49-F238E27FC236}">
              <a16:creationId xmlns:a16="http://schemas.microsoft.com/office/drawing/2014/main" xmlns="" id="{288C785C-A55F-41FB-8962-A0C89CB097B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113212</xdr:rowOff>
    </xdr:from>
    <xdr:to>
      <xdr:col>116</xdr:col>
      <xdr:colOff>62864</xdr:colOff>
      <xdr:row>107</xdr:row>
      <xdr:rowOff>154032</xdr:rowOff>
    </xdr:to>
    <xdr:cxnSp macro="">
      <xdr:nvCxnSpPr>
        <xdr:cNvPr id="580" name="直線コネクタ 579">
          <a:extLst>
            <a:ext uri="{FF2B5EF4-FFF2-40B4-BE49-F238E27FC236}">
              <a16:creationId xmlns:a16="http://schemas.microsoft.com/office/drawing/2014/main" xmlns="" id="{07BF18C6-D35E-4967-B1DB-3C8D6BD4798C}"/>
            </a:ext>
          </a:extLst>
        </xdr:cNvPr>
        <xdr:cNvCxnSpPr/>
      </xdr:nvCxnSpPr>
      <xdr:spPr>
        <a:xfrm flipV="1">
          <a:off x="22160864" y="17258212"/>
          <a:ext cx="0" cy="124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581" name="【庁舎】&#10;一人当たり面積最小値テキスト">
          <a:extLst>
            <a:ext uri="{FF2B5EF4-FFF2-40B4-BE49-F238E27FC236}">
              <a16:creationId xmlns:a16="http://schemas.microsoft.com/office/drawing/2014/main" xmlns="" id="{4697F4A6-81B6-4FC7-A049-B28368983260}"/>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582" name="直線コネクタ 581">
          <a:extLst>
            <a:ext uri="{FF2B5EF4-FFF2-40B4-BE49-F238E27FC236}">
              <a16:creationId xmlns:a16="http://schemas.microsoft.com/office/drawing/2014/main" xmlns="" id="{BC964240-89CD-4C2D-B038-A6525946800D}"/>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59889</xdr:rowOff>
    </xdr:from>
    <xdr:ext cx="469744" cy="259045"/>
    <xdr:sp macro="" textlink="">
      <xdr:nvSpPr>
        <xdr:cNvPr id="583" name="【庁舎】&#10;一人当たり面積最大値テキスト">
          <a:extLst>
            <a:ext uri="{FF2B5EF4-FFF2-40B4-BE49-F238E27FC236}">
              <a16:creationId xmlns:a16="http://schemas.microsoft.com/office/drawing/2014/main" xmlns="" id="{DDF7C3E0-74F8-4AD6-9895-9068B1C88552}"/>
            </a:ext>
          </a:extLst>
        </xdr:cNvPr>
        <xdr:cNvSpPr txBox="1"/>
      </xdr:nvSpPr>
      <xdr:spPr>
        <a:xfrm>
          <a:off x="22199600" y="1703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113212</xdr:rowOff>
    </xdr:from>
    <xdr:to>
      <xdr:col>116</xdr:col>
      <xdr:colOff>152400</xdr:colOff>
      <xdr:row>100</xdr:row>
      <xdr:rowOff>113212</xdr:rowOff>
    </xdr:to>
    <xdr:cxnSp macro="">
      <xdr:nvCxnSpPr>
        <xdr:cNvPr id="584" name="直線コネクタ 583">
          <a:extLst>
            <a:ext uri="{FF2B5EF4-FFF2-40B4-BE49-F238E27FC236}">
              <a16:creationId xmlns:a16="http://schemas.microsoft.com/office/drawing/2014/main" xmlns="" id="{C90D5806-EB2B-4715-ADEB-12BE35E29FCF}"/>
            </a:ext>
          </a:extLst>
        </xdr:cNvPr>
        <xdr:cNvCxnSpPr/>
      </xdr:nvCxnSpPr>
      <xdr:spPr>
        <a:xfrm>
          <a:off x="22072600" y="17258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33763</xdr:rowOff>
    </xdr:from>
    <xdr:ext cx="469744" cy="259045"/>
    <xdr:sp macro="" textlink="">
      <xdr:nvSpPr>
        <xdr:cNvPr id="585" name="【庁舎】&#10;一人当たり面積平均値テキスト">
          <a:extLst>
            <a:ext uri="{FF2B5EF4-FFF2-40B4-BE49-F238E27FC236}">
              <a16:creationId xmlns:a16="http://schemas.microsoft.com/office/drawing/2014/main" xmlns="" id="{247E3368-AB26-45CE-922D-2277E8DEBAF5}"/>
            </a:ext>
          </a:extLst>
        </xdr:cNvPr>
        <xdr:cNvSpPr txBox="1"/>
      </xdr:nvSpPr>
      <xdr:spPr>
        <a:xfrm>
          <a:off x="22199600" y="18036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55336</xdr:rowOff>
    </xdr:from>
    <xdr:to>
      <xdr:col>116</xdr:col>
      <xdr:colOff>114300</xdr:colOff>
      <xdr:row>105</xdr:row>
      <xdr:rowOff>156936</xdr:rowOff>
    </xdr:to>
    <xdr:sp macro="" textlink="">
      <xdr:nvSpPr>
        <xdr:cNvPr id="586" name="フローチャート: 判断 585">
          <a:extLst>
            <a:ext uri="{FF2B5EF4-FFF2-40B4-BE49-F238E27FC236}">
              <a16:creationId xmlns:a16="http://schemas.microsoft.com/office/drawing/2014/main" xmlns="" id="{7CEBB3AD-B723-4B31-A74F-E7FCAD6D972D}"/>
            </a:ext>
          </a:extLst>
        </xdr:cNvPr>
        <xdr:cNvSpPr/>
      </xdr:nvSpPr>
      <xdr:spPr>
        <a:xfrm>
          <a:off x="22110700" y="1805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78195</xdr:rowOff>
    </xdr:from>
    <xdr:to>
      <xdr:col>112</xdr:col>
      <xdr:colOff>38100</xdr:colOff>
      <xdr:row>106</xdr:row>
      <xdr:rowOff>8345</xdr:rowOff>
    </xdr:to>
    <xdr:sp macro="" textlink="">
      <xdr:nvSpPr>
        <xdr:cNvPr id="587" name="フローチャート: 判断 586">
          <a:extLst>
            <a:ext uri="{FF2B5EF4-FFF2-40B4-BE49-F238E27FC236}">
              <a16:creationId xmlns:a16="http://schemas.microsoft.com/office/drawing/2014/main" xmlns="" id="{541BA1FC-893F-45F1-8C95-E8FC4669777B}"/>
            </a:ext>
          </a:extLst>
        </xdr:cNvPr>
        <xdr:cNvSpPr/>
      </xdr:nvSpPr>
      <xdr:spPr>
        <a:xfrm>
          <a:off x="21272500" y="1808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122827</xdr:rowOff>
    </xdr:from>
    <xdr:to>
      <xdr:col>107</xdr:col>
      <xdr:colOff>101600</xdr:colOff>
      <xdr:row>106</xdr:row>
      <xdr:rowOff>52977</xdr:rowOff>
    </xdr:to>
    <xdr:sp macro="" textlink="">
      <xdr:nvSpPr>
        <xdr:cNvPr id="588" name="フローチャート: 判断 587">
          <a:extLst>
            <a:ext uri="{FF2B5EF4-FFF2-40B4-BE49-F238E27FC236}">
              <a16:creationId xmlns:a16="http://schemas.microsoft.com/office/drawing/2014/main" xmlns="" id="{A1F6F847-1F30-4F74-AFCB-9163A29FADE6}"/>
            </a:ext>
          </a:extLst>
        </xdr:cNvPr>
        <xdr:cNvSpPr/>
      </xdr:nvSpPr>
      <xdr:spPr>
        <a:xfrm>
          <a:off x="20383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142421</xdr:rowOff>
    </xdr:from>
    <xdr:to>
      <xdr:col>102</xdr:col>
      <xdr:colOff>165100</xdr:colOff>
      <xdr:row>106</xdr:row>
      <xdr:rowOff>72571</xdr:rowOff>
    </xdr:to>
    <xdr:sp macro="" textlink="">
      <xdr:nvSpPr>
        <xdr:cNvPr id="589" name="フローチャート: 判断 588">
          <a:extLst>
            <a:ext uri="{FF2B5EF4-FFF2-40B4-BE49-F238E27FC236}">
              <a16:creationId xmlns:a16="http://schemas.microsoft.com/office/drawing/2014/main" xmlns="" id="{F0A11FC3-0485-481B-A609-FD78F5B3A5C8}"/>
            </a:ext>
          </a:extLst>
        </xdr:cNvPr>
        <xdr:cNvSpPr/>
      </xdr:nvSpPr>
      <xdr:spPr>
        <a:xfrm>
          <a:off x="19494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84727</xdr:rowOff>
    </xdr:from>
    <xdr:to>
      <xdr:col>98</xdr:col>
      <xdr:colOff>38100</xdr:colOff>
      <xdr:row>106</xdr:row>
      <xdr:rowOff>14877</xdr:rowOff>
    </xdr:to>
    <xdr:sp macro="" textlink="">
      <xdr:nvSpPr>
        <xdr:cNvPr id="590" name="フローチャート: 判断 589">
          <a:extLst>
            <a:ext uri="{FF2B5EF4-FFF2-40B4-BE49-F238E27FC236}">
              <a16:creationId xmlns:a16="http://schemas.microsoft.com/office/drawing/2014/main" xmlns="" id="{482A092B-3D9F-4D74-9E3E-540DE403D722}"/>
            </a:ext>
          </a:extLst>
        </xdr:cNvPr>
        <xdr:cNvSpPr/>
      </xdr:nvSpPr>
      <xdr:spPr>
        <a:xfrm>
          <a:off x="18605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1" name="テキスト ボックス 590">
          <a:extLst>
            <a:ext uri="{FF2B5EF4-FFF2-40B4-BE49-F238E27FC236}">
              <a16:creationId xmlns:a16="http://schemas.microsoft.com/office/drawing/2014/main" xmlns="" id="{F019FB7E-3374-4C7C-93DD-9A89D4B0F41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2" name="テキスト ボックス 591">
          <a:extLst>
            <a:ext uri="{FF2B5EF4-FFF2-40B4-BE49-F238E27FC236}">
              <a16:creationId xmlns:a16="http://schemas.microsoft.com/office/drawing/2014/main" xmlns="" id="{F9278687-58FC-4565-8146-8AC2B8F88F7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3" name="テキスト ボックス 592">
          <a:extLst>
            <a:ext uri="{FF2B5EF4-FFF2-40B4-BE49-F238E27FC236}">
              <a16:creationId xmlns:a16="http://schemas.microsoft.com/office/drawing/2014/main" xmlns="" id="{D1E5BA9A-77D5-460F-BB07-40867BFE663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4" name="テキスト ボックス 593">
          <a:extLst>
            <a:ext uri="{FF2B5EF4-FFF2-40B4-BE49-F238E27FC236}">
              <a16:creationId xmlns:a16="http://schemas.microsoft.com/office/drawing/2014/main" xmlns="" id="{7868B191-624C-40ED-93B5-DBD3DE300AF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5" name="テキスト ボックス 594">
          <a:extLst>
            <a:ext uri="{FF2B5EF4-FFF2-40B4-BE49-F238E27FC236}">
              <a16:creationId xmlns:a16="http://schemas.microsoft.com/office/drawing/2014/main" xmlns="" id="{12F46B2A-C9DD-41E8-967A-10AFE7CBA90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122827</xdr:rowOff>
    </xdr:from>
    <xdr:to>
      <xdr:col>116</xdr:col>
      <xdr:colOff>114300</xdr:colOff>
      <xdr:row>102</xdr:row>
      <xdr:rowOff>52977</xdr:rowOff>
    </xdr:to>
    <xdr:sp macro="" textlink="">
      <xdr:nvSpPr>
        <xdr:cNvPr id="596" name="楕円 595">
          <a:extLst>
            <a:ext uri="{FF2B5EF4-FFF2-40B4-BE49-F238E27FC236}">
              <a16:creationId xmlns:a16="http://schemas.microsoft.com/office/drawing/2014/main" xmlns="" id="{F829FDD8-09C5-424A-8FD5-B9E9AC4EBB70}"/>
            </a:ext>
          </a:extLst>
        </xdr:cNvPr>
        <xdr:cNvSpPr/>
      </xdr:nvSpPr>
      <xdr:spPr>
        <a:xfrm>
          <a:off x="22110700" y="1743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145704</xdr:rowOff>
    </xdr:from>
    <xdr:ext cx="469744" cy="259045"/>
    <xdr:sp macro="" textlink="">
      <xdr:nvSpPr>
        <xdr:cNvPr id="597" name="【庁舎】&#10;一人当たり面積該当値テキスト">
          <a:extLst>
            <a:ext uri="{FF2B5EF4-FFF2-40B4-BE49-F238E27FC236}">
              <a16:creationId xmlns:a16="http://schemas.microsoft.com/office/drawing/2014/main" xmlns="" id="{98835AFD-91F8-454B-9869-F8A37BFE5726}"/>
            </a:ext>
          </a:extLst>
        </xdr:cNvPr>
        <xdr:cNvSpPr txBox="1"/>
      </xdr:nvSpPr>
      <xdr:spPr>
        <a:xfrm>
          <a:off x="22199600" y="1729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155484</xdr:rowOff>
    </xdr:from>
    <xdr:to>
      <xdr:col>112</xdr:col>
      <xdr:colOff>38100</xdr:colOff>
      <xdr:row>102</xdr:row>
      <xdr:rowOff>85634</xdr:rowOff>
    </xdr:to>
    <xdr:sp macro="" textlink="">
      <xdr:nvSpPr>
        <xdr:cNvPr id="598" name="楕円 597">
          <a:extLst>
            <a:ext uri="{FF2B5EF4-FFF2-40B4-BE49-F238E27FC236}">
              <a16:creationId xmlns:a16="http://schemas.microsoft.com/office/drawing/2014/main" xmlns="" id="{531DF857-A945-412D-8010-9CDB0E6FF8A9}"/>
            </a:ext>
          </a:extLst>
        </xdr:cNvPr>
        <xdr:cNvSpPr/>
      </xdr:nvSpPr>
      <xdr:spPr>
        <a:xfrm>
          <a:off x="21272500" y="1747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2177</xdr:rowOff>
    </xdr:from>
    <xdr:to>
      <xdr:col>116</xdr:col>
      <xdr:colOff>63500</xdr:colOff>
      <xdr:row>102</xdr:row>
      <xdr:rowOff>34834</xdr:rowOff>
    </xdr:to>
    <xdr:cxnSp macro="">
      <xdr:nvCxnSpPr>
        <xdr:cNvPr id="599" name="直線コネクタ 598">
          <a:extLst>
            <a:ext uri="{FF2B5EF4-FFF2-40B4-BE49-F238E27FC236}">
              <a16:creationId xmlns:a16="http://schemas.microsoft.com/office/drawing/2014/main" xmlns="" id="{F4246518-7A7D-44F9-AB47-36B506C8DFF0}"/>
            </a:ext>
          </a:extLst>
        </xdr:cNvPr>
        <xdr:cNvCxnSpPr/>
      </xdr:nvCxnSpPr>
      <xdr:spPr>
        <a:xfrm flipV="1">
          <a:off x="21323300" y="1749007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14514</xdr:rowOff>
    </xdr:from>
    <xdr:to>
      <xdr:col>107</xdr:col>
      <xdr:colOff>101600</xdr:colOff>
      <xdr:row>102</xdr:row>
      <xdr:rowOff>116114</xdr:rowOff>
    </xdr:to>
    <xdr:sp macro="" textlink="">
      <xdr:nvSpPr>
        <xdr:cNvPr id="600" name="楕円 599">
          <a:extLst>
            <a:ext uri="{FF2B5EF4-FFF2-40B4-BE49-F238E27FC236}">
              <a16:creationId xmlns:a16="http://schemas.microsoft.com/office/drawing/2014/main" xmlns="" id="{AB0B2909-1EE9-4B3F-848C-A1536E540684}"/>
            </a:ext>
          </a:extLst>
        </xdr:cNvPr>
        <xdr:cNvSpPr/>
      </xdr:nvSpPr>
      <xdr:spPr>
        <a:xfrm>
          <a:off x="20383500" y="1750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34834</xdr:rowOff>
    </xdr:from>
    <xdr:to>
      <xdr:col>111</xdr:col>
      <xdr:colOff>177800</xdr:colOff>
      <xdr:row>102</xdr:row>
      <xdr:rowOff>65314</xdr:rowOff>
    </xdr:to>
    <xdr:cxnSp macro="">
      <xdr:nvCxnSpPr>
        <xdr:cNvPr id="601" name="直線コネクタ 600">
          <a:extLst>
            <a:ext uri="{FF2B5EF4-FFF2-40B4-BE49-F238E27FC236}">
              <a16:creationId xmlns:a16="http://schemas.microsoft.com/office/drawing/2014/main" xmlns="" id="{9253E5A0-F804-440E-9AA5-E3B87F6238CA}"/>
            </a:ext>
          </a:extLst>
        </xdr:cNvPr>
        <xdr:cNvCxnSpPr/>
      </xdr:nvCxnSpPr>
      <xdr:spPr>
        <a:xfrm flipV="1">
          <a:off x="20434300" y="17522734"/>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40639</xdr:rowOff>
    </xdr:from>
    <xdr:to>
      <xdr:col>102</xdr:col>
      <xdr:colOff>165100</xdr:colOff>
      <xdr:row>102</xdr:row>
      <xdr:rowOff>142239</xdr:rowOff>
    </xdr:to>
    <xdr:sp macro="" textlink="">
      <xdr:nvSpPr>
        <xdr:cNvPr id="602" name="楕円 601">
          <a:extLst>
            <a:ext uri="{FF2B5EF4-FFF2-40B4-BE49-F238E27FC236}">
              <a16:creationId xmlns:a16="http://schemas.microsoft.com/office/drawing/2014/main" xmlns="" id="{F4B1CEFD-F41D-468D-9473-9A503325AC3F}"/>
            </a:ext>
          </a:extLst>
        </xdr:cNvPr>
        <xdr:cNvSpPr/>
      </xdr:nvSpPr>
      <xdr:spPr>
        <a:xfrm>
          <a:off x="194945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65314</xdr:rowOff>
    </xdr:from>
    <xdr:to>
      <xdr:col>107</xdr:col>
      <xdr:colOff>50800</xdr:colOff>
      <xdr:row>102</xdr:row>
      <xdr:rowOff>91439</xdr:rowOff>
    </xdr:to>
    <xdr:cxnSp macro="">
      <xdr:nvCxnSpPr>
        <xdr:cNvPr id="603" name="直線コネクタ 602">
          <a:extLst>
            <a:ext uri="{FF2B5EF4-FFF2-40B4-BE49-F238E27FC236}">
              <a16:creationId xmlns:a16="http://schemas.microsoft.com/office/drawing/2014/main" xmlns="" id="{F7CC6FE3-E5A4-43C4-A23B-500A474CCFDA}"/>
            </a:ext>
          </a:extLst>
        </xdr:cNvPr>
        <xdr:cNvCxnSpPr/>
      </xdr:nvCxnSpPr>
      <xdr:spPr>
        <a:xfrm flipV="1">
          <a:off x="19545300" y="17553214"/>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70031</xdr:rowOff>
    </xdr:from>
    <xdr:to>
      <xdr:col>98</xdr:col>
      <xdr:colOff>38100</xdr:colOff>
      <xdr:row>103</xdr:row>
      <xdr:rowOff>181</xdr:rowOff>
    </xdr:to>
    <xdr:sp macro="" textlink="">
      <xdr:nvSpPr>
        <xdr:cNvPr id="604" name="楕円 603">
          <a:extLst>
            <a:ext uri="{FF2B5EF4-FFF2-40B4-BE49-F238E27FC236}">
              <a16:creationId xmlns:a16="http://schemas.microsoft.com/office/drawing/2014/main" xmlns="" id="{B640FA85-3689-4EB1-8939-04B29AAB9B82}"/>
            </a:ext>
          </a:extLst>
        </xdr:cNvPr>
        <xdr:cNvSpPr/>
      </xdr:nvSpPr>
      <xdr:spPr>
        <a:xfrm>
          <a:off x="18605500" y="1755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91439</xdr:rowOff>
    </xdr:from>
    <xdr:to>
      <xdr:col>102</xdr:col>
      <xdr:colOff>114300</xdr:colOff>
      <xdr:row>102</xdr:row>
      <xdr:rowOff>120831</xdr:rowOff>
    </xdr:to>
    <xdr:cxnSp macro="">
      <xdr:nvCxnSpPr>
        <xdr:cNvPr id="605" name="直線コネクタ 604">
          <a:extLst>
            <a:ext uri="{FF2B5EF4-FFF2-40B4-BE49-F238E27FC236}">
              <a16:creationId xmlns:a16="http://schemas.microsoft.com/office/drawing/2014/main" xmlns="" id="{EF0A6166-8337-44FC-9ECE-125F2DAA46A5}"/>
            </a:ext>
          </a:extLst>
        </xdr:cNvPr>
        <xdr:cNvCxnSpPr/>
      </xdr:nvCxnSpPr>
      <xdr:spPr>
        <a:xfrm flipV="1">
          <a:off x="18656300" y="1757933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170922</xdr:rowOff>
    </xdr:from>
    <xdr:ext cx="469744" cy="259045"/>
    <xdr:sp macro="" textlink="">
      <xdr:nvSpPr>
        <xdr:cNvPr id="606" name="n_1aveValue【庁舎】&#10;一人当たり面積">
          <a:extLst>
            <a:ext uri="{FF2B5EF4-FFF2-40B4-BE49-F238E27FC236}">
              <a16:creationId xmlns:a16="http://schemas.microsoft.com/office/drawing/2014/main" xmlns="" id="{5CCDC325-F006-4659-8D17-01594F21FA45}"/>
            </a:ext>
          </a:extLst>
        </xdr:cNvPr>
        <xdr:cNvSpPr txBox="1"/>
      </xdr:nvSpPr>
      <xdr:spPr>
        <a:xfrm>
          <a:off x="21075727" y="1817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44104</xdr:rowOff>
    </xdr:from>
    <xdr:ext cx="469744" cy="259045"/>
    <xdr:sp macro="" textlink="">
      <xdr:nvSpPr>
        <xdr:cNvPr id="607" name="n_2aveValue【庁舎】&#10;一人当たり面積">
          <a:extLst>
            <a:ext uri="{FF2B5EF4-FFF2-40B4-BE49-F238E27FC236}">
              <a16:creationId xmlns:a16="http://schemas.microsoft.com/office/drawing/2014/main" xmlns="" id="{EFE0522C-A632-44F2-8BDA-9D7B52042AE4}"/>
            </a:ext>
          </a:extLst>
        </xdr:cNvPr>
        <xdr:cNvSpPr txBox="1"/>
      </xdr:nvSpPr>
      <xdr:spPr>
        <a:xfrm>
          <a:off x="20199427" y="1821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63698</xdr:rowOff>
    </xdr:from>
    <xdr:ext cx="469744" cy="259045"/>
    <xdr:sp macro="" textlink="">
      <xdr:nvSpPr>
        <xdr:cNvPr id="608" name="n_3aveValue【庁舎】&#10;一人当たり面積">
          <a:extLst>
            <a:ext uri="{FF2B5EF4-FFF2-40B4-BE49-F238E27FC236}">
              <a16:creationId xmlns:a16="http://schemas.microsoft.com/office/drawing/2014/main" xmlns="" id="{3FB9B8A7-FEF2-408A-A263-970AFDC7B51E}"/>
            </a:ext>
          </a:extLst>
        </xdr:cNvPr>
        <xdr:cNvSpPr txBox="1"/>
      </xdr:nvSpPr>
      <xdr:spPr>
        <a:xfrm>
          <a:off x="19310427" y="1823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6004</xdr:rowOff>
    </xdr:from>
    <xdr:ext cx="469744" cy="259045"/>
    <xdr:sp macro="" textlink="">
      <xdr:nvSpPr>
        <xdr:cNvPr id="609" name="n_4aveValue【庁舎】&#10;一人当たり面積">
          <a:extLst>
            <a:ext uri="{FF2B5EF4-FFF2-40B4-BE49-F238E27FC236}">
              <a16:creationId xmlns:a16="http://schemas.microsoft.com/office/drawing/2014/main" xmlns="" id="{4FC5BA04-58C7-4E99-89C3-2162BC825321}"/>
            </a:ext>
          </a:extLst>
        </xdr:cNvPr>
        <xdr:cNvSpPr txBox="1"/>
      </xdr:nvSpPr>
      <xdr:spPr>
        <a:xfrm>
          <a:off x="18421427" y="1817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102161</xdr:rowOff>
    </xdr:from>
    <xdr:ext cx="469744" cy="259045"/>
    <xdr:sp macro="" textlink="">
      <xdr:nvSpPr>
        <xdr:cNvPr id="610" name="n_1mainValue【庁舎】&#10;一人当たり面積">
          <a:extLst>
            <a:ext uri="{FF2B5EF4-FFF2-40B4-BE49-F238E27FC236}">
              <a16:creationId xmlns:a16="http://schemas.microsoft.com/office/drawing/2014/main" xmlns="" id="{DB6401B9-50DE-4EE9-8BB4-0798A07EF174}"/>
            </a:ext>
          </a:extLst>
        </xdr:cNvPr>
        <xdr:cNvSpPr txBox="1"/>
      </xdr:nvSpPr>
      <xdr:spPr>
        <a:xfrm>
          <a:off x="21075727" y="1724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132641</xdr:rowOff>
    </xdr:from>
    <xdr:ext cx="469744" cy="259045"/>
    <xdr:sp macro="" textlink="">
      <xdr:nvSpPr>
        <xdr:cNvPr id="611" name="n_2mainValue【庁舎】&#10;一人当たり面積">
          <a:extLst>
            <a:ext uri="{FF2B5EF4-FFF2-40B4-BE49-F238E27FC236}">
              <a16:creationId xmlns:a16="http://schemas.microsoft.com/office/drawing/2014/main" xmlns="" id="{5482B76B-BB32-4BD3-96A0-16679FAEA667}"/>
            </a:ext>
          </a:extLst>
        </xdr:cNvPr>
        <xdr:cNvSpPr txBox="1"/>
      </xdr:nvSpPr>
      <xdr:spPr>
        <a:xfrm>
          <a:off x="20199427" y="1727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158766</xdr:rowOff>
    </xdr:from>
    <xdr:ext cx="469744" cy="259045"/>
    <xdr:sp macro="" textlink="">
      <xdr:nvSpPr>
        <xdr:cNvPr id="612" name="n_3mainValue【庁舎】&#10;一人当たり面積">
          <a:extLst>
            <a:ext uri="{FF2B5EF4-FFF2-40B4-BE49-F238E27FC236}">
              <a16:creationId xmlns:a16="http://schemas.microsoft.com/office/drawing/2014/main" xmlns="" id="{0BD6EEE0-6C50-4342-81B3-622CD428A84B}"/>
            </a:ext>
          </a:extLst>
        </xdr:cNvPr>
        <xdr:cNvSpPr txBox="1"/>
      </xdr:nvSpPr>
      <xdr:spPr>
        <a:xfrm>
          <a:off x="19310427" y="1730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16708</xdr:rowOff>
    </xdr:from>
    <xdr:ext cx="469744" cy="259045"/>
    <xdr:sp macro="" textlink="">
      <xdr:nvSpPr>
        <xdr:cNvPr id="613" name="n_4mainValue【庁舎】&#10;一人当たり面積">
          <a:extLst>
            <a:ext uri="{FF2B5EF4-FFF2-40B4-BE49-F238E27FC236}">
              <a16:creationId xmlns:a16="http://schemas.microsoft.com/office/drawing/2014/main" xmlns="" id="{FCF38CC7-146F-4FA0-A8F9-5597C3FF74B8}"/>
            </a:ext>
          </a:extLst>
        </xdr:cNvPr>
        <xdr:cNvSpPr txBox="1"/>
      </xdr:nvSpPr>
      <xdr:spPr>
        <a:xfrm>
          <a:off x="18421427" y="1733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4" name="正方形/長方形 613">
          <a:extLst>
            <a:ext uri="{FF2B5EF4-FFF2-40B4-BE49-F238E27FC236}">
              <a16:creationId xmlns:a16="http://schemas.microsoft.com/office/drawing/2014/main" xmlns="" id="{2E630EE3-8D3F-4E15-AB6A-C0C1C244563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15" name="正方形/長方形 614">
          <a:extLst>
            <a:ext uri="{FF2B5EF4-FFF2-40B4-BE49-F238E27FC236}">
              <a16:creationId xmlns:a16="http://schemas.microsoft.com/office/drawing/2014/main" xmlns="" id="{8BE0E307-416F-461A-99CB-62AD6521C0A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16" name="テキスト ボックス 615">
          <a:extLst>
            <a:ext uri="{FF2B5EF4-FFF2-40B4-BE49-F238E27FC236}">
              <a16:creationId xmlns:a16="http://schemas.microsoft.com/office/drawing/2014/main" xmlns="" id="{40C83EDD-0C0E-49E5-90B8-D9D52E77062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や福祉施設、消防施設については、建築後相当の年数が経過しており、有形固定資産減価償却率が高く、更新時期を迎えている。施設全般について、公共施設管理計画に基づき施設の集約化や複合化、廃止を検討し、現在の人口規模に応じた利用形態や維持管理コストの縮減を図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79</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81</v>
      </c>
      <c r="C3" s="652"/>
      <c r="D3" s="652"/>
      <c r="E3" s="653"/>
      <c r="F3" s="653"/>
      <c r="G3" s="653"/>
      <c r="H3" s="653"/>
      <c r="I3" s="653"/>
      <c r="J3" s="653"/>
      <c r="K3" s="653"/>
      <c r="L3" s="653" t="s">
        <v>82</v>
      </c>
      <c r="M3" s="653"/>
      <c r="N3" s="653"/>
      <c r="O3" s="653"/>
      <c r="P3" s="653"/>
      <c r="Q3" s="653"/>
      <c r="R3" s="656"/>
      <c r="S3" s="656"/>
      <c r="T3" s="656"/>
      <c r="U3" s="656"/>
      <c r="V3" s="657"/>
      <c r="W3" s="547" t="s">
        <v>83</v>
      </c>
      <c r="X3" s="548"/>
      <c r="Y3" s="548"/>
      <c r="Z3" s="548"/>
      <c r="AA3" s="548"/>
      <c r="AB3" s="652"/>
      <c r="AC3" s="656" t="s">
        <v>84</v>
      </c>
      <c r="AD3" s="548"/>
      <c r="AE3" s="548"/>
      <c r="AF3" s="548"/>
      <c r="AG3" s="548"/>
      <c r="AH3" s="548"/>
      <c r="AI3" s="548"/>
      <c r="AJ3" s="548"/>
      <c r="AK3" s="548"/>
      <c r="AL3" s="618"/>
      <c r="AM3" s="547" t="s">
        <v>85</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86</v>
      </c>
      <c r="BO3" s="548"/>
      <c r="BP3" s="548"/>
      <c r="BQ3" s="548"/>
      <c r="BR3" s="548"/>
      <c r="BS3" s="548"/>
      <c r="BT3" s="548"/>
      <c r="BU3" s="618"/>
      <c r="BV3" s="547" t="s">
        <v>87</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88</v>
      </c>
      <c r="CU3" s="548"/>
      <c r="CV3" s="548"/>
      <c r="CW3" s="548"/>
      <c r="CX3" s="548"/>
      <c r="CY3" s="548"/>
      <c r="CZ3" s="548"/>
      <c r="DA3" s="618"/>
      <c r="DB3" s="547" t="s">
        <v>89</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90</v>
      </c>
      <c r="AZ4" s="461"/>
      <c r="BA4" s="461"/>
      <c r="BB4" s="461"/>
      <c r="BC4" s="461"/>
      <c r="BD4" s="461"/>
      <c r="BE4" s="461"/>
      <c r="BF4" s="461"/>
      <c r="BG4" s="461"/>
      <c r="BH4" s="461"/>
      <c r="BI4" s="461"/>
      <c r="BJ4" s="461"/>
      <c r="BK4" s="461"/>
      <c r="BL4" s="461"/>
      <c r="BM4" s="462"/>
      <c r="BN4" s="463">
        <v>5249679</v>
      </c>
      <c r="BO4" s="464"/>
      <c r="BP4" s="464"/>
      <c r="BQ4" s="464"/>
      <c r="BR4" s="464"/>
      <c r="BS4" s="464"/>
      <c r="BT4" s="464"/>
      <c r="BU4" s="465"/>
      <c r="BV4" s="463">
        <v>4570100</v>
      </c>
      <c r="BW4" s="464"/>
      <c r="BX4" s="464"/>
      <c r="BY4" s="464"/>
      <c r="BZ4" s="464"/>
      <c r="CA4" s="464"/>
      <c r="CB4" s="464"/>
      <c r="CC4" s="465"/>
      <c r="CD4" s="644" t="s">
        <v>91</v>
      </c>
      <c r="CE4" s="645"/>
      <c r="CF4" s="645"/>
      <c r="CG4" s="645"/>
      <c r="CH4" s="645"/>
      <c r="CI4" s="645"/>
      <c r="CJ4" s="645"/>
      <c r="CK4" s="645"/>
      <c r="CL4" s="645"/>
      <c r="CM4" s="645"/>
      <c r="CN4" s="645"/>
      <c r="CO4" s="645"/>
      <c r="CP4" s="645"/>
      <c r="CQ4" s="645"/>
      <c r="CR4" s="645"/>
      <c r="CS4" s="646"/>
      <c r="CT4" s="647">
        <v>11.2</v>
      </c>
      <c r="CU4" s="648"/>
      <c r="CV4" s="648"/>
      <c r="CW4" s="648"/>
      <c r="CX4" s="648"/>
      <c r="CY4" s="648"/>
      <c r="CZ4" s="648"/>
      <c r="DA4" s="649"/>
      <c r="DB4" s="647">
        <v>12.5</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92</v>
      </c>
      <c r="AN5" s="442"/>
      <c r="AO5" s="442"/>
      <c r="AP5" s="442"/>
      <c r="AQ5" s="442"/>
      <c r="AR5" s="442"/>
      <c r="AS5" s="442"/>
      <c r="AT5" s="443"/>
      <c r="AU5" s="525" t="s">
        <v>93</v>
      </c>
      <c r="AV5" s="526"/>
      <c r="AW5" s="526"/>
      <c r="AX5" s="526"/>
      <c r="AY5" s="448" t="s">
        <v>94</v>
      </c>
      <c r="AZ5" s="449"/>
      <c r="BA5" s="449"/>
      <c r="BB5" s="449"/>
      <c r="BC5" s="449"/>
      <c r="BD5" s="449"/>
      <c r="BE5" s="449"/>
      <c r="BF5" s="449"/>
      <c r="BG5" s="449"/>
      <c r="BH5" s="449"/>
      <c r="BI5" s="449"/>
      <c r="BJ5" s="449"/>
      <c r="BK5" s="449"/>
      <c r="BL5" s="449"/>
      <c r="BM5" s="450"/>
      <c r="BN5" s="468">
        <v>4927458</v>
      </c>
      <c r="BO5" s="469"/>
      <c r="BP5" s="469"/>
      <c r="BQ5" s="469"/>
      <c r="BR5" s="469"/>
      <c r="BS5" s="469"/>
      <c r="BT5" s="469"/>
      <c r="BU5" s="470"/>
      <c r="BV5" s="468">
        <v>4249540</v>
      </c>
      <c r="BW5" s="469"/>
      <c r="BX5" s="469"/>
      <c r="BY5" s="469"/>
      <c r="BZ5" s="469"/>
      <c r="CA5" s="469"/>
      <c r="CB5" s="469"/>
      <c r="CC5" s="470"/>
      <c r="CD5" s="477" t="s">
        <v>95</v>
      </c>
      <c r="CE5" s="478"/>
      <c r="CF5" s="478"/>
      <c r="CG5" s="478"/>
      <c r="CH5" s="478"/>
      <c r="CI5" s="478"/>
      <c r="CJ5" s="478"/>
      <c r="CK5" s="478"/>
      <c r="CL5" s="478"/>
      <c r="CM5" s="478"/>
      <c r="CN5" s="478"/>
      <c r="CO5" s="478"/>
      <c r="CP5" s="478"/>
      <c r="CQ5" s="478"/>
      <c r="CR5" s="478"/>
      <c r="CS5" s="479"/>
      <c r="CT5" s="438">
        <v>96.6</v>
      </c>
      <c r="CU5" s="439"/>
      <c r="CV5" s="439"/>
      <c r="CW5" s="439"/>
      <c r="CX5" s="439"/>
      <c r="CY5" s="439"/>
      <c r="CZ5" s="439"/>
      <c r="DA5" s="440"/>
      <c r="DB5" s="438">
        <v>91.6</v>
      </c>
      <c r="DC5" s="439"/>
      <c r="DD5" s="439"/>
      <c r="DE5" s="439"/>
      <c r="DF5" s="439"/>
      <c r="DG5" s="439"/>
      <c r="DH5" s="439"/>
      <c r="DI5" s="440"/>
      <c r="DJ5" s="186"/>
      <c r="DK5" s="186"/>
      <c r="DL5" s="186"/>
      <c r="DM5" s="186"/>
      <c r="DN5" s="186"/>
      <c r="DO5" s="186"/>
    </row>
    <row r="6" spans="1:119" ht="18.75" customHeight="1" x14ac:dyDescent="0.15">
      <c r="A6" s="187"/>
      <c r="B6" s="624" t="s">
        <v>96</v>
      </c>
      <c r="C6" s="482"/>
      <c r="D6" s="482"/>
      <c r="E6" s="625"/>
      <c r="F6" s="625"/>
      <c r="G6" s="625"/>
      <c r="H6" s="625"/>
      <c r="I6" s="625"/>
      <c r="J6" s="625"/>
      <c r="K6" s="625"/>
      <c r="L6" s="625" t="s">
        <v>97</v>
      </c>
      <c r="M6" s="625"/>
      <c r="N6" s="625"/>
      <c r="O6" s="625"/>
      <c r="P6" s="625"/>
      <c r="Q6" s="625"/>
      <c r="R6" s="506"/>
      <c r="S6" s="506"/>
      <c r="T6" s="506"/>
      <c r="U6" s="506"/>
      <c r="V6" s="631"/>
      <c r="W6" s="559" t="s">
        <v>98</v>
      </c>
      <c r="X6" s="481"/>
      <c r="Y6" s="481"/>
      <c r="Z6" s="481"/>
      <c r="AA6" s="481"/>
      <c r="AB6" s="482"/>
      <c r="AC6" s="636" t="s">
        <v>99</v>
      </c>
      <c r="AD6" s="637"/>
      <c r="AE6" s="637"/>
      <c r="AF6" s="637"/>
      <c r="AG6" s="637"/>
      <c r="AH6" s="637"/>
      <c r="AI6" s="637"/>
      <c r="AJ6" s="637"/>
      <c r="AK6" s="637"/>
      <c r="AL6" s="638"/>
      <c r="AM6" s="537" t="s">
        <v>100</v>
      </c>
      <c r="AN6" s="442"/>
      <c r="AO6" s="442"/>
      <c r="AP6" s="442"/>
      <c r="AQ6" s="442"/>
      <c r="AR6" s="442"/>
      <c r="AS6" s="442"/>
      <c r="AT6" s="443"/>
      <c r="AU6" s="525" t="s">
        <v>101</v>
      </c>
      <c r="AV6" s="526"/>
      <c r="AW6" s="526"/>
      <c r="AX6" s="526"/>
      <c r="AY6" s="448" t="s">
        <v>102</v>
      </c>
      <c r="AZ6" s="449"/>
      <c r="BA6" s="449"/>
      <c r="BB6" s="449"/>
      <c r="BC6" s="449"/>
      <c r="BD6" s="449"/>
      <c r="BE6" s="449"/>
      <c r="BF6" s="449"/>
      <c r="BG6" s="449"/>
      <c r="BH6" s="449"/>
      <c r="BI6" s="449"/>
      <c r="BJ6" s="449"/>
      <c r="BK6" s="449"/>
      <c r="BL6" s="449"/>
      <c r="BM6" s="450"/>
      <c r="BN6" s="468">
        <v>322221</v>
      </c>
      <c r="BO6" s="469"/>
      <c r="BP6" s="469"/>
      <c r="BQ6" s="469"/>
      <c r="BR6" s="469"/>
      <c r="BS6" s="469"/>
      <c r="BT6" s="469"/>
      <c r="BU6" s="470"/>
      <c r="BV6" s="468">
        <v>320560</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99.4</v>
      </c>
      <c r="CU6" s="622"/>
      <c r="CV6" s="622"/>
      <c r="CW6" s="622"/>
      <c r="CX6" s="622"/>
      <c r="CY6" s="622"/>
      <c r="CZ6" s="622"/>
      <c r="DA6" s="623"/>
      <c r="DB6" s="621">
        <v>94.4</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93</v>
      </c>
      <c r="AV7" s="526"/>
      <c r="AW7" s="526"/>
      <c r="AX7" s="526"/>
      <c r="AY7" s="448" t="s">
        <v>105</v>
      </c>
      <c r="AZ7" s="449"/>
      <c r="BA7" s="449"/>
      <c r="BB7" s="449"/>
      <c r="BC7" s="449"/>
      <c r="BD7" s="449"/>
      <c r="BE7" s="449"/>
      <c r="BF7" s="449"/>
      <c r="BG7" s="449"/>
      <c r="BH7" s="449"/>
      <c r="BI7" s="449"/>
      <c r="BJ7" s="449"/>
      <c r="BK7" s="449"/>
      <c r="BL7" s="449"/>
      <c r="BM7" s="450"/>
      <c r="BN7" s="468">
        <v>25107</v>
      </c>
      <c r="BO7" s="469"/>
      <c r="BP7" s="469"/>
      <c r="BQ7" s="469"/>
      <c r="BR7" s="469"/>
      <c r="BS7" s="469"/>
      <c r="BT7" s="469"/>
      <c r="BU7" s="470"/>
      <c r="BV7" s="468">
        <v>9439</v>
      </c>
      <c r="BW7" s="469"/>
      <c r="BX7" s="469"/>
      <c r="BY7" s="469"/>
      <c r="BZ7" s="469"/>
      <c r="CA7" s="469"/>
      <c r="CB7" s="469"/>
      <c r="CC7" s="470"/>
      <c r="CD7" s="477" t="s">
        <v>106</v>
      </c>
      <c r="CE7" s="478"/>
      <c r="CF7" s="478"/>
      <c r="CG7" s="478"/>
      <c r="CH7" s="478"/>
      <c r="CI7" s="478"/>
      <c r="CJ7" s="478"/>
      <c r="CK7" s="478"/>
      <c r="CL7" s="478"/>
      <c r="CM7" s="478"/>
      <c r="CN7" s="478"/>
      <c r="CO7" s="478"/>
      <c r="CP7" s="478"/>
      <c r="CQ7" s="478"/>
      <c r="CR7" s="478"/>
      <c r="CS7" s="479"/>
      <c r="CT7" s="468">
        <v>2653372</v>
      </c>
      <c r="CU7" s="469"/>
      <c r="CV7" s="469"/>
      <c r="CW7" s="469"/>
      <c r="CX7" s="469"/>
      <c r="CY7" s="469"/>
      <c r="CZ7" s="469"/>
      <c r="DA7" s="470"/>
      <c r="DB7" s="468">
        <v>2483889</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107</v>
      </c>
      <c r="AN8" s="442"/>
      <c r="AO8" s="442"/>
      <c r="AP8" s="442"/>
      <c r="AQ8" s="442"/>
      <c r="AR8" s="442"/>
      <c r="AS8" s="442"/>
      <c r="AT8" s="443"/>
      <c r="AU8" s="525" t="s">
        <v>93</v>
      </c>
      <c r="AV8" s="526"/>
      <c r="AW8" s="526"/>
      <c r="AX8" s="526"/>
      <c r="AY8" s="448" t="s">
        <v>108</v>
      </c>
      <c r="AZ8" s="449"/>
      <c r="BA8" s="449"/>
      <c r="BB8" s="449"/>
      <c r="BC8" s="449"/>
      <c r="BD8" s="449"/>
      <c r="BE8" s="449"/>
      <c r="BF8" s="449"/>
      <c r="BG8" s="449"/>
      <c r="BH8" s="449"/>
      <c r="BI8" s="449"/>
      <c r="BJ8" s="449"/>
      <c r="BK8" s="449"/>
      <c r="BL8" s="449"/>
      <c r="BM8" s="450"/>
      <c r="BN8" s="468">
        <v>297114</v>
      </c>
      <c r="BO8" s="469"/>
      <c r="BP8" s="469"/>
      <c r="BQ8" s="469"/>
      <c r="BR8" s="469"/>
      <c r="BS8" s="469"/>
      <c r="BT8" s="469"/>
      <c r="BU8" s="470"/>
      <c r="BV8" s="468">
        <v>311121</v>
      </c>
      <c r="BW8" s="469"/>
      <c r="BX8" s="469"/>
      <c r="BY8" s="469"/>
      <c r="BZ8" s="469"/>
      <c r="CA8" s="469"/>
      <c r="CB8" s="469"/>
      <c r="CC8" s="470"/>
      <c r="CD8" s="477" t="s">
        <v>109</v>
      </c>
      <c r="CE8" s="478"/>
      <c r="CF8" s="478"/>
      <c r="CG8" s="478"/>
      <c r="CH8" s="478"/>
      <c r="CI8" s="478"/>
      <c r="CJ8" s="478"/>
      <c r="CK8" s="478"/>
      <c r="CL8" s="478"/>
      <c r="CM8" s="478"/>
      <c r="CN8" s="478"/>
      <c r="CO8" s="478"/>
      <c r="CP8" s="478"/>
      <c r="CQ8" s="478"/>
      <c r="CR8" s="478"/>
      <c r="CS8" s="479"/>
      <c r="CT8" s="581">
        <v>0.21</v>
      </c>
      <c r="CU8" s="582"/>
      <c r="CV8" s="582"/>
      <c r="CW8" s="582"/>
      <c r="CX8" s="582"/>
      <c r="CY8" s="582"/>
      <c r="CZ8" s="582"/>
      <c r="DA8" s="583"/>
      <c r="DB8" s="581">
        <v>0.21</v>
      </c>
      <c r="DC8" s="582"/>
      <c r="DD8" s="582"/>
      <c r="DE8" s="582"/>
      <c r="DF8" s="582"/>
      <c r="DG8" s="582"/>
      <c r="DH8" s="582"/>
      <c r="DI8" s="583"/>
      <c r="DJ8" s="186"/>
      <c r="DK8" s="186"/>
      <c r="DL8" s="186"/>
      <c r="DM8" s="186"/>
      <c r="DN8" s="186"/>
      <c r="DO8" s="186"/>
    </row>
    <row r="9" spans="1:119" ht="18.75" customHeight="1" thickBot="1" x14ac:dyDescent="0.2">
      <c r="A9" s="187"/>
      <c r="B9" s="610" t="s">
        <v>110</v>
      </c>
      <c r="C9" s="611"/>
      <c r="D9" s="611"/>
      <c r="E9" s="611"/>
      <c r="F9" s="611"/>
      <c r="G9" s="611"/>
      <c r="H9" s="611"/>
      <c r="I9" s="611"/>
      <c r="J9" s="611"/>
      <c r="K9" s="531"/>
      <c r="L9" s="612" t="s">
        <v>111</v>
      </c>
      <c r="M9" s="613"/>
      <c r="N9" s="613"/>
      <c r="O9" s="613"/>
      <c r="P9" s="613"/>
      <c r="Q9" s="614"/>
      <c r="R9" s="615">
        <v>5071</v>
      </c>
      <c r="S9" s="616"/>
      <c r="T9" s="616"/>
      <c r="U9" s="616"/>
      <c r="V9" s="617"/>
      <c r="W9" s="547" t="s">
        <v>112</v>
      </c>
      <c r="X9" s="548"/>
      <c r="Y9" s="548"/>
      <c r="Z9" s="548"/>
      <c r="AA9" s="548"/>
      <c r="AB9" s="548"/>
      <c r="AC9" s="548"/>
      <c r="AD9" s="548"/>
      <c r="AE9" s="548"/>
      <c r="AF9" s="548"/>
      <c r="AG9" s="548"/>
      <c r="AH9" s="548"/>
      <c r="AI9" s="548"/>
      <c r="AJ9" s="548"/>
      <c r="AK9" s="548"/>
      <c r="AL9" s="618"/>
      <c r="AM9" s="537" t="s">
        <v>113</v>
      </c>
      <c r="AN9" s="442"/>
      <c r="AO9" s="442"/>
      <c r="AP9" s="442"/>
      <c r="AQ9" s="442"/>
      <c r="AR9" s="442"/>
      <c r="AS9" s="442"/>
      <c r="AT9" s="443"/>
      <c r="AU9" s="525" t="s">
        <v>93</v>
      </c>
      <c r="AV9" s="526"/>
      <c r="AW9" s="526"/>
      <c r="AX9" s="526"/>
      <c r="AY9" s="448" t="s">
        <v>114</v>
      </c>
      <c r="AZ9" s="449"/>
      <c r="BA9" s="449"/>
      <c r="BB9" s="449"/>
      <c r="BC9" s="449"/>
      <c r="BD9" s="449"/>
      <c r="BE9" s="449"/>
      <c r="BF9" s="449"/>
      <c r="BG9" s="449"/>
      <c r="BH9" s="449"/>
      <c r="BI9" s="449"/>
      <c r="BJ9" s="449"/>
      <c r="BK9" s="449"/>
      <c r="BL9" s="449"/>
      <c r="BM9" s="450"/>
      <c r="BN9" s="468">
        <v>-14007</v>
      </c>
      <c r="BO9" s="469"/>
      <c r="BP9" s="469"/>
      <c r="BQ9" s="469"/>
      <c r="BR9" s="469"/>
      <c r="BS9" s="469"/>
      <c r="BT9" s="469"/>
      <c r="BU9" s="470"/>
      <c r="BV9" s="468">
        <v>40833</v>
      </c>
      <c r="BW9" s="469"/>
      <c r="BX9" s="469"/>
      <c r="BY9" s="469"/>
      <c r="BZ9" s="469"/>
      <c r="CA9" s="469"/>
      <c r="CB9" s="469"/>
      <c r="CC9" s="470"/>
      <c r="CD9" s="477" t="s">
        <v>115</v>
      </c>
      <c r="CE9" s="478"/>
      <c r="CF9" s="478"/>
      <c r="CG9" s="478"/>
      <c r="CH9" s="478"/>
      <c r="CI9" s="478"/>
      <c r="CJ9" s="478"/>
      <c r="CK9" s="478"/>
      <c r="CL9" s="478"/>
      <c r="CM9" s="478"/>
      <c r="CN9" s="478"/>
      <c r="CO9" s="478"/>
      <c r="CP9" s="478"/>
      <c r="CQ9" s="478"/>
      <c r="CR9" s="478"/>
      <c r="CS9" s="479"/>
      <c r="CT9" s="438">
        <v>11.9</v>
      </c>
      <c r="CU9" s="439"/>
      <c r="CV9" s="439"/>
      <c r="CW9" s="439"/>
      <c r="CX9" s="439"/>
      <c r="CY9" s="439"/>
      <c r="CZ9" s="439"/>
      <c r="DA9" s="440"/>
      <c r="DB9" s="438">
        <v>12.1</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116</v>
      </c>
      <c r="M10" s="442"/>
      <c r="N10" s="442"/>
      <c r="O10" s="442"/>
      <c r="P10" s="442"/>
      <c r="Q10" s="443"/>
      <c r="R10" s="444">
        <v>5829</v>
      </c>
      <c r="S10" s="445"/>
      <c r="T10" s="445"/>
      <c r="U10" s="445"/>
      <c r="V10" s="447"/>
      <c r="W10" s="619"/>
      <c r="X10" s="430"/>
      <c r="Y10" s="430"/>
      <c r="Z10" s="430"/>
      <c r="AA10" s="430"/>
      <c r="AB10" s="430"/>
      <c r="AC10" s="430"/>
      <c r="AD10" s="430"/>
      <c r="AE10" s="430"/>
      <c r="AF10" s="430"/>
      <c r="AG10" s="430"/>
      <c r="AH10" s="430"/>
      <c r="AI10" s="430"/>
      <c r="AJ10" s="430"/>
      <c r="AK10" s="430"/>
      <c r="AL10" s="620"/>
      <c r="AM10" s="537" t="s">
        <v>117</v>
      </c>
      <c r="AN10" s="442"/>
      <c r="AO10" s="442"/>
      <c r="AP10" s="442"/>
      <c r="AQ10" s="442"/>
      <c r="AR10" s="442"/>
      <c r="AS10" s="442"/>
      <c r="AT10" s="443"/>
      <c r="AU10" s="525" t="s">
        <v>118</v>
      </c>
      <c r="AV10" s="526"/>
      <c r="AW10" s="526"/>
      <c r="AX10" s="526"/>
      <c r="AY10" s="448" t="s">
        <v>119</v>
      </c>
      <c r="AZ10" s="449"/>
      <c r="BA10" s="449"/>
      <c r="BB10" s="449"/>
      <c r="BC10" s="449"/>
      <c r="BD10" s="449"/>
      <c r="BE10" s="449"/>
      <c r="BF10" s="449"/>
      <c r="BG10" s="449"/>
      <c r="BH10" s="449"/>
      <c r="BI10" s="449"/>
      <c r="BJ10" s="449"/>
      <c r="BK10" s="449"/>
      <c r="BL10" s="449"/>
      <c r="BM10" s="450"/>
      <c r="BN10" s="468">
        <v>210877</v>
      </c>
      <c r="BO10" s="469"/>
      <c r="BP10" s="469"/>
      <c r="BQ10" s="469"/>
      <c r="BR10" s="469"/>
      <c r="BS10" s="469"/>
      <c r="BT10" s="469"/>
      <c r="BU10" s="470"/>
      <c r="BV10" s="468">
        <v>258430</v>
      </c>
      <c r="BW10" s="469"/>
      <c r="BX10" s="469"/>
      <c r="BY10" s="469"/>
      <c r="BZ10" s="469"/>
      <c r="CA10" s="469"/>
      <c r="CB10" s="469"/>
      <c r="CC10" s="470"/>
      <c r="CD10" s="191" t="s">
        <v>120</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121</v>
      </c>
      <c r="M11" s="515"/>
      <c r="N11" s="515"/>
      <c r="O11" s="515"/>
      <c r="P11" s="515"/>
      <c r="Q11" s="516"/>
      <c r="R11" s="607" t="s">
        <v>122</v>
      </c>
      <c r="S11" s="608"/>
      <c r="T11" s="608"/>
      <c r="U11" s="608"/>
      <c r="V11" s="609"/>
      <c r="W11" s="619"/>
      <c r="X11" s="430"/>
      <c r="Y11" s="430"/>
      <c r="Z11" s="430"/>
      <c r="AA11" s="430"/>
      <c r="AB11" s="430"/>
      <c r="AC11" s="430"/>
      <c r="AD11" s="430"/>
      <c r="AE11" s="430"/>
      <c r="AF11" s="430"/>
      <c r="AG11" s="430"/>
      <c r="AH11" s="430"/>
      <c r="AI11" s="430"/>
      <c r="AJ11" s="430"/>
      <c r="AK11" s="430"/>
      <c r="AL11" s="620"/>
      <c r="AM11" s="537" t="s">
        <v>123</v>
      </c>
      <c r="AN11" s="442"/>
      <c r="AO11" s="442"/>
      <c r="AP11" s="442"/>
      <c r="AQ11" s="442"/>
      <c r="AR11" s="442"/>
      <c r="AS11" s="442"/>
      <c r="AT11" s="443"/>
      <c r="AU11" s="525" t="s">
        <v>124</v>
      </c>
      <c r="AV11" s="526"/>
      <c r="AW11" s="526"/>
      <c r="AX11" s="526"/>
      <c r="AY11" s="448" t="s">
        <v>125</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126</v>
      </c>
      <c r="CE11" s="478"/>
      <c r="CF11" s="478"/>
      <c r="CG11" s="478"/>
      <c r="CH11" s="478"/>
      <c r="CI11" s="478"/>
      <c r="CJ11" s="478"/>
      <c r="CK11" s="478"/>
      <c r="CL11" s="478"/>
      <c r="CM11" s="478"/>
      <c r="CN11" s="478"/>
      <c r="CO11" s="478"/>
      <c r="CP11" s="478"/>
      <c r="CQ11" s="478"/>
      <c r="CR11" s="478"/>
      <c r="CS11" s="479"/>
      <c r="CT11" s="581" t="s">
        <v>127</v>
      </c>
      <c r="CU11" s="582"/>
      <c r="CV11" s="582"/>
      <c r="CW11" s="582"/>
      <c r="CX11" s="582"/>
      <c r="CY11" s="582"/>
      <c r="CZ11" s="582"/>
      <c r="DA11" s="583"/>
      <c r="DB11" s="581" t="s">
        <v>128</v>
      </c>
      <c r="DC11" s="582"/>
      <c r="DD11" s="582"/>
      <c r="DE11" s="582"/>
      <c r="DF11" s="582"/>
      <c r="DG11" s="582"/>
      <c r="DH11" s="582"/>
      <c r="DI11" s="583"/>
      <c r="DJ11" s="186"/>
      <c r="DK11" s="186"/>
      <c r="DL11" s="186"/>
      <c r="DM11" s="186"/>
      <c r="DN11" s="186"/>
      <c r="DO11" s="186"/>
    </row>
    <row r="12" spans="1:119" ht="18.75" customHeight="1" x14ac:dyDescent="0.15">
      <c r="A12" s="187"/>
      <c r="B12" s="584" t="s">
        <v>129</v>
      </c>
      <c r="C12" s="585"/>
      <c r="D12" s="585"/>
      <c r="E12" s="585"/>
      <c r="F12" s="585"/>
      <c r="G12" s="585"/>
      <c r="H12" s="585"/>
      <c r="I12" s="585"/>
      <c r="J12" s="585"/>
      <c r="K12" s="586"/>
      <c r="L12" s="593" t="s">
        <v>130</v>
      </c>
      <c r="M12" s="594"/>
      <c r="N12" s="594"/>
      <c r="O12" s="594"/>
      <c r="P12" s="594"/>
      <c r="Q12" s="595"/>
      <c r="R12" s="596">
        <v>5264</v>
      </c>
      <c r="S12" s="597"/>
      <c r="T12" s="597"/>
      <c r="U12" s="597"/>
      <c r="V12" s="598"/>
      <c r="W12" s="599" t="s">
        <v>1</v>
      </c>
      <c r="X12" s="526"/>
      <c r="Y12" s="526"/>
      <c r="Z12" s="526"/>
      <c r="AA12" s="526"/>
      <c r="AB12" s="600"/>
      <c r="AC12" s="601" t="s">
        <v>131</v>
      </c>
      <c r="AD12" s="602"/>
      <c r="AE12" s="602"/>
      <c r="AF12" s="602"/>
      <c r="AG12" s="603"/>
      <c r="AH12" s="601" t="s">
        <v>132</v>
      </c>
      <c r="AI12" s="602"/>
      <c r="AJ12" s="602"/>
      <c r="AK12" s="602"/>
      <c r="AL12" s="604"/>
      <c r="AM12" s="537" t="s">
        <v>133</v>
      </c>
      <c r="AN12" s="442"/>
      <c r="AO12" s="442"/>
      <c r="AP12" s="442"/>
      <c r="AQ12" s="442"/>
      <c r="AR12" s="442"/>
      <c r="AS12" s="442"/>
      <c r="AT12" s="443"/>
      <c r="AU12" s="525" t="s">
        <v>93</v>
      </c>
      <c r="AV12" s="526"/>
      <c r="AW12" s="526"/>
      <c r="AX12" s="526"/>
      <c r="AY12" s="448" t="s">
        <v>134</v>
      </c>
      <c r="AZ12" s="449"/>
      <c r="BA12" s="449"/>
      <c r="BB12" s="449"/>
      <c r="BC12" s="449"/>
      <c r="BD12" s="449"/>
      <c r="BE12" s="449"/>
      <c r="BF12" s="449"/>
      <c r="BG12" s="449"/>
      <c r="BH12" s="449"/>
      <c r="BI12" s="449"/>
      <c r="BJ12" s="449"/>
      <c r="BK12" s="449"/>
      <c r="BL12" s="449"/>
      <c r="BM12" s="450"/>
      <c r="BN12" s="468">
        <v>151095</v>
      </c>
      <c r="BO12" s="469"/>
      <c r="BP12" s="469"/>
      <c r="BQ12" s="469"/>
      <c r="BR12" s="469"/>
      <c r="BS12" s="469"/>
      <c r="BT12" s="469"/>
      <c r="BU12" s="470"/>
      <c r="BV12" s="468">
        <v>253737</v>
      </c>
      <c r="BW12" s="469"/>
      <c r="BX12" s="469"/>
      <c r="BY12" s="469"/>
      <c r="BZ12" s="469"/>
      <c r="CA12" s="469"/>
      <c r="CB12" s="469"/>
      <c r="CC12" s="470"/>
      <c r="CD12" s="477" t="s">
        <v>135</v>
      </c>
      <c r="CE12" s="478"/>
      <c r="CF12" s="478"/>
      <c r="CG12" s="478"/>
      <c r="CH12" s="478"/>
      <c r="CI12" s="478"/>
      <c r="CJ12" s="478"/>
      <c r="CK12" s="478"/>
      <c r="CL12" s="478"/>
      <c r="CM12" s="478"/>
      <c r="CN12" s="478"/>
      <c r="CO12" s="478"/>
      <c r="CP12" s="478"/>
      <c r="CQ12" s="478"/>
      <c r="CR12" s="478"/>
      <c r="CS12" s="479"/>
      <c r="CT12" s="581" t="s">
        <v>128</v>
      </c>
      <c r="CU12" s="582"/>
      <c r="CV12" s="582"/>
      <c r="CW12" s="582"/>
      <c r="CX12" s="582"/>
      <c r="CY12" s="582"/>
      <c r="CZ12" s="582"/>
      <c r="DA12" s="583"/>
      <c r="DB12" s="581" t="s">
        <v>136</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137</v>
      </c>
      <c r="N13" s="569"/>
      <c r="O13" s="569"/>
      <c r="P13" s="569"/>
      <c r="Q13" s="570"/>
      <c r="R13" s="571">
        <v>5202</v>
      </c>
      <c r="S13" s="572"/>
      <c r="T13" s="572"/>
      <c r="U13" s="572"/>
      <c r="V13" s="573"/>
      <c r="W13" s="559" t="s">
        <v>138</v>
      </c>
      <c r="X13" s="481"/>
      <c r="Y13" s="481"/>
      <c r="Z13" s="481"/>
      <c r="AA13" s="481"/>
      <c r="AB13" s="482"/>
      <c r="AC13" s="444">
        <v>533</v>
      </c>
      <c r="AD13" s="445"/>
      <c r="AE13" s="445"/>
      <c r="AF13" s="445"/>
      <c r="AG13" s="446"/>
      <c r="AH13" s="444">
        <v>600</v>
      </c>
      <c r="AI13" s="445"/>
      <c r="AJ13" s="445"/>
      <c r="AK13" s="445"/>
      <c r="AL13" s="447"/>
      <c r="AM13" s="537" t="s">
        <v>139</v>
      </c>
      <c r="AN13" s="442"/>
      <c r="AO13" s="442"/>
      <c r="AP13" s="442"/>
      <c r="AQ13" s="442"/>
      <c r="AR13" s="442"/>
      <c r="AS13" s="442"/>
      <c r="AT13" s="443"/>
      <c r="AU13" s="525" t="s">
        <v>140</v>
      </c>
      <c r="AV13" s="526"/>
      <c r="AW13" s="526"/>
      <c r="AX13" s="526"/>
      <c r="AY13" s="448" t="s">
        <v>141</v>
      </c>
      <c r="AZ13" s="449"/>
      <c r="BA13" s="449"/>
      <c r="BB13" s="449"/>
      <c r="BC13" s="449"/>
      <c r="BD13" s="449"/>
      <c r="BE13" s="449"/>
      <c r="BF13" s="449"/>
      <c r="BG13" s="449"/>
      <c r="BH13" s="449"/>
      <c r="BI13" s="449"/>
      <c r="BJ13" s="449"/>
      <c r="BK13" s="449"/>
      <c r="BL13" s="449"/>
      <c r="BM13" s="450"/>
      <c r="BN13" s="468">
        <v>45775</v>
      </c>
      <c r="BO13" s="469"/>
      <c r="BP13" s="469"/>
      <c r="BQ13" s="469"/>
      <c r="BR13" s="469"/>
      <c r="BS13" s="469"/>
      <c r="BT13" s="469"/>
      <c r="BU13" s="470"/>
      <c r="BV13" s="468">
        <v>45526</v>
      </c>
      <c r="BW13" s="469"/>
      <c r="BX13" s="469"/>
      <c r="BY13" s="469"/>
      <c r="BZ13" s="469"/>
      <c r="CA13" s="469"/>
      <c r="CB13" s="469"/>
      <c r="CC13" s="470"/>
      <c r="CD13" s="477" t="s">
        <v>142</v>
      </c>
      <c r="CE13" s="478"/>
      <c r="CF13" s="478"/>
      <c r="CG13" s="478"/>
      <c r="CH13" s="478"/>
      <c r="CI13" s="478"/>
      <c r="CJ13" s="478"/>
      <c r="CK13" s="478"/>
      <c r="CL13" s="478"/>
      <c r="CM13" s="478"/>
      <c r="CN13" s="478"/>
      <c r="CO13" s="478"/>
      <c r="CP13" s="478"/>
      <c r="CQ13" s="478"/>
      <c r="CR13" s="478"/>
      <c r="CS13" s="479"/>
      <c r="CT13" s="438">
        <v>10.3</v>
      </c>
      <c r="CU13" s="439"/>
      <c r="CV13" s="439"/>
      <c r="CW13" s="439"/>
      <c r="CX13" s="439"/>
      <c r="CY13" s="439"/>
      <c r="CZ13" s="439"/>
      <c r="DA13" s="440"/>
      <c r="DB13" s="438">
        <v>9.9</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143</v>
      </c>
      <c r="M14" s="605"/>
      <c r="N14" s="605"/>
      <c r="O14" s="605"/>
      <c r="P14" s="605"/>
      <c r="Q14" s="606"/>
      <c r="R14" s="571">
        <v>5406</v>
      </c>
      <c r="S14" s="572"/>
      <c r="T14" s="572"/>
      <c r="U14" s="572"/>
      <c r="V14" s="573"/>
      <c r="W14" s="574"/>
      <c r="X14" s="484"/>
      <c r="Y14" s="484"/>
      <c r="Z14" s="484"/>
      <c r="AA14" s="484"/>
      <c r="AB14" s="485"/>
      <c r="AC14" s="564">
        <v>17.899999999999999</v>
      </c>
      <c r="AD14" s="565"/>
      <c r="AE14" s="565"/>
      <c r="AF14" s="565"/>
      <c r="AG14" s="566"/>
      <c r="AH14" s="564">
        <v>19.399999999999999</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144</v>
      </c>
      <c r="CE14" s="475"/>
      <c r="CF14" s="475"/>
      <c r="CG14" s="475"/>
      <c r="CH14" s="475"/>
      <c r="CI14" s="475"/>
      <c r="CJ14" s="475"/>
      <c r="CK14" s="475"/>
      <c r="CL14" s="475"/>
      <c r="CM14" s="475"/>
      <c r="CN14" s="475"/>
      <c r="CO14" s="475"/>
      <c r="CP14" s="475"/>
      <c r="CQ14" s="475"/>
      <c r="CR14" s="475"/>
      <c r="CS14" s="476"/>
      <c r="CT14" s="575">
        <v>41.7</v>
      </c>
      <c r="CU14" s="576"/>
      <c r="CV14" s="576"/>
      <c r="CW14" s="576"/>
      <c r="CX14" s="576"/>
      <c r="CY14" s="576"/>
      <c r="CZ14" s="576"/>
      <c r="DA14" s="577"/>
      <c r="DB14" s="575">
        <v>57.5</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145</v>
      </c>
      <c r="N15" s="569"/>
      <c r="O15" s="569"/>
      <c r="P15" s="569"/>
      <c r="Q15" s="570"/>
      <c r="R15" s="571">
        <v>5345</v>
      </c>
      <c r="S15" s="572"/>
      <c r="T15" s="572"/>
      <c r="U15" s="572"/>
      <c r="V15" s="573"/>
      <c r="W15" s="559" t="s">
        <v>146</v>
      </c>
      <c r="X15" s="481"/>
      <c r="Y15" s="481"/>
      <c r="Z15" s="481"/>
      <c r="AA15" s="481"/>
      <c r="AB15" s="482"/>
      <c r="AC15" s="444">
        <v>1052</v>
      </c>
      <c r="AD15" s="445"/>
      <c r="AE15" s="445"/>
      <c r="AF15" s="445"/>
      <c r="AG15" s="446"/>
      <c r="AH15" s="444">
        <v>1089</v>
      </c>
      <c r="AI15" s="445"/>
      <c r="AJ15" s="445"/>
      <c r="AK15" s="445"/>
      <c r="AL15" s="447"/>
      <c r="AM15" s="537"/>
      <c r="AN15" s="442"/>
      <c r="AO15" s="442"/>
      <c r="AP15" s="442"/>
      <c r="AQ15" s="442"/>
      <c r="AR15" s="442"/>
      <c r="AS15" s="442"/>
      <c r="AT15" s="443"/>
      <c r="AU15" s="525"/>
      <c r="AV15" s="526"/>
      <c r="AW15" s="526"/>
      <c r="AX15" s="526"/>
      <c r="AY15" s="460" t="s">
        <v>147</v>
      </c>
      <c r="AZ15" s="461"/>
      <c r="BA15" s="461"/>
      <c r="BB15" s="461"/>
      <c r="BC15" s="461"/>
      <c r="BD15" s="461"/>
      <c r="BE15" s="461"/>
      <c r="BF15" s="461"/>
      <c r="BG15" s="461"/>
      <c r="BH15" s="461"/>
      <c r="BI15" s="461"/>
      <c r="BJ15" s="461"/>
      <c r="BK15" s="461"/>
      <c r="BL15" s="461"/>
      <c r="BM15" s="462"/>
      <c r="BN15" s="463">
        <v>514643</v>
      </c>
      <c r="BO15" s="464"/>
      <c r="BP15" s="464"/>
      <c r="BQ15" s="464"/>
      <c r="BR15" s="464"/>
      <c r="BS15" s="464"/>
      <c r="BT15" s="464"/>
      <c r="BU15" s="465"/>
      <c r="BV15" s="463">
        <v>479156</v>
      </c>
      <c r="BW15" s="464"/>
      <c r="BX15" s="464"/>
      <c r="BY15" s="464"/>
      <c r="BZ15" s="464"/>
      <c r="CA15" s="464"/>
      <c r="CB15" s="464"/>
      <c r="CC15" s="465"/>
      <c r="CD15" s="578" t="s">
        <v>148</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149</v>
      </c>
      <c r="M16" s="562"/>
      <c r="N16" s="562"/>
      <c r="O16" s="562"/>
      <c r="P16" s="562"/>
      <c r="Q16" s="563"/>
      <c r="R16" s="556" t="s">
        <v>150</v>
      </c>
      <c r="S16" s="557"/>
      <c r="T16" s="557"/>
      <c r="U16" s="557"/>
      <c r="V16" s="558"/>
      <c r="W16" s="574"/>
      <c r="X16" s="484"/>
      <c r="Y16" s="484"/>
      <c r="Z16" s="484"/>
      <c r="AA16" s="484"/>
      <c r="AB16" s="485"/>
      <c r="AC16" s="564">
        <v>35.200000000000003</v>
      </c>
      <c r="AD16" s="565"/>
      <c r="AE16" s="565"/>
      <c r="AF16" s="565"/>
      <c r="AG16" s="566"/>
      <c r="AH16" s="564">
        <v>35.1</v>
      </c>
      <c r="AI16" s="565"/>
      <c r="AJ16" s="565"/>
      <c r="AK16" s="565"/>
      <c r="AL16" s="567"/>
      <c r="AM16" s="537"/>
      <c r="AN16" s="442"/>
      <c r="AO16" s="442"/>
      <c r="AP16" s="442"/>
      <c r="AQ16" s="442"/>
      <c r="AR16" s="442"/>
      <c r="AS16" s="442"/>
      <c r="AT16" s="443"/>
      <c r="AU16" s="525"/>
      <c r="AV16" s="526"/>
      <c r="AW16" s="526"/>
      <c r="AX16" s="526"/>
      <c r="AY16" s="448" t="s">
        <v>151</v>
      </c>
      <c r="AZ16" s="449"/>
      <c r="BA16" s="449"/>
      <c r="BB16" s="449"/>
      <c r="BC16" s="449"/>
      <c r="BD16" s="449"/>
      <c r="BE16" s="449"/>
      <c r="BF16" s="449"/>
      <c r="BG16" s="449"/>
      <c r="BH16" s="449"/>
      <c r="BI16" s="449"/>
      <c r="BJ16" s="449"/>
      <c r="BK16" s="449"/>
      <c r="BL16" s="449"/>
      <c r="BM16" s="450"/>
      <c r="BN16" s="468">
        <v>2464080</v>
      </c>
      <c r="BO16" s="469"/>
      <c r="BP16" s="469"/>
      <c r="BQ16" s="469"/>
      <c r="BR16" s="469"/>
      <c r="BS16" s="469"/>
      <c r="BT16" s="469"/>
      <c r="BU16" s="470"/>
      <c r="BV16" s="468">
        <v>2298217</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152</v>
      </c>
      <c r="N17" s="554"/>
      <c r="O17" s="554"/>
      <c r="P17" s="554"/>
      <c r="Q17" s="555"/>
      <c r="R17" s="556" t="s">
        <v>153</v>
      </c>
      <c r="S17" s="557"/>
      <c r="T17" s="557"/>
      <c r="U17" s="557"/>
      <c r="V17" s="558"/>
      <c r="W17" s="559" t="s">
        <v>154</v>
      </c>
      <c r="X17" s="481"/>
      <c r="Y17" s="481"/>
      <c r="Z17" s="481"/>
      <c r="AA17" s="481"/>
      <c r="AB17" s="482"/>
      <c r="AC17" s="444">
        <v>1400</v>
      </c>
      <c r="AD17" s="445"/>
      <c r="AE17" s="445"/>
      <c r="AF17" s="445"/>
      <c r="AG17" s="446"/>
      <c r="AH17" s="444">
        <v>1411</v>
      </c>
      <c r="AI17" s="445"/>
      <c r="AJ17" s="445"/>
      <c r="AK17" s="445"/>
      <c r="AL17" s="447"/>
      <c r="AM17" s="537"/>
      <c r="AN17" s="442"/>
      <c r="AO17" s="442"/>
      <c r="AP17" s="442"/>
      <c r="AQ17" s="442"/>
      <c r="AR17" s="442"/>
      <c r="AS17" s="442"/>
      <c r="AT17" s="443"/>
      <c r="AU17" s="525"/>
      <c r="AV17" s="526"/>
      <c r="AW17" s="526"/>
      <c r="AX17" s="526"/>
      <c r="AY17" s="448" t="s">
        <v>155</v>
      </c>
      <c r="AZ17" s="449"/>
      <c r="BA17" s="449"/>
      <c r="BB17" s="449"/>
      <c r="BC17" s="449"/>
      <c r="BD17" s="449"/>
      <c r="BE17" s="449"/>
      <c r="BF17" s="449"/>
      <c r="BG17" s="449"/>
      <c r="BH17" s="449"/>
      <c r="BI17" s="449"/>
      <c r="BJ17" s="449"/>
      <c r="BK17" s="449"/>
      <c r="BL17" s="449"/>
      <c r="BM17" s="450"/>
      <c r="BN17" s="468">
        <v>631001</v>
      </c>
      <c r="BO17" s="469"/>
      <c r="BP17" s="469"/>
      <c r="BQ17" s="469"/>
      <c r="BR17" s="469"/>
      <c r="BS17" s="469"/>
      <c r="BT17" s="469"/>
      <c r="BU17" s="470"/>
      <c r="BV17" s="468">
        <v>593941</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156</v>
      </c>
      <c r="C18" s="531"/>
      <c r="D18" s="531"/>
      <c r="E18" s="532"/>
      <c r="F18" s="532"/>
      <c r="G18" s="532"/>
      <c r="H18" s="532"/>
      <c r="I18" s="532"/>
      <c r="J18" s="532"/>
      <c r="K18" s="532"/>
      <c r="L18" s="533">
        <v>161.66999999999999</v>
      </c>
      <c r="M18" s="533"/>
      <c r="N18" s="533"/>
      <c r="O18" s="533"/>
      <c r="P18" s="533"/>
      <c r="Q18" s="533"/>
      <c r="R18" s="534"/>
      <c r="S18" s="534"/>
      <c r="T18" s="534"/>
      <c r="U18" s="534"/>
      <c r="V18" s="535"/>
      <c r="W18" s="549"/>
      <c r="X18" s="550"/>
      <c r="Y18" s="550"/>
      <c r="Z18" s="550"/>
      <c r="AA18" s="550"/>
      <c r="AB18" s="560"/>
      <c r="AC18" s="432">
        <v>46.9</v>
      </c>
      <c r="AD18" s="433"/>
      <c r="AE18" s="433"/>
      <c r="AF18" s="433"/>
      <c r="AG18" s="536"/>
      <c r="AH18" s="432">
        <v>45.5</v>
      </c>
      <c r="AI18" s="433"/>
      <c r="AJ18" s="433"/>
      <c r="AK18" s="433"/>
      <c r="AL18" s="434"/>
      <c r="AM18" s="537"/>
      <c r="AN18" s="442"/>
      <c r="AO18" s="442"/>
      <c r="AP18" s="442"/>
      <c r="AQ18" s="442"/>
      <c r="AR18" s="442"/>
      <c r="AS18" s="442"/>
      <c r="AT18" s="443"/>
      <c r="AU18" s="525"/>
      <c r="AV18" s="526"/>
      <c r="AW18" s="526"/>
      <c r="AX18" s="526"/>
      <c r="AY18" s="448" t="s">
        <v>157</v>
      </c>
      <c r="AZ18" s="449"/>
      <c r="BA18" s="449"/>
      <c r="BB18" s="449"/>
      <c r="BC18" s="449"/>
      <c r="BD18" s="449"/>
      <c r="BE18" s="449"/>
      <c r="BF18" s="449"/>
      <c r="BG18" s="449"/>
      <c r="BH18" s="449"/>
      <c r="BI18" s="449"/>
      <c r="BJ18" s="449"/>
      <c r="BK18" s="449"/>
      <c r="BL18" s="449"/>
      <c r="BM18" s="450"/>
      <c r="BN18" s="468">
        <v>2567443</v>
      </c>
      <c r="BO18" s="469"/>
      <c r="BP18" s="469"/>
      <c r="BQ18" s="469"/>
      <c r="BR18" s="469"/>
      <c r="BS18" s="469"/>
      <c r="BT18" s="469"/>
      <c r="BU18" s="470"/>
      <c r="BV18" s="468">
        <v>2292473</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158</v>
      </c>
      <c r="C19" s="531"/>
      <c r="D19" s="531"/>
      <c r="E19" s="532"/>
      <c r="F19" s="532"/>
      <c r="G19" s="532"/>
      <c r="H19" s="532"/>
      <c r="I19" s="532"/>
      <c r="J19" s="532"/>
      <c r="K19" s="532"/>
      <c r="L19" s="538">
        <v>31</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159</v>
      </c>
      <c r="AZ19" s="449"/>
      <c r="BA19" s="449"/>
      <c r="BB19" s="449"/>
      <c r="BC19" s="449"/>
      <c r="BD19" s="449"/>
      <c r="BE19" s="449"/>
      <c r="BF19" s="449"/>
      <c r="BG19" s="449"/>
      <c r="BH19" s="449"/>
      <c r="BI19" s="449"/>
      <c r="BJ19" s="449"/>
      <c r="BK19" s="449"/>
      <c r="BL19" s="449"/>
      <c r="BM19" s="450"/>
      <c r="BN19" s="468">
        <v>3801641</v>
      </c>
      <c r="BO19" s="469"/>
      <c r="BP19" s="469"/>
      <c r="BQ19" s="469"/>
      <c r="BR19" s="469"/>
      <c r="BS19" s="469"/>
      <c r="BT19" s="469"/>
      <c r="BU19" s="470"/>
      <c r="BV19" s="468">
        <v>3362610</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160</v>
      </c>
      <c r="C20" s="531"/>
      <c r="D20" s="531"/>
      <c r="E20" s="532"/>
      <c r="F20" s="532"/>
      <c r="G20" s="532"/>
      <c r="H20" s="532"/>
      <c r="I20" s="532"/>
      <c r="J20" s="532"/>
      <c r="K20" s="532"/>
      <c r="L20" s="538">
        <v>1572</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161</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162</v>
      </c>
      <c r="C22" s="498"/>
      <c r="D22" s="499"/>
      <c r="E22" s="506" t="s">
        <v>1</v>
      </c>
      <c r="F22" s="481"/>
      <c r="G22" s="481"/>
      <c r="H22" s="481"/>
      <c r="I22" s="481"/>
      <c r="J22" s="481"/>
      <c r="K22" s="482"/>
      <c r="L22" s="506" t="s">
        <v>163</v>
      </c>
      <c r="M22" s="481"/>
      <c r="N22" s="481"/>
      <c r="O22" s="481"/>
      <c r="P22" s="482"/>
      <c r="Q22" s="491" t="s">
        <v>164</v>
      </c>
      <c r="R22" s="492"/>
      <c r="S22" s="492"/>
      <c r="T22" s="492"/>
      <c r="U22" s="492"/>
      <c r="V22" s="507"/>
      <c r="W22" s="509" t="s">
        <v>165</v>
      </c>
      <c r="X22" s="498"/>
      <c r="Y22" s="499"/>
      <c r="Z22" s="506" t="s">
        <v>1</v>
      </c>
      <c r="AA22" s="481"/>
      <c r="AB22" s="481"/>
      <c r="AC22" s="481"/>
      <c r="AD22" s="481"/>
      <c r="AE22" s="481"/>
      <c r="AF22" s="481"/>
      <c r="AG22" s="482"/>
      <c r="AH22" s="480" t="s">
        <v>166</v>
      </c>
      <c r="AI22" s="481"/>
      <c r="AJ22" s="481"/>
      <c r="AK22" s="481"/>
      <c r="AL22" s="482"/>
      <c r="AM22" s="480" t="s">
        <v>167</v>
      </c>
      <c r="AN22" s="486"/>
      <c r="AO22" s="486"/>
      <c r="AP22" s="486"/>
      <c r="AQ22" s="486"/>
      <c r="AR22" s="487"/>
      <c r="AS22" s="491" t="s">
        <v>164</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168</v>
      </c>
      <c r="AZ23" s="461"/>
      <c r="BA23" s="461"/>
      <c r="BB23" s="461"/>
      <c r="BC23" s="461"/>
      <c r="BD23" s="461"/>
      <c r="BE23" s="461"/>
      <c r="BF23" s="461"/>
      <c r="BG23" s="461"/>
      <c r="BH23" s="461"/>
      <c r="BI23" s="461"/>
      <c r="BJ23" s="461"/>
      <c r="BK23" s="461"/>
      <c r="BL23" s="461"/>
      <c r="BM23" s="462"/>
      <c r="BN23" s="468">
        <v>4172706</v>
      </c>
      <c r="BO23" s="469"/>
      <c r="BP23" s="469"/>
      <c r="BQ23" s="469"/>
      <c r="BR23" s="469"/>
      <c r="BS23" s="469"/>
      <c r="BT23" s="469"/>
      <c r="BU23" s="470"/>
      <c r="BV23" s="468">
        <v>4419877</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169</v>
      </c>
      <c r="F24" s="442"/>
      <c r="G24" s="442"/>
      <c r="H24" s="442"/>
      <c r="I24" s="442"/>
      <c r="J24" s="442"/>
      <c r="K24" s="443"/>
      <c r="L24" s="444">
        <v>1</v>
      </c>
      <c r="M24" s="445"/>
      <c r="N24" s="445"/>
      <c r="O24" s="445"/>
      <c r="P24" s="446"/>
      <c r="Q24" s="444">
        <v>6560</v>
      </c>
      <c r="R24" s="445"/>
      <c r="S24" s="445"/>
      <c r="T24" s="445"/>
      <c r="U24" s="445"/>
      <c r="V24" s="446"/>
      <c r="W24" s="510"/>
      <c r="X24" s="501"/>
      <c r="Y24" s="502"/>
      <c r="Z24" s="441" t="s">
        <v>170</v>
      </c>
      <c r="AA24" s="442"/>
      <c r="AB24" s="442"/>
      <c r="AC24" s="442"/>
      <c r="AD24" s="442"/>
      <c r="AE24" s="442"/>
      <c r="AF24" s="442"/>
      <c r="AG24" s="443"/>
      <c r="AH24" s="444">
        <v>69</v>
      </c>
      <c r="AI24" s="445"/>
      <c r="AJ24" s="445"/>
      <c r="AK24" s="445"/>
      <c r="AL24" s="446"/>
      <c r="AM24" s="444">
        <v>202929</v>
      </c>
      <c r="AN24" s="445"/>
      <c r="AO24" s="445"/>
      <c r="AP24" s="445"/>
      <c r="AQ24" s="445"/>
      <c r="AR24" s="446"/>
      <c r="AS24" s="444">
        <v>2941</v>
      </c>
      <c r="AT24" s="445"/>
      <c r="AU24" s="445"/>
      <c r="AV24" s="445"/>
      <c r="AW24" s="445"/>
      <c r="AX24" s="447"/>
      <c r="AY24" s="435" t="s">
        <v>171</v>
      </c>
      <c r="AZ24" s="436"/>
      <c r="BA24" s="436"/>
      <c r="BB24" s="436"/>
      <c r="BC24" s="436"/>
      <c r="BD24" s="436"/>
      <c r="BE24" s="436"/>
      <c r="BF24" s="436"/>
      <c r="BG24" s="436"/>
      <c r="BH24" s="436"/>
      <c r="BI24" s="436"/>
      <c r="BJ24" s="436"/>
      <c r="BK24" s="436"/>
      <c r="BL24" s="436"/>
      <c r="BM24" s="437"/>
      <c r="BN24" s="468">
        <v>2290752</v>
      </c>
      <c r="BO24" s="469"/>
      <c r="BP24" s="469"/>
      <c r="BQ24" s="469"/>
      <c r="BR24" s="469"/>
      <c r="BS24" s="469"/>
      <c r="BT24" s="469"/>
      <c r="BU24" s="470"/>
      <c r="BV24" s="468">
        <v>2507459</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172</v>
      </c>
      <c r="F25" s="442"/>
      <c r="G25" s="442"/>
      <c r="H25" s="442"/>
      <c r="I25" s="442"/>
      <c r="J25" s="442"/>
      <c r="K25" s="443"/>
      <c r="L25" s="444">
        <v>1</v>
      </c>
      <c r="M25" s="445"/>
      <c r="N25" s="445"/>
      <c r="O25" s="445"/>
      <c r="P25" s="446"/>
      <c r="Q25" s="444">
        <v>5580</v>
      </c>
      <c r="R25" s="445"/>
      <c r="S25" s="445"/>
      <c r="T25" s="445"/>
      <c r="U25" s="445"/>
      <c r="V25" s="446"/>
      <c r="W25" s="510"/>
      <c r="X25" s="501"/>
      <c r="Y25" s="502"/>
      <c r="Z25" s="441" t="s">
        <v>173</v>
      </c>
      <c r="AA25" s="442"/>
      <c r="AB25" s="442"/>
      <c r="AC25" s="442"/>
      <c r="AD25" s="442"/>
      <c r="AE25" s="442"/>
      <c r="AF25" s="442"/>
      <c r="AG25" s="443"/>
      <c r="AH25" s="444" t="s">
        <v>128</v>
      </c>
      <c r="AI25" s="445"/>
      <c r="AJ25" s="445"/>
      <c r="AK25" s="445"/>
      <c r="AL25" s="446"/>
      <c r="AM25" s="444" t="s">
        <v>128</v>
      </c>
      <c r="AN25" s="445"/>
      <c r="AO25" s="445"/>
      <c r="AP25" s="445"/>
      <c r="AQ25" s="445"/>
      <c r="AR25" s="446"/>
      <c r="AS25" s="444" t="s">
        <v>136</v>
      </c>
      <c r="AT25" s="445"/>
      <c r="AU25" s="445"/>
      <c r="AV25" s="445"/>
      <c r="AW25" s="445"/>
      <c r="AX25" s="447"/>
      <c r="AY25" s="460" t="s">
        <v>174</v>
      </c>
      <c r="AZ25" s="461"/>
      <c r="BA25" s="461"/>
      <c r="BB25" s="461"/>
      <c r="BC25" s="461"/>
      <c r="BD25" s="461"/>
      <c r="BE25" s="461"/>
      <c r="BF25" s="461"/>
      <c r="BG25" s="461"/>
      <c r="BH25" s="461"/>
      <c r="BI25" s="461"/>
      <c r="BJ25" s="461"/>
      <c r="BK25" s="461"/>
      <c r="BL25" s="461"/>
      <c r="BM25" s="462"/>
      <c r="BN25" s="463">
        <v>38714</v>
      </c>
      <c r="BO25" s="464"/>
      <c r="BP25" s="464"/>
      <c r="BQ25" s="464"/>
      <c r="BR25" s="464"/>
      <c r="BS25" s="464"/>
      <c r="BT25" s="464"/>
      <c r="BU25" s="465"/>
      <c r="BV25" s="463">
        <v>41963</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175</v>
      </c>
      <c r="F26" s="442"/>
      <c r="G26" s="442"/>
      <c r="H26" s="442"/>
      <c r="I26" s="442"/>
      <c r="J26" s="442"/>
      <c r="K26" s="443"/>
      <c r="L26" s="444">
        <v>1</v>
      </c>
      <c r="M26" s="445"/>
      <c r="N26" s="445"/>
      <c r="O26" s="445"/>
      <c r="P26" s="446"/>
      <c r="Q26" s="444">
        <v>5470</v>
      </c>
      <c r="R26" s="445"/>
      <c r="S26" s="445"/>
      <c r="T26" s="445"/>
      <c r="U26" s="445"/>
      <c r="V26" s="446"/>
      <c r="W26" s="510"/>
      <c r="X26" s="501"/>
      <c r="Y26" s="502"/>
      <c r="Z26" s="441" t="s">
        <v>176</v>
      </c>
      <c r="AA26" s="523"/>
      <c r="AB26" s="523"/>
      <c r="AC26" s="523"/>
      <c r="AD26" s="523"/>
      <c r="AE26" s="523"/>
      <c r="AF26" s="523"/>
      <c r="AG26" s="524"/>
      <c r="AH26" s="444">
        <v>2</v>
      </c>
      <c r="AI26" s="445"/>
      <c r="AJ26" s="445"/>
      <c r="AK26" s="445"/>
      <c r="AL26" s="446"/>
      <c r="AM26" s="444" t="s">
        <v>177</v>
      </c>
      <c r="AN26" s="445"/>
      <c r="AO26" s="445"/>
      <c r="AP26" s="445"/>
      <c r="AQ26" s="445"/>
      <c r="AR26" s="446"/>
      <c r="AS26" s="444" t="s">
        <v>177</v>
      </c>
      <c r="AT26" s="445"/>
      <c r="AU26" s="445"/>
      <c r="AV26" s="445"/>
      <c r="AW26" s="445"/>
      <c r="AX26" s="447"/>
      <c r="AY26" s="477" t="s">
        <v>178</v>
      </c>
      <c r="AZ26" s="478"/>
      <c r="BA26" s="478"/>
      <c r="BB26" s="478"/>
      <c r="BC26" s="478"/>
      <c r="BD26" s="478"/>
      <c r="BE26" s="478"/>
      <c r="BF26" s="478"/>
      <c r="BG26" s="478"/>
      <c r="BH26" s="478"/>
      <c r="BI26" s="478"/>
      <c r="BJ26" s="478"/>
      <c r="BK26" s="478"/>
      <c r="BL26" s="478"/>
      <c r="BM26" s="479"/>
      <c r="BN26" s="468" t="s">
        <v>128</v>
      </c>
      <c r="BO26" s="469"/>
      <c r="BP26" s="469"/>
      <c r="BQ26" s="469"/>
      <c r="BR26" s="469"/>
      <c r="BS26" s="469"/>
      <c r="BT26" s="469"/>
      <c r="BU26" s="470"/>
      <c r="BV26" s="468" t="s">
        <v>179</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180</v>
      </c>
      <c r="F27" s="442"/>
      <c r="G27" s="442"/>
      <c r="H27" s="442"/>
      <c r="I27" s="442"/>
      <c r="J27" s="442"/>
      <c r="K27" s="443"/>
      <c r="L27" s="444">
        <v>1</v>
      </c>
      <c r="M27" s="445"/>
      <c r="N27" s="445"/>
      <c r="O27" s="445"/>
      <c r="P27" s="446"/>
      <c r="Q27" s="444">
        <v>2945</v>
      </c>
      <c r="R27" s="445"/>
      <c r="S27" s="445"/>
      <c r="T27" s="445"/>
      <c r="U27" s="445"/>
      <c r="V27" s="446"/>
      <c r="W27" s="510"/>
      <c r="X27" s="501"/>
      <c r="Y27" s="502"/>
      <c r="Z27" s="441" t="s">
        <v>181</v>
      </c>
      <c r="AA27" s="442"/>
      <c r="AB27" s="442"/>
      <c r="AC27" s="442"/>
      <c r="AD27" s="442"/>
      <c r="AE27" s="442"/>
      <c r="AF27" s="442"/>
      <c r="AG27" s="443"/>
      <c r="AH27" s="444" t="s">
        <v>128</v>
      </c>
      <c r="AI27" s="445"/>
      <c r="AJ27" s="445"/>
      <c r="AK27" s="445"/>
      <c r="AL27" s="446"/>
      <c r="AM27" s="444" t="s">
        <v>128</v>
      </c>
      <c r="AN27" s="445"/>
      <c r="AO27" s="445"/>
      <c r="AP27" s="445"/>
      <c r="AQ27" s="445"/>
      <c r="AR27" s="446"/>
      <c r="AS27" s="444" t="s">
        <v>128</v>
      </c>
      <c r="AT27" s="445"/>
      <c r="AU27" s="445"/>
      <c r="AV27" s="445"/>
      <c r="AW27" s="445"/>
      <c r="AX27" s="447"/>
      <c r="AY27" s="474" t="s">
        <v>182</v>
      </c>
      <c r="AZ27" s="475"/>
      <c r="BA27" s="475"/>
      <c r="BB27" s="475"/>
      <c r="BC27" s="475"/>
      <c r="BD27" s="475"/>
      <c r="BE27" s="475"/>
      <c r="BF27" s="475"/>
      <c r="BG27" s="475"/>
      <c r="BH27" s="475"/>
      <c r="BI27" s="475"/>
      <c r="BJ27" s="475"/>
      <c r="BK27" s="475"/>
      <c r="BL27" s="475"/>
      <c r="BM27" s="476"/>
      <c r="BN27" s="471">
        <v>117919</v>
      </c>
      <c r="BO27" s="472"/>
      <c r="BP27" s="472"/>
      <c r="BQ27" s="472"/>
      <c r="BR27" s="472"/>
      <c r="BS27" s="472"/>
      <c r="BT27" s="472"/>
      <c r="BU27" s="473"/>
      <c r="BV27" s="471">
        <v>117918</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183</v>
      </c>
      <c r="F28" s="442"/>
      <c r="G28" s="442"/>
      <c r="H28" s="442"/>
      <c r="I28" s="442"/>
      <c r="J28" s="442"/>
      <c r="K28" s="443"/>
      <c r="L28" s="444">
        <v>1</v>
      </c>
      <c r="M28" s="445"/>
      <c r="N28" s="445"/>
      <c r="O28" s="445"/>
      <c r="P28" s="446"/>
      <c r="Q28" s="444">
        <v>2375</v>
      </c>
      <c r="R28" s="445"/>
      <c r="S28" s="445"/>
      <c r="T28" s="445"/>
      <c r="U28" s="445"/>
      <c r="V28" s="446"/>
      <c r="W28" s="510"/>
      <c r="X28" s="501"/>
      <c r="Y28" s="502"/>
      <c r="Z28" s="441" t="s">
        <v>184</v>
      </c>
      <c r="AA28" s="442"/>
      <c r="AB28" s="442"/>
      <c r="AC28" s="442"/>
      <c r="AD28" s="442"/>
      <c r="AE28" s="442"/>
      <c r="AF28" s="442"/>
      <c r="AG28" s="443"/>
      <c r="AH28" s="444" t="s">
        <v>136</v>
      </c>
      <c r="AI28" s="445"/>
      <c r="AJ28" s="445"/>
      <c r="AK28" s="445"/>
      <c r="AL28" s="446"/>
      <c r="AM28" s="444" t="s">
        <v>128</v>
      </c>
      <c r="AN28" s="445"/>
      <c r="AO28" s="445"/>
      <c r="AP28" s="445"/>
      <c r="AQ28" s="445"/>
      <c r="AR28" s="446"/>
      <c r="AS28" s="444" t="s">
        <v>136</v>
      </c>
      <c r="AT28" s="445"/>
      <c r="AU28" s="445"/>
      <c r="AV28" s="445"/>
      <c r="AW28" s="445"/>
      <c r="AX28" s="447"/>
      <c r="AY28" s="451" t="s">
        <v>185</v>
      </c>
      <c r="AZ28" s="452"/>
      <c r="BA28" s="452"/>
      <c r="BB28" s="453"/>
      <c r="BC28" s="460" t="s">
        <v>47</v>
      </c>
      <c r="BD28" s="461"/>
      <c r="BE28" s="461"/>
      <c r="BF28" s="461"/>
      <c r="BG28" s="461"/>
      <c r="BH28" s="461"/>
      <c r="BI28" s="461"/>
      <c r="BJ28" s="461"/>
      <c r="BK28" s="461"/>
      <c r="BL28" s="461"/>
      <c r="BM28" s="462"/>
      <c r="BN28" s="463">
        <v>765524</v>
      </c>
      <c r="BO28" s="464"/>
      <c r="BP28" s="464"/>
      <c r="BQ28" s="464"/>
      <c r="BR28" s="464"/>
      <c r="BS28" s="464"/>
      <c r="BT28" s="464"/>
      <c r="BU28" s="465"/>
      <c r="BV28" s="463">
        <v>705742</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186</v>
      </c>
      <c r="F29" s="442"/>
      <c r="G29" s="442"/>
      <c r="H29" s="442"/>
      <c r="I29" s="442"/>
      <c r="J29" s="442"/>
      <c r="K29" s="443"/>
      <c r="L29" s="444">
        <v>8</v>
      </c>
      <c r="M29" s="445"/>
      <c r="N29" s="445"/>
      <c r="O29" s="445"/>
      <c r="P29" s="446"/>
      <c r="Q29" s="444">
        <v>2185</v>
      </c>
      <c r="R29" s="445"/>
      <c r="S29" s="445"/>
      <c r="T29" s="445"/>
      <c r="U29" s="445"/>
      <c r="V29" s="446"/>
      <c r="W29" s="511"/>
      <c r="X29" s="512"/>
      <c r="Y29" s="513"/>
      <c r="Z29" s="441" t="s">
        <v>187</v>
      </c>
      <c r="AA29" s="442"/>
      <c r="AB29" s="442"/>
      <c r="AC29" s="442"/>
      <c r="AD29" s="442"/>
      <c r="AE29" s="442"/>
      <c r="AF29" s="442"/>
      <c r="AG29" s="443"/>
      <c r="AH29" s="444">
        <v>69</v>
      </c>
      <c r="AI29" s="445"/>
      <c r="AJ29" s="445"/>
      <c r="AK29" s="445"/>
      <c r="AL29" s="446"/>
      <c r="AM29" s="444">
        <v>202929</v>
      </c>
      <c r="AN29" s="445"/>
      <c r="AO29" s="445"/>
      <c r="AP29" s="445"/>
      <c r="AQ29" s="445"/>
      <c r="AR29" s="446"/>
      <c r="AS29" s="444">
        <v>2941</v>
      </c>
      <c r="AT29" s="445"/>
      <c r="AU29" s="445"/>
      <c r="AV29" s="445"/>
      <c r="AW29" s="445"/>
      <c r="AX29" s="447"/>
      <c r="AY29" s="454"/>
      <c r="AZ29" s="455"/>
      <c r="BA29" s="455"/>
      <c r="BB29" s="456"/>
      <c r="BC29" s="448" t="s">
        <v>188</v>
      </c>
      <c r="BD29" s="449"/>
      <c r="BE29" s="449"/>
      <c r="BF29" s="449"/>
      <c r="BG29" s="449"/>
      <c r="BH29" s="449"/>
      <c r="BI29" s="449"/>
      <c r="BJ29" s="449"/>
      <c r="BK29" s="449"/>
      <c r="BL29" s="449"/>
      <c r="BM29" s="450"/>
      <c r="BN29" s="468">
        <v>279054</v>
      </c>
      <c r="BO29" s="469"/>
      <c r="BP29" s="469"/>
      <c r="BQ29" s="469"/>
      <c r="BR29" s="469"/>
      <c r="BS29" s="469"/>
      <c r="BT29" s="469"/>
      <c r="BU29" s="470"/>
      <c r="BV29" s="468">
        <v>229956</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189</v>
      </c>
      <c r="X30" s="521"/>
      <c r="Y30" s="521"/>
      <c r="Z30" s="521"/>
      <c r="AA30" s="521"/>
      <c r="AB30" s="521"/>
      <c r="AC30" s="521"/>
      <c r="AD30" s="521"/>
      <c r="AE30" s="521"/>
      <c r="AF30" s="521"/>
      <c r="AG30" s="522"/>
      <c r="AH30" s="432">
        <v>98.6</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49</v>
      </c>
      <c r="BD30" s="436"/>
      <c r="BE30" s="436"/>
      <c r="BF30" s="436"/>
      <c r="BG30" s="436"/>
      <c r="BH30" s="436"/>
      <c r="BI30" s="436"/>
      <c r="BJ30" s="436"/>
      <c r="BK30" s="436"/>
      <c r="BL30" s="436"/>
      <c r="BM30" s="437"/>
      <c r="BN30" s="471">
        <v>315471</v>
      </c>
      <c r="BO30" s="472"/>
      <c r="BP30" s="472"/>
      <c r="BQ30" s="472"/>
      <c r="BR30" s="472"/>
      <c r="BS30" s="472"/>
      <c r="BT30" s="472"/>
      <c r="BU30" s="473"/>
      <c r="BV30" s="471">
        <v>201358</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196</v>
      </c>
      <c r="D33" s="431"/>
      <c r="E33" s="430" t="s">
        <v>197</v>
      </c>
      <c r="F33" s="430"/>
      <c r="G33" s="430"/>
      <c r="H33" s="430"/>
      <c r="I33" s="430"/>
      <c r="J33" s="430"/>
      <c r="K33" s="430"/>
      <c r="L33" s="430"/>
      <c r="M33" s="430"/>
      <c r="N33" s="430"/>
      <c r="O33" s="430"/>
      <c r="P33" s="430"/>
      <c r="Q33" s="430"/>
      <c r="R33" s="430"/>
      <c r="S33" s="430"/>
      <c r="T33" s="216"/>
      <c r="U33" s="431" t="s">
        <v>196</v>
      </c>
      <c r="V33" s="431"/>
      <c r="W33" s="430" t="s">
        <v>197</v>
      </c>
      <c r="X33" s="430"/>
      <c r="Y33" s="430"/>
      <c r="Z33" s="430"/>
      <c r="AA33" s="430"/>
      <c r="AB33" s="430"/>
      <c r="AC33" s="430"/>
      <c r="AD33" s="430"/>
      <c r="AE33" s="430"/>
      <c r="AF33" s="430"/>
      <c r="AG33" s="430"/>
      <c r="AH33" s="430"/>
      <c r="AI33" s="430"/>
      <c r="AJ33" s="430"/>
      <c r="AK33" s="430"/>
      <c r="AL33" s="216"/>
      <c r="AM33" s="431" t="s">
        <v>198</v>
      </c>
      <c r="AN33" s="431"/>
      <c r="AO33" s="430" t="s">
        <v>197</v>
      </c>
      <c r="AP33" s="430"/>
      <c r="AQ33" s="430"/>
      <c r="AR33" s="430"/>
      <c r="AS33" s="430"/>
      <c r="AT33" s="430"/>
      <c r="AU33" s="430"/>
      <c r="AV33" s="430"/>
      <c r="AW33" s="430"/>
      <c r="AX33" s="430"/>
      <c r="AY33" s="430"/>
      <c r="AZ33" s="430"/>
      <c r="BA33" s="430"/>
      <c r="BB33" s="430"/>
      <c r="BC33" s="430"/>
      <c r="BD33" s="217"/>
      <c r="BE33" s="430" t="s">
        <v>199</v>
      </c>
      <c r="BF33" s="430"/>
      <c r="BG33" s="430" t="s">
        <v>200</v>
      </c>
      <c r="BH33" s="430"/>
      <c r="BI33" s="430"/>
      <c r="BJ33" s="430"/>
      <c r="BK33" s="430"/>
      <c r="BL33" s="430"/>
      <c r="BM33" s="430"/>
      <c r="BN33" s="430"/>
      <c r="BO33" s="430"/>
      <c r="BP33" s="430"/>
      <c r="BQ33" s="430"/>
      <c r="BR33" s="430"/>
      <c r="BS33" s="430"/>
      <c r="BT33" s="430"/>
      <c r="BU33" s="430"/>
      <c r="BV33" s="217"/>
      <c r="BW33" s="431" t="s">
        <v>199</v>
      </c>
      <c r="BX33" s="431"/>
      <c r="BY33" s="430" t="s">
        <v>201</v>
      </c>
      <c r="BZ33" s="430"/>
      <c r="CA33" s="430"/>
      <c r="CB33" s="430"/>
      <c r="CC33" s="430"/>
      <c r="CD33" s="430"/>
      <c r="CE33" s="430"/>
      <c r="CF33" s="430"/>
      <c r="CG33" s="430"/>
      <c r="CH33" s="430"/>
      <c r="CI33" s="430"/>
      <c r="CJ33" s="430"/>
      <c r="CK33" s="430"/>
      <c r="CL33" s="430"/>
      <c r="CM33" s="430"/>
      <c r="CN33" s="216"/>
      <c r="CO33" s="431" t="s">
        <v>196</v>
      </c>
      <c r="CP33" s="431"/>
      <c r="CQ33" s="430" t="s">
        <v>202</v>
      </c>
      <c r="CR33" s="430"/>
      <c r="CS33" s="430"/>
      <c r="CT33" s="430"/>
      <c r="CU33" s="430"/>
      <c r="CV33" s="430"/>
      <c r="CW33" s="430"/>
      <c r="CX33" s="430"/>
      <c r="CY33" s="430"/>
      <c r="CZ33" s="430"/>
      <c r="DA33" s="430"/>
      <c r="DB33" s="430"/>
      <c r="DC33" s="430"/>
      <c r="DD33" s="430"/>
      <c r="DE33" s="430"/>
      <c r="DF33" s="216"/>
      <c r="DG33" s="429" t="s">
        <v>203</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f>IF(AO34="","",MAX(C34:D43,U34:V43)+1)</f>
        <v>6</v>
      </c>
      <c r="AN34" s="427"/>
      <c r="AO34" s="426" t="str">
        <f>IF('各会計、関係団体の財政状況及び健全化判断比率'!B32="","",'各会計、関係団体の財政状況及び健全化判断比率'!B32)</f>
        <v>水道事業会計</v>
      </c>
      <c r="AP34" s="426"/>
      <c r="AQ34" s="426"/>
      <c r="AR34" s="426"/>
      <c r="AS34" s="426"/>
      <c r="AT34" s="426"/>
      <c r="AU34" s="426"/>
      <c r="AV34" s="426"/>
      <c r="AW34" s="426"/>
      <c r="AX34" s="426"/>
      <c r="AY34" s="426"/>
      <c r="AZ34" s="426"/>
      <c r="BA34" s="426"/>
      <c r="BB34" s="426"/>
      <c r="BC34" s="426"/>
      <c r="BD34" s="214"/>
      <c r="BE34" s="427">
        <f>IF(BG34="","",MAX(C34:D43,U34:V43,AM34:AN43)+1)</f>
        <v>7</v>
      </c>
      <c r="BF34" s="427"/>
      <c r="BG34" s="426" t="str">
        <f>IF('各会計、関係団体の財政状況及び健全化判断比率'!B33="","",'各会計、関係団体の財政状況及び健全化判断比率'!B33)</f>
        <v>公共下水道事業特別会計</v>
      </c>
      <c r="BH34" s="426"/>
      <c r="BI34" s="426"/>
      <c r="BJ34" s="426"/>
      <c r="BK34" s="426"/>
      <c r="BL34" s="426"/>
      <c r="BM34" s="426"/>
      <c r="BN34" s="426"/>
      <c r="BO34" s="426"/>
      <c r="BP34" s="426"/>
      <c r="BQ34" s="426"/>
      <c r="BR34" s="426"/>
      <c r="BS34" s="426"/>
      <c r="BT34" s="426"/>
      <c r="BU34" s="426"/>
      <c r="BV34" s="214"/>
      <c r="BW34" s="427">
        <f>IF(BY34="","",MAX(C34:D43,U34:V43,AM34:AN43,BE34:BF43)+1)</f>
        <v>9</v>
      </c>
      <c r="BX34" s="427"/>
      <c r="BY34" s="426" t="str">
        <f>IF('各会計、関係団体の財政状況及び健全化判断比率'!B68="","",'各会計、関係団体の財政状況及び健全化判断比率'!B68)</f>
        <v>最上広域市町村圏事務組合</v>
      </c>
      <c r="BZ34" s="426"/>
      <c r="CA34" s="426"/>
      <c r="CB34" s="426"/>
      <c r="CC34" s="426"/>
      <c r="CD34" s="426"/>
      <c r="CE34" s="426"/>
      <c r="CF34" s="426"/>
      <c r="CG34" s="426"/>
      <c r="CH34" s="426"/>
      <c r="CI34" s="426"/>
      <c r="CJ34" s="426"/>
      <c r="CK34" s="426"/>
      <c r="CL34" s="426"/>
      <c r="CM34" s="426"/>
      <c r="CN34" s="214"/>
      <c r="CO34" s="427">
        <f>IF(CQ34="","",MAX(C34:D43,U34:V43,AM34:AN43,BE34:BF43,BW34:BX43)+1)</f>
        <v>18</v>
      </c>
      <c r="CP34" s="427"/>
      <c r="CQ34" s="426" t="str">
        <f>IF('各会計、関係団体の財政状況及び健全化判断比率'!BS7="","",'各会計、関係団体の財政状況及び健全化判断比率'!BS7)</f>
        <v>グリーンバレー神室の運営</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介護保険事業特別会計</v>
      </c>
      <c r="X35" s="426"/>
      <c r="Y35" s="426"/>
      <c r="Z35" s="426"/>
      <c r="AA35" s="426"/>
      <c r="AB35" s="426"/>
      <c r="AC35" s="426"/>
      <c r="AD35" s="426"/>
      <c r="AE35" s="426"/>
      <c r="AF35" s="426"/>
      <c r="AG35" s="426"/>
      <c r="AH35" s="426"/>
      <c r="AI35" s="426"/>
      <c r="AJ35" s="426"/>
      <c r="AK35" s="426"/>
      <c r="AL35" s="214"/>
      <c r="AM35" s="427" t="str">
        <f t="shared" ref="AM35:AM43" si="0">IF(AO35="","",AM34+1)</f>
        <v/>
      </c>
      <c r="AN35" s="427"/>
      <c r="AO35" s="426"/>
      <c r="AP35" s="426"/>
      <c r="AQ35" s="426"/>
      <c r="AR35" s="426"/>
      <c r="AS35" s="426"/>
      <c r="AT35" s="426"/>
      <c r="AU35" s="426"/>
      <c r="AV35" s="426"/>
      <c r="AW35" s="426"/>
      <c r="AX35" s="426"/>
      <c r="AY35" s="426"/>
      <c r="AZ35" s="426"/>
      <c r="BA35" s="426"/>
      <c r="BB35" s="426"/>
      <c r="BC35" s="426"/>
      <c r="BD35" s="214"/>
      <c r="BE35" s="427">
        <f t="shared" ref="BE35:BE43" si="1">IF(BG35="","",BE34+1)</f>
        <v>8</v>
      </c>
      <c r="BF35" s="427"/>
      <c r="BG35" s="426" t="str">
        <f>IF('各会計、関係団体の財政状況及び健全化判断比率'!B34="","",'各会計、関係団体の財政状況及び健全化判断比率'!B34)</f>
        <v>農業集落排水事業特別会計</v>
      </c>
      <c r="BH35" s="426"/>
      <c r="BI35" s="426"/>
      <c r="BJ35" s="426"/>
      <c r="BK35" s="426"/>
      <c r="BL35" s="426"/>
      <c r="BM35" s="426"/>
      <c r="BN35" s="426"/>
      <c r="BO35" s="426"/>
      <c r="BP35" s="426"/>
      <c r="BQ35" s="426"/>
      <c r="BR35" s="426"/>
      <c r="BS35" s="426"/>
      <c r="BT35" s="426"/>
      <c r="BU35" s="426"/>
      <c r="BV35" s="214"/>
      <c r="BW35" s="427">
        <f t="shared" ref="BW35:BW43" si="2">IF(BY35="","",BW34+1)</f>
        <v>10</v>
      </c>
      <c r="BX35" s="427"/>
      <c r="BY35" s="426" t="str">
        <f>IF('各会計、関係団体の財政状況及び健全化判断比率'!B69="","",'各会計、関係団体の財政状況及び健全化判断比率'!B69)</f>
        <v>最上地区広域連合（一般会計）</v>
      </c>
      <c r="BZ35" s="426"/>
      <c r="CA35" s="426"/>
      <c r="CB35" s="426"/>
      <c r="CC35" s="426"/>
      <c r="CD35" s="426"/>
      <c r="CE35" s="426"/>
      <c r="CF35" s="426"/>
      <c r="CG35" s="426"/>
      <c r="CH35" s="426"/>
      <c r="CI35" s="426"/>
      <c r="CJ35" s="426"/>
      <c r="CK35" s="426"/>
      <c r="CL35" s="426"/>
      <c r="CM35" s="426"/>
      <c r="CN35" s="214"/>
      <c r="CO35" s="427" t="str">
        <f t="shared" ref="CO35:CO43" si="3">IF(CQ35="","",CO34+1)</f>
        <v/>
      </c>
      <c r="CP35" s="427"/>
      <c r="CQ35" s="426" t="str">
        <f>IF('各会計、関係団体の財政状況及び健全化判断比率'!BS8="","",'各会計、関係団体の財政状況及び健全化判断比率'!BS8)</f>
        <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介護サービス事業</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11</v>
      </c>
      <c r="BX36" s="427"/>
      <c r="BY36" s="426" t="str">
        <f>IF('各会計、関係団体の財政状況及び健全化判断比率'!B70="","",'各会計、関係団体の財政状況及び健全化判断比率'!B70)</f>
        <v>最上地区広域連合（国民健康保険特別会計）</v>
      </c>
      <c r="BZ36" s="426"/>
      <c r="CA36" s="426"/>
      <c r="CB36" s="426"/>
      <c r="CC36" s="426"/>
      <c r="CD36" s="426"/>
      <c r="CE36" s="426"/>
      <c r="CF36" s="426"/>
      <c r="CG36" s="426"/>
      <c r="CH36" s="426"/>
      <c r="CI36" s="426"/>
      <c r="CJ36" s="426"/>
      <c r="CK36" s="426"/>
      <c r="CL36" s="426"/>
      <c r="CM36" s="426"/>
      <c r="CN36" s="214"/>
      <c r="CO36" s="427" t="str">
        <f t="shared" si="3"/>
        <v/>
      </c>
      <c r="CP36" s="427"/>
      <c r="CQ36" s="426" t="str">
        <f>IF('各会計、関係団体の財政状況及び健全化判断比率'!BS9="","",'各会計、関係団体の財政状況及び健全化判断比率'!BS9)</f>
        <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f t="shared" si="4"/>
        <v>5</v>
      </c>
      <c r="V37" s="427"/>
      <c r="W37" s="426" t="str">
        <f>IF('各会計、関係団体の財政状況及び健全化判断比率'!B31="","",'各会計、関係団体の財政状況及び健全化判断比率'!B31)</f>
        <v>後期高齢者医療特別会計</v>
      </c>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12</v>
      </c>
      <c r="BX37" s="427"/>
      <c r="BY37" s="426" t="str">
        <f>IF('各会計、関係団体の財政状況及び健全化判断比率'!B71="","",'各会計、関係団体の財政状況及び健全化判断比率'!B71)</f>
        <v>山形県自治会館管理組合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13</v>
      </c>
      <c r="BX38" s="427"/>
      <c r="BY38" s="426" t="str">
        <f>IF('各会計、関係団体の財政状況及び健全化判断比率'!B72="","",'各会計、関係団体の財政状況及び健全化判断比率'!B72)</f>
        <v>山形県消防補償等組合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14</v>
      </c>
      <c r="BX39" s="427"/>
      <c r="BY39" s="426" t="str">
        <f>IF('各会計、関係団体の財政状況及び健全化判断比率'!B73="","",'各会計、関係団体の財政状況及び健全化判断比率'!B73)</f>
        <v>山形県市町村交通災害共済組合</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15</v>
      </c>
      <c r="BX40" s="427"/>
      <c r="BY40" s="426" t="str">
        <f>IF('各会計、関係団体の財政状況及び健全化判断比率'!B74="","",'各会計、関係団体の財政状況及び健全化判断比率'!B74)</f>
        <v>山形県市町村職員退職手当組合</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f t="shared" si="2"/>
        <v>16</v>
      </c>
      <c r="BX41" s="427"/>
      <c r="BY41" s="426" t="str">
        <f>IF('各会計、関係団体の財政状況及び健全化判断比率'!B75="","",'各会計、関係団体の財政状況及び健全化判断比率'!B75)</f>
        <v>山形県後期高齢者医療広域連合（一般会計）</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f t="shared" si="2"/>
        <v>17</v>
      </c>
      <c r="BX42" s="427"/>
      <c r="BY42" s="426" t="str">
        <f>IF('各会計、関係団体の財政状況及び健全化判断比率'!B76="","",'各会計、関係団体の財政状況及び健全化判断比率'!B76)</f>
        <v>山形県後期高齢者医療広域連合（特別会計分）</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204</v>
      </c>
      <c r="C46" s="186"/>
      <c r="D46" s="186"/>
      <c r="E46" s="186" t="s">
        <v>205</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206</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207</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208</v>
      </c>
    </row>
    <row r="50" spans="5:5" x14ac:dyDescent="0.15">
      <c r="E50" s="188" t="s">
        <v>209</v>
      </c>
    </row>
    <row r="51" spans="5:5" x14ac:dyDescent="0.15">
      <c r="E51" s="188" t="s">
        <v>210</v>
      </c>
    </row>
    <row r="52" spans="5:5" x14ac:dyDescent="0.15">
      <c r="E52" s="188" t="s">
        <v>211</v>
      </c>
    </row>
    <row r="53" spans="5:5" x14ac:dyDescent="0.15"/>
    <row r="54" spans="5:5" x14ac:dyDescent="0.15"/>
    <row r="55" spans="5:5" x14ac:dyDescent="0.15"/>
    <row r="56" spans="5:5" x14ac:dyDescent="0.15"/>
  </sheetData>
  <sheetProtection algorithmName="SHA-512" hashValue="PXeyL7VrZrvyXYVw+m/UVGHeJ/SQgV+zdoCtQio2ormTFoQSObG8sp+lGal8iXIamh8WtNEvFnRrwZbfeq/X2A==" saltValue="rvp19FxShqnzr3vDtNRw+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212</v>
      </c>
      <c r="DI1" s="800"/>
      <c r="DJ1" s="800"/>
      <c r="DK1" s="800"/>
      <c r="DL1" s="800"/>
      <c r="DM1" s="800"/>
      <c r="DN1" s="801"/>
      <c r="DO1" s="226"/>
      <c r="DP1" s="799" t="s">
        <v>213</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214</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215</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216</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217</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218</v>
      </c>
      <c r="S4" s="742"/>
      <c r="T4" s="742"/>
      <c r="U4" s="742"/>
      <c r="V4" s="742"/>
      <c r="W4" s="742"/>
      <c r="X4" s="742"/>
      <c r="Y4" s="743"/>
      <c r="Z4" s="741" t="s">
        <v>219</v>
      </c>
      <c r="AA4" s="742"/>
      <c r="AB4" s="742"/>
      <c r="AC4" s="743"/>
      <c r="AD4" s="741" t="s">
        <v>220</v>
      </c>
      <c r="AE4" s="742"/>
      <c r="AF4" s="742"/>
      <c r="AG4" s="742"/>
      <c r="AH4" s="742"/>
      <c r="AI4" s="742"/>
      <c r="AJ4" s="742"/>
      <c r="AK4" s="743"/>
      <c r="AL4" s="741" t="s">
        <v>219</v>
      </c>
      <c r="AM4" s="742"/>
      <c r="AN4" s="742"/>
      <c r="AO4" s="743"/>
      <c r="AP4" s="802" t="s">
        <v>221</v>
      </c>
      <c r="AQ4" s="802"/>
      <c r="AR4" s="802"/>
      <c r="AS4" s="802"/>
      <c r="AT4" s="802"/>
      <c r="AU4" s="802"/>
      <c r="AV4" s="802"/>
      <c r="AW4" s="802"/>
      <c r="AX4" s="802"/>
      <c r="AY4" s="802"/>
      <c r="AZ4" s="802"/>
      <c r="BA4" s="802"/>
      <c r="BB4" s="802"/>
      <c r="BC4" s="802"/>
      <c r="BD4" s="802"/>
      <c r="BE4" s="802"/>
      <c r="BF4" s="802"/>
      <c r="BG4" s="802" t="s">
        <v>222</v>
      </c>
      <c r="BH4" s="802"/>
      <c r="BI4" s="802"/>
      <c r="BJ4" s="802"/>
      <c r="BK4" s="802"/>
      <c r="BL4" s="802"/>
      <c r="BM4" s="802"/>
      <c r="BN4" s="802"/>
      <c r="BO4" s="802" t="s">
        <v>219</v>
      </c>
      <c r="BP4" s="802"/>
      <c r="BQ4" s="802"/>
      <c r="BR4" s="802"/>
      <c r="BS4" s="802" t="s">
        <v>223</v>
      </c>
      <c r="BT4" s="802"/>
      <c r="BU4" s="802"/>
      <c r="BV4" s="802"/>
      <c r="BW4" s="802"/>
      <c r="BX4" s="802"/>
      <c r="BY4" s="802"/>
      <c r="BZ4" s="802"/>
      <c r="CA4" s="802"/>
      <c r="CB4" s="802"/>
      <c r="CD4" s="784" t="s">
        <v>224</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225</v>
      </c>
      <c r="C5" s="747"/>
      <c r="D5" s="747"/>
      <c r="E5" s="747"/>
      <c r="F5" s="747"/>
      <c r="G5" s="747"/>
      <c r="H5" s="747"/>
      <c r="I5" s="747"/>
      <c r="J5" s="747"/>
      <c r="K5" s="747"/>
      <c r="L5" s="747"/>
      <c r="M5" s="747"/>
      <c r="N5" s="747"/>
      <c r="O5" s="747"/>
      <c r="P5" s="747"/>
      <c r="Q5" s="748"/>
      <c r="R5" s="735">
        <v>455515</v>
      </c>
      <c r="S5" s="736"/>
      <c r="T5" s="736"/>
      <c r="U5" s="736"/>
      <c r="V5" s="736"/>
      <c r="W5" s="736"/>
      <c r="X5" s="736"/>
      <c r="Y5" s="779"/>
      <c r="Z5" s="797">
        <v>8.6999999999999993</v>
      </c>
      <c r="AA5" s="797"/>
      <c r="AB5" s="797"/>
      <c r="AC5" s="797"/>
      <c r="AD5" s="798">
        <v>447335</v>
      </c>
      <c r="AE5" s="798"/>
      <c r="AF5" s="798"/>
      <c r="AG5" s="798"/>
      <c r="AH5" s="798"/>
      <c r="AI5" s="798"/>
      <c r="AJ5" s="798"/>
      <c r="AK5" s="798"/>
      <c r="AL5" s="780">
        <v>17.3</v>
      </c>
      <c r="AM5" s="751"/>
      <c r="AN5" s="751"/>
      <c r="AO5" s="781"/>
      <c r="AP5" s="746" t="s">
        <v>226</v>
      </c>
      <c r="AQ5" s="747"/>
      <c r="AR5" s="747"/>
      <c r="AS5" s="747"/>
      <c r="AT5" s="747"/>
      <c r="AU5" s="747"/>
      <c r="AV5" s="747"/>
      <c r="AW5" s="747"/>
      <c r="AX5" s="747"/>
      <c r="AY5" s="747"/>
      <c r="AZ5" s="747"/>
      <c r="BA5" s="747"/>
      <c r="BB5" s="747"/>
      <c r="BC5" s="747"/>
      <c r="BD5" s="747"/>
      <c r="BE5" s="747"/>
      <c r="BF5" s="748"/>
      <c r="BG5" s="680">
        <v>443974</v>
      </c>
      <c r="BH5" s="681"/>
      <c r="BI5" s="681"/>
      <c r="BJ5" s="681"/>
      <c r="BK5" s="681"/>
      <c r="BL5" s="681"/>
      <c r="BM5" s="681"/>
      <c r="BN5" s="682"/>
      <c r="BO5" s="713">
        <v>97.5</v>
      </c>
      <c r="BP5" s="713"/>
      <c r="BQ5" s="713"/>
      <c r="BR5" s="713"/>
      <c r="BS5" s="714" t="s">
        <v>227</v>
      </c>
      <c r="BT5" s="714"/>
      <c r="BU5" s="714"/>
      <c r="BV5" s="714"/>
      <c r="BW5" s="714"/>
      <c r="BX5" s="714"/>
      <c r="BY5" s="714"/>
      <c r="BZ5" s="714"/>
      <c r="CA5" s="714"/>
      <c r="CB5" s="777"/>
      <c r="CD5" s="784" t="s">
        <v>221</v>
      </c>
      <c r="CE5" s="785"/>
      <c r="CF5" s="785"/>
      <c r="CG5" s="785"/>
      <c r="CH5" s="785"/>
      <c r="CI5" s="785"/>
      <c r="CJ5" s="785"/>
      <c r="CK5" s="785"/>
      <c r="CL5" s="785"/>
      <c r="CM5" s="785"/>
      <c r="CN5" s="785"/>
      <c r="CO5" s="785"/>
      <c r="CP5" s="785"/>
      <c r="CQ5" s="786"/>
      <c r="CR5" s="784" t="s">
        <v>228</v>
      </c>
      <c r="CS5" s="785"/>
      <c r="CT5" s="785"/>
      <c r="CU5" s="785"/>
      <c r="CV5" s="785"/>
      <c r="CW5" s="785"/>
      <c r="CX5" s="785"/>
      <c r="CY5" s="786"/>
      <c r="CZ5" s="784" t="s">
        <v>219</v>
      </c>
      <c r="DA5" s="785"/>
      <c r="DB5" s="785"/>
      <c r="DC5" s="786"/>
      <c r="DD5" s="784" t="s">
        <v>229</v>
      </c>
      <c r="DE5" s="785"/>
      <c r="DF5" s="785"/>
      <c r="DG5" s="785"/>
      <c r="DH5" s="785"/>
      <c r="DI5" s="785"/>
      <c r="DJ5" s="785"/>
      <c r="DK5" s="785"/>
      <c r="DL5" s="785"/>
      <c r="DM5" s="785"/>
      <c r="DN5" s="785"/>
      <c r="DO5" s="785"/>
      <c r="DP5" s="786"/>
      <c r="DQ5" s="784" t="s">
        <v>230</v>
      </c>
      <c r="DR5" s="785"/>
      <c r="DS5" s="785"/>
      <c r="DT5" s="785"/>
      <c r="DU5" s="785"/>
      <c r="DV5" s="785"/>
      <c r="DW5" s="785"/>
      <c r="DX5" s="785"/>
      <c r="DY5" s="785"/>
      <c r="DZ5" s="785"/>
      <c r="EA5" s="785"/>
      <c r="EB5" s="785"/>
      <c r="EC5" s="786"/>
    </row>
    <row r="6" spans="2:143" ht="11.25" customHeight="1" x14ac:dyDescent="0.15">
      <c r="B6" s="677" t="s">
        <v>231</v>
      </c>
      <c r="C6" s="678"/>
      <c r="D6" s="678"/>
      <c r="E6" s="678"/>
      <c r="F6" s="678"/>
      <c r="G6" s="678"/>
      <c r="H6" s="678"/>
      <c r="I6" s="678"/>
      <c r="J6" s="678"/>
      <c r="K6" s="678"/>
      <c r="L6" s="678"/>
      <c r="M6" s="678"/>
      <c r="N6" s="678"/>
      <c r="O6" s="678"/>
      <c r="P6" s="678"/>
      <c r="Q6" s="679"/>
      <c r="R6" s="680">
        <v>57903</v>
      </c>
      <c r="S6" s="681"/>
      <c r="T6" s="681"/>
      <c r="U6" s="681"/>
      <c r="V6" s="681"/>
      <c r="W6" s="681"/>
      <c r="X6" s="681"/>
      <c r="Y6" s="682"/>
      <c r="Z6" s="713">
        <v>1.1000000000000001</v>
      </c>
      <c r="AA6" s="713"/>
      <c r="AB6" s="713"/>
      <c r="AC6" s="713"/>
      <c r="AD6" s="714">
        <v>57903</v>
      </c>
      <c r="AE6" s="714"/>
      <c r="AF6" s="714"/>
      <c r="AG6" s="714"/>
      <c r="AH6" s="714"/>
      <c r="AI6" s="714"/>
      <c r="AJ6" s="714"/>
      <c r="AK6" s="714"/>
      <c r="AL6" s="683">
        <v>2.2000000000000002</v>
      </c>
      <c r="AM6" s="684"/>
      <c r="AN6" s="684"/>
      <c r="AO6" s="715"/>
      <c r="AP6" s="677" t="s">
        <v>232</v>
      </c>
      <c r="AQ6" s="678"/>
      <c r="AR6" s="678"/>
      <c r="AS6" s="678"/>
      <c r="AT6" s="678"/>
      <c r="AU6" s="678"/>
      <c r="AV6" s="678"/>
      <c r="AW6" s="678"/>
      <c r="AX6" s="678"/>
      <c r="AY6" s="678"/>
      <c r="AZ6" s="678"/>
      <c r="BA6" s="678"/>
      <c r="BB6" s="678"/>
      <c r="BC6" s="678"/>
      <c r="BD6" s="678"/>
      <c r="BE6" s="678"/>
      <c r="BF6" s="679"/>
      <c r="BG6" s="680">
        <v>443974</v>
      </c>
      <c r="BH6" s="681"/>
      <c r="BI6" s="681"/>
      <c r="BJ6" s="681"/>
      <c r="BK6" s="681"/>
      <c r="BL6" s="681"/>
      <c r="BM6" s="681"/>
      <c r="BN6" s="682"/>
      <c r="BO6" s="713">
        <v>97.5</v>
      </c>
      <c r="BP6" s="713"/>
      <c r="BQ6" s="713"/>
      <c r="BR6" s="713"/>
      <c r="BS6" s="714" t="s">
        <v>233</v>
      </c>
      <c r="BT6" s="714"/>
      <c r="BU6" s="714"/>
      <c r="BV6" s="714"/>
      <c r="BW6" s="714"/>
      <c r="BX6" s="714"/>
      <c r="BY6" s="714"/>
      <c r="BZ6" s="714"/>
      <c r="CA6" s="714"/>
      <c r="CB6" s="777"/>
      <c r="CD6" s="738" t="s">
        <v>234</v>
      </c>
      <c r="CE6" s="739"/>
      <c r="CF6" s="739"/>
      <c r="CG6" s="739"/>
      <c r="CH6" s="739"/>
      <c r="CI6" s="739"/>
      <c r="CJ6" s="739"/>
      <c r="CK6" s="739"/>
      <c r="CL6" s="739"/>
      <c r="CM6" s="739"/>
      <c r="CN6" s="739"/>
      <c r="CO6" s="739"/>
      <c r="CP6" s="739"/>
      <c r="CQ6" s="740"/>
      <c r="CR6" s="680">
        <v>63245</v>
      </c>
      <c r="CS6" s="681"/>
      <c r="CT6" s="681"/>
      <c r="CU6" s="681"/>
      <c r="CV6" s="681"/>
      <c r="CW6" s="681"/>
      <c r="CX6" s="681"/>
      <c r="CY6" s="682"/>
      <c r="CZ6" s="780">
        <v>1.3</v>
      </c>
      <c r="DA6" s="751"/>
      <c r="DB6" s="751"/>
      <c r="DC6" s="783"/>
      <c r="DD6" s="686" t="s">
        <v>227</v>
      </c>
      <c r="DE6" s="681"/>
      <c r="DF6" s="681"/>
      <c r="DG6" s="681"/>
      <c r="DH6" s="681"/>
      <c r="DI6" s="681"/>
      <c r="DJ6" s="681"/>
      <c r="DK6" s="681"/>
      <c r="DL6" s="681"/>
      <c r="DM6" s="681"/>
      <c r="DN6" s="681"/>
      <c r="DO6" s="681"/>
      <c r="DP6" s="682"/>
      <c r="DQ6" s="686">
        <v>63245</v>
      </c>
      <c r="DR6" s="681"/>
      <c r="DS6" s="681"/>
      <c r="DT6" s="681"/>
      <c r="DU6" s="681"/>
      <c r="DV6" s="681"/>
      <c r="DW6" s="681"/>
      <c r="DX6" s="681"/>
      <c r="DY6" s="681"/>
      <c r="DZ6" s="681"/>
      <c r="EA6" s="681"/>
      <c r="EB6" s="681"/>
      <c r="EC6" s="727"/>
    </row>
    <row r="7" spans="2:143" ht="11.25" customHeight="1" x14ac:dyDescent="0.15">
      <c r="B7" s="677" t="s">
        <v>235</v>
      </c>
      <c r="C7" s="678"/>
      <c r="D7" s="678"/>
      <c r="E7" s="678"/>
      <c r="F7" s="678"/>
      <c r="G7" s="678"/>
      <c r="H7" s="678"/>
      <c r="I7" s="678"/>
      <c r="J7" s="678"/>
      <c r="K7" s="678"/>
      <c r="L7" s="678"/>
      <c r="M7" s="678"/>
      <c r="N7" s="678"/>
      <c r="O7" s="678"/>
      <c r="P7" s="678"/>
      <c r="Q7" s="679"/>
      <c r="R7" s="680">
        <v>407</v>
      </c>
      <c r="S7" s="681"/>
      <c r="T7" s="681"/>
      <c r="U7" s="681"/>
      <c r="V7" s="681"/>
      <c r="W7" s="681"/>
      <c r="X7" s="681"/>
      <c r="Y7" s="682"/>
      <c r="Z7" s="713">
        <v>0</v>
      </c>
      <c r="AA7" s="713"/>
      <c r="AB7" s="713"/>
      <c r="AC7" s="713"/>
      <c r="AD7" s="714">
        <v>407</v>
      </c>
      <c r="AE7" s="714"/>
      <c r="AF7" s="714"/>
      <c r="AG7" s="714"/>
      <c r="AH7" s="714"/>
      <c r="AI7" s="714"/>
      <c r="AJ7" s="714"/>
      <c r="AK7" s="714"/>
      <c r="AL7" s="683">
        <v>0</v>
      </c>
      <c r="AM7" s="684"/>
      <c r="AN7" s="684"/>
      <c r="AO7" s="715"/>
      <c r="AP7" s="677" t="s">
        <v>236</v>
      </c>
      <c r="AQ7" s="678"/>
      <c r="AR7" s="678"/>
      <c r="AS7" s="678"/>
      <c r="AT7" s="678"/>
      <c r="AU7" s="678"/>
      <c r="AV7" s="678"/>
      <c r="AW7" s="678"/>
      <c r="AX7" s="678"/>
      <c r="AY7" s="678"/>
      <c r="AZ7" s="678"/>
      <c r="BA7" s="678"/>
      <c r="BB7" s="678"/>
      <c r="BC7" s="678"/>
      <c r="BD7" s="678"/>
      <c r="BE7" s="678"/>
      <c r="BF7" s="679"/>
      <c r="BG7" s="680">
        <v>179021</v>
      </c>
      <c r="BH7" s="681"/>
      <c r="BI7" s="681"/>
      <c r="BJ7" s="681"/>
      <c r="BK7" s="681"/>
      <c r="BL7" s="681"/>
      <c r="BM7" s="681"/>
      <c r="BN7" s="682"/>
      <c r="BO7" s="713">
        <v>39.299999999999997</v>
      </c>
      <c r="BP7" s="713"/>
      <c r="BQ7" s="713"/>
      <c r="BR7" s="713"/>
      <c r="BS7" s="714" t="s">
        <v>128</v>
      </c>
      <c r="BT7" s="714"/>
      <c r="BU7" s="714"/>
      <c r="BV7" s="714"/>
      <c r="BW7" s="714"/>
      <c r="BX7" s="714"/>
      <c r="BY7" s="714"/>
      <c r="BZ7" s="714"/>
      <c r="CA7" s="714"/>
      <c r="CB7" s="777"/>
      <c r="CD7" s="719" t="s">
        <v>237</v>
      </c>
      <c r="CE7" s="720"/>
      <c r="CF7" s="720"/>
      <c r="CG7" s="720"/>
      <c r="CH7" s="720"/>
      <c r="CI7" s="720"/>
      <c r="CJ7" s="720"/>
      <c r="CK7" s="720"/>
      <c r="CL7" s="720"/>
      <c r="CM7" s="720"/>
      <c r="CN7" s="720"/>
      <c r="CO7" s="720"/>
      <c r="CP7" s="720"/>
      <c r="CQ7" s="721"/>
      <c r="CR7" s="680">
        <v>1562617</v>
      </c>
      <c r="CS7" s="681"/>
      <c r="CT7" s="681"/>
      <c r="CU7" s="681"/>
      <c r="CV7" s="681"/>
      <c r="CW7" s="681"/>
      <c r="CX7" s="681"/>
      <c r="CY7" s="682"/>
      <c r="CZ7" s="713">
        <v>31.7</v>
      </c>
      <c r="DA7" s="713"/>
      <c r="DB7" s="713"/>
      <c r="DC7" s="713"/>
      <c r="DD7" s="686">
        <v>58293</v>
      </c>
      <c r="DE7" s="681"/>
      <c r="DF7" s="681"/>
      <c r="DG7" s="681"/>
      <c r="DH7" s="681"/>
      <c r="DI7" s="681"/>
      <c r="DJ7" s="681"/>
      <c r="DK7" s="681"/>
      <c r="DL7" s="681"/>
      <c r="DM7" s="681"/>
      <c r="DN7" s="681"/>
      <c r="DO7" s="681"/>
      <c r="DP7" s="682"/>
      <c r="DQ7" s="686">
        <v>861232</v>
      </c>
      <c r="DR7" s="681"/>
      <c r="DS7" s="681"/>
      <c r="DT7" s="681"/>
      <c r="DU7" s="681"/>
      <c r="DV7" s="681"/>
      <c r="DW7" s="681"/>
      <c r="DX7" s="681"/>
      <c r="DY7" s="681"/>
      <c r="DZ7" s="681"/>
      <c r="EA7" s="681"/>
      <c r="EB7" s="681"/>
      <c r="EC7" s="727"/>
    </row>
    <row r="8" spans="2:143" ht="11.25" customHeight="1" x14ac:dyDescent="0.15">
      <c r="B8" s="677" t="s">
        <v>238</v>
      </c>
      <c r="C8" s="678"/>
      <c r="D8" s="678"/>
      <c r="E8" s="678"/>
      <c r="F8" s="678"/>
      <c r="G8" s="678"/>
      <c r="H8" s="678"/>
      <c r="I8" s="678"/>
      <c r="J8" s="678"/>
      <c r="K8" s="678"/>
      <c r="L8" s="678"/>
      <c r="M8" s="678"/>
      <c r="N8" s="678"/>
      <c r="O8" s="678"/>
      <c r="P8" s="678"/>
      <c r="Q8" s="679"/>
      <c r="R8" s="680">
        <v>947</v>
      </c>
      <c r="S8" s="681"/>
      <c r="T8" s="681"/>
      <c r="U8" s="681"/>
      <c r="V8" s="681"/>
      <c r="W8" s="681"/>
      <c r="X8" s="681"/>
      <c r="Y8" s="682"/>
      <c r="Z8" s="713">
        <v>0</v>
      </c>
      <c r="AA8" s="713"/>
      <c r="AB8" s="713"/>
      <c r="AC8" s="713"/>
      <c r="AD8" s="714">
        <v>947</v>
      </c>
      <c r="AE8" s="714"/>
      <c r="AF8" s="714"/>
      <c r="AG8" s="714"/>
      <c r="AH8" s="714"/>
      <c r="AI8" s="714"/>
      <c r="AJ8" s="714"/>
      <c r="AK8" s="714"/>
      <c r="AL8" s="683">
        <v>0</v>
      </c>
      <c r="AM8" s="684"/>
      <c r="AN8" s="684"/>
      <c r="AO8" s="715"/>
      <c r="AP8" s="677" t="s">
        <v>239</v>
      </c>
      <c r="AQ8" s="678"/>
      <c r="AR8" s="678"/>
      <c r="AS8" s="678"/>
      <c r="AT8" s="678"/>
      <c r="AU8" s="678"/>
      <c r="AV8" s="678"/>
      <c r="AW8" s="678"/>
      <c r="AX8" s="678"/>
      <c r="AY8" s="678"/>
      <c r="AZ8" s="678"/>
      <c r="BA8" s="678"/>
      <c r="BB8" s="678"/>
      <c r="BC8" s="678"/>
      <c r="BD8" s="678"/>
      <c r="BE8" s="678"/>
      <c r="BF8" s="679"/>
      <c r="BG8" s="680">
        <v>9109</v>
      </c>
      <c r="BH8" s="681"/>
      <c r="BI8" s="681"/>
      <c r="BJ8" s="681"/>
      <c r="BK8" s="681"/>
      <c r="BL8" s="681"/>
      <c r="BM8" s="681"/>
      <c r="BN8" s="682"/>
      <c r="BO8" s="713">
        <v>2</v>
      </c>
      <c r="BP8" s="713"/>
      <c r="BQ8" s="713"/>
      <c r="BR8" s="713"/>
      <c r="BS8" s="686" t="s">
        <v>233</v>
      </c>
      <c r="BT8" s="681"/>
      <c r="BU8" s="681"/>
      <c r="BV8" s="681"/>
      <c r="BW8" s="681"/>
      <c r="BX8" s="681"/>
      <c r="BY8" s="681"/>
      <c r="BZ8" s="681"/>
      <c r="CA8" s="681"/>
      <c r="CB8" s="727"/>
      <c r="CD8" s="719" t="s">
        <v>240</v>
      </c>
      <c r="CE8" s="720"/>
      <c r="CF8" s="720"/>
      <c r="CG8" s="720"/>
      <c r="CH8" s="720"/>
      <c r="CI8" s="720"/>
      <c r="CJ8" s="720"/>
      <c r="CK8" s="720"/>
      <c r="CL8" s="720"/>
      <c r="CM8" s="720"/>
      <c r="CN8" s="720"/>
      <c r="CO8" s="720"/>
      <c r="CP8" s="720"/>
      <c r="CQ8" s="721"/>
      <c r="CR8" s="680">
        <v>820438</v>
      </c>
      <c r="CS8" s="681"/>
      <c r="CT8" s="681"/>
      <c r="CU8" s="681"/>
      <c r="CV8" s="681"/>
      <c r="CW8" s="681"/>
      <c r="CX8" s="681"/>
      <c r="CY8" s="682"/>
      <c r="CZ8" s="713">
        <v>16.7</v>
      </c>
      <c r="DA8" s="713"/>
      <c r="DB8" s="713"/>
      <c r="DC8" s="713"/>
      <c r="DD8" s="686">
        <v>9554</v>
      </c>
      <c r="DE8" s="681"/>
      <c r="DF8" s="681"/>
      <c r="DG8" s="681"/>
      <c r="DH8" s="681"/>
      <c r="DI8" s="681"/>
      <c r="DJ8" s="681"/>
      <c r="DK8" s="681"/>
      <c r="DL8" s="681"/>
      <c r="DM8" s="681"/>
      <c r="DN8" s="681"/>
      <c r="DO8" s="681"/>
      <c r="DP8" s="682"/>
      <c r="DQ8" s="686">
        <v>478384</v>
      </c>
      <c r="DR8" s="681"/>
      <c r="DS8" s="681"/>
      <c r="DT8" s="681"/>
      <c r="DU8" s="681"/>
      <c r="DV8" s="681"/>
      <c r="DW8" s="681"/>
      <c r="DX8" s="681"/>
      <c r="DY8" s="681"/>
      <c r="DZ8" s="681"/>
      <c r="EA8" s="681"/>
      <c r="EB8" s="681"/>
      <c r="EC8" s="727"/>
    </row>
    <row r="9" spans="2:143" ht="11.25" customHeight="1" x14ac:dyDescent="0.15">
      <c r="B9" s="677" t="s">
        <v>241</v>
      </c>
      <c r="C9" s="678"/>
      <c r="D9" s="678"/>
      <c r="E9" s="678"/>
      <c r="F9" s="678"/>
      <c r="G9" s="678"/>
      <c r="H9" s="678"/>
      <c r="I9" s="678"/>
      <c r="J9" s="678"/>
      <c r="K9" s="678"/>
      <c r="L9" s="678"/>
      <c r="M9" s="678"/>
      <c r="N9" s="678"/>
      <c r="O9" s="678"/>
      <c r="P9" s="678"/>
      <c r="Q9" s="679"/>
      <c r="R9" s="680">
        <v>1402</v>
      </c>
      <c r="S9" s="681"/>
      <c r="T9" s="681"/>
      <c r="U9" s="681"/>
      <c r="V9" s="681"/>
      <c r="W9" s="681"/>
      <c r="X9" s="681"/>
      <c r="Y9" s="682"/>
      <c r="Z9" s="713">
        <v>0</v>
      </c>
      <c r="AA9" s="713"/>
      <c r="AB9" s="713"/>
      <c r="AC9" s="713"/>
      <c r="AD9" s="714">
        <v>1402</v>
      </c>
      <c r="AE9" s="714"/>
      <c r="AF9" s="714"/>
      <c r="AG9" s="714"/>
      <c r="AH9" s="714"/>
      <c r="AI9" s="714"/>
      <c r="AJ9" s="714"/>
      <c r="AK9" s="714"/>
      <c r="AL9" s="683">
        <v>0.1</v>
      </c>
      <c r="AM9" s="684"/>
      <c r="AN9" s="684"/>
      <c r="AO9" s="715"/>
      <c r="AP9" s="677" t="s">
        <v>242</v>
      </c>
      <c r="AQ9" s="678"/>
      <c r="AR9" s="678"/>
      <c r="AS9" s="678"/>
      <c r="AT9" s="678"/>
      <c r="AU9" s="678"/>
      <c r="AV9" s="678"/>
      <c r="AW9" s="678"/>
      <c r="AX9" s="678"/>
      <c r="AY9" s="678"/>
      <c r="AZ9" s="678"/>
      <c r="BA9" s="678"/>
      <c r="BB9" s="678"/>
      <c r="BC9" s="678"/>
      <c r="BD9" s="678"/>
      <c r="BE9" s="678"/>
      <c r="BF9" s="679"/>
      <c r="BG9" s="680">
        <v>157416</v>
      </c>
      <c r="BH9" s="681"/>
      <c r="BI9" s="681"/>
      <c r="BJ9" s="681"/>
      <c r="BK9" s="681"/>
      <c r="BL9" s="681"/>
      <c r="BM9" s="681"/>
      <c r="BN9" s="682"/>
      <c r="BO9" s="713">
        <v>34.6</v>
      </c>
      <c r="BP9" s="713"/>
      <c r="BQ9" s="713"/>
      <c r="BR9" s="713"/>
      <c r="BS9" s="686" t="s">
        <v>233</v>
      </c>
      <c r="BT9" s="681"/>
      <c r="BU9" s="681"/>
      <c r="BV9" s="681"/>
      <c r="BW9" s="681"/>
      <c r="BX9" s="681"/>
      <c r="BY9" s="681"/>
      <c r="BZ9" s="681"/>
      <c r="CA9" s="681"/>
      <c r="CB9" s="727"/>
      <c r="CD9" s="719" t="s">
        <v>243</v>
      </c>
      <c r="CE9" s="720"/>
      <c r="CF9" s="720"/>
      <c r="CG9" s="720"/>
      <c r="CH9" s="720"/>
      <c r="CI9" s="720"/>
      <c r="CJ9" s="720"/>
      <c r="CK9" s="720"/>
      <c r="CL9" s="720"/>
      <c r="CM9" s="720"/>
      <c r="CN9" s="720"/>
      <c r="CO9" s="720"/>
      <c r="CP9" s="720"/>
      <c r="CQ9" s="721"/>
      <c r="CR9" s="680">
        <v>465725</v>
      </c>
      <c r="CS9" s="681"/>
      <c r="CT9" s="681"/>
      <c r="CU9" s="681"/>
      <c r="CV9" s="681"/>
      <c r="CW9" s="681"/>
      <c r="CX9" s="681"/>
      <c r="CY9" s="682"/>
      <c r="CZ9" s="713">
        <v>9.5</v>
      </c>
      <c r="DA9" s="713"/>
      <c r="DB9" s="713"/>
      <c r="DC9" s="713"/>
      <c r="DD9" s="686">
        <v>12646</v>
      </c>
      <c r="DE9" s="681"/>
      <c r="DF9" s="681"/>
      <c r="DG9" s="681"/>
      <c r="DH9" s="681"/>
      <c r="DI9" s="681"/>
      <c r="DJ9" s="681"/>
      <c r="DK9" s="681"/>
      <c r="DL9" s="681"/>
      <c r="DM9" s="681"/>
      <c r="DN9" s="681"/>
      <c r="DO9" s="681"/>
      <c r="DP9" s="682"/>
      <c r="DQ9" s="686">
        <v>443945</v>
      </c>
      <c r="DR9" s="681"/>
      <c r="DS9" s="681"/>
      <c r="DT9" s="681"/>
      <c r="DU9" s="681"/>
      <c r="DV9" s="681"/>
      <c r="DW9" s="681"/>
      <c r="DX9" s="681"/>
      <c r="DY9" s="681"/>
      <c r="DZ9" s="681"/>
      <c r="EA9" s="681"/>
      <c r="EB9" s="681"/>
      <c r="EC9" s="727"/>
    </row>
    <row r="10" spans="2:143" ht="11.25" customHeight="1" x14ac:dyDescent="0.15">
      <c r="B10" s="677" t="s">
        <v>244</v>
      </c>
      <c r="C10" s="678"/>
      <c r="D10" s="678"/>
      <c r="E10" s="678"/>
      <c r="F10" s="678"/>
      <c r="G10" s="678"/>
      <c r="H10" s="678"/>
      <c r="I10" s="678"/>
      <c r="J10" s="678"/>
      <c r="K10" s="678"/>
      <c r="L10" s="678"/>
      <c r="M10" s="678"/>
      <c r="N10" s="678"/>
      <c r="O10" s="678"/>
      <c r="P10" s="678"/>
      <c r="Q10" s="679"/>
      <c r="R10" s="680" t="s">
        <v>227</v>
      </c>
      <c r="S10" s="681"/>
      <c r="T10" s="681"/>
      <c r="U10" s="681"/>
      <c r="V10" s="681"/>
      <c r="W10" s="681"/>
      <c r="X10" s="681"/>
      <c r="Y10" s="682"/>
      <c r="Z10" s="713" t="s">
        <v>128</v>
      </c>
      <c r="AA10" s="713"/>
      <c r="AB10" s="713"/>
      <c r="AC10" s="713"/>
      <c r="AD10" s="714" t="s">
        <v>136</v>
      </c>
      <c r="AE10" s="714"/>
      <c r="AF10" s="714"/>
      <c r="AG10" s="714"/>
      <c r="AH10" s="714"/>
      <c r="AI10" s="714"/>
      <c r="AJ10" s="714"/>
      <c r="AK10" s="714"/>
      <c r="AL10" s="683" t="s">
        <v>227</v>
      </c>
      <c r="AM10" s="684"/>
      <c r="AN10" s="684"/>
      <c r="AO10" s="715"/>
      <c r="AP10" s="677" t="s">
        <v>245</v>
      </c>
      <c r="AQ10" s="678"/>
      <c r="AR10" s="678"/>
      <c r="AS10" s="678"/>
      <c r="AT10" s="678"/>
      <c r="AU10" s="678"/>
      <c r="AV10" s="678"/>
      <c r="AW10" s="678"/>
      <c r="AX10" s="678"/>
      <c r="AY10" s="678"/>
      <c r="AZ10" s="678"/>
      <c r="BA10" s="678"/>
      <c r="BB10" s="678"/>
      <c r="BC10" s="678"/>
      <c r="BD10" s="678"/>
      <c r="BE10" s="678"/>
      <c r="BF10" s="679"/>
      <c r="BG10" s="680">
        <v>6902</v>
      </c>
      <c r="BH10" s="681"/>
      <c r="BI10" s="681"/>
      <c r="BJ10" s="681"/>
      <c r="BK10" s="681"/>
      <c r="BL10" s="681"/>
      <c r="BM10" s="681"/>
      <c r="BN10" s="682"/>
      <c r="BO10" s="713">
        <v>1.5</v>
      </c>
      <c r="BP10" s="713"/>
      <c r="BQ10" s="713"/>
      <c r="BR10" s="713"/>
      <c r="BS10" s="686" t="s">
        <v>136</v>
      </c>
      <c r="BT10" s="681"/>
      <c r="BU10" s="681"/>
      <c r="BV10" s="681"/>
      <c r="BW10" s="681"/>
      <c r="BX10" s="681"/>
      <c r="BY10" s="681"/>
      <c r="BZ10" s="681"/>
      <c r="CA10" s="681"/>
      <c r="CB10" s="727"/>
      <c r="CD10" s="719" t="s">
        <v>246</v>
      </c>
      <c r="CE10" s="720"/>
      <c r="CF10" s="720"/>
      <c r="CG10" s="720"/>
      <c r="CH10" s="720"/>
      <c r="CI10" s="720"/>
      <c r="CJ10" s="720"/>
      <c r="CK10" s="720"/>
      <c r="CL10" s="720"/>
      <c r="CM10" s="720"/>
      <c r="CN10" s="720"/>
      <c r="CO10" s="720"/>
      <c r="CP10" s="720"/>
      <c r="CQ10" s="721"/>
      <c r="CR10" s="680">
        <v>11428</v>
      </c>
      <c r="CS10" s="681"/>
      <c r="CT10" s="681"/>
      <c r="CU10" s="681"/>
      <c r="CV10" s="681"/>
      <c r="CW10" s="681"/>
      <c r="CX10" s="681"/>
      <c r="CY10" s="682"/>
      <c r="CZ10" s="713">
        <v>0.2</v>
      </c>
      <c r="DA10" s="713"/>
      <c r="DB10" s="713"/>
      <c r="DC10" s="713"/>
      <c r="DD10" s="686" t="s">
        <v>128</v>
      </c>
      <c r="DE10" s="681"/>
      <c r="DF10" s="681"/>
      <c r="DG10" s="681"/>
      <c r="DH10" s="681"/>
      <c r="DI10" s="681"/>
      <c r="DJ10" s="681"/>
      <c r="DK10" s="681"/>
      <c r="DL10" s="681"/>
      <c r="DM10" s="681"/>
      <c r="DN10" s="681"/>
      <c r="DO10" s="681"/>
      <c r="DP10" s="682"/>
      <c r="DQ10" s="686">
        <v>7428</v>
      </c>
      <c r="DR10" s="681"/>
      <c r="DS10" s="681"/>
      <c r="DT10" s="681"/>
      <c r="DU10" s="681"/>
      <c r="DV10" s="681"/>
      <c r="DW10" s="681"/>
      <c r="DX10" s="681"/>
      <c r="DY10" s="681"/>
      <c r="DZ10" s="681"/>
      <c r="EA10" s="681"/>
      <c r="EB10" s="681"/>
      <c r="EC10" s="727"/>
    </row>
    <row r="11" spans="2:143" ht="11.25" customHeight="1" x14ac:dyDescent="0.15">
      <c r="B11" s="677" t="s">
        <v>247</v>
      </c>
      <c r="C11" s="678"/>
      <c r="D11" s="678"/>
      <c r="E11" s="678"/>
      <c r="F11" s="678"/>
      <c r="G11" s="678"/>
      <c r="H11" s="678"/>
      <c r="I11" s="678"/>
      <c r="J11" s="678"/>
      <c r="K11" s="678"/>
      <c r="L11" s="678"/>
      <c r="M11" s="678"/>
      <c r="N11" s="678"/>
      <c r="O11" s="678"/>
      <c r="P11" s="678"/>
      <c r="Q11" s="679"/>
      <c r="R11" s="680">
        <v>118011</v>
      </c>
      <c r="S11" s="681"/>
      <c r="T11" s="681"/>
      <c r="U11" s="681"/>
      <c r="V11" s="681"/>
      <c r="W11" s="681"/>
      <c r="X11" s="681"/>
      <c r="Y11" s="682"/>
      <c r="Z11" s="683">
        <v>2.2000000000000002</v>
      </c>
      <c r="AA11" s="684"/>
      <c r="AB11" s="684"/>
      <c r="AC11" s="685"/>
      <c r="AD11" s="686">
        <v>118011</v>
      </c>
      <c r="AE11" s="681"/>
      <c r="AF11" s="681"/>
      <c r="AG11" s="681"/>
      <c r="AH11" s="681"/>
      <c r="AI11" s="681"/>
      <c r="AJ11" s="681"/>
      <c r="AK11" s="682"/>
      <c r="AL11" s="683">
        <v>4.5999999999999996</v>
      </c>
      <c r="AM11" s="684"/>
      <c r="AN11" s="684"/>
      <c r="AO11" s="715"/>
      <c r="AP11" s="677" t="s">
        <v>248</v>
      </c>
      <c r="AQ11" s="678"/>
      <c r="AR11" s="678"/>
      <c r="AS11" s="678"/>
      <c r="AT11" s="678"/>
      <c r="AU11" s="678"/>
      <c r="AV11" s="678"/>
      <c r="AW11" s="678"/>
      <c r="AX11" s="678"/>
      <c r="AY11" s="678"/>
      <c r="AZ11" s="678"/>
      <c r="BA11" s="678"/>
      <c r="BB11" s="678"/>
      <c r="BC11" s="678"/>
      <c r="BD11" s="678"/>
      <c r="BE11" s="678"/>
      <c r="BF11" s="679"/>
      <c r="BG11" s="680">
        <v>5594</v>
      </c>
      <c r="BH11" s="681"/>
      <c r="BI11" s="681"/>
      <c r="BJ11" s="681"/>
      <c r="BK11" s="681"/>
      <c r="BL11" s="681"/>
      <c r="BM11" s="681"/>
      <c r="BN11" s="682"/>
      <c r="BO11" s="713">
        <v>1.2</v>
      </c>
      <c r="BP11" s="713"/>
      <c r="BQ11" s="713"/>
      <c r="BR11" s="713"/>
      <c r="BS11" s="686" t="s">
        <v>136</v>
      </c>
      <c r="BT11" s="681"/>
      <c r="BU11" s="681"/>
      <c r="BV11" s="681"/>
      <c r="BW11" s="681"/>
      <c r="BX11" s="681"/>
      <c r="BY11" s="681"/>
      <c r="BZ11" s="681"/>
      <c r="CA11" s="681"/>
      <c r="CB11" s="727"/>
      <c r="CD11" s="719" t="s">
        <v>249</v>
      </c>
      <c r="CE11" s="720"/>
      <c r="CF11" s="720"/>
      <c r="CG11" s="720"/>
      <c r="CH11" s="720"/>
      <c r="CI11" s="720"/>
      <c r="CJ11" s="720"/>
      <c r="CK11" s="720"/>
      <c r="CL11" s="720"/>
      <c r="CM11" s="720"/>
      <c r="CN11" s="720"/>
      <c r="CO11" s="720"/>
      <c r="CP11" s="720"/>
      <c r="CQ11" s="721"/>
      <c r="CR11" s="680">
        <v>347757</v>
      </c>
      <c r="CS11" s="681"/>
      <c r="CT11" s="681"/>
      <c r="CU11" s="681"/>
      <c r="CV11" s="681"/>
      <c r="CW11" s="681"/>
      <c r="CX11" s="681"/>
      <c r="CY11" s="682"/>
      <c r="CZ11" s="713">
        <v>7.1</v>
      </c>
      <c r="DA11" s="713"/>
      <c r="DB11" s="713"/>
      <c r="DC11" s="713"/>
      <c r="DD11" s="686">
        <v>95200</v>
      </c>
      <c r="DE11" s="681"/>
      <c r="DF11" s="681"/>
      <c r="DG11" s="681"/>
      <c r="DH11" s="681"/>
      <c r="DI11" s="681"/>
      <c r="DJ11" s="681"/>
      <c r="DK11" s="681"/>
      <c r="DL11" s="681"/>
      <c r="DM11" s="681"/>
      <c r="DN11" s="681"/>
      <c r="DO11" s="681"/>
      <c r="DP11" s="682"/>
      <c r="DQ11" s="686">
        <v>194822</v>
      </c>
      <c r="DR11" s="681"/>
      <c r="DS11" s="681"/>
      <c r="DT11" s="681"/>
      <c r="DU11" s="681"/>
      <c r="DV11" s="681"/>
      <c r="DW11" s="681"/>
      <c r="DX11" s="681"/>
      <c r="DY11" s="681"/>
      <c r="DZ11" s="681"/>
      <c r="EA11" s="681"/>
      <c r="EB11" s="681"/>
      <c r="EC11" s="727"/>
    </row>
    <row r="12" spans="2:143" ht="11.25" customHeight="1" x14ac:dyDescent="0.15">
      <c r="B12" s="677" t="s">
        <v>250</v>
      </c>
      <c r="C12" s="678"/>
      <c r="D12" s="678"/>
      <c r="E12" s="678"/>
      <c r="F12" s="678"/>
      <c r="G12" s="678"/>
      <c r="H12" s="678"/>
      <c r="I12" s="678"/>
      <c r="J12" s="678"/>
      <c r="K12" s="678"/>
      <c r="L12" s="678"/>
      <c r="M12" s="678"/>
      <c r="N12" s="678"/>
      <c r="O12" s="678"/>
      <c r="P12" s="678"/>
      <c r="Q12" s="679"/>
      <c r="R12" s="680" t="s">
        <v>136</v>
      </c>
      <c r="S12" s="681"/>
      <c r="T12" s="681"/>
      <c r="U12" s="681"/>
      <c r="V12" s="681"/>
      <c r="W12" s="681"/>
      <c r="X12" s="681"/>
      <c r="Y12" s="682"/>
      <c r="Z12" s="713" t="s">
        <v>128</v>
      </c>
      <c r="AA12" s="713"/>
      <c r="AB12" s="713"/>
      <c r="AC12" s="713"/>
      <c r="AD12" s="714" t="s">
        <v>227</v>
      </c>
      <c r="AE12" s="714"/>
      <c r="AF12" s="714"/>
      <c r="AG12" s="714"/>
      <c r="AH12" s="714"/>
      <c r="AI12" s="714"/>
      <c r="AJ12" s="714"/>
      <c r="AK12" s="714"/>
      <c r="AL12" s="683" t="s">
        <v>227</v>
      </c>
      <c r="AM12" s="684"/>
      <c r="AN12" s="684"/>
      <c r="AO12" s="715"/>
      <c r="AP12" s="677" t="s">
        <v>251</v>
      </c>
      <c r="AQ12" s="678"/>
      <c r="AR12" s="678"/>
      <c r="AS12" s="678"/>
      <c r="AT12" s="678"/>
      <c r="AU12" s="678"/>
      <c r="AV12" s="678"/>
      <c r="AW12" s="678"/>
      <c r="AX12" s="678"/>
      <c r="AY12" s="678"/>
      <c r="AZ12" s="678"/>
      <c r="BA12" s="678"/>
      <c r="BB12" s="678"/>
      <c r="BC12" s="678"/>
      <c r="BD12" s="678"/>
      <c r="BE12" s="678"/>
      <c r="BF12" s="679"/>
      <c r="BG12" s="680">
        <v>214268</v>
      </c>
      <c r="BH12" s="681"/>
      <c r="BI12" s="681"/>
      <c r="BJ12" s="681"/>
      <c r="BK12" s="681"/>
      <c r="BL12" s="681"/>
      <c r="BM12" s="681"/>
      <c r="BN12" s="682"/>
      <c r="BO12" s="713">
        <v>47</v>
      </c>
      <c r="BP12" s="713"/>
      <c r="BQ12" s="713"/>
      <c r="BR12" s="713"/>
      <c r="BS12" s="686" t="s">
        <v>233</v>
      </c>
      <c r="BT12" s="681"/>
      <c r="BU12" s="681"/>
      <c r="BV12" s="681"/>
      <c r="BW12" s="681"/>
      <c r="BX12" s="681"/>
      <c r="BY12" s="681"/>
      <c r="BZ12" s="681"/>
      <c r="CA12" s="681"/>
      <c r="CB12" s="727"/>
      <c r="CD12" s="719" t="s">
        <v>252</v>
      </c>
      <c r="CE12" s="720"/>
      <c r="CF12" s="720"/>
      <c r="CG12" s="720"/>
      <c r="CH12" s="720"/>
      <c r="CI12" s="720"/>
      <c r="CJ12" s="720"/>
      <c r="CK12" s="720"/>
      <c r="CL12" s="720"/>
      <c r="CM12" s="720"/>
      <c r="CN12" s="720"/>
      <c r="CO12" s="720"/>
      <c r="CP12" s="720"/>
      <c r="CQ12" s="721"/>
      <c r="CR12" s="680">
        <v>217212</v>
      </c>
      <c r="CS12" s="681"/>
      <c r="CT12" s="681"/>
      <c r="CU12" s="681"/>
      <c r="CV12" s="681"/>
      <c r="CW12" s="681"/>
      <c r="CX12" s="681"/>
      <c r="CY12" s="682"/>
      <c r="CZ12" s="713">
        <v>4.4000000000000004</v>
      </c>
      <c r="DA12" s="713"/>
      <c r="DB12" s="713"/>
      <c r="DC12" s="713"/>
      <c r="DD12" s="686">
        <v>14052</v>
      </c>
      <c r="DE12" s="681"/>
      <c r="DF12" s="681"/>
      <c r="DG12" s="681"/>
      <c r="DH12" s="681"/>
      <c r="DI12" s="681"/>
      <c r="DJ12" s="681"/>
      <c r="DK12" s="681"/>
      <c r="DL12" s="681"/>
      <c r="DM12" s="681"/>
      <c r="DN12" s="681"/>
      <c r="DO12" s="681"/>
      <c r="DP12" s="682"/>
      <c r="DQ12" s="686">
        <v>195278</v>
      </c>
      <c r="DR12" s="681"/>
      <c r="DS12" s="681"/>
      <c r="DT12" s="681"/>
      <c r="DU12" s="681"/>
      <c r="DV12" s="681"/>
      <c r="DW12" s="681"/>
      <c r="DX12" s="681"/>
      <c r="DY12" s="681"/>
      <c r="DZ12" s="681"/>
      <c r="EA12" s="681"/>
      <c r="EB12" s="681"/>
      <c r="EC12" s="727"/>
    </row>
    <row r="13" spans="2:143" ht="11.25" customHeight="1" x14ac:dyDescent="0.15">
      <c r="B13" s="677" t="s">
        <v>253</v>
      </c>
      <c r="C13" s="678"/>
      <c r="D13" s="678"/>
      <c r="E13" s="678"/>
      <c r="F13" s="678"/>
      <c r="G13" s="678"/>
      <c r="H13" s="678"/>
      <c r="I13" s="678"/>
      <c r="J13" s="678"/>
      <c r="K13" s="678"/>
      <c r="L13" s="678"/>
      <c r="M13" s="678"/>
      <c r="N13" s="678"/>
      <c r="O13" s="678"/>
      <c r="P13" s="678"/>
      <c r="Q13" s="679"/>
      <c r="R13" s="680" t="s">
        <v>128</v>
      </c>
      <c r="S13" s="681"/>
      <c r="T13" s="681"/>
      <c r="U13" s="681"/>
      <c r="V13" s="681"/>
      <c r="W13" s="681"/>
      <c r="X13" s="681"/>
      <c r="Y13" s="682"/>
      <c r="Z13" s="713" t="s">
        <v>128</v>
      </c>
      <c r="AA13" s="713"/>
      <c r="AB13" s="713"/>
      <c r="AC13" s="713"/>
      <c r="AD13" s="714" t="s">
        <v>227</v>
      </c>
      <c r="AE13" s="714"/>
      <c r="AF13" s="714"/>
      <c r="AG13" s="714"/>
      <c r="AH13" s="714"/>
      <c r="AI13" s="714"/>
      <c r="AJ13" s="714"/>
      <c r="AK13" s="714"/>
      <c r="AL13" s="683" t="s">
        <v>233</v>
      </c>
      <c r="AM13" s="684"/>
      <c r="AN13" s="684"/>
      <c r="AO13" s="715"/>
      <c r="AP13" s="677" t="s">
        <v>254</v>
      </c>
      <c r="AQ13" s="678"/>
      <c r="AR13" s="678"/>
      <c r="AS13" s="678"/>
      <c r="AT13" s="678"/>
      <c r="AU13" s="678"/>
      <c r="AV13" s="678"/>
      <c r="AW13" s="678"/>
      <c r="AX13" s="678"/>
      <c r="AY13" s="678"/>
      <c r="AZ13" s="678"/>
      <c r="BA13" s="678"/>
      <c r="BB13" s="678"/>
      <c r="BC13" s="678"/>
      <c r="BD13" s="678"/>
      <c r="BE13" s="678"/>
      <c r="BF13" s="679"/>
      <c r="BG13" s="680">
        <v>182237</v>
      </c>
      <c r="BH13" s="681"/>
      <c r="BI13" s="681"/>
      <c r="BJ13" s="681"/>
      <c r="BK13" s="681"/>
      <c r="BL13" s="681"/>
      <c r="BM13" s="681"/>
      <c r="BN13" s="682"/>
      <c r="BO13" s="713">
        <v>40</v>
      </c>
      <c r="BP13" s="713"/>
      <c r="BQ13" s="713"/>
      <c r="BR13" s="713"/>
      <c r="BS13" s="686" t="s">
        <v>128</v>
      </c>
      <c r="BT13" s="681"/>
      <c r="BU13" s="681"/>
      <c r="BV13" s="681"/>
      <c r="BW13" s="681"/>
      <c r="BX13" s="681"/>
      <c r="BY13" s="681"/>
      <c r="BZ13" s="681"/>
      <c r="CA13" s="681"/>
      <c r="CB13" s="727"/>
      <c r="CD13" s="719" t="s">
        <v>255</v>
      </c>
      <c r="CE13" s="720"/>
      <c r="CF13" s="720"/>
      <c r="CG13" s="720"/>
      <c r="CH13" s="720"/>
      <c r="CI13" s="720"/>
      <c r="CJ13" s="720"/>
      <c r="CK13" s="720"/>
      <c r="CL13" s="720"/>
      <c r="CM13" s="720"/>
      <c r="CN13" s="720"/>
      <c r="CO13" s="720"/>
      <c r="CP13" s="720"/>
      <c r="CQ13" s="721"/>
      <c r="CR13" s="680">
        <v>362335</v>
      </c>
      <c r="CS13" s="681"/>
      <c r="CT13" s="681"/>
      <c r="CU13" s="681"/>
      <c r="CV13" s="681"/>
      <c r="CW13" s="681"/>
      <c r="CX13" s="681"/>
      <c r="CY13" s="682"/>
      <c r="CZ13" s="713">
        <v>7.4</v>
      </c>
      <c r="DA13" s="713"/>
      <c r="DB13" s="713"/>
      <c r="DC13" s="713"/>
      <c r="DD13" s="686">
        <v>113904</v>
      </c>
      <c r="DE13" s="681"/>
      <c r="DF13" s="681"/>
      <c r="DG13" s="681"/>
      <c r="DH13" s="681"/>
      <c r="DI13" s="681"/>
      <c r="DJ13" s="681"/>
      <c r="DK13" s="681"/>
      <c r="DL13" s="681"/>
      <c r="DM13" s="681"/>
      <c r="DN13" s="681"/>
      <c r="DO13" s="681"/>
      <c r="DP13" s="682"/>
      <c r="DQ13" s="686">
        <v>277124</v>
      </c>
      <c r="DR13" s="681"/>
      <c r="DS13" s="681"/>
      <c r="DT13" s="681"/>
      <c r="DU13" s="681"/>
      <c r="DV13" s="681"/>
      <c r="DW13" s="681"/>
      <c r="DX13" s="681"/>
      <c r="DY13" s="681"/>
      <c r="DZ13" s="681"/>
      <c r="EA13" s="681"/>
      <c r="EB13" s="681"/>
      <c r="EC13" s="727"/>
    </row>
    <row r="14" spans="2:143" ht="11.25" customHeight="1" x14ac:dyDescent="0.15">
      <c r="B14" s="677" t="s">
        <v>256</v>
      </c>
      <c r="C14" s="678"/>
      <c r="D14" s="678"/>
      <c r="E14" s="678"/>
      <c r="F14" s="678"/>
      <c r="G14" s="678"/>
      <c r="H14" s="678"/>
      <c r="I14" s="678"/>
      <c r="J14" s="678"/>
      <c r="K14" s="678"/>
      <c r="L14" s="678"/>
      <c r="M14" s="678"/>
      <c r="N14" s="678"/>
      <c r="O14" s="678"/>
      <c r="P14" s="678"/>
      <c r="Q14" s="679"/>
      <c r="R14" s="680" t="s">
        <v>136</v>
      </c>
      <c r="S14" s="681"/>
      <c r="T14" s="681"/>
      <c r="U14" s="681"/>
      <c r="V14" s="681"/>
      <c r="W14" s="681"/>
      <c r="X14" s="681"/>
      <c r="Y14" s="682"/>
      <c r="Z14" s="713" t="s">
        <v>128</v>
      </c>
      <c r="AA14" s="713"/>
      <c r="AB14" s="713"/>
      <c r="AC14" s="713"/>
      <c r="AD14" s="714" t="s">
        <v>233</v>
      </c>
      <c r="AE14" s="714"/>
      <c r="AF14" s="714"/>
      <c r="AG14" s="714"/>
      <c r="AH14" s="714"/>
      <c r="AI14" s="714"/>
      <c r="AJ14" s="714"/>
      <c r="AK14" s="714"/>
      <c r="AL14" s="683" t="s">
        <v>136</v>
      </c>
      <c r="AM14" s="684"/>
      <c r="AN14" s="684"/>
      <c r="AO14" s="715"/>
      <c r="AP14" s="677" t="s">
        <v>257</v>
      </c>
      <c r="AQ14" s="678"/>
      <c r="AR14" s="678"/>
      <c r="AS14" s="678"/>
      <c r="AT14" s="678"/>
      <c r="AU14" s="678"/>
      <c r="AV14" s="678"/>
      <c r="AW14" s="678"/>
      <c r="AX14" s="678"/>
      <c r="AY14" s="678"/>
      <c r="AZ14" s="678"/>
      <c r="BA14" s="678"/>
      <c r="BB14" s="678"/>
      <c r="BC14" s="678"/>
      <c r="BD14" s="678"/>
      <c r="BE14" s="678"/>
      <c r="BF14" s="679"/>
      <c r="BG14" s="680">
        <v>22025</v>
      </c>
      <c r="BH14" s="681"/>
      <c r="BI14" s="681"/>
      <c r="BJ14" s="681"/>
      <c r="BK14" s="681"/>
      <c r="BL14" s="681"/>
      <c r="BM14" s="681"/>
      <c r="BN14" s="682"/>
      <c r="BO14" s="713">
        <v>4.8</v>
      </c>
      <c r="BP14" s="713"/>
      <c r="BQ14" s="713"/>
      <c r="BR14" s="713"/>
      <c r="BS14" s="686" t="s">
        <v>128</v>
      </c>
      <c r="BT14" s="681"/>
      <c r="BU14" s="681"/>
      <c r="BV14" s="681"/>
      <c r="BW14" s="681"/>
      <c r="BX14" s="681"/>
      <c r="BY14" s="681"/>
      <c r="BZ14" s="681"/>
      <c r="CA14" s="681"/>
      <c r="CB14" s="727"/>
      <c r="CD14" s="719" t="s">
        <v>258</v>
      </c>
      <c r="CE14" s="720"/>
      <c r="CF14" s="720"/>
      <c r="CG14" s="720"/>
      <c r="CH14" s="720"/>
      <c r="CI14" s="720"/>
      <c r="CJ14" s="720"/>
      <c r="CK14" s="720"/>
      <c r="CL14" s="720"/>
      <c r="CM14" s="720"/>
      <c r="CN14" s="720"/>
      <c r="CO14" s="720"/>
      <c r="CP14" s="720"/>
      <c r="CQ14" s="721"/>
      <c r="CR14" s="680">
        <v>159651</v>
      </c>
      <c r="CS14" s="681"/>
      <c r="CT14" s="681"/>
      <c r="CU14" s="681"/>
      <c r="CV14" s="681"/>
      <c r="CW14" s="681"/>
      <c r="CX14" s="681"/>
      <c r="CY14" s="682"/>
      <c r="CZ14" s="713">
        <v>3.2</v>
      </c>
      <c r="DA14" s="713"/>
      <c r="DB14" s="713"/>
      <c r="DC14" s="713"/>
      <c r="DD14" s="686">
        <v>15917</v>
      </c>
      <c r="DE14" s="681"/>
      <c r="DF14" s="681"/>
      <c r="DG14" s="681"/>
      <c r="DH14" s="681"/>
      <c r="DI14" s="681"/>
      <c r="DJ14" s="681"/>
      <c r="DK14" s="681"/>
      <c r="DL14" s="681"/>
      <c r="DM14" s="681"/>
      <c r="DN14" s="681"/>
      <c r="DO14" s="681"/>
      <c r="DP14" s="682"/>
      <c r="DQ14" s="686">
        <v>158390</v>
      </c>
      <c r="DR14" s="681"/>
      <c r="DS14" s="681"/>
      <c r="DT14" s="681"/>
      <c r="DU14" s="681"/>
      <c r="DV14" s="681"/>
      <c r="DW14" s="681"/>
      <c r="DX14" s="681"/>
      <c r="DY14" s="681"/>
      <c r="DZ14" s="681"/>
      <c r="EA14" s="681"/>
      <c r="EB14" s="681"/>
      <c r="EC14" s="727"/>
    </row>
    <row r="15" spans="2:143" ht="11.25" customHeight="1" x14ac:dyDescent="0.15">
      <c r="B15" s="677" t="s">
        <v>259</v>
      </c>
      <c r="C15" s="678"/>
      <c r="D15" s="678"/>
      <c r="E15" s="678"/>
      <c r="F15" s="678"/>
      <c r="G15" s="678"/>
      <c r="H15" s="678"/>
      <c r="I15" s="678"/>
      <c r="J15" s="678"/>
      <c r="K15" s="678"/>
      <c r="L15" s="678"/>
      <c r="M15" s="678"/>
      <c r="N15" s="678"/>
      <c r="O15" s="678"/>
      <c r="P15" s="678"/>
      <c r="Q15" s="679"/>
      <c r="R15" s="680" t="s">
        <v>136</v>
      </c>
      <c r="S15" s="681"/>
      <c r="T15" s="681"/>
      <c r="U15" s="681"/>
      <c r="V15" s="681"/>
      <c r="W15" s="681"/>
      <c r="X15" s="681"/>
      <c r="Y15" s="682"/>
      <c r="Z15" s="713" t="s">
        <v>136</v>
      </c>
      <c r="AA15" s="713"/>
      <c r="AB15" s="713"/>
      <c r="AC15" s="713"/>
      <c r="AD15" s="714" t="s">
        <v>227</v>
      </c>
      <c r="AE15" s="714"/>
      <c r="AF15" s="714"/>
      <c r="AG15" s="714"/>
      <c r="AH15" s="714"/>
      <c r="AI15" s="714"/>
      <c r="AJ15" s="714"/>
      <c r="AK15" s="714"/>
      <c r="AL15" s="683" t="s">
        <v>136</v>
      </c>
      <c r="AM15" s="684"/>
      <c r="AN15" s="684"/>
      <c r="AO15" s="715"/>
      <c r="AP15" s="677" t="s">
        <v>260</v>
      </c>
      <c r="AQ15" s="678"/>
      <c r="AR15" s="678"/>
      <c r="AS15" s="678"/>
      <c r="AT15" s="678"/>
      <c r="AU15" s="678"/>
      <c r="AV15" s="678"/>
      <c r="AW15" s="678"/>
      <c r="AX15" s="678"/>
      <c r="AY15" s="678"/>
      <c r="AZ15" s="678"/>
      <c r="BA15" s="678"/>
      <c r="BB15" s="678"/>
      <c r="BC15" s="678"/>
      <c r="BD15" s="678"/>
      <c r="BE15" s="678"/>
      <c r="BF15" s="679"/>
      <c r="BG15" s="680">
        <v>28660</v>
      </c>
      <c r="BH15" s="681"/>
      <c r="BI15" s="681"/>
      <c r="BJ15" s="681"/>
      <c r="BK15" s="681"/>
      <c r="BL15" s="681"/>
      <c r="BM15" s="681"/>
      <c r="BN15" s="682"/>
      <c r="BO15" s="713">
        <v>6.3</v>
      </c>
      <c r="BP15" s="713"/>
      <c r="BQ15" s="713"/>
      <c r="BR15" s="713"/>
      <c r="BS15" s="686" t="s">
        <v>233</v>
      </c>
      <c r="BT15" s="681"/>
      <c r="BU15" s="681"/>
      <c r="BV15" s="681"/>
      <c r="BW15" s="681"/>
      <c r="BX15" s="681"/>
      <c r="BY15" s="681"/>
      <c r="BZ15" s="681"/>
      <c r="CA15" s="681"/>
      <c r="CB15" s="727"/>
      <c r="CD15" s="719" t="s">
        <v>261</v>
      </c>
      <c r="CE15" s="720"/>
      <c r="CF15" s="720"/>
      <c r="CG15" s="720"/>
      <c r="CH15" s="720"/>
      <c r="CI15" s="720"/>
      <c r="CJ15" s="720"/>
      <c r="CK15" s="720"/>
      <c r="CL15" s="720"/>
      <c r="CM15" s="720"/>
      <c r="CN15" s="720"/>
      <c r="CO15" s="720"/>
      <c r="CP15" s="720"/>
      <c r="CQ15" s="721"/>
      <c r="CR15" s="680">
        <v>436495</v>
      </c>
      <c r="CS15" s="681"/>
      <c r="CT15" s="681"/>
      <c r="CU15" s="681"/>
      <c r="CV15" s="681"/>
      <c r="CW15" s="681"/>
      <c r="CX15" s="681"/>
      <c r="CY15" s="682"/>
      <c r="CZ15" s="713">
        <v>8.9</v>
      </c>
      <c r="DA15" s="713"/>
      <c r="DB15" s="713"/>
      <c r="DC15" s="713"/>
      <c r="DD15" s="686">
        <v>99354</v>
      </c>
      <c r="DE15" s="681"/>
      <c r="DF15" s="681"/>
      <c r="DG15" s="681"/>
      <c r="DH15" s="681"/>
      <c r="DI15" s="681"/>
      <c r="DJ15" s="681"/>
      <c r="DK15" s="681"/>
      <c r="DL15" s="681"/>
      <c r="DM15" s="681"/>
      <c r="DN15" s="681"/>
      <c r="DO15" s="681"/>
      <c r="DP15" s="682"/>
      <c r="DQ15" s="686">
        <v>346091</v>
      </c>
      <c r="DR15" s="681"/>
      <c r="DS15" s="681"/>
      <c r="DT15" s="681"/>
      <c r="DU15" s="681"/>
      <c r="DV15" s="681"/>
      <c r="DW15" s="681"/>
      <c r="DX15" s="681"/>
      <c r="DY15" s="681"/>
      <c r="DZ15" s="681"/>
      <c r="EA15" s="681"/>
      <c r="EB15" s="681"/>
      <c r="EC15" s="727"/>
    </row>
    <row r="16" spans="2:143" ht="11.25" customHeight="1" x14ac:dyDescent="0.15">
      <c r="B16" s="677" t="s">
        <v>262</v>
      </c>
      <c r="C16" s="678"/>
      <c r="D16" s="678"/>
      <c r="E16" s="678"/>
      <c r="F16" s="678"/>
      <c r="G16" s="678"/>
      <c r="H16" s="678"/>
      <c r="I16" s="678"/>
      <c r="J16" s="678"/>
      <c r="K16" s="678"/>
      <c r="L16" s="678"/>
      <c r="M16" s="678"/>
      <c r="N16" s="678"/>
      <c r="O16" s="678"/>
      <c r="P16" s="678"/>
      <c r="Q16" s="679"/>
      <c r="R16" s="680">
        <v>3032</v>
      </c>
      <c r="S16" s="681"/>
      <c r="T16" s="681"/>
      <c r="U16" s="681"/>
      <c r="V16" s="681"/>
      <c r="W16" s="681"/>
      <c r="X16" s="681"/>
      <c r="Y16" s="682"/>
      <c r="Z16" s="713">
        <v>0.1</v>
      </c>
      <c r="AA16" s="713"/>
      <c r="AB16" s="713"/>
      <c r="AC16" s="713"/>
      <c r="AD16" s="714">
        <v>3032</v>
      </c>
      <c r="AE16" s="714"/>
      <c r="AF16" s="714"/>
      <c r="AG16" s="714"/>
      <c r="AH16" s="714"/>
      <c r="AI16" s="714"/>
      <c r="AJ16" s="714"/>
      <c r="AK16" s="714"/>
      <c r="AL16" s="683">
        <v>0.1</v>
      </c>
      <c r="AM16" s="684"/>
      <c r="AN16" s="684"/>
      <c r="AO16" s="715"/>
      <c r="AP16" s="677" t="s">
        <v>263</v>
      </c>
      <c r="AQ16" s="678"/>
      <c r="AR16" s="678"/>
      <c r="AS16" s="678"/>
      <c r="AT16" s="678"/>
      <c r="AU16" s="678"/>
      <c r="AV16" s="678"/>
      <c r="AW16" s="678"/>
      <c r="AX16" s="678"/>
      <c r="AY16" s="678"/>
      <c r="AZ16" s="678"/>
      <c r="BA16" s="678"/>
      <c r="BB16" s="678"/>
      <c r="BC16" s="678"/>
      <c r="BD16" s="678"/>
      <c r="BE16" s="678"/>
      <c r="BF16" s="679"/>
      <c r="BG16" s="680" t="s">
        <v>233</v>
      </c>
      <c r="BH16" s="681"/>
      <c r="BI16" s="681"/>
      <c r="BJ16" s="681"/>
      <c r="BK16" s="681"/>
      <c r="BL16" s="681"/>
      <c r="BM16" s="681"/>
      <c r="BN16" s="682"/>
      <c r="BO16" s="713" t="s">
        <v>233</v>
      </c>
      <c r="BP16" s="713"/>
      <c r="BQ16" s="713"/>
      <c r="BR16" s="713"/>
      <c r="BS16" s="686" t="s">
        <v>136</v>
      </c>
      <c r="BT16" s="681"/>
      <c r="BU16" s="681"/>
      <c r="BV16" s="681"/>
      <c r="BW16" s="681"/>
      <c r="BX16" s="681"/>
      <c r="BY16" s="681"/>
      <c r="BZ16" s="681"/>
      <c r="CA16" s="681"/>
      <c r="CB16" s="727"/>
      <c r="CD16" s="719" t="s">
        <v>264</v>
      </c>
      <c r="CE16" s="720"/>
      <c r="CF16" s="720"/>
      <c r="CG16" s="720"/>
      <c r="CH16" s="720"/>
      <c r="CI16" s="720"/>
      <c r="CJ16" s="720"/>
      <c r="CK16" s="720"/>
      <c r="CL16" s="720"/>
      <c r="CM16" s="720"/>
      <c r="CN16" s="720"/>
      <c r="CO16" s="720"/>
      <c r="CP16" s="720"/>
      <c r="CQ16" s="721"/>
      <c r="CR16" s="680">
        <v>19742</v>
      </c>
      <c r="CS16" s="681"/>
      <c r="CT16" s="681"/>
      <c r="CU16" s="681"/>
      <c r="CV16" s="681"/>
      <c r="CW16" s="681"/>
      <c r="CX16" s="681"/>
      <c r="CY16" s="682"/>
      <c r="CZ16" s="713">
        <v>0.4</v>
      </c>
      <c r="DA16" s="713"/>
      <c r="DB16" s="713"/>
      <c r="DC16" s="713"/>
      <c r="DD16" s="686" t="s">
        <v>233</v>
      </c>
      <c r="DE16" s="681"/>
      <c r="DF16" s="681"/>
      <c r="DG16" s="681"/>
      <c r="DH16" s="681"/>
      <c r="DI16" s="681"/>
      <c r="DJ16" s="681"/>
      <c r="DK16" s="681"/>
      <c r="DL16" s="681"/>
      <c r="DM16" s="681"/>
      <c r="DN16" s="681"/>
      <c r="DO16" s="681"/>
      <c r="DP16" s="682"/>
      <c r="DQ16" s="686">
        <v>2748</v>
      </c>
      <c r="DR16" s="681"/>
      <c r="DS16" s="681"/>
      <c r="DT16" s="681"/>
      <c r="DU16" s="681"/>
      <c r="DV16" s="681"/>
      <c r="DW16" s="681"/>
      <c r="DX16" s="681"/>
      <c r="DY16" s="681"/>
      <c r="DZ16" s="681"/>
      <c r="EA16" s="681"/>
      <c r="EB16" s="681"/>
      <c r="EC16" s="727"/>
    </row>
    <row r="17" spans="2:133" ht="11.25" customHeight="1" x14ac:dyDescent="0.15">
      <c r="B17" s="677" t="s">
        <v>265</v>
      </c>
      <c r="C17" s="678"/>
      <c r="D17" s="678"/>
      <c r="E17" s="678"/>
      <c r="F17" s="678"/>
      <c r="G17" s="678"/>
      <c r="H17" s="678"/>
      <c r="I17" s="678"/>
      <c r="J17" s="678"/>
      <c r="K17" s="678"/>
      <c r="L17" s="678"/>
      <c r="M17" s="678"/>
      <c r="N17" s="678"/>
      <c r="O17" s="678"/>
      <c r="P17" s="678"/>
      <c r="Q17" s="679"/>
      <c r="R17" s="680">
        <v>1139</v>
      </c>
      <c r="S17" s="681"/>
      <c r="T17" s="681"/>
      <c r="U17" s="681"/>
      <c r="V17" s="681"/>
      <c r="W17" s="681"/>
      <c r="X17" s="681"/>
      <c r="Y17" s="682"/>
      <c r="Z17" s="713">
        <v>0</v>
      </c>
      <c r="AA17" s="713"/>
      <c r="AB17" s="713"/>
      <c r="AC17" s="713"/>
      <c r="AD17" s="714">
        <v>1139</v>
      </c>
      <c r="AE17" s="714"/>
      <c r="AF17" s="714"/>
      <c r="AG17" s="714"/>
      <c r="AH17" s="714"/>
      <c r="AI17" s="714"/>
      <c r="AJ17" s="714"/>
      <c r="AK17" s="714"/>
      <c r="AL17" s="683">
        <v>0</v>
      </c>
      <c r="AM17" s="684"/>
      <c r="AN17" s="684"/>
      <c r="AO17" s="715"/>
      <c r="AP17" s="677" t="s">
        <v>266</v>
      </c>
      <c r="AQ17" s="678"/>
      <c r="AR17" s="678"/>
      <c r="AS17" s="678"/>
      <c r="AT17" s="678"/>
      <c r="AU17" s="678"/>
      <c r="AV17" s="678"/>
      <c r="AW17" s="678"/>
      <c r="AX17" s="678"/>
      <c r="AY17" s="678"/>
      <c r="AZ17" s="678"/>
      <c r="BA17" s="678"/>
      <c r="BB17" s="678"/>
      <c r="BC17" s="678"/>
      <c r="BD17" s="678"/>
      <c r="BE17" s="678"/>
      <c r="BF17" s="679"/>
      <c r="BG17" s="680" t="s">
        <v>227</v>
      </c>
      <c r="BH17" s="681"/>
      <c r="BI17" s="681"/>
      <c r="BJ17" s="681"/>
      <c r="BK17" s="681"/>
      <c r="BL17" s="681"/>
      <c r="BM17" s="681"/>
      <c r="BN17" s="682"/>
      <c r="BO17" s="713" t="s">
        <v>136</v>
      </c>
      <c r="BP17" s="713"/>
      <c r="BQ17" s="713"/>
      <c r="BR17" s="713"/>
      <c r="BS17" s="686" t="s">
        <v>233</v>
      </c>
      <c r="BT17" s="681"/>
      <c r="BU17" s="681"/>
      <c r="BV17" s="681"/>
      <c r="BW17" s="681"/>
      <c r="BX17" s="681"/>
      <c r="BY17" s="681"/>
      <c r="BZ17" s="681"/>
      <c r="CA17" s="681"/>
      <c r="CB17" s="727"/>
      <c r="CD17" s="719" t="s">
        <v>267</v>
      </c>
      <c r="CE17" s="720"/>
      <c r="CF17" s="720"/>
      <c r="CG17" s="720"/>
      <c r="CH17" s="720"/>
      <c r="CI17" s="720"/>
      <c r="CJ17" s="720"/>
      <c r="CK17" s="720"/>
      <c r="CL17" s="720"/>
      <c r="CM17" s="720"/>
      <c r="CN17" s="720"/>
      <c r="CO17" s="720"/>
      <c r="CP17" s="720"/>
      <c r="CQ17" s="721"/>
      <c r="CR17" s="680">
        <v>460813</v>
      </c>
      <c r="CS17" s="681"/>
      <c r="CT17" s="681"/>
      <c r="CU17" s="681"/>
      <c r="CV17" s="681"/>
      <c r="CW17" s="681"/>
      <c r="CX17" s="681"/>
      <c r="CY17" s="682"/>
      <c r="CZ17" s="713">
        <v>9.4</v>
      </c>
      <c r="DA17" s="713"/>
      <c r="DB17" s="713"/>
      <c r="DC17" s="713"/>
      <c r="DD17" s="686" t="s">
        <v>233</v>
      </c>
      <c r="DE17" s="681"/>
      <c r="DF17" s="681"/>
      <c r="DG17" s="681"/>
      <c r="DH17" s="681"/>
      <c r="DI17" s="681"/>
      <c r="DJ17" s="681"/>
      <c r="DK17" s="681"/>
      <c r="DL17" s="681"/>
      <c r="DM17" s="681"/>
      <c r="DN17" s="681"/>
      <c r="DO17" s="681"/>
      <c r="DP17" s="682"/>
      <c r="DQ17" s="686">
        <v>450733</v>
      </c>
      <c r="DR17" s="681"/>
      <c r="DS17" s="681"/>
      <c r="DT17" s="681"/>
      <c r="DU17" s="681"/>
      <c r="DV17" s="681"/>
      <c r="DW17" s="681"/>
      <c r="DX17" s="681"/>
      <c r="DY17" s="681"/>
      <c r="DZ17" s="681"/>
      <c r="EA17" s="681"/>
      <c r="EB17" s="681"/>
      <c r="EC17" s="727"/>
    </row>
    <row r="18" spans="2:133" ht="11.25" customHeight="1" x14ac:dyDescent="0.15">
      <c r="B18" s="677" t="s">
        <v>268</v>
      </c>
      <c r="C18" s="678"/>
      <c r="D18" s="678"/>
      <c r="E18" s="678"/>
      <c r="F18" s="678"/>
      <c r="G18" s="678"/>
      <c r="H18" s="678"/>
      <c r="I18" s="678"/>
      <c r="J18" s="678"/>
      <c r="K18" s="678"/>
      <c r="L18" s="678"/>
      <c r="M18" s="678"/>
      <c r="N18" s="678"/>
      <c r="O18" s="678"/>
      <c r="P18" s="678"/>
      <c r="Q18" s="679"/>
      <c r="R18" s="680">
        <v>3357</v>
      </c>
      <c r="S18" s="681"/>
      <c r="T18" s="681"/>
      <c r="U18" s="681"/>
      <c r="V18" s="681"/>
      <c r="W18" s="681"/>
      <c r="X18" s="681"/>
      <c r="Y18" s="682"/>
      <c r="Z18" s="713">
        <v>0.1</v>
      </c>
      <c r="AA18" s="713"/>
      <c r="AB18" s="713"/>
      <c r="AC18" s="713"/>
      <c r="AD18" s="714">
        <v>3357</v>
      </c>
      <c r="AE18" s="714"/>
      <c r="AF18" s="714"/>
      <c r="AG18" s="714"/>
      <c r="AH18" s="714"/>
      <c r="AI18" s="714"/>
      <c r="AJ18" s="714"/>
      <c r="AK18" s="714"/>
      <c r="AL18" s="683">
        <v>0.1</v>
      </c>
      <c r="AM18" s="684"/>
      <c r="AN18" s="684"/>
      <c r="AO18" s="715"/>
      <c r="AP18" s="677" t="s">
        <v>269</v>
      </c>
      <c r="AQ18" s="678"/>
      <c r="AR18" s="678"/>
      <c r="AS18" s="678"/>
      <c r="AT18" s="678"/>
      <c r="AU18" s="678"/>
      <c r="AV18" s="678"/>
      <c r="AW18" s="678"/>
      <c r="AX18" s="678"/>
      <c r="AY18" s="678"/>
      <c r="AZ18" s="678"/>
      <c r="BA18" s="678"/>
      <c r="BB18" s="678"/>
      <c r="BC18" s="678"/>
      <c r="BD18" s="678"/>
      <c r="BE18" s="678"/>
      <c r="BF18" s="679"/>
      <c r="BG18" s="680" t="s">
        <v>136</v>
      </c>
      <c r="BH18" s="681"/>
      <c r="BI18" s="681"/>
      <c r="BJ18" s="681"/>
      <c r="BK18" s="681"/>
      <c r="BL18" s="681"/>
      <c r="BM18" s="681"/>
      <c r="BN18" s="682"/>
      <c r="BO18" s="713" t="s">
        <v>233</v>
      </c>
      <c r="BP18" s="713"/>
      <c r="BQ18" s="713"/>
      <c r="BR18" s="713"/>
      <c r="BS18" s="686" t="s">
        <v>136</v>
      </c>
      <c r="BT18" s="681"/>
      <c r="BU18" s="681"/>
      <c r="BV18" s="681"/>
      <c r="BW18" s="681"/>
      <c r="BX18" s="681"/>
      <c r="BY18" s="681"/>
      <c r="BZ18" s="681"/>
      <c r="CA18" s="681"/>
      <c r="CB18" s="727"/>
      <c r="CD18" s="719" t="s">
        <v>270</v>
      </c>
      <c r="CE18" s="720"/>
      <c r="CF18" s="720"/>
      <c r="CG18" s="720"/>
      <c r="CH18" s="720"/>
      <c r="CI18" s="720"/>
      <c r="CJ18" s="720"/>
      <c r="CK18" s="720"/>
      <c r="CL18" s="720"/>
      <c r="CM18" s="720"/>
      <c r="CN18" s="720"/>
      <c r="CO18" s="720"/>
      <c r="CP18" s="720"/>
      <c r="CQ18" s="721"/>
      <c r="CR18" s="680" t="s">
        <v>233</v>
      </c>
      <c r="CS18" s="681"/>
      <c r="CT18" s="681"/>
      <c r="CU18" s="681"/>
      <c r="CV18" s="681"/>
      <c r="CW18" s="681"/>
      <c r="CX18" s="681"/>
      <c r="CY18" s="682"/>
      <c r="CZ18" s="713" t="s">
        <v>233</v>
      </c>
      <c r="DA18" s="713"/>
      <c r="DB18" s="713"/>
      <c r="DC18" s="713"/>
      <c r="DD18" s="686" t="s">
        <v>233</v>
      </c>
      <c r="DE18" s="681"/>
      <c r="DF18" s="681"/>
      <c r="DG18" s="681"/>
      <c r="DH18" s="681"/>
      <c r="DI18" s="681"/>
      <c r="DJ18" s="681"/>
      <c r="DK18" s="681"/>
      <c r="DL18" s="681"/>
      <c r="DM18" s="681"/>
      <c r="DN18" s="681"/>
      <c r="DO18" s="681"/>
      <c r="DP18" s="682"/>
      <c r="DQ18" s="686" t="s">
        <v>233</v>
      </c>
      <c r="DR18" s="681"/>
      <c r="DS18" s="681"/>
      <c r="DT18" s="681"/>
      <c r="DU18" s="681"/>
      <c r="DV18" s="681"/>
      <c r="DW18" s="681"/>
      <c r="DX18" s="681"/>
      <c r="DY18" s="681"/>
      <c r="DZ18" s="681"/>
      <c r="EA18" s="681"/>
      <c r="EB18" s="681"/>
      <c r="EC18" s="727"/>
    </row>
    <row r="19" spans="2:133" ht="11.25" customHeight="1" x14ac:dyDescent="0.15">
      <c r="B19" s="677" t="s">
        <v>271</v>
      </c>
      <c r="C19" s="678"/>
      <c r="D19" s="678"/>
      <c r="E19" s="678"/>
      <c r="F19" s="678"/>
      <c r="G19" s="678"/>
      <c r="H19" s="678"/>
      <c r="I19" s="678"/>
      <c r="J19" s="678"/>
      <c r="K19" s="678"/>
      <c r="L19" s="678"/>
      <c r="M19" s="678"/>
      <c r="N19" s="678"/>
      <c r="O19" s="678"/>
      <c r="P19" s="678"/>
      <c r="Q19" s="679"/>
      <c r="R19" s="680">
        <v>1568</v>
      </c>
      <c r="S19" s="681"/>
      <c r="T19" s="681"/>
      <c r="U19" s="681"/>
      <c r="V19" s="681"/>
      <c r="W19" s="681"/>
      <c r="X19" s="681"/>
      <c r="Y19" s="682"/>
      <c r="Z19" s="713">
        <v>0</v>
      </c>
      <c r="AA19" s="713"/>
      <c r="AB19" s="713"/>
      <c r="AC19" s="713"/>
      <c r="AD19" s="714">
        <v>1568</v>
      </c>
      <c r="AE19" s="714"/>
      <c r="AF19" s="714"/>
      <c r="AG19" s="714"/>
      <c r="AH19" s="714"/>
      <c r="AI19" s="714"/>
      <c r="AJ19" s="714"/>
      <c r="AK19" s="714"/>
      <c r="AL19" s="683">
        <v>0.1</v>
      </c>
      <c r="AM19" s="684"/>
      <c r="AN19" s="684"/>
      <c r="AO19" s="715"/>
      <c r="AP19" s="677" t="s">
        <v>272</v>
      </c>
      <c r="AQ19" s="678"/>
      <c r="AR19" s="678"/>
      <c r="AS19" s="678"/>
      <c r="AT19" s="678"/>
      <c r="AU19" s="678"/>
      <c r="AV19" s="678"/>
      <c r="AW19" s="678"/>
      <c r="AX19" s="678"/>
      <c r="AY19" s="678"/>
      <c r="AZ19" s="678"/>
      <c r="BA19" s="678"/>
      <c r="BB19" s="678"/>
      <c r="BC19" s="678"/>
      <c r="BD19" s="678"/>
      <c r="BE19" s="678"/>
      <c r="BF19" s="679"/>
      <c r="BG19" s="680">
        <v>11541</v>
      </c>
      <c r="BH19" s="681"/>
      <c r="BI19" s="681"/>
      <c r="BJ19" s="681"/>
      <c r="BK19" s="681"/>
      <c r="BL19" s="681"/>
      <c r="BM19" s="681"/>
      <c r="BN19" s="682"/>
      <c r="BO19" s="713">
        <v>2.5</v>
      </c>
      <c r="BP19" s="713"/>
      <c r="BQ19" s="713"/>
      <c r="BR19" s="713"/>
      <c r="BS19" s="686" t="s">
        <v>128</v>
      </c>
      <c r="BT19" s="681"/>
      <c r="BU19" s="681"/>
      <c r="BV19" s="681"/>
      <c r="BW19" s="681"/>
      <c r="BX19" s="681"/>
      <c r="BY19" s="681"/>
      <c r="BZ19" s="681"/>
      <c r="CA19" s="681"/>
      <c r="CB19" s="727"/>
      <c r="CD19" s="719" t="s">
        <v>273</v>
      </c>
      <c r="CE19" s="720"/>
      <c r="CF19" s="720"/>
      <c r="CG19" s="720"/>
      <c r="CH19" s="720"/>
      <c r="CI19" s="720"/>
      <c r="CJ19" s="720"/>
      <c r="CK19" s="720"/>
      <c r="CL19" s="720"/>
      <c r="CM19" s="720"/>
      <c r="CN19" s="720"/>
      <c r="CO19" s="720"/>
      <c r="CP19" s="720"/>
      <c r="CQ19" s="721"/>
      <c r="CR19" s="680" t="s">
        <v>233</v>
      </c>
      <c r="CS19" s="681"/>
      <c r="CT19" s="681"/>
      <c r="CU19" s="681"/>
      <c r="CV19" s="681"/>
      <c r="CW19" s="681"/>
      <c r="CX19" s="681"/>
      <c r="CY19" s="682"/>
      <c r="CZ19" s="713" t="s">
        <v>128</v>
      </c>
      <c r="DA19" s="713"/>
      <c r="DB19" s="713"/>
      <c r="DC19" s="713"/>
      <c r="DD19" s="686" t="s">
        <v>233</v>
      </c>
      <c r="DE19" s="681"/>
      <c r="DF19" s="681"/>
      <c r="DG19" s="681"/>
      <c r="DH19" s="681"/>
      <c r="DI19" s="681"/>
      <c r="DJ19" s="681"/>
      <c r="DK19" s="681"/>
      <c r="DL19" s="681"/>
      <c r="DM19" s="681"/>
      <c r="DN19" s="681"/>
      <c r="DO19" s="681"/>
      <c r="DP19" s="682"/>
      <c r="DQ19" s="686" t="s">
        <v>136</v>
      </c>
      <c r="DR19" s="681"/>
      <c r="DS19" s="681"/>
      <c r="DT19" s="681"/>
      <c r="DU19" s="681"/>
      <c r="DV19" s="681"/>
      <c r="DW19" s="681"/>
      <c r="DX19" s="681"/>
      <c r="DY19" s="681"/>
      <c r="DZ19" s="681"/>
      <c r="EA19" s="681"/>
      <c r="EB19" s="681"/>
      <c r="EC19" s="727"/>
    </row>
    <row r="20" spans="2:133" ht="11.25" customHeight="1" x14ac:dyDescent="0.15">
      <c r="B20" s="677" t="s">
        <v>274</v>
      </c>
      <c r="C20" s="678"/>
      <c r="D20" s="678"/>
      <c r="E20" s="678"/>
      <c r="F20" s="678"/>
      <c r="G20" s="678"/>
      <c r="H20" s="678"/>
      <c r="I20" s="678"/>
      <c r="J20" s="678"/>
      <c r="K20" s="678"/>
      <c r="L20" s="678"/>
      <c r="M20" s="678"/>
      <c r="N20" s="678"/>
      <c r="O20" s="678"/>
      <c r="P20" s="678"/>
      <c r="Q20" s="679"/>
      <c r="R20" s="680">
        <v>1408</v>
      </c>
      <c r="S20" s="681"/>
      <c r="T20" s="681"/>
      <c r="U20" s="681"/>
      <c r="V20" s="681"/>
      <c r="W20" s="681"/>
      <c r="X20" s="681"/>
      <c r="Y20" s="682"/>
      <c r="Z20" s="713">
        <v>0</v>
      </c>
      <c r="AA20" s="713"/>
      <c r="AB20" s="713"/>
      <c r="AC20" s="713"/>
      <c r="AD20" s="714">
        <v>1408</v>
      </c>
      <c r="AE20" s="714"/>
      <c r="AF20" s="714"/>
      <c r="AG20" s="714"/>
      <c r="AH20" s="714"/>
      <c r="AI20" s="714"/>
      <c r="AJ20" s="714"/>
      <c r="AK20" s="714"/>
      <c r="AL20" s="683">
        <v>0.1</v>
      </c>
      <c r="AM20" s="684"/>
      <c r="AN20" s="684"/>
      <c r="AO20" s="715"/>
      <c r="AP20" s="677" t="s">
        <v>275</v>
      </c>
      <c r="AQ20" s="678"/>
      <c r="AR20" s="678"/>
      <c r="AS20" s="678"/>
      <c r="AT20" s="678"/>
      <c r="AU20" s="678"/>
      <c r="AV20" s="678"/>
      <c r="AW20" s="678"/>
      <c r="AX20" s="678"/>
      <c r="AY20" s="678"/>
      <c r="AZ20" s="678"/>
      <c r="BA20" s="678"/>
      <c r="BB20" s="678"/>
      <c r="BC20" s="678"/>
      <c r="BD20" s="678"/>
      <c r="BE20" s="678"/>
      <c r="BF20" s="679"/>
      <c r="BG20" s="680">
        <v>11541</v>
      </c>
      <c r="BH20" s="681"/>
      <c r="BI20" s="681"/>
      <c r="BJ20" s="681"/>
      <c r="BK20" s="681"/>
      <c r="BL20" s="681"/>
      <c r="BM20" s="681"/>
      <c r="BN20" s="682"/>
      <c r="BO20" s="713">
        <v>2.5</v>
      </c>
      <c r="BP20" s="713"/>
      <c r="BQ20" s="713"/>
      <c r="BR20" s="713"/>
      <c r="BS20" s="686" t="s">
        <v>128</v>
      </c>
      <c r="BT20" s="681"/>
      <c r="BU20" s="681"/>
      <c r="BV20" s="681"/>
      <c r="BW20" s="681"/>
      <c r="BX20" s="681"/>
      <c r="BY20" s="681"/>
      <c r="BZ20" s="681"/>
      <c r="CA20" s="681"/>
      <c r="CB20" s="727"/>
      <c r="CD20" s="719" t="s">
        <v>276</v>
      </c>
      <c r="CE20" s="720"/>
      <c r="CF20" s="720"/>
      <c r="CG20" s="720"/>
      <c r="CH20" s="720"/>
      <c r="CI20" s="720"/>
      <c r="CJ20" s="720"/>
      <c r="CK20" s="720"/>
      <c r="CL20" s="720"/>
      <c r="CM20" s="720"/>
      <c r="CN20" s="720"/>
      <c r="CO20" s="720"/>
      <c r="CP20" s="720"/>
      <c r="CQ20" s="721"/>
      <c r="CR20" s="680">
        <v>4927458</v>
      </c>
      <c r="CS20" s="681"/>
      <c r="CT20" s="681"/>
      <c r="CU20" s="681"/>
      <c r="CV20" s="681"/>
      <c r="CW20" s="681"/>
      <c r="CX20" s="681"/>
      <c r="CY20" s="682"/>
      <c r="CZ20" s="713">
        <v>100</v>
      </c>
      <c r="DA20" s="713"/>
      <c r="DB20" s="713"/>
      <c r="DC20" s="713"/>
      <c r="DD20" s="686">
        <v>418920</v>
      </c>
      <c r="DE20" s="681"/>
      <c r="DF20" s="681"/>
      <c r="DG20" s="681"/>
      <c r="DH20" s="681"/>
      <c r="DI20" s="681"/>
      <c r="DJ20" s="681"/>
      <c r="DK20" s="681"/>
      <c r="DL20" s="681"/>
      <c r="DM20" s="681"/>
      <c r="DN20" s="681"/>
      <c r="DO20" s="681"/>
      <c r="DP20" s="682"/>
      <c r="DQ20" s="686">
        <v>3479420</v>
      </c>
      <c r="DR20" s="681"/>
      <c r="DS20" s="681"/>
      <c r="DT20" s="681"/>
      <c r="DU20" s="681"/>
      <c r="DV20" s="681"/>
      <c r="DW20" s="681"/>
      <c r="DX20" s="681"/>
      <c r="DY20" s="681"/>
      <c r="DZ20" s="681"/>
      <c r="EA20" s="681"/>
      <c r="EB20" s="681"/>
      <c r="EC20" s="727"/>
    </row>
    <row r="21" spans="2:133" ht="11.25" customHeight="1" x14ac:dyDescent="0.15">
      <c r="B21" s="677" t="s">
        <v>277</v>
      </c>
      <c r="C21" s="678"/>
      <c r="D21" s="678"/>
      <c r="E21" s="678"/>
      <c r="F21" s="678"/>
      <c r="G21" s="678"/>
      <c r="H21" s="678"/>
      <c r="I21" s="678"/>
      <c r="J21" s="678"/>
      <c r="K21" s="678"/>
      <c r="L21" s="678"/>
      <c r="M21" s="678"/>
      <c r="N21" s="678"/>
      <c r="O21" s="678"/>
      <c r="P21" s="678"/>
      <c r="Q21" s="679"/>
      <c r="R21" s="680">
        <v>381</v>
      </c>
      <c r="S21" s="681"/>
      <c r="T21" s="681"/>
      <c r="U21" s="681"/>
      <c r="V21" s="681"/>
      <c r="W21" s="681"/>
      <c r="X21" s="681"/>
      <c r="Y21" s="682"/>
      <c r="Z21" s="713">
        <v>0</v>
      </c>
      <c r="AA21" s="713"/>
      <c r="AB21" s="713"/>
      <c r="AC21" s="713"/>
      <c r="AD21" s="714">
        <v>381</v>
      </c>
      <c r="AE21" s="714"/>
      <c r="AF21" s="714"/>
      <c r="AG21" s="714"/>
      <c r="AH21" s="714"/>
      <c r="AI21" s="714"/>
      <c r="AJ21" s="714"/>
      <c r="AK21" s="714"/>
      <c r="AL21" s="683">
        <v>0</v>
      </c>
      <c r="AM21" s="684"/>
      <c r="AN21" s="684"/>
      <c r="AO21" s="715"/>
      <c r="AP21" s="774" t="s">
        <v>278</v>
      </c>
      <c r="AQ21" s="782"/>
      <c r="AR21" s="782"/>
      <c r="AS21" s="782"/>
      <c r="AT21" s="782"/>
      <c r="AU21" s="782"/>
      <c r="AV21" s="782"/>
      <c r="AW21" s="782"/>
      <c r="AX21" s="782"/>
      <c r="AY21" s="782"/>
      <c r="AZ21" s="782"/>
      <c r="BA21" s="782"/>
      <c r="BB21" s="782"/>
      <c r="BC21" s="782"/>
      <c r="BD21" s="782"/>
      <c r="BE21" s="782"/>
      <c r="BF21" s="776"/>
      <c r="BG21" s="680">
        <v>3361</v>
      </c>
      <c r="BH21" s="681"/>
      <c r="BI21" s="681"/>
      <c r="BJ21" s="681"/>
      <c r="BK21" s="681"/>
      <c r="BL21" s="681"/>
      <c r="BM21" s="681"/>
      <c r="BN21" s="682"/>
      <c r="BO21" s="713">
        <v>0.7</v>
      </c>
      <c r="BP21" s="713"/>
      <c r="BQ21" s="713"/>
      <c r="BR21" s="713"/>
      <c r="BS21" s="686" t="s">
        <v>227</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279</v>
      </c>
      <c r="C22" s="678"/>
      <c r="D22" s="678"/>
      <c r="E22" s="678"/>
      <c r="F22" s="678"/>
      <c r="G22" s="678"/>
      <c r="H22" s="678"/>
      <c r="I22" s="678"/>
      <c r="J22" s="678"/>
      <c r="K22" s="678"/>
      <c r="L22" s="678"/>
      <c r="M22" s="678"/>
      <c r="N22" s="678"/>
      <c r="O22" s="678"/>
      <c r="P22" s="678"/>
      <c r="Q22" s="679"/>
      <c r="R22" s="680">
        <v>2255343</v>
      </c>
      <c r="S22" s="681"/>
      <c r="T22" s="681"/>
      <c r="U22" s="681"/>
      <c r="V22" s="681"/>
      <c r="W22" s="681"/>
      <c r="X22" s="681"/>
      <c r="Y22" s="682"/>
      <c r="Z22" s="713">
        <v>43</v>
      </c>
      <c r="AA22" s="713"/>
      <c r="AB22" s="713"/>
      <c r="AC22" s="713"/>
      <c r="AD22" s="714">
        <v>1948178</v>
      </c>
      <c r="AE22" s="714"/>
      <c r="AF22" s="714"/>
      <c r="AG22" s="714"/>
      <c r="AH22" s="714"/>
      <c r="AI22" s="714"/>
      <c r="AJ22" s="714"/>
      <c r="AK22" s="714"/>
      <c r="AL22" s="683">
        <v>75.400000000000006</v>
      </c>
      <c r="AM22" s="684"/>
      <c r="AN22" s="684"/>
      <c r="AO22" s="715"/>
      <c r="AP22" s="774" t="s">
        <v>280</v>
      </c>
      <c r="AQ22" s="782"/>
      <c r="AR22" s="782"/>
      <c r="AS22" s="782"/>
      <c r="AT22" s="782"/>
      <c r="AU22" s="782"/>
      <c r="AV22" s="782"/>
      <c r="AW22" s="782"/>
      <c r="AX22" s="782"/>
      <c r="AY22" s="782"/>
      <c r="AZ22" s="782"/>
      <c r="BA22" s="782"/>
      <c r="BB22" s="782"/>
      <c r="BC22" s="782"/>
      <c r="BD22" s="782"/>
      <c r="BE22" s="782"/>
      <c r="BF22" s="776"/>
      <c r="BG22" s="680" t="s">
        <v>128</v>
      </c>
      <c r="BH22" s="681"/>
      <c r="BI22" s="681"/>
      <c r="BJ22" s="681"/>
      <c r="BK22" s="681"/>
      <c r="BL22" s="681"/>
      <c r="BM22" s="681"/>
      <c r="BN22" s="682"/>
      <c r="BO22" s="713" t="s">
        <v>233</v>
      </c>
      <c r="BP22" s="713"/>
      <c r="BQ22" s="713"/>
      <c r="BR22" s="713"/>
      <c r="BS22" s="686" t="s">
        <v>233</v>
      </c>
      <c r="BT22" s="681"/>
      <c r="BU22" s="681"/>
      <c r="BV22" s="681"/>
      <c r="BW22" s="681"/>
      <c r="BX22" s="681"/>
      <c r="BY22" s="681"/>
      <c r="BZ22" s="681"/>
      <c r="CA22" s="681"/>
      <c r="CB22" s="727"/>
      <c r="CD22" s="784" t="s">
        <v>281</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282</v>
      </c>
      <c r="C23" s="678"/>
      <c r="D23" s="678"/>
      <c r="E23" s="678"/>
      <c r="F23" s="678"/>
      <c r="G23" s="678"/>
      <c r="H23" s="678"/>
      <c r="I23" s="678"/>
      <c r="J23" s="678"/>
      <c r="K23" s="678"/>
      <c r="L23" s="678"/>
      <c r="M23" s="678"/>
      <c r="N23" s="678"/>
      <c r="O23" s="678"/>
      <c r="P23" s="678"/>
      <c r="Q23" s="679"/>
      <c r="R23" s="680">
        <v>1948178</v>
      </c>
      <c r="S23" s="681"/>
      <c r="T23" s="681"/>
      <c r="U23" s="681"/>
      <c r="V23" s="681"/>
      <c r="W23" s="681"/>
      <c r="X23" s="681"/>
      <c r="Y23" s="682"/>
      <c r="Z23" s="713">
        <v>37.1</v>
      </c>
      <c r="AA23" s="713"/>
      <c r="AB23" s="713"/>
      <c r="AC23" s="713"/>
      <c r="AD23" s="714">
        <v>1948178</v>
      </c>
      <c r="AE23" s="714"/>
      <c r="AF23" s="714"/>
      <c r="AG23" s="714"/>
      <c r="AH23" s="714"/>
      <c r="AI23" s="714"/>
      <c r="AJ23" s="714"/>
      <c r="AK23" s="714"/>
      <c r="AL23" s="683">
        <v>75.400000000000006</v>
      </c>
      <c r="AM23" s="684"/>
      <c r="AN23" s="684"/>
      <c r="AO23" s="715"/>
      <c r="AP23" s="774" t="s">
        <v>283</v>
      </c>
      <c r="AQ23" s="782"/>
      <c r="AR23" s="782"/>
      <c r="AS23" s="782"/>
      <c r="AT23" s="782"/>
      <c r="AU23" s="782"/>
      <c r="AV23" s="782"/>
      <c r="AW23" s="782"/>
      <c r="AX23" s="782"/>
      <c r="AY23" s="782"/>
      <c r="AZ23" s="782"/>
      <c r="BA23" s="782"/>
      <c r="BB23" s="782"/>
      <c r="BC23" s="782"/>
      <c r="BD23" s="782"/>
      <c r="BE23" s="782"/>
      <c r="BF23" s="776"/>
      <c r="BG23" s="680">
        <v>8180</v>
      </c>
      <c r="BH23" s="681"/>
      <c r="BI23" s="681"/>
      <c r="BJ23" s="681"/>
      <c r="BK23" s="681"/>
      <c r="BL23" s="681"/>
      <c r="BM23" s="681"/>
      <c r="BN23" s="682"/>
      <c r="BO23" s="713">
        <v>1.8</v>
      </c>
      <c r="BP23" s="713"/>
      <c r="BQ23" s="713"/>
      <c r="BR23" s="713"/>
      <c r="BS23" s="686" t="s">
        <v>233</v>
      </c>
      <c r="BT23" s="681"/>
      <c r="BU23" s="681"/>
      <c r="BV23" s="681"/>
      <c r="BW23" s="681"/>
      <c r="BX23" s="681"/>
      <c r="BY23" s="681"/>
      <c r="BZ23" s="681"/>
      <c r="CA23" s="681"/>
      <c r="CB23" s="727"/>
      <c r="CD23" s="784" t="s">
        <v>221</v>
      </c>
      <c r="CE23" s="785"/>
      <c r="CF23" s="785"/>
      <c r="CG23" s="785"/>
      <c r="CH23" s="785"/>
      <c r="CI23" s="785"/>
      <c r="CJ23" s="785"/>
      <c r="CK23" s="785"/>
      <c r="CL23" s="785"/>
      <c r="CM23" s="785"/>
      <c r="CN23" s="785"/>
      <c r="CO23" s="785"/>
      <c r="CP23" s="785"/>
      <c r="CQ23" s="786"/>
      <c r="CR23" s="784" t="s">
        <v>284</v>
      </c>
      <c r="CS23" s="785"/>
      <c r="CT23" s="785"/>
      <c r="CU23" s="785"/>
      <c r="CV23" s="785"/>
      <c r="CW23" s="785"/>
      <c r="CX23" s="785"/>
      <c r="CY23" s="786"/>
      <c r="CZ23" s="784" t="s">
        <v>285</v>
      </c>
      <c r="DA23" s="785"/>
      <c r="DB23" s="785"/>
      <c r="DC23" s="786"/>
      <c r="DD23" s="784" t="s">
        <v>286</v>
      </c>
      <c r="DE23" s="785"/>
      <c r="DF23" s="785"/>
      <c r="DG23" s="785"/>
      <c r="DH23" s="785"/>
      <c r="DI23" s="785"/>
      <c r="DJ23" s="785"/>
      <c r="DK23" s="786"/>
      <c r="DL23" s="793" t="s">
        <v>287</v>
      </c>
      <c r="DM23" s="794"/>
      <c r="DN23" s="794"/>
      <c r="DO23" s="794"/>
      <c r="DP23" s="794"/>
      <c r="DQ23" s="794"/>
      <c r="DR23" s="794"/>
      <c r="DS23" s="794"/>
      <c r="DT23" s="794"/>
      <c r="DU23" s="794"/>
      <c r="DV23" s="795"/>
      <c r="DW23" s="784" t="s">
        <v>288</v>
      </c>
      <c r="DX23" s="785"/>
      <c r="DY23" s="785"/>
      <c r="DZ23" s="785"/>
      <c r="EA23" s="785"/>
      <c r="EB23" s="785"/>
      <c r="EC23" s="786"/>
    </row>
    <row r="24" spans="2:133" ht="11.25" customHeight="1" x14ac:dyDescent="0.15">
      <c r="B24" s="677" t="s">
        <v>289</v>
      </c>
      <c r="C24" s="678"/>
      <c r="D24" s="678"/>
      <c r="E24" s="678"/>
      <c r="F24" s="678"/>
      <c r="G24" s="678"/>
      <c r="H24" s="678"/>
      <c r="I24" s="678"/>
      <c r="J24" s="678"/>
      <c r="K24" s="678"/>
      <c r="L24" s="678"/>
      <c r="M24" s="678"/>
      <c r="N24" s="678"/>
      <c r="O24" s="678"/>
      <c r="P24" s="678"/>
      <c r="Q24" s="679"/>
      <c r="R24" s="680">
        <v>307165</v>
      </c>
      <c r="S24" s="681"/>
      <c r="T24" s="681"/>
      <c r="U24" s="681"/>
      <c r="V24" s="681"/>
      <c r="W24" s="681"/>
      <c r="X24" s="681"/>
      <c r="Y24" s="682"/>
      <c r="Z24" s="713">
        <v>5.9</v>
      </c>
      <c r="AA24" s="713"/>
      <c r="AB24" s="713"/>
      <c r="AC24" s="713"/>
      <c r="AD24" s="714" t="s">
        <v>136</v>
      </c>
      <c r="AE24" s="714"/>
      <c r="AF24" s="714"/>
      <c r="AG24" s="714"/>
      <c r="AH24" s="714"/>
      <c r="AI24" s="714"/>
      <c r="AJ24" s="714"/>
      <c r="AK24" s="714"/>
      <c r="AL24" s="683" t="s">
        <v>227</v>
      </c>
      <c r="AM24" s="684"/>
      <c r="AN24" s="684"/>
      <c r="AO24" s="715"/>
      <c r="AP24" s="774" t="s">
        <v>290</v>
      </c>
      <c r="AQ24" s="782"/>
      <c r="AR24" s="782"/>
      <c r="AS24" s="782"/>
      <c r="AT24" s="782"/>
      <c r="AU24" s="782"/>
      <c r="AV24" s="782"/>
      <c r="AW24" s="782"/>
      <c r="AX24" s="782"/>
      <c r="AY24" s="782"/>
      <c r="AZ24" s="782"/>
      <c r="BA24" s="782"/>
      <c r="BB24" s="782"/>
      <c r="BC24" s="782"/>
      <c r="BD24" s="782"/>
      <c r="BE24" s="782"/>
      <c r="BF24" s="776"/>
      <c r="BG24" s="680" t="s">
        <v>128</v>
      </c>
      <c r="BH24" s="681"/>
      <c r="BI24" s="681"/>
      <c r="BJ24" s="681"/>
      <c r="BK24" s="681"/>
      <c r="BL24" s="681"/>
      <c r="BM24" s="681"/>
      <c r="BN24" s="682"/>
      <c r="BO24" s="713" t="s">
        <v>136</v>
      </c>
      <c r="BP24" s="713"/>
      <c r="BQ24" s="713"/>
      <c r="BR24" s="713"/>
      <c r="BS24" s="686" t="s">
        <v>227</v>
      </c>
      <c r="BT24" s="681"/>
      <c r="BU24" s="681"/>
      <c r="BV24" s="681"/>
      <c r="BW24" s="681"/>
      <c r="BX24" s="681"/>
      <c r="BY24" s="681"/>
      <c r="BZ24" s="681"/>
      <c r="CA24" s="681"/>
      <c r="CB24" s="727"/>
      <c r="CD24" s="738" t="s">
        <v>291</v>
      </c>
      <c r="CE24" s="739"/>
      <c r="CF24" s="739"/>
      <c r="CG24" s="739"/>
      <c r="CH24" s="739"/>
      <c r="CI24" s="739"/>
      <c r="CJ24" s="739"/>
      <c r="CK24" s="739"/>
      <c r="CL24" s="739"/>
      <c r="CM24" s="739"/>
      <c r="CN24" s="739"/>
      <c r="CO24" s="739"/>
      <c r="CP24" s="739"/>
      <c r="CQ24" s="740"/>
      <c r="CR24" s="735">
        <v>1562147</v>
      </c>
      <c r="CS24" s="736"/>
      <c r="CT24" s="736"/>
      <c r="CU24" s="736"/>
      <c r="CV24" s="736"/>
      <c r="CW24" s="736"/>
      <c r="CX24" s="736"/>
      <c r="CY24" s="779"/>
      <c r="CZ24" s="780">
        <v>31.7</v>
      </c>
      <c r="DA24" s="751"/>
      <c r="DB24" s="751"/>
      <c r="DC24" s="783"/>
      <c r="DD24" s="778">
        <v>1228991</v>
      </c>
      <c r="DE24" s="736"/>
      <c r="DF24" s="736"/>
      <c r="DG24" s="736"/>
      <c r="DH24" s="736"/>
      <c r="DI24" s="736"/>
      <c r="DJ24" s="736"/>
      <c r="DK24" s="779"/>
      <c r="DL24" s="778">
        <v>1219320</v>
      </c>
      <c r="DM24" s="736"/>
      <c r="DN24" s="736"/>
      <c r="DO24" s="736"/>
      <c r="DP24" s="736"/>
      <c r="DQ24" s="736"/>
      <c r="DR24" s="736"/>
      <c r="DS24" s="736"/>
      <c r="DT24" s="736"/>
      <c r="DU24" s="736"/>
      <c r="DV24" s="779"/>
      <c r="DW24" s="780">
        <v>45.9</v>
      </c>
      <c r="DX24" s="751"/>
      <c r="DY24" s="751"/>
      <c r="DZ24" s="751"/>
      <c r="EA24" s="751"/>
      <c r="EB24" s="751"/>
      <c r="EC24" s="781"/>
    </row>
    <row r="25" spans="2:133" ht="11.25" customHeight="1" x14ac:dyDescent="0.15">
      <c r="B25" s="677" t="s">
        <v>292</v>
      </c>
      <c r="C25" s="678"/>
      <c r="D25" s="678"/>
      <c r="E25" s="678"/>
      <c r="F25" s="678"/>
      <c r="G25" s="678"/>
      <c r="H25" s="678"/>
      <c r="I25" s="678"/>
      <c r="J25" s="678"/>
      <c r="K25" s="678"/>
      <c r="L25" s="678"/>
      <c r="M25" s="678"/>
      <c r="N25" s="678"/>
      <c r="O25" s="678"/>
      <c r="P25" s="678"/>
      <c r="Q25" s="679"/>
      <c r="R25" s="680" t="s">
        <v>233</v>
      </c>
      <c r="S25" s="681"/>
      <c r="T25" s="681"/>
      <c r="U25" s="681"/>
      <c r="V25" s="681"/>
      <c r="W25" s="681"/>
      <c r="X25" s="681"/>
      <c r="Y25" s="682"/>
      <c r="Z25" s="713" t="s">
        <v>136</v>
      </c>
      <c r="AA25" s="713"/>
      <c r="AB25" s="713"/>
      <c r="AC25" s="713"/>
      <c r="AD25" s="714" t="s">
        <v>128</v>
      </c>
      <c r="AE25" s="714"/>
      <c r="AF25" s="714"/>
      <c r="AG25" s="714"/>
      <c r="AH25" s="714"/>
      <c r="AI25" s="714"/>
      <c r="AJ25" s="714"/>
      <c r="AK25" s="714"/>
      <c r="AL25" s="683" t="s">
        <v>233</v>
      </c>
      <c r="AM25" s="684"/>
      <c r="AN25" s="684"/>
      <c r="AO25" s="715"/>
      <c r="AP25" s="774" t="s">
        <v>293</v>
      </c>
      <c r="AQ25" s="782"/>
      <c r="AR25" s="782"/>
      <c r="AS25" s="782"/>
      <c r="AT25" s="782"/>
      <c r="AU25" s="782"/>
      <c r="AV25" s="782"/>
      <c r="AW25" s="782"/>
      <c r="AX25" s="782"/>
      <c r="AY25" s="782"/>
      <c r="AZ25" s="782"/>
      <c r="BA25" s="782"/>
      <c r="BB25" s="782"/>
      <c r="BC25" s="782"/>
      <c r="BD25" s="782"/>
      <c r="BE25" s="782"/>
      <c r="BF25" s="776"/>
      <c r="BG25" s="680" t="s">
        <v>233</v>
      </c>
      <c r="BH25" s="681"/>
      <c r="BI25" s="681"/>
      <c r="BJ25" s="681"/>
      <c r="BK25" s="681"/>
      <c r="BL25" s="681"/>
      <c r="BM25" s="681"/>
      <c r="BN25" s="682"/>
      <c r="BO25" s="713" t="s">
        <v>233</v>
      </c>
      <c r="BP25" s="713"/>
      <c r="BQ25" s="713"/>
      <c r="BR25" s="713"/>
      <c r="BS25" s="686" t="s">
        <v>136</v>
      </c>
      <c r="BT25" s="681"/>
      <c r="BU25" s="681"/>
      <c r="BV25" s="681"/>
      <c r="BW25" s="681"/>
      <c r="BX25" s="681"/>
      <c r="BY25" s="681"/>
      <c r="BZ25" s="681"/>
      <c r="CA25" s="681"/>
      <c r="CB25" s="727"/>
      <c r="CD25" s="719" t="s">
        <v>294</v>
      </c>
      <c r="CE25" s="720"/>
      <c r="CF25" s="720"/>
      <c r="CG25" s="720"/>
      <c r="CH25" s="720"/>
      <c r="CI25" s="720"/>
      <c r="CJ25" s="720"/>
      <c r="CK25" s="720"/>
      <c r="CL25" s="720"/>
      <c r="CM25" s="720"/>
      <c r="CN25" s="720"/>
      <c r="CO25" s="720"/>
      <c r="CP25" s="720"/>
      <c r="CQ25" s="721"/>
      <c r="CR25" s="680">
        <v>717791</v>
      </c>
      <c r="CS25" s="699"/>
      <c r="CT25" s="699"/>
      <c r="CU25" s="699"/>
      <c r="CV25" s="699"/>
      <c r="CW25" s="699"/>
      <c r="CX25" s="699"/>
      <c r="CY25" s="700"/>
      <c r="CZ25" s="683">
        <v>14.6</v>
      </c>
      <c r="DA25" s="701"/>
      <c r="DB25" s="701"/>
      <c r="DC25" s="702"/>
      <c r="DD25" s="686">
        <v>677493</v>
      </c>
      <c r="DE25" s="699"/>
      <c r="DF25" s="699"/>
      <c r="DG25" s="699"/>
      <c r="DH25" s="699"/>
      <c r="DI25" s="699"/>
      <c r="DJ25" s="699"/>
      <c r="DK25" s="700"/>
      <c r="DL25" s="686">
        <v>676782</v>
      </c>
      <c r="DM25" s="699"/>
      <c r="DN25" s="699"/>
      <c r="DO25" s="699"/>
      <c r="DP25" s="699"/>
      <c r="DQ25" s="699"/>
      <c r="DR25" s="699"/>
      <c r="DS25" s="699"/>
      <c r="DT25" s="699"/>
      <c r="DU25" s="699"/>
      <c r="DV25" s="700"/>
      <c r="DW25" s="683">
        <v>25.5</v>
      </c>
      <c r="DX25" s="701"/>
      <c r="DY25" s="701"/>
      <c r="DZ25" s="701"/>
      <c r="EA25" s="701"/>
      <c r="EB25" s="701"/>
      <c r="EC25" s="722"/>
    </row>
    <row r="26" spans="2:133" ht="11.25" customHeight="1" x14ac:dyDescent="0.15">
      <c r="B26" s="677" t="s">
        <v>295</v>
      </c>
      <c r="C26" s="678"/>
      <c r="D26" s="678"/>
      <c r="E26" s="678"/>
      <c r="F26" s="678"/>
      <c r="G26" s="678"/>
      <c r="H26" s="678"/>
      <c r="I26" s="678"/>
      <c r="J26" s="678"/>
      <c r="K26" s="678"/>
      <c r="L26" s="678"/>
      <c r="M26" s="678"/>
      <c r="N26" s="678"/>
      <c r="O26" s="678"/>
      <c r="P26" s="678"/>
      <c r="Q26" s="679"/>
      <c r="R26" s="680">
        <v>2897056</v>
      </c>
      <c r="S26" s="681"/>
      <c r="T26" s="681"/>
      <c r="U26" s="681"/>
      <c r="V26" s="681"/>
      <c r="W26" s="681"/>
      <c r="X26" s="681"/>
      <c r="Y26" s="682"/>
      <c r="Z26" s="713">
        <v>55.2</v>
      </c>
      <c r="AA26" s="713"/>
      <c r="AB26" s="713"/>
      <c r="AC26" s="713"/>
      <c r="AD26" s="714">
        <v>2581711</v>
      </c>
      <c r="AE26" s="714"/>
      <c r="AF26" s="714"/>
      <c r="AG26" s="714"/>
      <c r="AH26" s="714"/>
      <c r="AI26" s="714"/>
      <c r="AJ26" s="714"/>
      <c r="AK26" s="714"/>
      <c r="AL26" s="683">
        <v>99.9</v>
      </c>
      <c r="AM26" s="684"/>
      <c r="AN26" s="684"/>
      <c r="AO26" s="715"/>
      <c r="AP26" s="774" t="s">
        <v>296</v>
      </c>
      <c r="AQ26" s="775"/>
      <c r="AR26" s="775"/>
      <c r="AS26" s="775"/>
      <c r="AT26" s="775"/>
      <c r="AU26" s="775"/>
      <c r="AV26" s="775"/>
      <c r="AW26" s="775"/>
      <c r="AX26" s="775"/>
      <c r="AY26" s="775"/>
      <c r="AZ26" s="775"/>
      <c r="BA26" s="775"/>
      <c r="BB26" s="775"/>
      <c r="BC26" s="775"/>
      <c r="BD26" s="775"/>
      <c r="BE26" s="775"/>
      <c r="BF26" s="776"/>
      <c r="BG26" s="680" t="s">
        <v>136</v>
      </c>
      <c r="BH26" s="681"/>
      <c r="BI26" s="681"/>
      <c r="BJ26" s="681"/>
      <c r="BK26" s="681"/>
      <c r="BL26" s="681"/>
      <c r="BM26" s="681"/>
      <c r="BN26" s="682"/>
      <c r="BO26" s="713" t="s">
        <v>136</v>
      </c>
      <c r="BP26" s="713"/>
      <c r="BQ26" s="713"/>
      <c r="BR26" s="713"/>
      <c r="BS26" s="686" t="s">
        <v>227</v>
      </c>
      <c r="BT26" s="681"/>
      <c r="BU26" s="681"/>
      <c r="BV26" s="681"/>
      <c r="BW26" s="681"/>
      <c r="BX26" s="681"/>
      <c r="BY26" s="681"/>
      <c r="BZ26" s="681"/>
      <c r="CA26" s="681"/>
      <c r="CB26" s="727"/>
      <c r="CD26" s="719" t="s">
        <v>297</v>
      </c>
      <c r="CE26" s="720"/>
      <c r="CF26" s="720"/>
      <c r="CG26" s="720"/>
      <c r="CH26" s="720"/>
      <c r="CI26" s="720"/>
      <c r="CJ26" s="720"/>
      <c r="CK26" s="720"/>
      <c r="CL26" s="720"/>
      <c r="CM26" s="720"/>
      <c r="CN26" s="720"/>
      <c r="CO26" s="720"/>
      <c r="CP26" s="720"/>
      <c r="CQ26" s="721"/>
      <c r="CR26" s="680">
        <v>355727</v>
      </c>
      <c r="CS26" s="681"/>
      <c r="CT26" s="681"/>
      <c r="CU26" s="681"/>
      <c r="CV26" s="681"/>
      <c r="CW26" s="681"/>
      <c r="CX26" s="681"/>
      <c r="CY26" s="682"/>
      <c r="CZ26" s="683">
        <v>7.2</v>
      </c>
      <c r="DA26" s="701"/>
      <c r="DB26" s="701"/>
      <c r="DC26" s="702"/>
      <c r="DD26" s="686">
        <v>340463</v>
      </c>
      <c r="DE26" s="681"/>
      <c r="DF26" s="681"/>
      <c r="DG26" s="681"/>
      <c r="DH26" s="681"/>
      <c r="DI26" s="681"/>
      <c r="DJ26" s="681"/>
      <c r="DK26" s="682"/>
      <c r="DL26" s="686" t="s">
        <v>233</v>
      </c>
      <c r="DM26" s="681"/>
      <c r="DN26" s="681"/>
      <c r="DO26" s="681"/>
      <c r="DP26" s="681"/>
      <c r="DQ26" s="681"/>
      <c r="DR26" s="681"/>
      <c r="DS26" s="681"/>
      <c r="DT26" s="681"/>
      <c r="DU26" s="681"/>
      <c r="DV26" s="682"/>
      <c r="DW26" s="683" t="s">
        <v>227</v>
      </c>
      <c r="DX26" s="701"/>
      <c r="DY26" s="701"/>
      <c r="DZ26" s="701"/>
      <c r="EA26" s="701"/>
      <c r="EB26" s="701"/>
      <c r="EC26" s="722"/>
    </row>
    <row r="27" spans="2:133" ht="11.25" customHeight="1" x14ac:dyDescent="0.15">
      <c r="B27" s="677" t="s">
        <v>298</v>
      </c>
      <c r="C27" s="678"/>
      <c r="D27" s="678"/>
      <c r="E27" s="678"/>
      <c r="F27" s="678"/>
      <c r="G27" s="678"/>
      <c r="H27" s="678"/>
      <c r="I27" s="678"/>
      <c r="J27" s="678"/>
      <c r="K27" s="678"/>
      <c r="L27" s="678"/>
      <c r="M27" s="678"/>
      <c r="N27" s="678"/>
      <c r="O27" s="678"/>
      <c r="P27" s="678"/>
      <c r="Q27" s="679"/>
      <c r="R27" s="680">
        <v>737</v>
      </c>
      <c r="S27" s="681"/>
      <c r="T27" s="681"/>
      <c r="U27" s="681"/>
      <c r="V27" s="681"/>
      <c r="W27" s="681"/>
      <c r="X27" s="681"/>
      <c r="Y27" s="682"/>
      <c r="Z27" s="713">
        <v>0</v>
      </c>
      <c r="AA27" s="713"/>
      <c r="AB27" s="713"/>
      <c r="AC27" s="713"/>
      <c r="AD27" s="714">
        <v>737</v>
      </c>
      <c r="AE27" s="714"/>
      <c r="AF27" s="714"/>
      <c r="AG27" s="714"/>
      <c r="AH27" s="714"/>
      <c r="AI27" s="714"/>
      <c r="AJ27" s="714"/>
      <c r="AK27" s="714"/>
      <c r="AL27" s="683">
        <v>0</v>
      </c>
      <c r="AM27" s="684"/>
      <c r="AN27" s="684"/>
      <c r="AO27" s="715"/>
      <c r="AP27" s="677" t="s">
        <v>299</v>
      </c>
      <c r="AQ27" s="678"/>
      <c r="AR27" s="678"/>
      <c r="AS27" s="678"/>
      <c r="AT27" s="678"/>
      <c r="AU27" s="678"/>
      <c r="AV27" s="678"/>
      <c r="AW27" s="678"/>
      <c r="AX27" s="678"/>
      <c r="AY27" s="678"/>
      <c r="AZ27" s="678"/>
      <c r="BA27" s="678"/>
      <c r="BB27" s="678"/>
      <c r="BC27" s="678"/>
      <c r="BD27" s="678"/>
      <c r="BE27" s="678"/>
      <c r="BF27" s="679"/>
      <c r="BG27" s="680">
        <v>455515</v>
      </c>
      <c r="BH27" s="681"/>
      <c r="BI27" s="681"/>
      <c r="BJ27" s="681"/>
      <c r="BK27" s="681"/>
      <c r="BL27" s="681"/>
      <c r="BM27" s="681"/>
      <c r="BN27" s="682"/>
      <c r="BO27" s="713">
        <v>100</v>
      </c>
      <c r="BP27" s="713"/>
      <c r="BQ27" s="713"/>
      <c r="BR27" s="713"/>
      <c r="BS27" s="686" t="s">
        <v>136</v>
      </c>
      <c r="BT27" s="681"/>
      <c r="BU27" s="681"/>
      <c r="BV27" s="681"/>
      <c r="BW27" s="681"/>
      <c r="BX27" s="681"/>
      <c r="BY27" s="681"/>
      <c r="BZ27" s="681"/>
      <c r="CA27" s="681"/>
      <c r="CB27" s="727"/>
      <c r="CD27" s="719" t="s">
        <v>300</v>
      </c>
      <c r="CE27" s="720"/>
      <c r="CF27" s="720"/>
      <c r="CG27" s="720"/>
      <c r="CH27" s="720"/>
      <c r="CI27" s="720"/>
      <c r="CJ27" s="720"/>
      <c r="CK27" s="720"/>
      <c r="CL27" s="720"/>
      <c r="CM27" s="720"/>
      <c r="CN27" s="720"/>
      <c r="CO27" s="720"/>
      <c r="CP27" s="720"/>
      <c r="CQ27" s="721"/>
      <c r="CR27" s="680">
        <v>383543</v>
      </c>
      <c r="CS27" s="699"/>
      <c r="CT27" s="699"/>
      <c r="CU27" s="699"/>
      <c r="CV27" s="699"/>
      <c r="CW27" s="699"/>
      <c r="CX27" s="699"/>
      <c r="CY27" s="700"/>
      <c r="CZ27" s="683">
        <v>7.8</v>
      </c>
      <c r="DA27" s="701"/>
      <c r="DB27" s="701"/>
      <c r="DC27" s="702"/>
      <c r="DD27" s="686">
        <v>100765</v>
      </c>
      <c r="DE27" s="699"/>
      <c r="DF27" s="699"/>
      <c r="DG27" s="699"/>
      <c r="DH27" s="699"/>
      <c r="DI27" s="699"/>
      <c r="DJ27" s="699"/>
      <c r="DK27" s="700"/>
      <c r="DL27" s="686">
        <v>91805</v>
      </c>
      <c r="DM27" s="699"/>
      <c r="DN27" s="699"/>
      <c r="DO27" s="699"/>
      <c r="DP27" s="699"/>
      <c r="DQ27" s="699"/>
      <c r="DR27" s="699"/>
      <c r="DS27" s="699"/>
      <c r="DT27" s="699"/>
      <c r="DU27" s="699"/>
      <c r="DV27" s="700"/>
      <c r="DW27" s="683">
        <v>3.5</v>
      </c>
      <c r="DX27" s="701"/>
      <c r="DY27" s="701"/>
      <c r="DZ27" s="701"/>
      <c r="EA27" s="701"/>
      <c r="EB27" s="701"/>
      <c r="EC27" s="722"/>
    </row>
    <row r="28" spans="2:133" ht="11.25" customHeight="1" x14ac:dyDescent="0.15">
      <c r="B28" s="677" t="s">
        <v>301</v>
      </c>
      <c r="C28" s="678"/>
      <c r="D28" s="678"/>
      <c r="E28" s="678"/>
      <c r="F28" s="678"/>
      <c r="G28" s="678"/>
      <c r="H28" s="678"/>
      <c r="I28" s="678"/>
      <c r="J28" s="678"/>
      <c r="K28" s="678"/>
      <c r="L28" s="678"/>
      <c r="M28" s="678"/>
      <c r="N28" s="678"/>
      <c r="O28" s="678"/>
      <c r="P28" s="678"/>
      <c r="Q28" s="679"/>
      <c r="R28" s="680">
        <v>8792</v>
      </c>
      <c r="S28" s="681"/>
      <c r="T28" s="681"/>
      <c r="U28" s="681"/>
      <c r="V28" s="681"/>
      <c r="W28" s="681"/>
      <c r="X28" s="681"/>
      <c r="Y28" s="682"/>
      <c r="Z28" s="713">
        <v>0.2</v>
      </c>
      <c r="AA28" s="713"/>
      <c r="AB28" s="713"/>
      <c r="AC28" s="713"/>
      <c r="AD28" s="714" t="s">
        <v>128</v>
      </c>
      <c r="AE28" s="714"/>
      <c r="AF28" s="714"/>
      <c r="AG28" s="714"/>
      <c r="AH28" s="714"/>
      <c r="AI28" s="714"/>
      <c r="AJ28" s="714"/>
      <c r="AK28" s="714"/>
      <c r="AL28" s="683" t="s">
        <v>233</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302</v>
      </c>
      <c r="CE28" s="720"/>
      <c r="CF28" s="720"/>
      <c r="CG28" s="720"/>
      <c r="CH28" s="720"/>
      <c r="CI28" s="720"/>
      <c r="CJ28" s="720"/>
      <c r="CK28" s="720"/>
      <c r="CL28" s="720"/>
      <c r="CM28" s="720"/>
      <c r="CN28" s="720"/>
      <c r="CO28" s="720"/>
      <c r="CP28" s="720"/>
      <c r="CQ28" s="721"/>
      <c r="CR28" s="680">
        <v>460813</v>
      </c>
      <c r="CS28" s="681"/>
      <c r="CT28" s="681"/>
      <c r="CU28" s="681"/>
      <c r="CV28" s="681"/>
      <c r="CW28" s="681"/>
      <c r="CX28" s="681"/>
      <c r="CY28" s="682"/>
      <c r="CZ28" s="683">
        <v>9.4</v>
      </c>
      <c r="DA28" s="701"/>
      <c r="DB28" s="701"/>
      <c r="DC28" s="702"/>
      <c r="DD28" s="686">
        <v>450733</v>
      </c>
      <c r="DE28" s="681"/>
      <c r="DF28" s="681"/>
      <c r="DG28" s="681"/>
      <c r="DH28" s="681"/>
      <c r="DI28" s="681"/>
      <c r="DJ28" s="681"/>
      <c r="DK28" s="682"/>
      <c r="DL28" s="686">
        <v>450733</v>
      </c>
      <c r="DM28" s="681"/>
      <c r="DN28" s="681"/>
      <c r="DO28" s="681"/>
      <c r="DP28" s="681"/>
      <c r="DQ28" s="681"/>
      <c r="DR28" s="681"/>
      <c r="DS28" s="681"/>
      <c r="DT28" s="681"/>
      <c r="DU28" s="681"/>
      <c r="DV28" s="682"/>
      <c r="DW28" s="683">
        <v>17</v>
      </c>
      <c r="DX28" s="701"/>
      <c r="DY28" s="701"/>
      <c r="DZ28" s="701"/>
      <c r="EA28" s="701"/>
      <c r="EB28" s="701"/>
      <c r="EC28" s="722"/>
    </row>
    <row r="29" spans="2:133" ht="11.25" customHeight="1" x14ac:dyDescent="0.15">
      <c r="B29" s="677" t="s">
        <v>303</v>
      </c>
      <c r="C29" s="678"/>
      <c r="D29" s="678"/>
      <c r="E29" s="678"/>
      <c r="F29" s="678"/>
      <c r="G29" s="678"/>
      <c r="H29" s="678"/>
      <c r="I29" s="678"/>
      <c r="J29" s="678"/>
      <c r="K29" s="678"/>
      <c r="L29" s="678"/>
      <c r="M29" s="678"/>
      <c r="N29" s="678"/>
      <c r="O29" s="678"/>
      <c r="P29" s="678"/>
      <c r="Q29" s="679"/>
      <c r="R29" s="680">
        <v>47561</v>
      </c>
      <c r="S29" s="681"/>
      <c r="T29" s="681"/>
      <c r="U29" s="681"/>
      <c r="V29" s="681"/>
      <c r="W29" s="681"/>
      <c r="X29" s="681"/>
      <c r="Y29" s="682"/>
      <c r="Z29" s="713">
        <v>0.9</v>
      </c>
      <c r="AA29" s="713"/>
      <c r="AB29" s="713"/>
      <c r="AC29" s="713"/>
      <c r="AD29" s="714">
        <v>741</v>
      </c>
      <c r="AE29" s="714"/>
      <c r="AF29" s="714"/>
      <c r="AG29" s="714"/>
      <c r="AH29" s="714"/>
      <c r="AI29" s="714"/>
      <c r="AJ29" s="714"/>
      <c r="AK29" s="714"/>
      <c r="AL29" s="683">
        <v>0</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304</v>
      </c>
      <c r="CE29" s="766"/>
      <c r="CF29" s="719" t="s">
        <v>305</v>
      </c>
      <c r="CG29" s="720"/>
      <c r="CH29" s="720"/>
      <c r="CI29" s="720"/>
      <c r="CJ29" s="720"/>
      <c r="CK29" s="720"/>
      <c r="CL29" s="720"/>
      <c r="CM29" s="720"/>
      <c r="CN29" s="720"/>
      <c r="CO29" s="720"/>
      <c r="CP29" s="720"/>
      <c r="CQ29" s="721"/>
      <c r="CR29" s="680">
        <v>460813</v>
      </c>
      <c r="CS29" s="699"/>
      <c r="CT29" s="699"/>
      <c r="CU29" s="699"/>
      <c r="CV29" s="699"/>
      <c r="CW29" s="699"/>
      <c r="CX29" s="699"/>
      <c r="CY29" s="700"/>
      <c r="CZ29" s="683">
        <v>9.4</v>
      </c>
      <c r="DA29" s="701"/>
      <c r="DB29" s="701"/>
      <c r="DC29" s="702"/>
      <c r="DD29" s="686">
        <v>450733</v>
      </c>
      <c r="DE29" s="699"/>
      <c r="DF29" s="699"/>
      <c r="DG29" s="699"/>
      <c r="DH29" s="699"/>
      <c r="DI29" s="699"/>
      <c r="DJ29" s="699"/>
      <c r="DK29" s="700"/>
      <c r="DL29" s="686">
        <v>450733</v>
      </c>
      <c r="DM29" s="699"/>
      <c r="DN29" s="699"/>
      <c r="DO29" s="699"/>
      <c r="DP29" s="699"/>
      <c r="DQ29" s="699"/>
      <c r="DR29" s="699"/>
      <c r="DS29" s="699"/>
      <c r="DT29" s="699"/>
      <c r="DU29" s="699"/>
      <c r="DV29" s="700"/>
      <c r="DW29" s="683">
        <v>17</v>
      </c>
      <c r="DX29" s="701"/>
      <c r="DY29" s="701"/>
      <c r="DZ29" s="701"/>
      <c r="EA29" s="701"/>
      <c r="EB29" s="701"/>
      <c r="EC29" s="722"/>
    </row>
    <row r="30" spans="2:133" ht="11.25" customHeight="1" x14ac:dyDescent="0.15">
      <c r="B30" s="677" t="s">
        <v>306</v>
      </c>
      <c r="C30" s="678"/>
      <c r="D30" s="678"/>
      <c r="E30" s="678"/>
      <c r="F30" s="678"/>
      <c r="G30" s="678"/>
      <c r="H30" s="678"/>
      <c r="I30" s="678"/>
      <c r="J30" s="678"/>
      <c r="K30" s="678"/>
      <c r="L30" s="678"/>
      <c r="M30" s="678"/>
      <c r="N30" s="678"/>
      <c r="O30" s="678"/>
      <c r="P30" s="678"/>
      <c r="Q30" s="679"/>
      <c r="R30" s="680">
        <v>12147</v>
      </c>
      <c r="S30" s="681"/>
      <c r="T30" s="681"/>
      <c r="U30" s="681"/>
      <c r="V30" s="681"/>
      <c r="W30" s="681"/>
      <c r="X30" s="681"/>
      <c r="Y30" s="682"/>
      <c r="Z30" s="713">
        <v>0.2</v>
      </c>
      <c r="AA30" s="713"/>
      <c r="AB30" s="713"/>
      <c r="AC30" s="713"/>
      <c r="AD30" s="714" t="s">
        <v>128</v>
      </c>
      <c r="AE30" s="714"/>
      <c r="AF30" s="714"/>
      <c r="AG30" s="714"/>
      <c r="AH30" s="714"/>
      <c r="AI30" s="714"/>
      <c r="AJ30" s="714"/>
      <c r="AK30" s="714"/>
      <c r="AL30" s="683" t="s">
        <v>227</v>
      </c>
      <c r="AM30" s="684"/>
      <c r="AN30" s="684"/>
      <c r="AO30" s="715"/>
      <c r="AP30" s="741" t="s">
        <v>221</v>
      </c>
      <c r="AQ30" s="742"/>
      <c r="AR30" s="742"/>
      <c r="AS30" s="742"/>
      <c r="AT30" s="742"/>
      <c r="AU30" s="742"/>
      <c r="AV30" s="742"/>
      <c r="AW30" s="742"/>
      <c r="AX30" s="742"/>
      <c r="AY30" s="742"/>
      <c r="AZ30" s="742"/>
      <c r="BA30" s="742"/>
      <c r="BB30" s="742"/>
      <c r="BC30" s="742"/>
      <c r="BD30" s="742"/>
      <c r="BE30" s="742"/>
      <c r="BF30" s="743"/>
      <c r="BG30" s="741" t="s">
        <v>307</v>
      </c>
      <c r="BH30" s="754"/>
      <c r="BI30" s="754"/>
      <c r="BJ30" s="754"/>
      <c r="BK30" s="754"/>
      <c r="BL30" s="754"/>
      <c r="BM30" s="754"/>
      <c r="BN30" s="754"/>
      <c r="BO30" s="754"/>
      <c r="BP30" s="754"/>
      <c r="BQ30" s="755"/>
      <c r="BR30" s="741" t="s">
        <v>308</v>
      </c>
      <c r="BS30" s="754"/>
      <c r="BT30" s="754"/>
      <c r="BU30" s="754"/>
      <c r="BV30" s="754"/>
      <c r="BW30" s="754"/>
      <c r="BX30" s="754"/>
      <c r="BY30" s="754"/>
      <c r="BZ30" s="754"/>
      <c r="CA30" s="754"/>
      <c r="CB30" s="755"/>
      <c r="CD30" s="767"/>
      <c r="CE30" s="768"/>
      <c r="CF30" s="719" t="s">
        <v>309</v>
      </c>
      <c r="CG30" s="720"/>
      <c r="CH30" s="720"/>
      <c r="CI30" s="720"/>
      <c r="CJ30" s="720"/>
      <c r="CK30" s="720"/>
      <c r="CL30" s="720"/>
      <c r="CM30" s="720"/>
      <c r="CN30" s="720"/>
      <c r="CO30" s="720"/>
      <c r="CP30" s="720"/>
      <c r="CQ30" s="721"/>
      <c r="CR30" s="680">
        <v>438871</v>
      </c>
      <c r="CS30" s="681"/>
      <c r="CT30" s="681"/>
      <c r="CU30" s="681"/>
      <c r="CV30" s="681"/>
      <c r="CW30" s="681"/>
      <c r="CX30" s="681"/>
      <c r="CY30" s="682"/>
      <c r="CZ30" s="683">
        <v>8.9</v>
      </c>
      <c r="DA30" s="701"/>
      <c r="DB30" s="701"/>
      <c r="DC30" s="702"/>
      <c r="DD30" s="686">
        <v>428791</v>
      </c>
      <c r="DE30" s="681"/>
      <c r="DF30" s="681"/>
      <c r="DG30" s="681"/>
      <c r="DH30" s="681"/>
      <c r="DI30" s="681"/>
      <c r="DJ30" s="681"/>
      <c r="DK30" s="682"/>
      <c r="DL30" s="686">
        <v>428791</v>
      </c>
      <c r="DM30" s="681"/>
      <c r="DN30" s="681"/>
      <c r="DO30" s="681"/>
      <c r="DP30" s="681"/>
      <c r="DQ30" s="681"/>
      <c r="DR30" s="681"/>
      <c r="DS30" s="681"/>
      <c r="DT30" s="681"/>
      <c r="DU30" s="681"/>
      <c r="DV30" s="682"/>
      <c r="DW30" s="683">
        <v>16.100000000000001</v>
      </c>
      <c r="DX30" s="701"/>
      <c r="DY30" s="701"/>
      <c r="DZ30" s="701"/>
      <c r="EA30" s="701"/>
      <c r="EB30" s="701"/>
      <c r="EC30" s="722"/>
    </row>
    <row r="31" spans="2:133" ht="11.25" customHeight="1" x14ac:dyDescent="0.15">
      <c r="B31" s="677" t="s">
        <v>310</v>
      </c>
      <c r="C31" s="678"/>
      <c r="D31" s="678"/>
      <c r="E31" s="678"/>
      <c r="F31" s="678"/>
      <c r="G31" s="678"/>
      <c r="H31" s="678"/>
      <c r="I31" s="678"/>
      <c r="J31" s="678"/>
      <c r="K31" s="678"/>
      <c r="L31" s="678"/>
      <c r="M31" s="678"/>
      <c r="N31" s="678"/>
      <c r="O31" s="678"/>
      <c r="P31" s="678"/>
      <c r="Q31" s="679"/>
      <c r="R31" s="680">
        <v>1155410</v>
      </c>
      <c r="S31" s="681"/>
      <c r="T31" s="681"/>
      <c r="U31" s="681"/>
      <c r="V31" s="681"/>
      <c r="W31" s="681"/>
      <c r="X31" s="681"/>
      <c r="Y31" s="682"/>
      <c r="Z31" s="713">
        <v>22</v>
      </c>
      <c r="AA31" s="713"/>
      <c r="AB31" s="713"/>
      <c r="AC31" s="713"/>
      <c r="AD31" s="714" t="s">
        <v>227</v>
      </c>
      <c r="AE31" s="714"/>
      <c r="AF31" s="714"/>
      <c r="AG31" s="714"/>
      <c r="AH31" s="714"/>
      <c r="AI31" s="714"/>
      <c r="AJ31" s="714"/>
      <c r="AK31" s="714"/>
      <c r="AL31" s="683" t="s">
        <v>227</v>
      </c>
      <c r="AM31" s="684"/>
      <c r="AN31" s="684"/>
      <c r="AO31" s="715"/>
      <c r="AP31" s="756" t="s">
        <v>311</v>
      </c>
      <c r="AQ31" s="757"/>
      <c r="AR31" s="757"/>
      <c r="AS31" s="757"/>
      <c r="AT31" s="762" t="s">
        <v>312</v>
      </c>
      <c r="AU31" s="231"/>
      <c r="AV31" s="231"/>
      <c r="AW31" s="231"/>
      <c r="AX31" s="746" t="s">
        <v>187</v>
      </c>
      <c r="AY31" s="747"/>
      <c r="AZ31" s="747"/>
      <c r="BA31" s="747"/>
      <c r="BB31" s="747"/>
      <c r="BC31" s="747"/>
      <c r="BD31" s="747"/>
      <c r="BE31" s="747"/>
      <c r="BF31" s="748"/>
      <c r="BG31" s="749">
        <v>99.6</v>
      </c>
      <c r="BH31" s="750"/>
      <c r="BI31" s="750"/>
      <c r="BJ31" s="750"/>
      <c r="BK31" s="750"/>
      <c r="BL31" s="750"/>
      <c r="BM31" s="751">
        <v>94.4</v>
      </c>
      <c r="BN31" s="750"/>
      <c r="BO31" s="750"/>
      <c r="BP31" s="750"/>
      <c r="BQ31" s="752"/>
      <c r="BR31" s="749">
        <v>99.5</v>
      </c>
      <c r="BS31" s="750"/>
      <c r="BT31" s="750"/>
      <c r="BU31" s="750"/>
      <c r="BV31" s="750"/>
      <c r="BW31" s="750"/>
      <c r="BX31" s="751">
        <v>92.9</v>
      </c>
      <c r="BY31" s="750"/>
      <c r="BZ31" s="750"/>
      <c r="CA31" s="750"/>
      <c r="CB31" s="752"/>
      <c r="CD31" s="767"/>
      <c r="CE31" s="768"/>
      <c r="CF31" s="719" t="s">
        <v>313</v>
      </c>
      <c r="CG31" s="720"/>
      <c r="CH31" s="720"/>
      <c r="CI31" s="720"/>
      <c r="CJ31" s="720"/>
      <c r="CK31" s="720"/>
      <c r="CL31" s="720"/>
      <c r="CM31" s="720"/>
      <c r="CN31" s="720"/>
      <c r="CO31" s="720"/>
      <c r="CP31" s="720"/>
      <c r="CQ31" s="721"/>
      <c r="CR31" s="680">
        <v>21942</v>
      </c>
      <c r="CS31" s="699"/>
      <c r="CT31" s="699"/>
      <c r="CU31" s="699"/>
      <c r="CV31" s="699"/>
      <c r="CW31" s="699"/>
      <c r="CX31" s="699"/>
      <c r="CY31" s="700"/>
      <c r="CZ31" s="683">
        <v>0.4</v>
      </c>
      <c r="DA31" s="701"/>
      <c r="DB31" s="701"/>
      <c r="DC31" s="702"/>
      <c r="DD31" s="686">
        <v>21942</v>
      </c>
      <c r="DE31" s="699"/>
      <c r="DF31" s="699"/>
      <c r="DG31" s="699"/>
      <c r="DH31" s="699"/>
      <c r="DI31" s="699"/>
      <c r="DJ31" s="699"/>
      <c r="DK31" s="700"/>
      <c r="DL31" s="686">
        <v>21942</v>
      </c>
      <c r="DM31" s="699"/>
      <c r="DN31" s="699"/>
      <c r="DO31" s="699"/>
      <c r="DP31" s="699"/>
      <c r="DQ31" s="699"/>
      <c r="DR31" s="699"/>
      <c r="DS31" s="699"/>
      <c r="DT31" s="699"/>
      <c r="DU31" s="699"/>
      <c r="DV31" s="700"/>
      <c r="DW31" s="683">
        <v>0.8</v>
      </c>
      <c r="DX31" s="701"/>
      <c r="DY31" s="701"/>
      <c r="DZ31" s="701"/>
      <c r="EA31" s="701"/>
      <c r="EB31" s="701"/>
      <c r="EC31" s="722"/>
    </row>
    <row r="32" spans="2:133" ht="11.25" customHeight="1" x14ac:dyDescent="0.15">
      <c r="B32" s="771" t="s">
        <v>314</v>
      </c>
      <c r="C32" s="772"/>
      <c r="D32" s="772"/>
      <c r="E32" s="772"/>
      <c r="F32" s="772"/>
      <c r="G32" s="772"/>
      <c r="H32" s="772"/>
      <c r="I32" s="772"/>
      <c r="J32" s="772"/>
      <c r="K32" s="772"/>
      <c r="L32" s="772"/>
      <c r="M32" s="772"/>
      <c r="N32" s="772"/>
      <c r="O32" s="772"/>
      <c r="P32" s="772"/>
      <c r="Q32" s="773"/>
      <c r="R32" s="680" t="s">
        <v>136</v>
      </c>
      <c r="S32" s="681"/>
      <c r="T32" s="681"/>
      <c r="U32" s="681"/>
      <c r="V32" s="681"/>
      <c r="W32" s="681"/>
      <c r="X32" s="681"/>
      <c r="Y32" s="682"/>
      <c r="Z32" s="713" t="s">
        <v>128</v>
      </c>
      <c r="AA32" s="713"/>
      <c r="AB32" s="713"/>
      <c r="AC32" s="713"/>
      <c r="AD32" s="714" t="s">
        <v>233</v>
      </c>
      <c r="AE32" s="714"/>
      <c r="AF32" s="714"/>
      <c r="AG32" s="714"/>
      <c r="AH32" s="714"/>
      <c r="AI32" s="714"/>
      <c r="AJ32" s="714"/>
      <c r="AK32" s="714"/>
      <c r="AL32" s="683" t="s">
        <v>136</v>
      </c>
      <c r="AM32" s="684"/>
      <c r="AN32" s="684"/>
      <c r="AO32" s="715"/>
      <c r="AP32" s="758"/>
      <c r="AQ32" s="759"/>
      <c r="AR32" s="759"/>
      <c r="AS32" s="759"/>
      <c r="AT32" s="763"/>
      <c r="AU32" s="230" t="s">
        <v>315</v>
      </c>
      <c r="AV32" s="230"/>
      <c r="AW32" s="230"/>
      <c r="AX32" s="677" t="s">
        <v>316</v>
      </c>
      <c r="AY32" s="678"/>
      <c r="AZ32" s="678"/>
      <c r="BA32" s="678"/>
      <c r="BB32" s="678"/>
      <c r="BC32" s="678"/>
      <c r="BD32" s="678"/>
      <c r="BE32" s="678"/>
      <c r="BF32" s="679"/>
      <c r="BG32" s="753">
        <v>99.6</v>
      </c>
      <c r="BH32" s="699"/>
      <c r="BI32" s="699"/>
      <c r="BJ32" s="699"/>
      <c r="BK32" s="699"/>
      <c r="BL32" s="699"/>
      <c r="BM32" s="684">
        <v>96</v>
      </c>
      <c r="BN32" s="745"/>
      <c r="BO32" s="745"/>
      <c r="BP32" s="745"/>
      <c r="BQ32" s="726"/>
      <c r="BR32" s="753">
        <v>99.4</v>
      </c>
      <c r="BS32" s="699"/>
      <c r="BT32" s="699"/>
      <c r="BU32" s="699"/>
      <c r="BV32" s="699"/>
      <c r="BW32" s="699"/>
      <c r="BX32" s="684">
        <v>94.8</v>
      </c>
      <c r="BY32" s="745"/>
      <c r="BZ32" s="745"/>
      <c r="CA32" s="745"/>
      <c r="CB32" s="726"/>
      <c r="CD32" s="769"/>
      <c r="CE32" s="770"/>
      <c r="CF32" s="719" t="s">
        <v>317</v>
      </c>
      <c r="CG32" s="720"/>
      <c r="CH32" s="720"/>
      <c r="CI32" s="720"/>
      <c r="CJ32" s="720"/>
      <c r="CK32" s="720"/>
      <c r="CL32" s="720"/>
      <c r="CM32" s="720"/>
      <c r="CN32" s="720"/>
      <c r="CO32" s="720"/>
      <c r="CP32" s="720"/>
      <c r="CQ32" s="721"/>
      <c r="CR32" s="680" t="s">
        <v>128</v>
      </c>
      <c r="CS32" s="681"/>
      <c r="CT32" s="681"/>
      <c r="CU32" s="681"/>
      <c r="CV32" s="681"/>
      <c r="CW32" s="681"/>
      <c r="CX32" s="681"/>
      <c r="CY32" s="682"/>
      <c r="CZ32" s="683" t="s">
        <v>233</v>
      </c>
      <c r="DA32" s="701"/>
      <c r="DB32" s="701"/>
      <c r="DC32" s="702"/>
      <c r="DD32" s="686" t="s">
        <v>128</v>
      </c>
      <c r="DE32" s="681"/>
      <c r="DF32" s="681"/>
      <c r="DG32" s="681"/>
      <c r="DH32" s="681"/>
      <c r="DI32" s="681"/>
      <c r="DJ32" s="681"/>
      <c r="DK32" s="682"/>
      <c r="DL32" s="686" t="s">
        <v>136</v>
      </c>
      <c r="DM32" s="681"/>
      <c r="DN32" s="681"/>
      <c r="DO32" s="681"/>
      <c r="DP32" s="681"/>
      <c r="DQ32" s="681"/>
      <c r="DR32" s="681"/>
      <c r="DS32" s="681"/>
      <c r="DT32" s="681"/>
      <c r="DU32" s="681"/>
      <c r="DV32" s="682"/>
      <c r="DW32" s="683" t="s">
        <v>233</v>
      </c>
      <c r="DX32" s="701"/>
      <c r="DY32" s="701"/>
      <c r="DZ32" s="701"/>
      <c r="EA32" s="701"/>
      <c r="EB32" s="701"/>
      <c r="EC32" s="722"/>
    </row>
    <row r="33" spans="2:133" ht="11.25" customHeight="1" x14ac:dyDescent="0.15">
      <c r="B33" s="677" t="s">
        <v>318</v>
      </c>
      <c r="C33" s="678"/>
      <c r="D33" s="678"/>
      <c r="E33" s="678"/>
      <c r="F33" s="678"/>
      <c r="G33" s="678"/>
      <c r="H33" s="678"/>
      <c r="I33" s="678"/>
      <c r="J33" s="678"/>
      <c r="K33" s="678"/>
      <c r="L33" s="678"/>
      <c r="M33" s="678"/>
      <c r="N33" s="678"/>
      <c r="O33" s="678"/>
      <c r="P33" s="678"/>
      <c r="Q33" s="679"/>
      <c r="R33" s="680">
        <v>250090</v>
      </c>
      <c r="S33" s="681"/>
      <c r="T33" s="681"/>
      <c r="U33" s="681"/>
      <c r="V33" s="681"/>
      <c r="W33" s="681"/>
      <c r="X33" s="681"/>
      <c r="Y33" s="682"/>
      <c r="Z33" s="713">
        <v>4.8</v>
      </c>
      <c r="AA33" s="713"/>
      <c r="AB33" s="713"/>
      <c r="AC33" s="713"/>
      <c r="AD33" s="714" t="s">
        <v>227</v>
      </c>
      <c r="AE33" s="714"/>
      <c r="AF33" s="714"/>
      <c r="AG33" s="714"/>
      <c r="AH33" s="714"/>
      <c r="AI33" s="714"/>
      <c r="AJ33" s="714"/>
      <c r="AK33" s="714"/>
      <c r="AL33" s="683" t="s">
        <v>233</v>
      </c>
      <c r="AM33" s="684"/>
      <c r="AN33" s="684"/>
      <c r="AO33" s="715"/>
      <c r="AP33" s="760"/>
      <c r="AQ33" s="761"/>
      <c r="AR33" s="761"/>
      <c r="AS33" s="761"/>
      <c r="AT33" s="764"/>
      <c r="AU33" s="232"/>
      <c r="AV33" s="232"/>
      <c r="AW33" s="232"/>
      <c r="AX33" s="661" t="s">
        <v>319</v>
      </c>
      <c r="AY33" s="662"/>
      <c r="AZ33" s="662"/>
      <c r="BA33" s="662"/>
      <c r="BB33" s="662"/>
      <c r="BC33" s="662"/>
      <c r="BD33" s="662"/>
      <c r="BE33" s="662"/>
      <c r="BF33" s="663"/>
      <c r="BG33" s="744">
        <v>99.4</v>
      </c>
      <c r="BH33" s="665"/>
      <c r="BI33" s="665"/>
      <c r="BJ33" s="665"/>
      <c r="BK33" s="665"/>
      <c r="BL33" s="665"/>
      <c r="BM33" s="707">
        <v>90.9</v>
      </c>
      <c r="BN33" s="665"/>
      <c r="BO33" s="665"/>
      <c r="BP33" s="665"/>
      <c r="BQ33" s="709"/>
      <c r="BR33" s="744">
        <v>99.3</v>
      </c>
      <c r="BS33" s="665"/>
      <c r="BT33" s="665"/>
      <c r="BU33" s="665"/>
      <c r="BV33" s="665"/>
      <c r="BW33" s="665"/>
      <c r="BX33" s="707">
        <v>88.3</v>
      </c>
      <c r="BY33" s="665"/>
      <c r="BZ33" s="665"/>
      <c r="CA33" s="665"/>
      <c r="CB33" s="709"/>
      <c r="CD33" s="719" t="s">
        <v>320</v>
      </c>
      <c r="CE33" s="720"/>
      <c r="CF33" s="720"/>
      <c r="CG33" s="720"/>
      <c r="CH33" s="720"/>
      <c r="CI33" s="720"/>
      <c r="CJ33" s="720"/>
      <c r="CK33" s="720"/>
      <c r="CL33" s="720"/>
      <c r="CM33" s="720"/>
      <c r="CN33" s="720"/>
      <c r="CO33" s="720"/>
      <c r="CP33" s="720"/>
      <c r="CQ33" s="721"/>
      <c r="CR33" s="680">
        <v>2926649</v>
      </c>
      <c r="CS33" s="699"/>
      <c r="CT33" s="699"/>
      <c r="CU33" s="699"/>
      <c r="CV33" s="699"/>
      <c r="CW33" s="699"/>
      <c r="CX33" s="699"/>
      <c r="CY33" s="700"/>
      <c r="CZ33" s="683">
        <v>59.4</v>
      </c>
      <c r="DA33" s="701"/>
      <c r="DB33" s="701"/>
      <c r="DC33" s="702"/>
      <c r="DD33" s="686">
        <v>2047915</v>
      </c>
      <c r="DE33" s="699"/>
      <c r="DF33" s="699"/>
      <c r="DG33" s="699"/>
      <c r="DH33" s="699"/>
      <c r="DI33" s="699"/>
      <c r="DJ33" s="699"/>
      <c r="DK33" s="700"/>
      <c r="DL33" s="686">
        <v>1348123</v>
      </c>
      <c r="DM33" s="699"/>
      <c r="DN33" s="699"/>
      <c r="DO33" s="699"/>
      <c r="DP33" s="699"/>
      <c r="DQ33" s="699"/>
      <c r="DR33" s="699"/>
      <c r="DS33" s="699"/>
      <c r="DT33" s="699"/>
      <c r="DU33" s="699"/>
      <c r="DV33" s="700"/>
      <c r="DW33" s="683">
        <v>50.7</v>
      </c>
      <c r="DX33" s="701"/>
      <c r="DY33" s="701"/>
      <c r="DZ33" s="701"/>
      <c r="EA33" s="701"/>
      <c r="EB33" s="701"/>
      <c r="EC33" s="722"/>
    </row>
    <row r="34" spans="2:133" ht="11.25" customHeight="1" x14ac:dyDescent="0.15">
      <c r="B34" s="677" t="s">
        <v>321</v>
      </c>
      <c r="C34" s="678"/>
      <c r="D34" s="678"/>
      <c r="E34" s="678"/>
      <c r="F34" s="678"/>
      <c r="G34" s="678"/>
      <c r="H34" s="678"/>
      <c r="I34" s="678"/>
      <c r="J34" s="678"/>
      <c r="K34" s="678"/>
      <c r="L34" s="678"/>
      <c r="M34" s="678"/>
      <c r="N34" s="678"/>
      <c r="O34" s="678"/>
      <c r="P34" s="678"/>
      <c r="Q34" s="679"/>
      <c r="R34" s="680">
        <v>13719</v>
      </c>
      <c r="S34" s="681"/>
      <c r="T34" s="681"/>
      <c r="U34" s="681"/>
      <c r="V34" s="681"/>
      <c r="W34" s="681"/>
      <c r="X34" s="681"/>
      <c r="Y34" s="682"/>
      <c r="Z34" s="713">
        <v>0.3</v>
      </c>
      <c r="AA34" s="713"/>
      <c r="AB34" s="713"/>
      <c r="AC34" s="713"/>
      <c r="AD34" s="714">
        <v>276</v>
      </c>
      <c r="AE34" s="714"/>
      <c r="AF34" s="714"/>
      <c r="AG34" s="714"/>
      <c r="AH34" s="714"/>
      <c r="AI34" s="714"/>
      <c r="AJ34" s="714"/>
      <c r="AK34" s="714"/>
      <c r="AL34" s="683">
        <v>0</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322</v>
      </c>
      <c r="CE34" s="720"/>
      <c r="CF34" s="720"/>
      <c r="CG34" s="720"/>
      <c r="CH34" s="720"/>
      <c r="CI34" s="720"/>
      <c r="CJ34" s="720"/>
      <c r="CK34" s="720"/>
      <c r="CL34" s="720"/>
      <c r="CM34" s="720"/>
      <c r="CN34" s="720"/>
      <c r="CO34" s="720"/>
      <c r="CP34" s="720"/>
      <c r="CQ34" s="721"/>
      <c r="CR34" s="680">
        <v>495846</v>
      </c>
      <c r="CS34" s="681"/>
      <c r="CT34" s="681"/>
      <c r="CU34" s="681"/>
      <c r="CV34" s="681"/>
      <c r="CW34" s="681"/>
      <c r="CX34" s="681"/>
      <c r="CY34" s="682"/>
      <c r="CZ34" s="683">
        <v>10.1</v>
      </c>
      <c r="DA34" s="701"/>
      <c r="DB34" s="701"/>
      <c r="DC34" s="702"/>
      <c r="DD34" s="686">
        <v>362557</v>
      </c>
      <c r="DE34" s="681"/>
      <c r="DF34" s="681"/>
      <c r="DG34" s="681"/>
      <c r="DH34" s="681"/>
      <c r="DI34" s="681"/>
      <c r="DJ34" s="681"/>
      <c r="DK34" s="682"/>
      <c r="DL34" s="686">
        <v>309965</v>
      </c>
      <c r="DM34" s="681"/>
      <c r="DN34" s="681"/>
      <c r="DO34" s="681"/>
      <c r="DP34" s="681"/>
      <c r="DQ34" s="681"/>
      <c r="DR34" s="681"/>
      <c r="DS34" s="681"/>
      <c r="DT34" s="681"/>
      <c r="DU34" s="681"/>
      <c r="DV34" s="682"/>
      <c r="DW34" s="683">
        <v>11.7</v>
      </c>
      <c r="DX34" s="701"/>
      <c r="DY34" s="701"/>
      <c r="DZ34" s="701"/>
      <c r="EA34" s="701"/>
      <c r="EB34" s="701"/>
      <c r="EC34" s="722"/>
    </row>
    <row r="35" spans="2:133" ht="11.25" customHeight="1" x14ac:dyDescent="0.15">
      <c r="B35" s="677" t="s">
        <v>323</v>
      </c>
      <c r="C35" s="678"/>
      <c r="D35" s="678"/>
      <c r="E35" s="678"/>
      <c r="F35" s="678"/>
      <c r="G35" s="678"/>
      <c r="H35" s="678"/>
      <c r="I35" s="678"/>
      <c r="J35" s="678"/>
      <c r="K35" s="678"/>
      <c r="L35" s="678"/>
      <c r="M35" s="678"/>
      <c r="N35" s="678"/>
      <c r="O35" s="678"/>
      <c r="P35" s="678"/>
      <c r="Q35" s="679"/>
      <c r="R35" s="680">
        <v>73101</v>
      </c>
      <c r="S35" s="681"/>
      <c r="T35" s="681"/>
      <c r="U35" s="681"/>
      <c r="V35" s="681"/>
      <c r="W35" s="681"/>
      <c r="X35" s="681"/>
      <c r="Y35" s="682"/>
      <c r="Z35" s="713">
        <v>1.4</v>
      </c>
      <c r="AA35" s="713"/>
      <c r="AB35" s="713"/>
      <c r="AC35" s="713"/>
      <c r="AD35" s="714" t="s">
        <v>136</v>
      </c>
      <c r="AE35" s="714"/>
      <c r="AF35" s="714"/>
      <c r="AG35" s="714"/>
      <c r="AH35" s="714"/>
      <c r="AI35" s="714"/>
      <c r="AJ35" s="714"/>
      <c r="AK35" s="714"/>
      <c r="AL35" s="683" t="s">
        <v>233</v>
      </c>
      <c r="AM35" s="684"/>
      <c r="AN35" s="684"/>
      <c r="AO35" s="715"/>
      <c r="AP35" s="235"/>
      <c r="AQ35" s="741" t="s">
        <v>324</v>
      </c>
      <c r="AR35" s="742"/>
      <c r="AS35" s="742"/>
      <c r="AT35" s="742"/>
      <c r="AU35" s="742"/>
      <c r="AV35" s="742"/>
      <c r="AW35" s="742"/>
      <c r="AX35" s="742"/>
      <c r="AY35" s="742"/>
      <c r="AZ35" s="742"/>
      <c r="BA35" s="742"/>
      <c r="BB35" s="742"/>
      <c r="BC35" s="742"/>
      <c r="BD35" s="742"/>
      <c r="BE35" s="742"/>
      <c r="BF35" s="743"/>
      <c r="BG35" s="741" t="s">
        <v>325</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326</v>
      </c>
      <c r="CE35" s="720"/>
      <c r="CF35" s="720"/>
      <c r="CG35" s="720"/>
      <c r="CH35" s="720"/>
      <c r="CI35" s="720"/>
      <c r="CJ35" s="720"/>
      <c r="CK35" s="720"/>
      <c r="CL35" s="720"/>
      <c r="CM35" s="720"/>
      <c r="CN35" s="720"/>
      <c r="CO35" s="720"/>
      <c r="CP35" s="720"/>
      <c r="CQ35" s="721"/>
      <c r="CR35" s="680">
        <v>103165</v>
      </c>
      <c r="CS35" s="699"/>
      <c r="CT35" s="699"/>
      <c r="CU35" s="699"/>
      <c r="CV35" s="699"/>
      <c r="CW35" s="699"/>
      <c r="CX35" s="699"/>
      <c r="CY35" s="700"/>
      <c r="CZ35" s="683">
        <v>2.1</v>
      </c>
      <c r="DA35" s="701"/>
      <c r="DB35" s="701"/>
      <c r="DC35" s="702"/>
      <c r="DD35" s="686">
        <v>81287</v>
      </c>
      <c r="DE35" s="699"/>
      <c r="DF35" s="699"/>
      <c r="DG35" s="699"/>
      <c r="DH35" s="699"/>
      <c r="DI35" s="699"/>
      <c r="DJ35" s="699"/>
      <c r="DK35" s="700"/>
      <c r="DL35" s="686">
        <v>78224</v>
      </c>
      <c r="DM35" s="699"/>
      <c r="DN35" s="699"/>
      <c r="DO35" s="699"/>
      <c r="DP35" s="699"/>
      <c r="DQ35" s="699"/>
      <c r="DR35" s="699"/>
      <c r="DS35" s="699"/>
      <c r="DT35" s="699"/>
      <c r="DU35" s="699"/>
      <c r="DV35" s="700"/>
      <c r="DW35" s="683">
        <v>2.9</v>
      </c>
      <c r="DX35" s="701"/>
      <c r="DY35" s="701"/>
      <c r="DZ35" s="701"/>
      <c r="EA35" s="701"/>
      <c r="EB35" s="701"/>
      <c r="EC35" s="722"/>
    </row>
    <row r="36" spans="2:133" ht="11.25" customHeight="1" x14ac:dyDescent="0.15">
      <c r="B36" s="677" t="s">
        <v>327</v>
      </c>
      <c r="C36" s="678"/>
      <c r="D36" s="678"/>
      <c r="E36" s="678"/>
      <c r="F36" s="678"/>
      <c r="G36" s="678"/>
      <c r="H36" s="678"/>
      <c r="I36" s="678"/>
      <c r="J36" s="678"/>
      <c r="K36" s="678"/>
      <c r="L36" s="678"/>
      <c r="M36" s="678"/>
      <c r="N36" s="678"/>
      <c r="O36" s="678"/>
      <c r="P36" s="678"/>
      <c r="Q36" s="679"/>
      <c r="R36" s="680">
        <v>248071</v>
      </c>
      <c r="S36" s="681"/>
      <c r="T36" s="681"/>
      <c r="U36" s="681"/>
      <c r="V36" s="681"/>
      <c r="W36" s="681"/>
      <c r="X36" s="681"/>
      <c r="Y36" s="682"/>
      <c r="Z36" s="713">
        <v>4.7</v>
      </c>
      <c r="AA36" s="713"/>
      <c r="AB36" s="713"/>
      <c r="AC36" s="713"/>
      <c r="AD36" s="714" t="s">
        <v>136</v>
      </c>
      <c r="AE36" s="714"/>
      <c r="AF36" s="714"/>
      <c r="AG36" s="714"/>
      <c r="AH36" s="714"/>
      <c r="AI36" s="714"/>
      <c r="AJ36" s="714"/>
      <c r="AK36" s="714"/>
      <c r="AL36" s="683" t="s">
        <v>136</v>
      </c>
      <c r="AM36" s="684"/>
      <c r="AN36" s="684"/>
      <c r="AO36" s="715"/>
      <c r="AP36" s="235"/>
      <c r="AQ36" s="732" t="s">
        <v>328</v>
      </c>
      <c r="AR36" s="733"/>
      <c r="AS36" s="733"/>
      <c r="AT36" s="733"/>
      <c r="AU36" s="733"/>
      <c r="AV36" s="733"/>
      <c r="AW36" s="733"/>
      <c r="AX36" s="733"/>
      <c r="AY36" s="734"/>
      <c r="AZ36" s="735">
        <v>635306</v>
      </c>
      <c r="BA36" s="736"/>
      <c r="BB36" s="736"/>
      <c r="BC36" s="736"/>
      <c r="BD36" s="736"/>
      <c r="BE36" s="736"/>
      <c r="BF36" s="737"/>
      <c r="BG36" s="738" t="s">
        <v>329</v>
      </c>
      <c r="BH36" s="739"/>
      <c r="BI36" s="739"/>
      <c r="BJ36" s="739"/>
      <c r="BK36" s="739"/>
      <c r="BL36" s="739"/>
      <c r="BM36" s="739"/>
      <c r="BN36" s="739"/>
      <c r="BO36" s="739"/>
      <c r="BP36" s="739"/>
      <c r="BQ36" s="739"/>
      <c r="BR36" s="739"/>
      <c r="BS36" s="739"/>
      <c r="BT36" s="739"/>
      <c r="BU36" s="740"/>
      <c r="BV36" s="735" t="s">
        <v>233</v>
      </c>
      <c r="BW36" s="736"/>
      <c r="BX36" s="736"/>
      <c r="BY36" s="736"/>
      <c r="BZ36" s="736"/>
      <c r="CA36" s="736"/>
      <c r="CB36" s="737"/>
      <c r="CD36" s="719" t="s">
        <v>330</v>
      </c>
      <c r="CE36" s="720"/>
      <c r="CF36" s="720"/>
      <c r="CG36" s="720"/>
      <c r="CH36" s="720"/>
      <c r="CI36" s="720"/>
      <c r="CJ36" s="720"/>
      <c r="CK36" s="720"/>
      <c r="CL36" s="720"/>
      <c r="CM36" s="720"/>
      <c r="CN36" s="720"/>
      <c r="CO36" s="720"/>
      <c r="CP36" s="720"/>
      <c r="CQ36" s="721"/>
      <c r="CR36" s="680">
        <v>1272962</v>
      </c>
      <c r="CS36" s="681"/>
      <c r="CT36" s="681"/>
      <c r="CU36" s="681"/>
      <c r="CV36" s="681"/>
      <c r="CW36" s="681"/>
      <c r="CX36" s="681"/>
      <c r="CY36" s="682"/>
      <c r="CZ36" s="683">
        <v>25.8</v>
      </c>
      <c r="DA36" s="701"/>
      <c r="DB36" s="701"/>
      <c r="DC36" s="702"/>
      <c r="DD36" s="686">
        <v>627781</v>
      </c>
      <c r="DE36" s="681"/>
      <c r="DF36" s="681"/>
      <c r="DG36" s="681"/>
      <c r="DH36" s="681"/>
      <c r="DI36" s="681"/>
      <c r="DJ36" s="681"/>
      <c r="DK36" s="682"/>
      <c r="DL36" s="686">
        <v>419679</v>
      </c>
      <c r="DM36" s="681"/>
      <c r="DN36" s="681"/>
      <c r="DO36" s="681"/>
      <c r="DP36" s="681"/>
      <c r="DQ36" s="681"/>
      <c r="DR36" s="681"/>
      <c r="DS36" s="681"/>
      <c r="DT36" s="681"/>
      <c r="DU36" s="681"/>
      <c r="DV36" s="682"/>
      <c r="DW36" s="683">
        <v>15.8</v>
      </c>
      <c r="DX36" s="701"/>
      <c r="DY36" s="701"/>
      <c r="DZ36" s="701"/>
      <c r="EA36" s="701"/>
      <c r="EB36" s="701"/>
      <c r="EC36" s="722"/>
    </row>
    <row r="37" spans="2:133" ht="11.25" customHeight="1" x14ac:dyDescent="0.15">
      <c r="B37" s="677" t="s">
        <v>331</v>
      </c>
      <c r="C37" s="678"/>
      <c r="D37" s="678"/>
      <c r="E37" s="678"/>
      <c r="F37" s="678"/>
      <c r="G37" s="678"/>
      <c r="H37" s="678"/>
      <c r="I37" s="678"/>
      <c r="J37" s="678"/>
      <c r="K37" s="678"/>
      <c r="L37" s="678"/>
      <c r="M37" s="678"/>
      <c r="N37" s="678"/>
      <c r="O37" s="678"/>
      <c r="P37" s="678"/>
      <c r="Q37" s="679"/>
      <c r="R37" s="680">
        <v>320560</v>
      </c>
      <c r="S37" s="681"/>
      <c r="T37" s="681"/>
      <c r="U37" s="681"/>
      <c r="V37" s="681"/>
      <c r="W37" s="681"/>
      <c r="X37" s="681"/>
      <c r="Y37" s="682"/>
      <c r="Z37" s="713">
        <v>6.1</v>
      </c>
      <c r="AA37" s="713"/>
      <c r="AB37" s="713"/>
      <c r="AC37" s="713"/>
      <c r="AD37" s="714" t="s">
        <v>227</v>
      </c>
      <c r="AE37" s="714"/>
      <c r="AF37" s="714"/>
      <c r="AG37" s="714"/>
      <c r="AH37" s="714"/>
      <c r="AI37" s="714"/>
      <c r="AJ37" s="714"/>
      <c r="AK37" s="714"/>
      <c r="AL37" s="683" t="s">
        <v>233</v>
      </c>
      <c r="AM37" s="684"/>
      <c r="AN37" s="684"/>
      <c r="AO37" s="715"/>
      <c r="AQ37" s="723" t="s">
        <v>332</v>
      </c>
      <c r="AR37" s="724"/>
      <c r="AS37" s="724"/>
      <c r="AT37" s="724"/>
      <c r="AU37" s="724"/>
      <c r="AV37" s="724"/>
      <c r="AW37" s="724"/>
      <c r="AX37" s="724"/>
      <c r="AY37" s="725"/>
      <c r="AZ37" s="680">
        <v>142943</v>
      </c>
      <c r="BA37" s="681"/>
      <c r="BB37" s="681"/>
      <c r="BC37" s="681"/>
      <c r="BD37" s="699"/>
      <c r="BE37" s="699"/>
      <c r="BF37" s="726"/>
      <c r="BG37" s="719" t="s">
        <v>333</v>
      </c>
      <c r="BH37" s="720"/>
      <c r="BI37" s="720"/>
      <c r="BJ37" s="720"/>
      <c r="BK37" s="720"/>
      <c r="BL37" s="720"/>
      <c r="BM37" s="720"/>
      <c r="BN37" s="720"/>
      <c r="BO37" s="720"/>
      <c r="BP37" s="720"/>
      <c r="BQ37" s="720"/>
      <c r="BR37" s="720"/>
      <c r="BS37" s="720"/>
      <c r="BT37" s="720"/>
      <c r="BU37" s="721"/>
      <c r="BV37" s="680" t="s">
        <v>233</v>
      </c>
      <c r="BW37" s="681"/>
      <c r="BX37" s="681"/>
      <c r="BY37" s="681"/>
      <c r="BZ37" s="681"/>
      <c r="CA37" s="681"/>
      <c r="CB37" s="727"/>
      <c r="CD37" s="719" t="s">
        <v>334</v>
      </c>
      <c r="CE37" s="720"/>
      <c r="CF37" s="720"/>
      <c r="CG37" s="720"/>
      <c r="CH37" s="720"/>
      <c r="CI37" s="720"/>
      <c r="CJ37" s="720"/>
      <c r="CK37" s="720"/>
      <c r="CL37" s="720"/>
      <c r="CM37" s="720"/>
      <c r="CN37" s="720"/>
      <c r="CO37" s="720"/>
      <c r="CP37" s="720"/>
      <c r="CQ37" s="721"/>
      <c r="CR37" s="680">
        <v>287053</v>
      </c>
      <c r="CS37" s="699"/>
      <c r="CT37" s="699"/>
      <c r="CU37" s="699"/>
      <c r="CV37" s="699"/>
      <c r="CW37" s="699"/>
      <c r="CX37" s="699"/>
      <c r="CY37" s="700"/>
      <c r="CZ37" s="683">
        <v>5.8</v>
      </c>
      <c r="DA37" s="701"/>
      <c r="DB37" s="701"/>
      <c r="DC37" s="702"/>
      <c r="DD37" s="686">
        <v>250182</v>
      </c>
      <c r="DE37" s="699"/>
      <c r="DF37" s="699"/>
      <c r="DG37" s="699"/>
      <c r="DH37" s="699"/>
      <c r="DI37" s="699"/>
      <c r="DJ37" s="699"/>
      <c r="DK37" s="700"/>
      <c r="DL37" s="686">
        <v>250182</v>
      </c>
      <c r="DM37" s="699"/>
      <c r="DN37" s="699"/>
      <c r="DO37" s="699"/>
      <c r="DP37" s="699"/>
      <c r="DQ37" s="699"/>
      <c r="DR37" s="699"/>
      <c r="DS37" s="699"/>
      <c r="DT37" s="699"/>
      <c r="DU37" s="699"/>
      <c r="DV37" s="700"/>
      <c r="DW37" s="683">
        <v>9.4</v>
      </c>
      <c r="DX37" s="701"/>
      <c r="DY37" s="701"/>
      <c r="DZ37" s="701"/>
      <c r="EA37" s="701"/>
      <c r="EB37" s="701"/>
      <c r="EC37" s="722"/>
    </row>
    <row r="38" spans="2:133" ht="11.25" customHeight="1" x14ac:dyDescent="0.15">
      <c r="B38" s="677" t="s">
        <v>335</v>
      </c>
      <c r="C38" s="678"/>
      <c r="D38" s="678"/>
      <c r="E38" s="678"/>
      <c r="F38" s="678"/>
      <c r="G38" s="678"/>
      <c r="H38" s="678"/>
      <c r="I38" s="678"/>
      <c r="J38" s="678"/>
      <c r="K38" s="678"/>
      <c r="L38" s="678"/>
      <c r="M38" s="678"/>
      <c r="N38" s="678"/>
      <c r="O38" s="678"/>
      <c r="P38" s="678"/>
      <c r="Q38" s="679"/>
      <c r="R38" s="680">
        <v>30735</v>
      </c>
      <c r="S38" s="681"/>
      <c r="T38" s="681"/>
      <c r="U38" s="681"/>
      <c r="V38" s="681"/>
      <c r="W38" s="681"/>
      <c r="X38" s="681"/>
      <c r="Y38" s="682"/>
      <c r="Z38" s="713">
        <v>0.6</v>
      </c>
      <c r="AA38" s="713"/>
      <c r="AB38" s="713"/>
      <c r="AC38" s="713"/>
      <c r="AD38" s="714">
        <v>154</v>
      </c>
      <c r="AE38" s="714"/>
      <c r="AF38" s="714"/>
      <c r="AG38" s="714"/>
      <c r="AH38" s="714"/>
      <c r="AI38" s="714"/>
      <c r="AJ38" s="714"/>
      <c r="AK38" s="714"/>
      <c r="AL38" s="683">
        <v>0</v>
      </c>
      <c r="AM38" s="684"/>
      <c r="AN38" s="684"/>
      <c r="AO38" s="715"/>
      <c r="AQ38" s="723" t="s">
        <v>336</v>
      </c>
      <c r="AR38" s="724"/>
      <c r="AS38" s="724"/>
      <c r="AT38" s="724"/>
      <c r="AU38" s="724"/>
      <c r="AV38" s="724"/>
      <c r="AW38" s="724"/>
      <c r="AX38" s="724"/>
      <c r="AY38" s="725"/>
      <c r="AZ38" s="680">
        <v>56200</v>
      </c>
      <c r="BA38" s="681"/>
      <c r="BB38" s="681"/>
      <c r="BC38" s="681"/>
      <c r="BD38" s="699"/>
      <c r="BE38" s="699"/>
      <c r="BF38" s="726"/>
      <c r="BG38" s="719" t="s">
        <v>337</v>
      </c>
      <c r="BH38" s="720"/>
      <c r="BI38" s="720"/>
      <c r="BJ38" s="720"/>
      <c r="BK38" s="720"/>
      <c r="BL38" s="720"/>
      <c r="BM38" s="720"/>
      <c r="BN38" s="720"/>
      <c r="BO38" s="720"/>
      <c r="BP38" s="720"/>
      <c r="BQ38" s="720"/>
      <c r="BR38" s="720"/>
      <c r="BS38" s="720"/>
      <c r="BT38" s="720"/>
      <c r="BU38" s="721"/>
      <c r="BV38" s="680">
        <v>655</v>
      </c>
      <c r="BW38" s="681"/>
      <c r="BX38" s="681"/>
      <c r="BY38" s="681"/>
      <c r="BZ38" s="681"/>
      <c r="CA38" s="681"/>
      <c r="CB38" s="727"/>
      <c r="CD38" s="719" t="s">
        <v>338</v>
      </c>
      <c r="CE38" s="720"/>
      <c r="CF38" s="720"/>
      <c r="CG38" s="720"/>
      <c r="CH38" s="720"/>
      <c r="CI38" s="720"/>
      <c r="CJ38" s="720"/>
      <c r="CK38" s="720"/>
      <c r="CL38" s="720"/>
      <c r="CM38" s="720"/>
      <c r="CN38" s="720"/>
      <c r="CO38" s="720"/>
      <c r="CP38" s="720"/>
      <c r="CQ38" s="721"/>
      <c r="CR38" s="680">
        <v>579106</v>
      </c>
      <c r="CS38" s="681"/>
      <c r="CT38" s="681"/>
      <c r="CU38" s="681"/>
      <c r="CV38" s="681"/>
      <c r="CW38" s="681"/>
      <c r="CX38" s="681"/>
      <c r="CY38" s="682"/>
      <c r="CZ38" s="683">
        <v>11.8</v>
      </c>
      <c r="DA38" s="701"/>
      <c r="DB38" s="701"/>
      <c r="DC38" s="702"/>
      <c r="DD38" s="686">
        <v>553007</v>
      </c>
      <c r="DE38" s="681"/>
      <c r="DF38" s="681"/>
      <c r="DG38" s="681"/>
      <c r="DH38" s="681"/>
      <c r="DI38" s="681"/>
      <c r="DJ38" s="681"/>
      <c r="DK38" s="682"/>
      <c r="DL38" s="686">
        <v>540255</v>
      </c>
      <c r="DM38" s="681"/>
      <c r="DN38" s="681"/>
      <c r="DO38" s="681"/>
      <c r="DP38" s="681"/>
      <c r="DQ38" s="681"/>
      <c r="DR38" s="681"/>
      <c r="DS38" s="681"/>
      <c r="DT38" s="681"/>
      <c r="DU38" s="681"/>
      <c r="DV38" s="682"/>
      <c r="DW38" s="683">
        <v>20.3</v>
      </c>
      <c r="DX38" s="701"/>
      <c r="DY38" s="701"/>
      <c r="DZ38" s="701"/>
      <c r="EA38" s="701"/>
      <c r="EB38" s="701"/>
      <c r="EC38" s="722"/>
    </row>
    <row r="39" spans="2:133" ht="11.25" customHeight="1" x14ac:dyDescent="0.15">
      <c r="B39" s="677" t="s">
        <v>339</v>
      </c>
      <c r="C39" s="678"/>
      <c r="D39" s="678"/>
      <c r="E39" s="678"/>
      <c r="F39" s="678"/>
      <c r="G39" s="678"/>
      <c r="H39" s="678"/>
      <c r="I39" s="678"/>
      <c r="J39" s="678"/>
      <c r="K39" s="678"/>
      <c r="L39" s="678"/>
      <c r="M39" s="678"/>
      <c r="N39" s="678"/>
      <c r="O39" s="678"/>
      <c r="P39" s="678"/>
      <c r="Q39" s="679"/>
      <c r="R39" s="680">
        <v>191700</v>
      </c>
      <c r="S39" s="681"/>
      <c r="T39" s="681"/>
      <c r="U39" s="681"/>
      <c r="V39" s="681"/>
      <c r="W39" s="681"/>
      <c r="X39" s="681"/>
      <c r="Y39" s="682"/>
      <c r="Z39" s="713">
        <v>3.7</v>
      </c>
      <c r="AA39" s="713"/>
      <c r="AB39" s="713"/>
      <c r="AC39" s="713"/>
      <c r="AD39" s="714" t="s">
        <v>136</v>
      </c>
      <c r="AE39" s="714"/>
      <c r="AF39" s="714"/>
      <c r="AG39" s="714"/>
      <c r="AH39" s="714"/>
      <c r="AI39" s="714"/>
      <c r="AJ39" s="714"/>
      <c r="AK39" s="714"/>
      <c r="AL39" s="683" t="s">
        <v>233</v>
      </c>
      <c r="AM39" s="684"/>
      <c r="AN39" s="684"/>
      <c r="AO39" s="715"/>
      <c r="AQ39" s="723" t="s">
        <v>340</v>
      </c>
      <c r="AR39" s="724"/>
      <c r="AS39" s="724"/>
      <c r="AT39" s="724"/>
      <c r="AU39" s="724"/>
      <c r="AV39" s="724"/>
      <c r="AW39" s="724"/>
      <c r="AX39" s="724"/>
      <c r="AY39" s="725"/>
      <c r="AZ39" s="680" t="s">
        <v>227</v>
      </c>
      <c r="BA39" s="681"/>
      <c r="BB39" s="681"/>
      <c r="BC39" s="681"/>
      <c r="BD39" s="699"/>
      <c r="BE39" s="699"/>
      <c r="BF39" s="726"/>
      <c r="BG39" s="719" t="s">
        <v>341</v>
      </c>
      <c r="BH39" s="720"/>
      <c r="BI39" s="720"/>
      <c r="BJ39" s="720"/>
      <c r="BK39" s="720"/>
      <c r="BL39" s="720"/>
      <c r="BM39" s="720"/>
      <c r="BN39" s="720"/>
      <c r="BO39" s="720"/>
      <c r="BP39" s="720"/>
      <c r="BQ39" s="720"/>
      <c r="BR39" s="720"/>
      <c r="BS39" s="720"/>
      <c r="BT39" s="720"/>
      <c r="BU39" s="721"/>
      <c r="BV39" s="680">
        <v>1068</v>
      </c>
      <c r="BW39" s="681"/>
      <c r="BX39" s="681"/>
      <c r="BY39" s="681"/>
      <c r="BZ39" s="681"/>
      <c r="CA39" s="681"/>
      <c r="CB39" s="727"/>
      <c r="CD39" s="719" t="s">
        <v>342</v>
      </c>
      <c r="CE39" s="720"/>
      <c r="CF39" s="720"/>
      <c r="CG39" s="720"/>
      <c r="CH39" s="720"/>
      <c r="CI39" s="720"/>
      <c r="CJ39" s="720"/>
      <c r="CK39" s="720"/>
      <c r="CL39" s="720"/>
      <c r="CM39" s="720"/>
      <c r="CN39" s="720"/>
      <c r="CO39" s="720"/>
      <c r="CP39" s="720"/>
      <c r="CQ39" s="721"/>
      <c r="CR39" s="680">
        <v>467379</v>
      </c>
      <c r="CS39" s="699"/>
      <c r="CT39" s="699"/>
      <c r="CU39" s="699"/>
      <c r="CV39" s="699"/>
      <c r="CW39" s="699"/>
      <c r="CX39" s="699"/>
      <c r="CY39" s="700"/>
      <c r="CZ39" s="683">
        <v>9.5</v>
      </c>
      <c r="DA39" s="701"/>
      <c r="DB39" s="701"/>
      <c r="DC39" s="702"/>
      <c r="DD39" s="686">
        <v>419092</v>
      </c>
      <c r="DE39" s="699"/>
      <c r="DF39" s="699"/>
      <c r="DG39" s="699"/>
      <c r="DH39" s="699"/>
      <c r="DI39" s="699"/>
      <c r="DJ39" s="699"/>
      <c r="DK39" s="700"/>
      <c r="DL39" s="686" t="s">
        <v>128</v>
      </c>
      <c r="DM39" s="699"/>
      <c r="DN39" s="699"/>
      <c r="DO39" s="699"/>
      <c r="DP39" s="699"/>
      <c r="DQ39" s="699"/>
      <c r="DR39" s="699"/>
      <c r="DS39" s="699"/>
      <c r="DT39" s="699"/>
      <c r="DU39" s="699"/>
      <c r="DV39" s="700"/>
      <c r="DW39" s="683" t="s">
        <v>233</v>
      </c>
      <c r="DX39" s="701"/>
      <c r="DY39" s="701"/>
      <c r="DZ39" s="701"/>
      <c r="EA39" s="701"/>
      <c r="EB39" s="701"/>
      <c r="EC39" s="722"/>
    </row>
    <row r="40" spans="2:133" ht="11.25" customHeight="1" x14ac:dyDescent="0.15">
      <c r="B40" s="677" t="s">
        <v>343</v>
      </c>
      <c r="C40" s="678"/>
      <c r="D40" s="678"/>
      <c r="E40" s="678"/>
      <c r="F40" s="678"/>
      <c r="G40" s="678"/>
      <c r="H40" s="678"/>
      <c r="I40" s="678"/>
      <c r="J40" s="678"/>
      <c r="K40" s="678"/>
      <c r="L40" s="678"/>
      <c r="M40" s="678"/>
      <c r="N40" s="678"/>
      <c r="O40" s="678"/>
      <c r="P40" s="678"/>
      <c r="Q40" s="679"/>
      <c r="R40" s="680" t="s">
        <v>128</v>
      </c>
      <c r="S40" s="681"/>
      <c r="T40" s="681"/>
      <c r="U40" s="681"/>
      <c r="V40" s="681"/>
      <c r="W40" s="681"/>
      <c r="X40" s="681"/>
      <c r="Y40" s="682"/>
      <c r="Z40" s="713" t="s">
        <v>227</v>
      </c>
      <c r="AA40" s="713"/>
      <c r="AB40" s="713"/>
      <c r="AC40" s="713"/>
      <c r="AD40" s="714" t="s">
        <v>233</v>
      </c>
      <c r="AE40" s="714"/>
      <c r="AF40" s="714"/>
      <c r="AG40" s="714"/>
      <c r="AH40" s="714"/>
      <c r="AI40" s="714"/>
      <c r="AJ40" s="714"/>
      <c r="AK40" s="714"/>
      <c r="AL40" s="683" t="s">
        <v>227</v>
      </c>
      <c r="AM40" s="684"/>
      <c r="AN40" s="684"/>
      <c r="AO40" s="715"/>
      <c r="AQ40" s="723" t="s">
        <v>344</v>
      </c>
      <c r="AR40" s="724"/>
      <c r="AS40" s="724"/>
      <c r="AT40" s="724"/>
      <c r="AU40" s="724"/>
      <c r="AV40" s="724"/>
      <c r="AW40" s="724"/>
      <c r="AX40" s="724"/>
      <c r="AY40" s="725"/>
      <c r="AZ40" s="680" t="s">
        <v>233</v>
      </c>
      <c r="BA40" s="681"/>
      <c r="BB40" s="681"/>
      <c r="BC40" s="681"/>
      <c r="BD40" s="699"/>
      <c r="BE40" s="699"/>
      <c r="BF40" s="726"/>
      <c r="BG40" s="728" t="s">
        <v>345</v>
      </c>
      <c r="BH40" s="729"/>
      <c r="BI40" s="729"/>
      <c r="BJ40" s="729"/>
      <c r="BK40" s="729"/>
      <c r="BL40" s="236"/>
      <c r="BM40" s="720" t="s">
        <v>346</v>
      </c>
      <c r="BN40" s="720"/>
      <c r="BO40" s="720"/>
      <c r="BP40" s="720"/>
      <c r="BQ40" s="720"/>
      <c r="BR40" s="720"/>
      <c r="BS40" s="720"/>
      <c r="BT40" s="720"/>
      <c r="BU40" s="721"/>
      <c r="BV40" s="680" t="s">
        <v>233</v>
      </c>
      <c r="BW40" s="681"/>
      <c r="BX40" s="681"/>
      <c r="BY40" s="681"/>
      <c r="BZ40" s="681"/>
      <c r="CA40" s="681"/>
      <c r="CB40" s="727"/>
      <c r="CD40" s="719" t="s">
        <v>347</v>
      </c>
      <c r="CE40" s="720"/>
      <c r="CF40" s="720"/>
      <c r="CG40" s="720"/>
      <c r="CH40" s="720"/>
      <c r="CI40" s="720"/>
      <c r="CJ40" s="720"/>
      <c r="CK40" s="720"/>
      <c r="CL40" s="720"/>
      <c r="CM40" s="720"/>
      <c r="CN40" s="720"/>
      <c r="CO40" s="720"/>
      <c r="CP40" s="720"/>
      <c r="CQ40" s="721"/>
      <c r="CR40" s="680">
        <v>8191</v>
      </c>
      <c r="CS40" s="681"/>
      <c r="CT40" s="681"/>
      <c r="CU40" s="681"/>
      <c r="CV40" s="681"/>
      <c r="CW40" s="681"/>
      <c r="CX40" s="681"/>
      <c r="CY40" s="682"/>
      <c r="CZ40" s="683">
        <v>0.2</v>
      </c>
      <c r="DA40" s="701"/>
      <c r="DB40" s="701"/>
      <c r="DC40" s="702"/>
      <c r="DD40" s="686">
        <v>4191</v>
      </c>
      <c r="DE40" s="681"/>
      <c r="DF40" s="681"/>
      <c r="DG40" s="681"/>
      <c r="DH40" s="681"/>
      <c r="DI40" s="681"/>
      <c r="DJ40" s="681"/>
      <c r="DK40" s="682"/>
      <c r="DL40" s="686" t="s">
        <v>233</v>
      </c>
      <c r="DM40" s="681"/>
      <c r="DN40" s="681"/>
      <c r="DO40" s="681"/>
      <c r="DP40" s="681"/>
      <c r="DQ40" s="681"/>
      <c r="DR40" s="681"/>
      <c r="DS40" s="681"/>
      <c r="DT40" s="681"/>
      <c r="DU40" s="681"/>
      <c r="DV40" s="682"/>
      <c r="DW40" s="683" t="s">
        <v>136</v>
      </c>
      <c r="DX40" s="701"/>
      <c r="DY40" s="701"/>
      <c r="DZ40" s="701"/>
      <c r="EA40" s="701"/>
      <c r="EB40" s="701"/>
      <c r="EC40" s="722"/>
    </row>
    <row r="41" spans="2:133" ht="11.25" customHeight="1" x14ac:dyDescent="0.15">
      <c r="B41" s="677" t="s">
        <v>348</v>
      </c>
      <c r="C41" s="678"/>
      <c r="D41" s="678"/>
      <c r="E41" s="678"/>
      <c r="F41" s="678"/>
      <c r="G41" s="678"/>
      <c r="H41" s="678"/>
      <c r="I41" s="678"/>
      <c r="J41" s="678"/>
      <c r="K41" s="678"/>
      <c r="L41" s="678"/>
      <c r="M41" s="678"/>
      <c r="N41" s="678"/>
      <c r="O41" s="678"/>
      <c r="P41" s="678"/>
      <c r="Q41" s="679"/>
      <c r="R41" s="680" t="s">
        <v>233</v>
      </c>
      <c r="S41" s="681"/>
      <c r="T41" s="681"/>
      <c r="U41" s="681"/>
      <c r="V41" s="681"/>
      <c r="W41" s="681"/>
      <c r="X41" s="681"/>
      <c r="Y41" s="682"/>
      <c r="Z41" s="713" t="s">
        <v>227</v>
      </c>
      <c r="AA41" s="713"/>
      <c r="AB41" s="713"/>
      <c r="AC41" s="713"/>
      <c r="AD41" s="714" t="s">
        <v>136</v>
      </c>
      <c r="AE41" s="714"/>
      <c r="AF41" s="714"/>
      <c r="AG41" s="714"/>
      <c r="AH41" s="714"/>
      <c r="AI41" s="714"/>
      <c r="AJ41" s="714"/>
      <c r="AK41" s="714"/>
      <c r="AL41" s="683" t="s">
        <v>233</v>
      </c>
      <c r="AM41" s="684"/>
      <c r="AN41" s="684"/>
      <c r="AO41" s="715"/>
      <c r="AQ41" s="723" t="s">
        <v>349</v>
      </c>
      <c r="AR41" s="724"/>
      <c r="AS41" s="724"/>
      <c r="AT41" s="724"/>
      <c r="AU41" s="724"/>
      <c r="AV41" s="724"/>
      <c r="AW41" s="724"/>
      <c r="AX41" s="724"/>
      <c r="AY41" s="725"/>
      <c r="AZ41" s="680">
        <v>209745</v>
      </c>
      <c r="BA41" s="681"/>
      <c r="BB41" s="681"/>
      <c r="BC41" s="681"/>
      <c r="BD41" s="699"/>
      <c r="BE41" s="699"/>
      <c r="BF41" s="726"/>
      <c r="BG41" s="728"/>
      <c r="BH41" s="729"/>
      <c r="BI41" s="729"/>
      <c r="BJ41" s="729"/>
      <c r="BK41" s="729"/>
      <c r="BL41" s="236"/>
      <c r="BM41" s="720" t="s">
        <v>350</v>
      </c>
      <c r="BN41" s="720"/>
      <c r="BO41" s="720"/>
      <c r="BP41" s="720"/>
      <c r="BQ41" s="720"/>
      <c r="BR41" s="720"/>
      <c r="BS41" s="720"/>
      <c r="BT41" s="720"/>
      <c r="BU41" s="721"/>
      <c r="BV41" s="680" t="s">
        <v>136</v>
      </c>
      <c r="BW41" s="681"/>
      <c r="BX41" s="681"/>
      <c r="BY41" s="681"/>
      <c r="BZ41" s="681"/>
      <c r="CA41" s="681"/>
      <c r="CB41" s="727"/>
      <c r="CD41" s="719" t="s">
        <v>351</v>
      </c>
      <c r="CE41" s="720"/>
      <c r="CF41" s="720"/>
      <c r="CG41" s="720"/>
      <c r="CH41" s="720"/>
      <c r="CI41" s="720"/>
      <c r="CJ41" s="720"/>
      <c r="CK41" s="720"/>
      <c r="CL41" s="720"/>
      <c r="CM41" s="720"/>
      <c r="CN41" s="720"/>
      <c r="CO41" s="720"/>
      <c r="CP41" s="720"/>
      <c r="CQ41" s="721"/>
      <c r="CR41" s="680" t="s">
        <v>136</v>
      </c>
      <c r="CS41" s="699"/>
      <c r="CT41" s="699"/>
      <c r="CU41" s="699"/>
      <c r="CV41" s="699"/>
      <c r="CW41" s="699"/>
      <c r="CX41" s="699"/>
      <c r="CY41" s="700"/>
      <c r="CZ41" s="683" t="s">
        <v>128</v>
      </c>
      <c r="DA41" s="701"/>
      <c r="DB41" s="701"/>
      <c r="DC41" s="702"/>
      <c r="DD41" s="686" t="s">
        <v>233</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352</v>
      </c>
      <c r="C42" s="678"/>
      <c r="D42" s="678"/>
      <c r="E42" s="678"/>
      <c r="F42" s="678"/>
      <c r="G42" s="678"/>
      <c r="H42" s="678"/>
      <c r="I42" s="678"/>
      <c r="J42" s="678"/>
      <c r="K42" s="678"/>
      <c r="L42" s="678"/>
      <c r="M42" s="678"/>
      <c r="N42" s="678"/>
      <c r="O42" s="678"/>
      <c r="P42" s="678"/>
      <c r="Q42" s="679"/>
      <c r="R42" s="680">
        <v>74100</v>
      </c>
      <c r="S42" s="681"/>
      <c r="T42" s="681"/>
      <c r="U42" s="681"/>
      <c r="V42" s="681"/>
      <c r="W42" s="681"/>
      <c r="X42" s="681"/>
      <c r="Y42" s="682"/>
      <c r="Z42" s="713">
        <v>1.4</v>
      </c>
      <c r="AA42" s="713"/>
      <c r="AB42" s="713"/>
      <c r="AC42" s="713"/>
      <c r="AD42" s="714" t="s">
        <v>136</v>
      </c>
      <c r="AE42" s="714"/>
      <c r="AF42" s="714"/>
      <c r="AG42" s="714"/>
      <c r="AH42" s="714"/>
      <c r="AI42" s="714"/>
      <c r="AJ42" s="714"/>
      <c r="AK42" s="714"/>
      <c r="AL42" s="683" t="s">
        <v>136</v>
      </c>
      <c r="AM42" s="684"/>
      <c r="AN42" s="684"/>
      <c r="AO42" s="715"/>
      <c r="AQ42" s="716" t="s">
        <v>353</v>
      </c>
      <c r="AR42" s="717"/>
      <c r="AS42" s="717"/>
      <c r="AT42" s="717"/>
      <c r="AU42" s="717"/>
      <c r="AV42" s="717"/>
      <c r="AW42" s="717"/>
      <c r="AX42" s="717"/>
      <c r="AY42" s="718"/>
      <c r="AZ42" s="664">
        <v>226418</v>
      </c>
      <c r="BA42" s="703"/>
      <c r="BB42" s="703"/>
      <c r="BC42" s="703"/>
      <c r="BD42" s="665"/>
      <c r="BE42" s="665"/>
      <c r="BF42" s="709"/>
      <c r="BG42" s="730"/>
      <c r="BH42" s="731"/>
      <c r="BI42" s="731"/>
      <c r="BJ42" s="731"/>
      <c r="BK42" s="731"/>
      <c r="BL42" s="237"/>
      <c r="BM42" s="710" t="s">
        <v>354</v>
      </c>
      <c r="BN42" s="710"/>
      <c r="BO42" s="710"/>
      <c r="BP42" s="710"/>
      <c r="BQ42" s="710"/>
      <c r="BR42" s="710"/>
      <c r="BS42" s="710"/>
      <c r="BT42" s="710"/>
      <c r="BU42" s="711"/>
      <c r="BV42" s="664" t="s">
        <v>136</v>
      </c>
      <c r="BW42" s="703"/>
      <c r="BX42" s="703"/>
      <c r="BY42" s="703"/>
      <c r="BZ42" s="703"/>
      <c r="CA42" s="703"/>
      <c r="CB42" s="712"/>
      <c r="CD42" s="677" t="s">
        <v>355</v>
      </c>
      <c r="CE42" s="678"/>
      <c r="CF42" s="678"/>
      <c r="CG42" s="678"/>
      <c r="CH42" s="678"/>
      <c r="CI42" s="678"/>
      <c r="CJ42" s="678"/>
      <c r="CK42" s="678"/>
      <c r="CL42" s="678"/>
      <c r="CM42" s="678"/>
      <c r="CN42" s="678"/>
      <c r="CO42" s="678"/>
      <c r="CP42" s="678"/>
      <c r="CQ42" s="679"/>
      <c r="CR42" s="680">
        <v>438662</v>
      </c>
      <c r="CS42" s="681"/>
      <c r="CT42" s="681"/>
      <c r="CU42" s="681"/>
      <c r="CV42" s="681"/>
      <c r="CW42" s="681"/>
      <c r="CX42" s="681"/>
      <c r="CY42" s="682"/>
      <c r="CZ42" s="683">
        <v>8.9</v>
      </c>
      <c r="DA42" s="684"/>
      <c r="DB42" s="684"/>
      <c r="DC42" s="685"/>
      <c r="DD42" s="686">
        <v>202514</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356</v>
      </c>
      <c r="C43" s="662"/>
      <c r="D43" s="662"/>
      <c r="E43" s="662"/>
      <c r="F43" s="662"/>
      <c r="G43" s="662"/>
      <c r="H43" s="662"/>
      <c r="I43" s="662"/>
      <c r="J43" s="662"/>
      <c r="K43" s="662"/>
      <c r="L43" s="662"/>
      <c r="M43" s="662"/>
      <c r="N43" s="662"/>
      <c r="O43" s="662"/>
      <c r="P43" s="662"/>
      <c r="Q43" s="663"/>
      <c r="R43" s="664">
        <v>5249679</v>
      </c>
      <c r="S43" s="703"/>
      <c r="T43" s="703"/>
      <c r="U43" s="703"/>
      <c r="V43" s="703"/>
      <c r="W43" s="703"/>
      <c r="X43" s="703"/>
      <c r="Y43" s="704"/>
      <c r="Z43" s="705">
        <v>100</v>
      </c>
      <c r="AA43" s="705"/>
      <c r="AB43" s="705"/>
      <c r="AC43" s="705"/>
      <c r="AD43" s="706">
        <v>2583619</v>
      </c>
      <c r="AE43" s="706"/>
      <c r="AF43" s="706"/>
      <c r="AG43" s="706"/>
      <c r="AH43" s="706"/>
      <c r="AI43" s="706"/>
      <c r="AJ43" s="706"/>
      <c r="AK43" s="706"/>
      <c r="AL43" s="667">
        <v>100</v>
      </c>
      <c r="AM43" s="707"/>
      <c r="AN43" s="707"/>
      <c r="AO43" s="708"/>
      <c r="BV43" s="238"/>
      <c r="BW43" s="238"/>
      <c r="BX43" s="238"/>
      <c r="BY43" s="238"/>
      <c r="BZ43" s="238"/>
      <c r="CA43" s="238"/>
      <c r="CB43" s="238"/>
      <c r="CD43" s="677" t="s">
        <v>357</v>
      </c>
      <c r="CE43" s="678"/>
      <c r="CF43" s="678"/>
      <c r="CG43" s="678"/>
      <c r="CH43" s="678"/>
      <c r="CI43" s="678"/>
      <c r="CJ43" s="678"/>
      <c r="CK43" s="678"/>
      <c r="CL43" s="678"/>
      <c r="CM43" s="678"/>
      <c r="CN43" s="678"/>
      <c r="CO43" s="678"/>
      <c r="CP43" s="678"/>
      <c r="CQ43" s="679"/>
      <c r="CR43" s="680">
        <v>11207</v>
      </c>
      <c r="CS43" s="699"/>
      <c r="CT43" s="699"/>
      <c r="CU43" s="699"/>
      <c r="CV43" s="699"/>
      <c r="CW43" s="699"/>
      <c r="CX43" s="699"/>
      <c r="CY43" s="700"/>
      <c r="CZ43" s="683">
        <v>0.2</v>
      </c>
      <c r="DA43" s="701"/>
      <c r="DB43" s="701"/>
      <c r="DC43" s="702"/>
      <c r="DD43" s="686">
        <v>11207</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304</v>
      </c>
      <c r="CE44" s="694"/>
      <c r="CF44" s="677" t="s">
        <v>358</v>
      </c>
      <c r="CG44" s="678"/>
      <c r="CH44" s="678"/>
      <c r="CI44" s="678"/>
      <c r="CJ44" s="678"/>
      <c r="CK44" s="678"/>
      <c r="CL44" s="678"/>
      <c r="CM44" s="678"/>
      <c r="CN44" s="678"/>
      <c r="CO44" s="678"/>
      <c r="CP44" s="678"/>
      <c r="CQ44" s="679"/>
      <c r="CR44" s="680">
        <v>418920</v>
      </c>
      <c r="CS44" s="681"/>
      <c r="CT44" s="681"/>
      <c r="CU44" s="681"/>
      <c r="CV44" s="681"/>
      <c r="CW44" s="681"/>
      <c r="CX44" s="681"/>
      <c r="CY44" s="682"/>
      <c r="CZ44" s="683">
        <v>8.5</v>
      </c>
      <c r="DA44" s="684"/>
      <c r="DB44" s="684"/>
      <c r="DC44" s="685"/>
      <c r="DD44" s="686">
        <v>199766</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359</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360</v>
      </c>
      <c r="CG45" s="678"/>
      <c r="CH45" s="678"/>
      <c r="CI45" s="678"/>
      <c r="CJ45" s="678"/>
      <c r="CK45" s="678"/>
      <c r="CL45" s="678"/>
      <c r="CM45" s="678"/>
      <c r="CN45" s="678"/>
      <c r="CO45" s="678"/>
      <c r="CP45" s="678"/>
      <c r="CQ45" s="679"/>
      <c r="CR45" s="680">
        <v>135603</v>
      </c>
      <c r="CS45" s="699"/>
      <c r="CT45" s="699"/>
      <c r="CU45" s="699"/>
      <c r="CV45" s="699"/>
      <c r="CW45" s="699"/>
      <c r="CX45" s="699"/>
      <c r="CY45" s="700"/>
      <c r="CZ45" s="683">
        <v>2.8</v>
      </c>
      <c r="DA45" s="701"/>
      <c r="DB45" s="701"/>
      <c r="DC45" s="702"/>
      <c r="DD45" s="686">
        <v>11433</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361</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362</v>
      </c>
      <c r="CG46" s="678"/>
      <c r="CH46" s="678"/>
      <c r="CI46" s="678"/>
      <c r="CJ46" s="678"/>
      <c r="CK46" s="678"/>
      <c r="CL46" s="678"/>
      <c r="CM46" s="678"/>
      <c r="CN46" s="678"/>
      <c r="CO46" s="678"/>
      <c r="CP46" s="678"/>
      <c r="CQ46" s="679"/>
      <c r="CR46" s="680">
        <v>283110</v>
      </c>
      <c r="CS46" s="681"/>
      <c r="CT46" s="681"/>
      <c r="CU46" s="681"/>
      <c r="CV46" s="681"/>
      <c r="CW46" s="681"/>
      <c r="CX46" s="681"/>
      <c r="CY46" s="682"/>
      <c r="CZ46" s="683">
        <v>5.7</v>
      </c>
      <c r="DA46" s="684"/>
      <c r="DB46" s="684"/>
      <c r="DC46" s="685"/>
      <c r="DD46" s="686">
        <v>188126</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363</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364</v>
      </c>
      <c r="CG47" s="678"/>
      <c r="CH47" s="678"/>
      <c r="CI47" s="678"/>
      <c r="CJ47" s="678"/>
      <c r="CK47" s="678"/>
      <c r="CL47" s="678"/>
      <c r="CM47" s="678"/>
      <c r="CN47" s="678"/>
      <c r="CO47" s="678"/>
      <c r="CP47" s="678"/>
      <c r="CQ47" s="679"/>
      <c r="CR47" s="680">
        <v>19742</v>
      </c>
      <c r="CS47" s="699"/>
      <c r="CT47" s="699"/>
      <c r="CU47" s="699"/>
      <c r="CV47" s="699"/>
      <c r="CW47" s="699"/>
      <c r="CX47" s="699"/>
      <c r="CY47" s="700"/>
      <c r="CZ47" s="683">
        <v>0.4</v>
      </c>
      <c r="DA47" s="701"/>
      <c r="DB47" s="701"/>
      <c r="DC47" s="702"/>
      <c r="DD47" s="686">
        <v>2748</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365</v>
      </c>
      <c r="CG48" s="678"/>
      <c r="CH48" s="678"/>
      <c r="CI48" s="678"/>
      <c r="CJ48" s="678"/>
      <c r="CK48" s="678"/>
      <c r="CL48" s="678"/>
      <c r="CM48" s="678"/>
      <c r="CN48" s="678"/>
      <c r="CO48" s="678"/>
      <c r="CP48" s="678"/>
      <c r="CQ48" s="679"/>
      <c r="CR48" s="680" t="s">
        <v>136</v>
      </c>
      <c r="CS48" s="681"/>
      <c r="CT48" s="681"/>
      <c r="CU48" s="681"/>
      <c r="CV48" s="681"/>
      <c r="CW48" s="681"/>
      <c r="CX48" s="681"/>
      <c r="CY48" s="682"/>
      <c r="CZ48" s="683" t="s">
        <v>233</v>
      </c>
      <c r="DA48" s="684"/>
      <c r="DB48" s="684"/>
      <c r="DC48" s="685"/>
      <c r="DD48" s="686" t="s">
        <v>136</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366</v>
      </c>
      <c r="CE49" s="662"/>
      <c r="CF49" s="662"/>
      <c r="CG49" s="662"/>
      <c r="CH49" s="662"/>
      <c r="CI49" s="662"/>
      <c r="CJ49" s="662"/>
      <c r="CK49" s="662"/>
      <c r="CL49" s="662"/>
      <c r="CM49" s="662"/>
      <c r="CN49" s="662"/>
      <c r="CO49" s="662"/>
      <c r="CP49" s="662"/>
      <c r="CQ49" s="663"/>
      <c r="CR49" s="664">
        <v>4927458</v>
      </c>
      <c r="CS49" s="665"/>
      <c r="CT49" s="665"/>
      <c r="CU49" s="665"/>
      <c r="CV49" s="665"/>
      <c r="CW49" s="665"/>
      <c r="CX49" s="665"/>
      <c r="CY49" s="666"/>
      <c r="CZ49" s="667">
        <v>100</v>
      </c>
      <c r="DA49" s="668"/>
      <c r="DB49" s="668"/>
      <c r="DC49" s="669"/>
      <c r="DD49" s="670">
        <v>3479420</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poTFyR9Aeo9xX35tvYUQR78tgCHZpRdAiLtsxZpMg0Ag8DLs7KFgj6GcUoqj9uphPPfv+Cct8oB8PH1L4dxfkw==" saltValue="rVJHah8q8I+4sIfSO2HBuQ=="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367</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368</v>
      </c>
      <c r="DK2" s="1206"/>
      <c r="DL2" s="1206"/>
      <c r="DM2" s="1206"/>
      <c r="DN2" s="1206"/>
      <c r="DO2" s="1207"/>
      <c r="DP2" s="251"/>
      <c r="DQ2" s="1205" t="s">
        <v>369</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370</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371</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372</v>
      </c>
      <c r="B5" s="1091"/>
      <c r="C5" s="1091"/>
      <c r="D5" s="1091"/>
      <c r="E5" s="1091"/>
      <c r="F5" s="1091"/>
      <c r="G5" s="1091"/>
      <c r="H5" s="1091"/>
      <c r="I5" s="1091"/>
      <c r="J5" s="1091"/>
      <c r="K5" s="1091"/>
      <c r="L5" s="1091"/>
      <c r="M5" s="1091"/>
      <c r="N5" s="1091"/>
      <c r="O5" s="1091"/>
      <c r="P5" s="1092"/>
      <c r="Q5" s="1096" t="s">
        <v>373</v>
      </c>
      <c r="R5" s="1097"/>
      <c r="S5" s="1097"/>
      <c r="T5" s="1097"/>
      <c r="U5" s="1098"/>
      <c r="V5" s="1096" t="s">
        <v>374</v>
      </c>
      <c r="W5" s="1097"/>
      <c r="X5" s="1097"/>
      <c r="Y5" s="1097"/>
      <c r="Z5" s="1098"/>
      <c r="AA5" s="1096" t="s">
        <v>375</v>
      </c>
      <c r="AB5" s="1097"/>
      <c r="AC5" s="1097"/>
      <c r="AD5" s="1097"/>
      <c r="AE5" s="1097"/>
      <c r="AF5" s="1208" t="s">
        <v>376</v>
      </c>
      <c r="AG5" s="1097"/>
      <c r="AH5" s="1097"/>
      <c r="AI5" s="1097"/>
      <c r="AJ5" s="1112"/>
      <c r="AK5" s="1097" t="s">
        <v>377</v>
      </c>
      <c r="AL5" s="1097"/>
      <c r="AM5" s="1097"/>
      <c r="AN5" s="1097"/>
      <c r="AO5" s="1098"/>
      <c r="AP5" s="1096" t="s">
        <v>378</v>
      </c>
      <c r="AQ5" s="1097"/>
      <c r="AR5" s="1097"/>
      <c r="AS5" s="1097"/>
      <c r="AT5" s="1098"/>
      <c r="AU5" s="1096" t="s">
        <v>379</v>
      </c>
      <c r="AV5" s="1097"/>
      <c r="AW5" s="1097"/>
      <c r="AX5" s="1097"/>
      <c r="AY5" s="1112"/>
      <c r="AZ5" s="258"/>
      <c r="BA5" s="258"/>
      <c r="BB5" s="258"/>
      <c r="BC5" s="258"/>
      <c r="BD5" s="258"/>
      <c r="BE5" s="259"/>
      <c r="BF5" s="259"/>
      <c r="BG5" s="259"/>
      <c r="BH5" s="259"/>
      <c r="BI5" s="259"/>
      <c r="BJ5" s="259"/>
      <c r="BK5" s="259"/>
      <c r="BL5" s="259"/>
      <c r="BM5" s="259"/>
      <c r="BN5" s="259"/>
      <c r="BO5" s="259"/>
      <c r="BP5" s="259"/>
      <c r="BQ5" s="1090" t="s">
        <v>380</v>
      </c>
      <c r="BR5" s="1091"/>
      <c r="BS5" s="1091"/>
      <c r="BT5" s="1091"/>
      <c r="BU5" s="1091"/>
      <c r="BV5" s="1091"/>
      <c r="BW5" s="1091"/>
      <c r="BX5" s="1091"/>
      <c r="BY5" s="1091"/>
      <c r="BZ5" s="1091"/>
      <c r="CA5" s="1091"/>
      <c r="CB5" s="1091"/>
      <c r="CC5" s="1091"/>
      <c r="CD5" s="1091"/>
      <c r="CE5" s="1091"/>
      <c r="CF5" s="1091"/>
      <c r="CG5" s="1092"/>
      <c r="CH5" s="1096" t="s">
        <v>381</v>
      </c>
      <c r="CI5" s="1097"/>
      <c r="CJ5" s="1097"/>
      <c r="CK5" s="1097"/>
      <c r="CL5" s="1098"/>
      <c r="CM5" s="1096" t="s">
        <v>382</v>
      </c>
      <c r="CN5" s="1097"/>
      <c r="CO5" s="1097"/>
      <c r="CP5" s="1097"/>
      <c r="CQ5" s="1098"/>
      <c r="CR5" s="1096" t="s">
        <v>383</v>
      </c>
      <c r="CS5" s="1097"/>
      <c r="CT5" s="1097"/>
      <c r="CU5" s="1097"/>
      <c r="CV5" s="1098"/>
      <c r="CW5" s="1096" t="s">
        <v>384</v>
      </c>
      <c r="CX5" s="1097"/>
      <c r="CY5" s="1097"/>
      <c r="CZ5" s="1097"/>
      <c r="DA5" s="1098"/>
      <c r="DB5" s="1096" t="s">
        <v>385</v>
      </c>
      <c r="DC5" s="1097"/>
      <c r="DD5" s="1097"/>
      <c r="DE5" s="1097"/>
      <c r="DF5" s="1098"/>
      <c r="DG5" s="1193" t="s">
        <v>386</v>
      </c>
      <c r="DH5" s="1194"/>
      <c r="DI5" s="1194"/>
      <c r="DJ5" s="1194"/>
      <c r="DK5" s="1195"/>
      <c r="DL5" s="1193" t="s">
        <v>387</v>
      </c>
      <c r="DM5" s="1194"/>
      <c r="DN5" s="1194"/>
      <c r="DO5" s="1194"/>
      <c r="DP5" s="1195"/>
      <c r="DQ5" s="1096" t="s">
        <v>388</v>
      </c>
      <c r="DR5" s="1097"/>
      <c r="DS5" s="1097"/>
      <c r="DT5" s="1097"/>
      <c r="DU5" s="1098"/>
      <c r="DV5" s="1096" t="s">
        <v>379</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389</v>
      </c>
      <c r="C7" s="1146"/>
      <c r="D7" s="1146"/>
      <c r="E7" s="1146"/>
      <c r="F7" s="1146"/>
      <c r="G7" s="1146"/>
      <c r="H7" s="1146"/>
      <c r="I7" s="1146"/>
      <c r="J7" s="1146"/>
      <c r="K7" s="1146"/>
      <c r="L7" s="1146"/>
      <c r="M7" s="1146"/>
      <c r="N7" s="1146"/>
      <c r="O7" s="1146"/>
      <c r="P7" s="1147"/>
      <c r="Q7" s="1199">
        <v>5250</v>
      </c>
      <c r="R7" s="1200"/>
      <c r="S7" s="1200"/>
      <c r="T7" s="1200"/>
      <c r="U7" s="1200"/>
      <c r="V7" s="1200">
        <v>4927</v>
      </c>
      <c r="W7" s="1200"/>
      <c r="X7" s="1200"/>
      <c r="Y7" s="1200"/>
      <c r="Z7" s="1200"/>
      <c r="AA7" s="1200">
        <v>322</v>
      </c>
      <c r="AB7" s="1200"/>
      <c r="AC7" s="1200"/>
      <c r="AD7" s="1200"/>
      <c r="AE7" s="1201"/>
      <c r="AF7" s="1202">
        <v>297</v>
      </c>
      <c r="AG7" s="1203"/>
      <c r="AH7" s="1203"/>
      <c r="AI7" s="1203"/>
      <c r="AJ7" s="1204"/>
      <c r="AK7" s="1186">
        <v>248</v>
      </c>
      <c r="AL7" s="1187"/>
      <c r="AM7" s="1187"/>
      <c r="AN7" s="1187"/>
      <c r="AO7" s="1187"/>
      <c r="AP7" s="1187">
        <v>4173</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587</v>
      </c>
      <c r="BT7" s="1191"/>
      <c r="BU7" s="1191"/>
      <c r="BV7" s="1191"/>
      <c r="BW7" s="1191"/>
      <c r="BX7" s="1191"/>
      <c r="BY7" s="1191"/>
      <c r="BZ7" s="1191"/>
      <c r="CA7" s="1191"/>
      <c r="CB7" s="1191"/>
      <c r="CC7" s="1191"/>
      <c r="CD7" s="1191"/>
      <c r="CE7" s="1191"/>
      <c r="CF7" s="1191"/>
      <c r="CG7" s="1192"/>
      <c r="CH7" s="1183">
        <v>-25</v>
      </c>
      <c r="CI7" s="1184"/>
      <c r="CJ7" s="1184"/>
      <c r="CK7" s="1184"/>
      <c r="CL7" s="1185"/>
      <c r="CM7" s="1183">
        <v>37</v>
      </c>
      <c r="CN7" s="1184"/>
      <c r="CO7" s="1184"/>
      <c r="CP7" s="1184"/>
      <c r="CQ7" s="1185"/>
      <c r="CR7" s="1183">
        <v>36</v>
      </c>
      <c r="CS7" s="1184"/>
      <c r="CT7" s="1184"/>
      <c r="CU7" s="1184"/>
      <c r="CV7" s="1185"/>
      <c r="CW7" s="1183" t="s">
        <v>588</v>
      </c>
      <c r="CX7" s="1184"/>
      <c r="CY7" s="1184"/>
      <c r="CZ7" s="1184"/>
      <c r="DA7" s="1185"/>
      <c r="DB7" s="1183" t="s">
        <v>588</v>
      </c>
      <c r="DC7" s="1184"/>
      <c r="DD7" s="1184"/>
      <c r="DE7" s="1184"/>
      <c r="DF7" s="1185"/>
      <c r="DG7" s="1183" t="s">
        <v>588</v>
      </c>
      <c r="DH7" s="1184"/>
      <c r="DI7" s="1184"/>
      <c r="DJ7" s="1184"/>
      <c r="DK7" s="1185"/>
      <c r="DL7" s="1183" t="s">
        <v>588</v>
      </c>
      <c r="DM7" s="1184"/>
      <c r="DN7" s="1184"/>
      <c r="DO7" s="1184"/>
      <c r="DP7" s="1185"/>
      <c r="DQ7" s="1183" t="s">
        <v>588</v>
      </c>
      <c r="DR7" s="1184"/>
      <c r="DS7" s="1184"/>
      <c r="DT7" s="1184"/>
      <c r="DU7" s="1185"/>
      <c r="DV7" s="1210"/>
      <c r="DW7" s="1211"/>
      <c r="DX7" s="1211"/>
      <c r="DY7" s="1211"/>
      <c r="DZ7" s="1212"/>
      <c r="EA7" s="256"/>
    </row>
    <row r="8" spans="1:131" s="257" customFormat="1" ht="26.25" customHeight="1" x14ac:dyDescent="0.15">
      <c r="A8" s="263">
        <v>2</v>
      </c>
      <c r="B8" s="1132"/>
      <c r="C8" s="1133"/>
      <c r="D8" s="1133"/>
      <c r="E8" s="1133"/>
      <c r="F8" s="1133"/>
      <c r="G8" s="1133"/>
      <c r="H8" s="1133"/>
      <c r="I8" s="1133"/>
      <c r="J8" s="1133"/>
      <c r="K8" s="1133"/>
      <c r="L8" s="1133"/>
      <c r="M8" s="1133"/>
      <c r="N8" s="1133"/>
      <c r="O8" s="1133"/>
      <c r="P8" s="1134"/>
      <c r="Q8" s="1138"/>
      <c r="R8" s="1139"/>
      <c r="S8" s="1139"/>
      <c r="T8" s="1139"/>
      <c r="U8" s="1139"/>
      <c r="V8" s="1139"/>
      <c r="W8" s="1139"/>
      <c r="X8" s="1139"/>
      <c r="Y8" s="1139"/>
      <c r="Z8" s="1139"/>
      <c r="AA8" s="1139"/>
      <c r="AB8" s="1139"/>
      <c r="AC8" s="1139"/>
      <c r="AD8" s="1139"/>
      <c r="AE8" s="1140"/>
      <c r="AF8" s="1114"/>
      <c r="AG8" s="1115"/>
      <c r="AH8" s="1115"/>
      <c r="AI8" s="1115"/>
      <c r="AJ8" s="1116"/>
      <c r="AK8" s="1181"/>
      <c r="AL8" s="1182"/>
      <c r="AM8" s="1182"/>
      <c r="AN8" s="1182"/>
      <c r="AO8" s="1182"/>
      <c r="AP8" s="1182"/>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c r="BT8" s="1110"/>
      <c r="BU8" s="1110"/>
      <c r="BV8" s="1110"/>
      <c r="BW8" s="1110"/>
      <c r="BX8" s="1110"/>
      <c r="BY8" s="1110"/>
      <c r="BZ8" s="1110"/>
      <c r="CA8" s="1110"/>
      <c r="CB8" s="1110"/>
      <c r="CC8" s="1110"/>
      <c r="CD8" s="1110"/>
      <c r="CE8" s="1110"/>
      <c r="CF8" s="1110"/>
      <c r="CG8" s="1111"/>
      <c r="CH8" s="1084"/>
      <c r="CI8" s="1085"/>
      <c r="CJ8" s="1085"/>
      <c r="CK8" s="1085"/>
      <c r="CL8" s="1086"/>
      <c r="CM8" s="1084"/>
      <c r="CN8" s="1085"/>
      <c r="CO8" s="1085"/>
      <c r="CP8" s="1085"/>
      <c r="CQ8" s="1086"/>
      <c r="CR8" s="1084"/>
      <c r="CS8" s="1085"/>
      <c r="CT8" s="1085"/>
      <c r="CU8" s="1085"/>
      <c r="CV8" s="1086"/>
      <c r="CW8" s="1084"/>
      <c r="CX8" s="1085"/>
      <c r="CY8" s="1085"/>
      <c r="CZ8" s="1085"/>
      <c r="DA8" s="1086"/>
      <c r="DB8" s="1084"/>
      <c r="DC8" s="1085"/>
      <c r="DD8" s="1085"/>
      <c r="DE8" s="1085"/>
      <c r="DF8" s="1086"/>
      <c r="DG8" s="1084"/>
      <c r="DH8" s="1085"/>
      <c r="DI8" s="1085"/>
      <c r="DJ8" s="1085"/>
      <c r="DK8" s="1086"/>
      <c r="DL8" s="1084"/>
      <c r="DM8" s="1085"/>
      <c r="DN8" s="1085"/>
      <c r="DO8" s="1085"/>
      <c r="DP8" s="1086"/>
      <c r="DQ8" s="1084"/>
      <c r="DR8" s="1085"/>
      <c r="DS8" s="1085"/>
      <c r="DT8" s="1085"/>
      <c r="DU8" s="1086"/>
      <c r="DV8" s="1087"/>
      <c r="DW8" s="1088"/>
      <c r="DX8" s="1088"/>
      <c r="DY8" s="1088"/>
      <c r="DZ8" s="1089"/>
      <c r="EA8" s="256"/>
    </row>
    <row r="9" spans="1:131" s="257" customFormat="1" ht="26.25" customHeight="1" x14ac:dyDescent="0.15">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c r="BT9" s="1110"/>
      <c r="BU9" s="1110"/>
      <c r="BV9" s="1110"/>
      <c r="BW9" s="1110"/>
      <c r="BX9" s="1110"/>
      <c r="BY9" s="1110"/>
      <c r="BZ9" s="1110"/>
      <c r="CA9" s="1110"/>
      <c r="CB9" s="1110"/>
      <c r="CC9" s="1110"/>
      <c r="CD9" s="1110"/>
      <c r="CE9" s="1110"/>
      <c r="CF9" s="1110"/>
      <c r="CG9" s="1111"/>
      <c r="CH9" s="1084"/>
      <c r="CI9" s="1085"/>
      <c r="CJ9" s="1085"/>
      <c r="CK9" s="1085"/>
      <c r="CL9" s="1086"/>
      <c r="CM9" s="1084"/>
      <c r="CN9" s="1085"/>
      <c r="CO9" s="1085"/>
      <c r="CP9" s="1085"/>
      <c r="CQ9" s="1086"/>
      <c r="CR9" s="1084"/>
      <c r="CS9" s="1085"/>
      <c r="CT9" s="1085"/>
      <c r="CU9" s="1085"/>
      <c r="CV9" s="1086"/>
      <c r="CW9" s="1084"/>
      <c r="CX9" s="1085"/>
      <c r="CY9" s="1085"/>
      <c r="CZ9" s="1085"/>
      <c r="DA9" s="1086"/>
      <c r="DB9" s="1084"/>
      <c r="DC9" s="1085"/>
      <c r="DD9" s="1085"/>
      <c r="DE9" s="1085"/>
      <c r="DF9" s="1086"/>
      <c r="DG9" s="1084"/>
      <c r="DH9" s="1085"/>
      <c r="DI9" s="1085"/>
      <c r="DJ9" s="1085"/>
      <c r="DK9" s="1086"/>
      <c r="DL9" s="1084"/>
      <c r="DM9" s="1085"/>
      <c r="DN9" s="1085"/>
      <c r="DO9" s="1085"/>
      <c r="DP9" s="1086"/>
      <c r="DQ9" s="1084"/>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390</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391</v>
      </c>
      <c r="B23" s="1039" t="s">
        <v>392</v>
      </c>
      <c r="C23" s="1040"/>
      <c r="D23" s="1040"/>
      <c r="E23" s="1040"/>
      <c r="F23" s="1040"/>
      <c r="G23" s="1040"/>
      <c r="H23" s="1040"/>
      <c r="I23" s="1040"/>
      <c r="J23" s="1040"/>
      <c r="K23" s="1040"/>
      <c r="L23" s="1040"/>
      <c r="M23" s="1040"/>
      <c r="N23" s="1040"/>
      <c r="O23" s="1040"/>
      <c r="P23" s="1041"/>
      <c r="Q23" s="1163">
        <v>5250</v>
      </c>
      <c r="R23" s="1164"/>
      <c r="S23" s="1164"/>
      <c r="T23" s="1164"/>
      <c r="U23" s="1164"/>
      <c r="V23" s="1164">
        <v>4927</v>
      </c>
      <c r="W23" s="1164"/>
      <c r="X23" s="1164"/>
      <c r="Y23" s="1164"/>
      <c r="Z23" s="1164"/>
      <c r="AA23" s="1164">
        <v>322</v>
      </c>
      <c r="AB23" s="1164"/>
      <c r="AC23" s="1164"/>
      <c r="AD23" s="1164"/>
      <c r="AE23" s="1165"/>
      <c r="AF23" s="1166">
        <v>297</v>
      </c>
      <c r="AG23" s="1164"/>
      <c r="AH23" s="1164"/>
      <c r="AI23" s="1164"/>
      <c r="AJ23" s="1167"/>
      <c r="AK23" s="1168"/>
      <c r="AL23" s="1169"/>
      <c r="AM23" s="1169"/>
      <c r="AN23" s="1169"/>
      <c r="AO23" s="1169"/>
      <c r="AP23" s="1164">
        <v>4173</v>
      </c>
      <c r="AQ23" s="1164"/>
      <c r="AR23" s="1164"/>
      <c r="AS23" s="1164"/>
      <c r="AT23" s="1164"/>
      <c r="AU23" s="1170"/>
      <c r="AV23" s="1170"/>
      <c r="AW23" s="1170"/>
      <c r="AX23" s="1170"/>
      <c r="AY23" s="1171"/>
      <c r="AZ23" s="1160" t="s">
        <v>393</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394</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395</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372</v>
      </c>
      <c r="B26" s="1091"/>
      <c r="C26" s="1091"/>
      <c r="D26" s="1091"/>
      <c r="E26" s="1091"/>
      <c r="F26" s="1091"/>
      <c r="G26" s="1091"/>
      <c r="H26" s="1091"/>
      <c r="I26" s="1091"/>
      <c r="J26" s="1091"/>
      <c r="K26" s="1091"/>
      <c r="L26" s="1091"/>
      <c r="M26" s="1091"/>
      <c r="N26" s="1091"/>
      <c r="O26" s="1091"/>
      <c r="P26" s="1092"/>
      <c r="Q26" s="1096" t="s">
        <v>396</v>
      </c>
      <c r="R26" s="1097"/>
      <c r="S26" s="1097"/>
      <c r="T26" s="1097"/>
      <c r="U26" s="1098"/>
      <c r="V26" s="1096" t="s">
        <v>397</v>
      </c>
      <c r="W26" s="1097"/>
      <c r="X26" s="1097"/>
      <c r="Y26" s="1097"/>
      <c r="Z26" s="1098"/>
      <c r="AA26" s="1096" t="s">
        <v>398</v>
      </c>
      <c r="AB26" s="1097"/>
      <c r="AC26" s="1097"/>
      <c r="AD26" s="1097"/>
      <c r="AE26" s="1097"/>
      <c r="AF26" s="1154" t="s">
        <v>399</v>
      </c>
      <c r="AG26" s="1103"/>
      <c r="AH26" s="1103"/>
      <c r="AI26" s="1103"/>
      <c r="AJ26" s="1155"/>
      <c r="AK26" s="1097" t="s">
        <v>400</v>
      </c>
      <c r="AL26" s="1097"/>
      <c r="AM26" s="1097"/>
      <c r="AN26" s="1097"/>
      <c r="AO26" s="1098"/>
      <c r="AP26" s="1096" t="s">
        <v>401</v>
      </c>
      <c r="AQ26" s="1097"/>
      <c r="AR26" s="1097"/>
      <c r="AS26" s="1097"/>
      <c r="AT26" s="1098"/>
      <c r="AU26" s="1096" t="s">
        <v>402</v>
      </c>
      <c r="AV26" s="1097"/>
      <c r="AW26" s="1097"/>
      <c r="AX26" s="1097"/>
      <c r="AY26" s="1098"/>
      <c r="AZ26" s="1096" t="s">
        <v>403</v>
      </c>
      <c r="BA26" s="1097"/>
      <c r="BB26" s="1097"/>
      <c r="BC26" s="1097"/>
      <c r="BD26" s="1098"/>
      <c r="BE26" s="1096" t="s">
        <v>379</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404</v>
      </c>
      <c r="C28" s="1146"/>
      <c r="D28" s="1146"/>
      <c r="E28" s="1146"/>
      <c r="F28" s="1146"/>
      <c r="G28" s="1146"/>
      <c r="H28" s="1146"/>
      <c r="I28" s="1146"/>
      <c r="J28" s="1146"/>
      <c r="K28" s="1146"/>
      <c r="L28" s="1146"/>
      <c r="M28" s="1146"/>
      <c r="N28" s="1146"/>
      <c r="O28" s="1146"/>
      <c r="P28" s="1147"/>
      <c r="Q28" s="1148">
        <v>342</v>
      </c>
      <c r="R28" s="1149"/>
      <c r="S28" s="1149"/>
      <c r="T28" s="1149"/>
      <c r="U28" s="1149"/>
      <c r="V28" s="1149">
        <v>322</v>
      </c>
      <c r="W28" s="1149"/>
      <c r="X28" s="1149"/>
      <c r="Y28" s="1149"/>
      <c r="Z28" s="1149"/>
      <c r="AA28" s="1149">
        <v>21</v>
      </c>
      <c r="AB28" s="1149"/>
      <c r="AC28" s="1149"/>
      <c r="AD28" s="1149"/>
      <c r="AE28" s="1150"/>
      <c r="AF28" s="1151">
        <v>21</v>
      </c>
      <c r="AG28" s="1149"/>
      <c r="AH28" s="1149"/>
      <c r="AI28" s="1149"/>
      <c r="AJ28" s="1152"/>
      <c r="AK28" s="1153">
        <v>210</v>
      </c>
      <c r="AL28" s="1141"/>
      <c r="AM28" s="1141"/>
      <c r="AN28" s="1141"/>
      <c r="AO28" s="1141"/>
      <c r="AP28" s="1141">
        <v>114</v>
      </c>
      <c r="AQ28" s="1141"/>
      <c r="AR28" s="1141"/>
      <c r="AS28" s="1141"/>
      <c r="AT28" s="1141"/>
      <c r="AU28" s="1141">
        <v>69</v>
      </c>
      <c r="AV28" s="1141"/>
      <c r="AW28" s="1141"/>
      <c r="AX28" s="1141"/>
      <c r="AY28" s="1141"/>
      <c r="AZ28" s="1142"/>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405</v>
      </c>
      <c r="C29" s="1133"/>
      <c r="D29" s="1133"/>
      <c r="E29" s="1133"/>
      <c r="F29" s="1133"/>
      <c r="G29" s="1133"/>
      <c r="H29" s="1133"/>
      <c r="I29" s="1133"/>
      <c r="J29" s="1133"/>
      <c r="K29" s="1133"/>
      <c r="L29" s="1133"/>
      <c r="M29" s="1133"/>
      <c r="N29" s="1133"/>
      <c r="O29" s="1133"/>
      <c r="P29" s="1134"/>
      <c r="Q29" s="1138">
        <v>866</v>
      </c>
      <c r="R29" s="1139"/>
      <c r="S29" s="1139"/>
      <c r="T29" s="1139"/>
      <c r="U29" s="1139"/>
      <c r="V29" s="1139">
        <v>825</v>
      </c>
      <c r="W29" s="1139"/>
      <c r="X29" s="1139"/>
      <c r="Y29" s="1139"/>
      <c r="Z29" s="1139"/>
      <c r="AA29" s="1139">
        <v>41</v>
      </c>
      <c r="AB29" s="1139"/>
      <c r="AC29" s="1139"/>
      <c r="AD29" s="1139"/>
      <c r="AE29" s="1140"/>
      <c r="AF29" s="1114">
        <v>41</v>
      </c>
      <c r="AG29" s="1115"/>
      <c r="AH29" s="1115"/>
      <c r="AI29" s="1115"/>
      <c r="AJ29" s="1116"/>
      <c r="AK29" s="1075">
        <v>153</v>
      </c>
      <c r="AL29" s="1066"/>
      <c r="AM29" s="1066"/>
      <c r="AN29" s="1066"/>
      <c r="AO29" s="1066"/>
      <c r="AP29" s="1066" t="s">
        <v>598</v>
      </c>
      <c r="AQ29" s="1066"/>
      <c r="AR29" s="1066"/>
      <c r="AS29" s="1066"/>
      <c r="AT29" s="1066"/>
      <c r="AU29" s="1066" t="s">
        <v>598</v>
      </c>
      <c r="AV29" s="1066"/>
      <c r="AW29" s="1066"/>
      <c r="AX29" s="1066"/>
      <c r="AY29" s="1066"/>
      <c r="AZ29" s="1137"/>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406</v>
      </c>
      <c r="C30" s="1133"/>
      <c r="D30" s="1133"/>
      <c r="E30" s="1133"/>
      <c r="F30" s="1133"/>
      <c r="G30" s="1133"/>
      <c r="H30" s="1133"/>
      <c r="I30" s="1133"/>
      <c r="J30" s="1133"/>
      <c r="K30" s="1133"/>
      <c r="L30" s="1133"/>
      <c r="M30" s="1133"/>
      <c r="N30" s="1133"/>
      <c r="O30" s="1133"/>
      <c r="P30" s="1134"/>
      <c r="Q30" s="1138">
        <v>2</v>
      </c>
      <c r="R30" s="1139"/>
      <c r="S30" s="1139"/>
      <c r="T30" s="1139"/>
      <c r="U30" s="1139"/>
      <c r="V30" s="1139">
        <v>2</v>
      </c>
      <c r="W30" s="1139"/>
      <c r="X30" s="1139"/>
      <c r="Y30" s="1139"/>
      <c r="Z30" s="1139"/>
      <c r="AA30" s="1139" t="s">
        <v>598</v>
      </c>
      <c r="AB30" s="1139"/>
      <c r="AC30" s="1139"/>
      <c r="AD30" s="1139"/>
      <c r="AE30" s="1140"/>
      <c r="AF30" s="1114" t="s">
        <v>407</v>
      </c>
      <c r="AG30" s="1115"/>
      <c r="AH30" s="1115"/>
      <c r="AI30" s="1115"/>
      <c r="AJ30" s="1116"/>
      <c r="AK30" s="1075" t="s">
        <v>598</v>
      </c>
      <c r="AL30" s="1066"/>
      <c r="AM30" s="1066"/>
      <c r="AN30" s="1066"/>
      <c r="AO30" s="1066"/>
      <c r="AP30" s="1066" t="s">
        <v>598</v>
      </c>
      <c r="AQ30" s="1066"/>
      <c r="AR30" s="1066"/>
      <c r="AS30" s="1066"/>
      <c r="AT30" s="1066"/>
      <c r="AU30" s="1066" t="s">
        <v>598</v>
      </c>
      <c r="AV30" s="1066"/>
      <c r="AW30" s="1066"/>
      <c r="AX30" s="1066"/>
      <c r="AY30" s="1066"/>
      <c r="AZ30" s="1137"/>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408</v>
      </c>
      <c r="C31" s="1133"/>
      <c r="D31" s="1133"/>
      <c r="E31" s="1133"/>
      <c r="F31" s="1133"/>
      <c r="G31" s="1133"/>
      <c r="H31" s="1133"/>
      <c r="I31" s="1133"/>
      <c r="J31" s="1133"/>
      <c r="K31" s="1133"/>
      <c r="L31" s="1133"/>
      <c r="M31" s="1133"/>
      <c r="N31" s="1133"/>
      <c r="O31" s="1133"/>
      <c r="P31" s="1134"/>
      <c r="Q31" s="1138">
        <v>70</v>
      </c>
      <c r="R31" s="1139"/>
      <c r="S31" s="1139"/>
      <c r="T31" s="1139"/>
      <c r="U31" s="1139"/>
      <c r="V31" s="1139">
        <v>68</v>
      </c>
      <c r="W31" s="1139"/>
      <c r="X31" s="1139"/>
      <c r="Y31" s="1139"/>
      <c r="Z31" s="1139"/>
      <c r="AA31" s="1139">
        <v>3</v>
      </c>
      <c r="AB31" s="1139"/>
      <c r="AC31" s="1139"/>
      <c r="AD31" s="1139"/>
      <c r="AE31" s="1140"/>
      <c r="AF31" s="1114">
        <v>3</v>
      </c>
      <c r="AG31" s="1115"/>
      <c r="AH31" s="1115"/>
      <c r="AI31" s="1115"/>
      <c r="AJ31" s="1116"/>
      <c r="AK31" s="1075">
        <v>30</v>
      </c>
      <c r="AL31" s="1066"/>
      <c r="AM31" s="1066"/>
      <c r="AN31" s="1066"/>
      <c r="AO31" s="1066"/>
      <c r="AP31" s="1066" t="s">
        <v>598</v>
      </c>
      <c r="AQ31" s="1066"/>
      <c r="AR31" s="1066"/>
      <c r="AS31" s="1066"/>
      <c r="AT31" s="1066"/>
      <c r="AU31" s="1066" t="s">
        <v>598</v>
      </c>
      <c r="AV31" s="1066"/>
      <c r="AW31" s="1066"/>
      <c r="AX31" s="1066"/>
      <c r="AY31" s="1066"/>
      <c r="AZ31" s="1137"/>
      <c r="BA31" s="1137"/>
      <c r="BB31" s="1137"/>
      <c r="BC31" s="1137"/>
      <c r="BD31" s="1137"/>
      <c r="BE31" s="1127"/>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409</v>
      </c>
      <c r="C32" s="1133"/>
      <c r="D32" s="1133"/>
      <c r="E32" s="1133"/>
      <c r="F32" s="1133"/>
      <c r="G32" s="1133"/>
      <c r="H32" s="1133"/>
      <c r="I32" s="1133"/>
      <c r="J32" s="1133"/>
      <c r="K32" s="1133"/>
      <c r="L32" s="1133"/>
      <c r="M32" s="1133"/>
      <c r="N32" s="1133"/>
      <c r="O32" s="1133"/>
      <c r="P32" s="1134"/>
      <c r="Q32" s="1138">
        <v>179</v>
      </c>
      <c r="R32" s="1139"/>
      <c r="S32" s="1139"/>
      <c r="T32" s="1139"/>
      <c r="U32" s="1139"/>
      <c r="V32" s="1139">
        <v>182</v>
      </c>
      <c r="W32" s="1139"/>
      <c r="X32" s="1139"/>
      <c r="Y32" s="1139"/>
      <c r="Z32" s="1139"/>
      <c r="AA32" s="1139">
        <v>-3</v>
      </c>
      <c r="AB32" s="1139"/>
      <c r="AC32" s="1139"/>
      <c r="AD32" s="1139"/>
      <c r="AE32" s="1140"/>
      <c r="AF32" s="1114">
        <v>75</v>
      </c>
      <c r="AG32" s="1115"/>
      <c r="AH32" s="1115"/>
      <c r="AI32" s="1115"/>
      <c r="AJ32" s="1116"/>
      <c r="AK32" s="1075">
        <v>52</v>
      </c>
      <c r="AL32" s="1066"/>
      <c r="AM32" s="1066"/>
      <c r="AN32" s="1066"/>
      <c r="AO32" s="1066"/>
      <c r="AP32" s="1066">
        <v>441</v>
      </c>
      <c r="AQ32" s="1066"/>
      <c r="AR32" s="1066"/>
      <c r="AS32" s="1066"/>
      <c r="AT32" s="1066"/>
      <c r="AU32" s="1066">
        <v>298</v>
      </c>
      <c r="AV32" s="1066"/>
      <c r="AW32" s="1066"/>
      <c r="AX32" s="1066"/>
      <c r="AY32" s="1066"/>
      <c r="AZ32" s="1137" t="s">
        <v>600</v>
      </c>
      <c r="BA32" s="1137"/>
      <c r="BB32" s="1137"/>
      <c r="BC32" s="1137"/>
      <c r="BD32" s="1137"/>
      <c r="BE32" s="1127" t="s">
        <v>410</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t="s">
        <v>411</v>
      </c>
      <c r="C33" s="1133"/>
      <c r="D33" s="1133"/>
      <c r="E33" s="1133"/>
      <c r="F33" s="1133"/>
      <c r="G33" s="1133"/>
      <c r="H33" s="1133"/>
      <c r="I33" s="1133"/>
      <c r="J33" s="1133"/>
      <c r="K33" s="1133"/>
      <c r="L33" s="1133"/>
      <c r="M33" s="1133"/>
      <c r="N33" s="1133"/>
      <c r="O33" s="1133"/>
      <c r="P33" s="1134"/>
      <c r="Q33" s="1138">
        <v>162</v>
      </c>
      <c r="R33" s="1139"/>
      <c r="S33" s="1139"/>
      <c r="T33" s="1139"/>
      <c r="U33" s="1139"/>
      <c r="V33" s="1139">
        <v>151</v>
      </c>
      <c r="W33" s="1139"/>
      <c r="X33" s="1139"/>
      <c r="Y33" s="1139"/>
      <c r="Z33" s="1139"/>
      <c r="AA33" s="1139">
        <v>11</v>
      </c>
      <c r="AB33" s="1139"/>
      <c r="AC33" s="1139"/>
      <c r="AD33" s="1139"/>
      <c r="AE33" s="1140"/>
      <c r="AF33" s="1114">
        <v>11</v>
      </c>
      <c r="AG33" s="1115"/>
      <c r="AH33" s="1115"/>
      <c r="AI33" s="1115"/>
      <c r="AJ33" s="1116"/>
      <c r="AK33" s="1075">
        <v>98</v>
      </c>
      <c r="AL33" s="1066"/>
      <c r="AM33" s="1066"/>
      <c r="AN33" s="1066"/>
      <c r="AO33" s="1066"/>
      <c r="AP33" s="1066">
        <v>1074</v>
      </c>
      <c r="AQ33" s="1066"/>
      <c r="AR33" s="1066"/>
      <c r="AS33" s="1066"/>
      <c r="AT33" s="1066"/>
      <c r="AU33" s="1066">
        <v>1073</v>
      </c>
      <c r="AV33" s="1066"/>
      <c r="AW33" s="1066"/>
      <c r="AX33" s="1066"/>
      <c r="AY33" s="1066"/>
      <c r="AZ33" s="1137" t="s">
        <v>600</v>
      </c>
      <c r="BA33" s="1137"/>
      <c r="BB33" s="1137"/>
      <c r="BC33" s="1137"/>
      <c r="BD33" s="1137"/>
      <c r="BE33" s="1127" t="s">
        <v>412</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t="s">
        <v>413</v>
      </c>
      <c r="C34" s="1133"/>
      <c r="D34" s="1133"/>
      <c r="E34" s="1133"/>
      <c r="F34" s="1133"/>
      <c r="G34" s="1133"/>
      <c r="H34" s="1133"/>
      <c r="I34" s="1133"/>
      <c r="J34" s="1133"/>
      <c r="K34" s="1133"/>
      <c r="L34" s="1133"/>
      <c r="M34" s="1133"/>
      <c r="N34" s="1133"/>
      <c r="O34" s="1133"/>
      <c r="P34" s="1134"/>
      <c r="Q34" s="1138">
        <v>89</v>
      </c>
      <c r="R34" s="1139"/>
      <c r="S34" s="1139"/>
      <c r="T34" s="1139"/>
      <c r="U34" s="1139"/>
      <c r="V34" s="1139">
        <v>77</v>
      </c>
      <c r="W34" s="1139"/>
      <c r="X34" s="1139"/>
      <c r="Y34" s="1139"/>
      <c r="Z34" s="1139"/>
      <c r="AA34" s="1139">
        <v>12</v>
      </c>
      <c r="AB34" s="1139"/>
      <c r="AC34" s="1139"/>
      <c r="AD34" s="1139"/>
      <c r="AE34" s="1140"/>
      <c r="AF34" s="1114">
        <v>31</v>
      </c>
      <c r="AG34" s="1115"/>
      <c r="AH34" s="1115"/>
      <c r="AI34" s="1115"/>
      <c r="AJ34" s="1116"/>
      <c r="AK34" s="1075">
        <v>45</v>
      </c>
      <c r="AL34" s="1066"/>
      <c r="AM34" s="1066"/>
      <c r="AN34" s="1066"/>
      <c r="AO34" s="1066"/>
      <c r="AP34" s="1066">
        <v>97</v>
      </c>
      <c r="AQ34" s="1066"/>
      <c r="AR34" s="1066"/>
      <c r="AS34" s="1066"/>
      <c r="AT34" s="1066"/>
      <c r="AU34" s="1066">
        <v>97</v>
      </c>
      <c r="AV34" s="1066"/>
      <c r="AW34" s="1066"/>
      <c r="AX34" s="1066"/>
      <c r="AY34" s="1066"/>
      <c r="AZ34" s="1137" t="s">
        <v>600</v>
      </c>
      <c r="BA34" s="1137"/>
      <c r="BB34" s="1137"/>
      <c r="BC34" s="1137"/>
      <c r="BD34" s="1137"/>
      <c r="BE34" s="1127" t="s">
        <v>412</v>
      </c>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c r="C35" s="1133"/>
      <c r="D35" s="1133"/>
      <c r="E35" s="1133"/>
      <c r="F35" s="1133"/>
      <c r="G35" s="1133"/>
      <c r="H35" s="1133"/>
      <c r="I35" s="1133"/>
      <c r="J35" s="1133"/>
      <c r="K35" s="1133"/>
      <c r="L35" s="1133"/>
      <c r="M35" s="1133"/>
      <c r="N35" s="1133"/>
      <c r="O35" s="1133"/>
      <c r="P35" s="1134"/>
      <c r="Q35" s="1138"/>
      <c r="R35" s="1139"/>
      <c r="S35" s="1139"/>
      <c r="T35" s="1139"/>
      <c r="U35" s="1139"/>
      <c r="V35" s="1139"/>
      <c r="W35" s="1139"/>
      <c r="X35" s="1139"/>
      <c r="Y35" s="1139"/>
      <c r="Z35" s="1139"/>
      <c r="AA35" s="1139"/>
      <c r="AB35" s="1139"/>
      <c r="AC35" s="1139"/>
      <c r="AD35" s="1139"/>
      <c r="AE35" s="1140"/>
      <c r="AF35" s="1114"/>
      <c r="AG35" s="1115"/>
      <c r="AH35" s="1115"/>
      <c r="AI35" s="1115"/>
      <c r="AJ35" s="1116"/>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7"/>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414</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391</v>
      </c>
      <c r="B63" s="1039" t="s">
        <v>415</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181</v>
      </c>
      <c r="AG63" s="1054"/>
      <c r="AH63" s="1054"/>
      <c r="AI63" s="1054"/>
      <c r="AJ63" s="1125"/>
      <c r="AK63" s="1126"/>
      <c r="AL63" s="1058"/>
      <c r="AM63" s="1058"/>
      <c r="AN63" s="1058"/>
      <c r="AO63" s="1058"/>
      <c r="AP63" s="1054">
        <v>1726</v>
      </c>
      <c r="AQ63" s="1054"/>
      <c r="AR63" s="1054"/>
      <c r="AS63" s="1054"/>
      <c r="AT63" s="1054"/>
      <c r="AU63" s="1054">
        <v>1537</v>
      </c>
      <c r="AV63" s="1054"/>
      <c r="AW63" s="1054"/>
      <c r="AX63" s="1054"/>
      <c r="AY63" s="1054"/>
      <c r="AZ63" s="1120"/>
      <c r="BA63" s="1120"/>
      <c r="BB63" s="1120"/>
      <c r="BC63" s="1120"/>
      <c r="BD63" s="1120"/>
      <c r="BE63" s="1055"/>
      <c r="BF63" s="1055"/>
      <c r="BG63" s="1055"/>
      <c r="BH63" s="1055"/>
      <c r="BI63" s="1056"/>
      <c r="BJ63" s="1121" t="s">
        <v>393</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416</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417</v>
      </c>
      <c r="B66" s="1091"/>
      <c r="C66" s="1091"/>
      <c r="D66" s="1091"/>
      <c r="E66" s="1091"/>
      <c r="F66" s="1091"/>
      <c r="G66" s="1091"/>
      <c r="H66" s="1091"/>
      <c r="I66" s="1091"/>
      <c r="J66" s="1091"/>
      <c r="K66" s="1091"/>
      <c r="L66" s="1091"/>
      <c r="M66" s="1091"/>
      <c r="N66" s="1091"/>
      <c r="O66" s="1091"/>
      <c r="P66" s="1092"/>
      <c r="Q66" s="1096" t="s">
        <v>418</v>
      </c>
      <c r="R66" s="1097"/>
      <c r="S66" s="1097"/>
      <c r="T66" s="1097"/>
      <c r="U66" s="1098"/>
      <c r="V66" s="1096" t="s">
        <v>397</v>
      </c>
      <c r="W66" s="1097"/>
      <c r="X66" s="1097"/>
      <c r="Y66" s="1097"/>
      <c r="Z66" s="1098"/>
      <c r="AA66" s="1096" t="s">
        <v>398</v>
      </c>
      <c r="AB66" s="1097"/>
      <c r="AC66" s="1097"/>
      <c r="AD66" s="1097"/>
      <c r="AE66" s="1098"/>
      <c r="AF66" s="1102" t="s">
        <v>399</v>
      </c>
      <c r="AG66" s="1103"/>
      <c r="AH66" s="1103"/>
      <c r="AI66" s="1103"/>
      <c r="AJ66" s="1104"/>
      <c r="AK66" s="1096" t="s">
        <v>400</v>
      </c>
      <c r="AL66" s="1091"/>
      <c r="AM66" s="1091"/>
      <c r="AN66" s="1091"/>
      <c r="AO66" s="1092"/>
      <c r="AP66" s="1096" t="s">
        <v>401</v>
      </c>
      <c r="AQ66" s="1097"/>
      <c r="AR66" s="1097"/>
      <c r="AS66" s="1097"/>
      <c r="AT66" s="1098"/>
      <c r="AU66" s="1096" t="s">
        <v>419</v>
      </c>
      <c r="AV66" s="1097"/>
      <c r="AW66" s="1097"/>
      <c r="AX66" s="1097"/>
      <c r="AY66" s="1098"/>
      <c r="AZ66" s="1096" t="s">
        <v>379</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589</v>
      </c>
      <c r="C68" s="1081"/>
      <c r="D68" s="1081"/>
      <c r="E68" s="1081"/>
      <c r="F68" s="1081"/>
      <c r="G68" s="1081"/>
      <c r="H68" s="1081"/>
      <c r="I68" s="1081"/>
      <c r="J68" s="1081"/>
      <c r="K68" s="1081"/>
      <c r="L68" s="1081"/>
      <c r="M68" s="1081"/>
      <c r="N68" s="1081"/>
      <c r="O68" s="1081"/>
      <c r="P68" s="1082"/>
      <c r="Q68" s="1083">
        <v>2954</v>
      </c>
      <c r="R68" s="1077"/>
      <c r="S68" s="1077"/>
      <c r="T68" s="1077"/>
      <c r="U68" s="1077"/>
      <c r="V68" s="1077">
        <v>2810</v>
      </c>
      <c r="W68" s="1077"/>
      <c r="X68" s="1077"/>
      <c r="Y68" s="1077"/>
      <c r="Z68" s="1077"/>
      <c r="AA68" s="1077">
        <v>143</v>
      </c>
      <c r="AB68" s="1077"/>
      <c r="AC68" s="1077"/>
      <c r="AD68" s="1077"/>
      <c r="AE68" s="1077"/>
      <c r="AF68" s="1077">
        <v>119</v>
      </c>
      <c r="AG68" s="1077"/>
      <c r="AH68" s="1077"/>
      <c r="AI68" s="1077"/>
      <c r="AJ68" s="1077"/>
      <c r="AK68" s="1077">
        <v>25</v>
      </c>
      <c r="AL68" s="1077"/>
      <c r="AM68" s="1077"/>
      <c r="AN68" s="1077"/>
      <c r="AO68" s="1077"/>
      <c r="AP68" s="1077">
        <v>847</v>
      </c>
      <c r="AQ68" s="1077"/>
      <c r="AR68" s="1077"/>
      <c r="AS68" s="1077"/>
      <c r="AT68" s="1077"/>
      <c r="AU68" s="1077">
        <v>5</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590</v>
      </c>
      <c r="C69" s="1070"/>
      <c r="D69" s="1070"/>
      <c r="E69" s="1070"/>
      <c r="F69" s="1070"/>
      <c r="G69" s="1070"/>
      <c r="H69" s="1070"/>
      <c r="I69" s="1070"/>
      <c r="J69" s="1070"/>
      <c r="K69" s="1070"/>
      <c r="L69" s="1070"/>
      <c r="M69" s="1070"/>
      <c r="N69" s="1070"/>
      <c r="O69" s="1070"/>
      <c r="P69" s="1071"/>
      <c r="Q69" s="1072">
        <v>203</v>
      </c>
      <c r="R69" s="1066"/>
      <c r="S69" s="1066"/>
      <c r="T69" s="1066"/>
      <c r="U69" s="1066"/>
      <c r="V69" s="1066">
        <v>154</v>
      </c>
      <c r="W69" s="1066"/>
      <c r="X69" s="1066"/>
      <c r="Y69" s="1066"/>
      <c r="Z69" s="1066"/>
      <c r="AA69" s="1066">
        <v>49</v>
      </c>
      <c r="AB69" s="1066"/>
      <c r="AC69" s="1066"/>
      <c r="AD69" s="1066"/>
      <c r="AE69" s="1066"/>
      <c r="AF69" s="1066">
        <v>49</v>
      </c>
      <c r="AG69" s="1066"/>
      <c r="AH69" s="1066"/>
      <c r="AI69" s="1066"/>
      <c r="AJ69" s="1066"/>
      <c r="AK69" s="1066">
        <v>17</v>
      </c>
      <c r="AL69" s="1066"/>
      <c r="AM69" s="1066"/>
      <c r="AN69" s="1066"/>
      <c r="AO69" s="1066"/>
      <c r="AP69" s="1066" t="s">
        <v>598</v>
      </c>
      <c r="AQ69" s="1066"/>
      <c r="AR69" s="1066"/>
      <c r="AS69" s="1066"/>
      <c r="AT69" s="1066"/>
      <c r="AU69" s="1066" t="s">
        <v>598</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591</v>
      </c>
      <c r="C70" s="1070"/>
      <c r="D70" s="1070"/>
      <c r="E70" s="1070"/>
      <c r="F70" s="1070"/>
      <c r="G70" s="1070"/>
      <c r="H70" s="1070"/>
      <c r="I70" s="1070"/>
      <c r="J70" s="1070"/>
      <c r="K70" s="1070"/>
      <c r="L70" s="1070"/>
      <c r="M70" s="1070"/>
      <c r="N70" s="1070"/>
      <c r="O70" s="1070"/>
      <c r="P70" s="1071"/>
      <c r="Q70" s="1072">
        <v>2833</v>
      </c>
      <c r="R70" s="1066"/>
      <c r="S70" s="1066"/>
      <c r="T70" s="1066"/>
      <c r="U70" s="1066"/>
      <c r="V70" s="1066">
        <v>2437</v>
      </c>
      <c r="W70" s="1066"/>
      <c r="X70" s="1066"/>
      <c r="Y70" s="1066"/>
      <c r="Z70" s="1066"/>
      <c r="AA70" s="1066">
        <v>396</v>
      </c>
      <c r="AB70" s="1066"/>
      <c r="AC70" s="1066"/>
      <c r="AD70" s="1066"/>
      <c r="AE70" s="1066"/>
      <c r="AF70" s="1066">
        <v>396</v>
      </c>
      <c r="AG70" s="1066"/>
      <c r="AH70" s="1066"/>
      <c r="AI70" s="1066"/>
      <c r="AJ70" s="1066"/>
      <c r="AK70" s="1066">
        <v>385</v>
      </c>
      <c r="AL70" s="1066"/>
      <c r="AM70" s="1066"/>
      <c r="AN70" s="1066"/>
      <c r="AO70" s="1066"/>
      <c r="AP70" s="1066" t="s">
        <v>598</v>
      </c>
      <c r="AQ70" s="1066"/>
      <c r="AR70" s="1066"/>
      <c r="AS70" s="1066"/>
      <c r="AT70" s="1066"/>
      <c r="AU70" s="1066" t="s">
        <v>598</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592</v>
      </c>
      <c r="C71" s="1070"/>
      <c r="D71" s="1070"/>
      <c r="E71" s="1070"/>
      <c r="F71" s="1070"/>
      <c r="G71" s="1070"/>
      <c r="H71" s="1070"/>
      <c r="I71" s="1070"/>
      <c r="J71" s="1070"/>
      <c r="K71" s="1070"/>
      <c r="L71" s="1070"/>
      <c r="M71" s="1070"/>
      <c r="N71" s="1070"/>
      <c r="O71" s="1070"/>
      <c r="P71" s="1071"/>
      <c r="Q71" s="1072">
        <v>86</v>
      </c>
      <c r="R71" s="1066"/>
      <c r="S71" s="1066"/>
      <c r="T71" s="1066"/>
      <c r="U71" s="1066"/>
      <c r="V71" s="1066">
        <v>70</v>
      </c>
      <c r="W71" s="1066"/>
      <c r="X71" s="1066"/>
      <c r="Y71" s="1066"/>
      <c r="Z71" s="1066"/>
      <c r="AA71" s="1066">
        <v>17</v>
      </c>
      <c r="AB71" s="1066"/>
      <c r="AC71" s="1066"/>
      <c r="AD71" s="1066"/>
      <c r="AE71" s="1066"/>
      <c r="AF71" s="1066">
        <v>17</v>
      </c>
      <c r="AG71" s="1066"/>
      <c r="AH71" s="1066"/>
      <c r="AI71" s="1066"/>
      <c r="AJ71" s="1066"/>
      <c r="AK71" s="1066" t="s">
        <v>598</v>
      </c>
      <c r="AL71" s="1066"/>
      <c r="AM71" s="1066"/>
      <c r="AN71" s="1066"/>
      <c r="AO71" s="1066"/>
      <c r="AP71" s="1066" t="s">
        <v>598</v>
      </c>
      <c r="AQ71" s="1066"/>
      <c r="AR71" s="1066"/>
      <c r="AS71" s="1066"/>
      <c r="AT71" s="1066"/>
      <c r="AU71" s="1066" t="s">
        <v>598</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593</v>
      </c>
      <c r="C72" s="1070"/>
      <c r="D72" s="1070"/>
      <c r="E72" s="1070"/>
      <c r="F72" s="1070"/>
      <c r="G72" s="1070"/>
      <c r="H72" s="1070"/>
      <c r="I72" s="1070"/>
      <c r="J72" s="1070"/>
      <c r="K72" s="1070"/>
      <c r="L72" s="1070"/>
      <c r="M72" s="1070"/>
      <c r="N72" s="1070"/>
      <c r="O72" s="1070"/>
      <c r="P72" s="1071"/>
      <c r="Q72" s="1072">
        <v>1109</v>
      </c>
      <c r="R72" s="1066"/>
      <c r="S72" s="1066"/>
      <c r="T72" s="1066"/>
      <c r="U72" s="1066"/>
      <c r="V72" s="1066">
        <v>1105</v>
      </c>
      <c r="W72" s="1066"/>
      <c r="X72" s="1066"/>
      <c r="Y72" s="1066"/>
      <c r="Z72" s="1066"/>
      <c r="AA72" s="1066">
        <v>4</v>
      </c>
      <c r="AB72" s="1066"/>
      <c r="AC72" s="1066"/>
      <c r="AD72" s="1066"/>
      <c r="AE72" s="1066"/>
      <c r="AF72" s="1066">
        <v>4</v>
      </c>
      <c r="AG72" s="1066"/>
      <c r="AH72" s="1066"/>
      <c r="AI72" s="1066"/>
      <c r="AJ72" s="1066"/>
      <c r="AK72" s="1066" t="s">
        <v>598</v>
      </c>
      <c r="AL72" s="1066"/>
      <c r="AM72" s="1066"/>
      <c r="AN72" s="1066"/>
      <c r="AO72" s="1066"/>
      <c r="AP72" s="1066" t="s">
        <v>598</v>
      </c>
      <c r="AQ72" s="1066"/>
      <c r="AR72" s="1066"/>
      <c r="AS72" s="1066"/>
      <c r="AT72" s="1066"/>
      <c r="AU72" s="1066" t="s">
        <v>598</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594</v>
      </c>
      <c r="C73" s="1070"/>
      <c r="D73" s="1070"/>
      <c r="E73" s="1070"/>
      <c r="F73" s="1070"/>
      <c r="G73" s="1070"/>
      <c r="H73" s="1070"/>
      <c r="I73" s="1070"/>
      <c r="J73" s="1070"/>
      <c r="K73" s="1070"/>
      <c r="L73" s="1070"/>
      <c r="M73" s="1070"/>
      <c r="N73" s="1070"/>
      <c r="O73" s="1070"/>
      <c r="P73" s="1071"/>
      <c r="Q73" s="1072">
        <v>35</v>
      </c>
      <c r="R73" s="1066"/>
      <c r="S73" s="1066"/>
      <c r="T73" s="1066"/>
      <c r="U73" s="1066"/>
      <c r="V73" s="1066">
        <v>32</v>
      </c>
      <c r="W73" s="1066"/>
      <c r="X73" s="1066"/>
      <c r="Y73" s="1066"/>
      <c r="Z73" s="1066"/>
      <c r="AA73" s="1066">
        <v>3</v>
      </c>
      <c r="AB73" s="1066"/>
      <c r="AC73" s="1066"/>
      <c r="AD73" s="1066"/>
      <c r="AE73" s="1066"/>
      <c r="AF73" s="1066">
        <v>3</v>
      </c>
      <c r="AG73" s="1066"/>
      <c r="AH73" s="1066"/>
      <c r="AI73" s="1066"/>
      <c r="AJ73" s="1066"/>
      <c r="AK73" s="1066">
        <v>8</v>
      </c>
      <c r="AL73" s="1066"/>
      <c r="AM73" s="1066"/>
      <c r="AN73" s="1066"/>
      <c r="AO73" s="1066"/>
      <c r="AP73" s="1066" t="s">
        <v>598</v>
      </c>
      <c r="AQ73" s="1066"/>
      <c r="AR73" s="1066"/>
      <c r="AS73" s="1066"/>
      <c r="AT73" s="1066"/>
      <c r="AU73" s="1066" t="s">
        <v>598</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595</v>
      </c>
      <c r="C74" s="1070"/>
      <c r="D74" s="1070"/>
      <c r="E74" s="1070"/>
      <c r="F74" s="1070"/>
      <c r="G74" s="1070"/>
      <c r="H74" s="1070"/>
      <c r="I74" s="1070"/>
      <c r="J74" s="1070"/>
      <c r="K74" s="1070"/>
      <c r="L74" s="1070"/>
      <c r="M74" s="1070"/>
      <c r="N74" s="1070"/>
      <c r="O74" s="1070"/>
      <c r="P74" s="1071"/>
      <c r="Q74" s="1072">
        <v>7102</v>
      </c>
      <c r="R74" s="1066"/>
      <c r="S74" s="1066"/>
      <c r="T74" s="1066"/>
      <c r="U74" s="1066"/>
      <c r="V74" s="1066">
        <v>6921</v>
      </c>
      <c r="W74" s="1066"/>
      <c r="X74" s="1066"/>
      <c r="Y74" s="1066"/>
      <c r="Z74" s="1066"/>
      <c r="AA74" s="1066">
        <v>181</v>
      </c>
      <c r="AB74" s="1066"/>
      <c r="AC74" s="1066"/>
      <c r="AD74" s="1066"/>
      <c r="AE74" s="1066"/>
      <c r="AF74" s="1066">
        <v>181</v>
      </c>
      <c r="AG74" s="1066"/>
      <c r="AH74" s="1066"/>
      <c r="AI74" s="1066"/>
      <c r="AJ74" s="1066"/>
      <c r="AK74" s="1066" t="s">
        <v>598</v>
      </c>
      <c r="AL74" s="1066"/>
      <c r="AM74" s="1066"/>
      <c r="AN74" s="1066"/>
      <c r="AO74" s="1066"/>
      <c r="AP74" s="1066" t="s">
        <v>598</v>
      </c>
      <c r="AQ74" s="1066"/>
      <c r="AR74" s="1066"/>
      <c r="AS74" s="1066"/>
      <c r="AT74" s="1066"/>
      <c r="AU74" s="1066" t="s">
        <v>598</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t="s">
        <v>596</v>
      </c>
      <c r="C75" s="1070"/>
      <c r="D75" s="1070"/>
      <c r="E75" s="1070"/>
      <c r="F75" s="1070"/>
      <c r="G75" s="1070"/>
      <c r="H75" s="1070"/>
      <c r="I75" s="1070"/>
      <c r="J75" s="1070"/>
      <c r="K75" s="1070"/>
      <c r="L75" s="1070"/>
      <c r="M75" s="1070"/>
      <c r="N75" s="1070"/>
      <c r="O75" s="1070"/>
      <c r="P75" s="1071"/>
      <c r="Q75" s="1073">
        <v>342</v>
      </c>
      <c r="R75" s="1074"/>
      <c r="S75" s="1074"/>
      <c r="T75" s="1074"/>
      <c r="U75" s="1075"/>
      <c r="V75" s="1076">
        <v>286</v>
      </c>
      <c r="W75" s="1074"/>
      <c r="X75" s="1074"/>
      <c r="Y75" s="1074"/>
      <c r="Z75" s="1075"/>
      <c r="AA75" s="1076">
        <v>56</v>
      </c>
      <c r="AB75" s="1074"/>
      <c r="AC75" s="1074"/>
      <c r="AD75" s="1074"/>
      <c r="AE75" s="1075"/>
      <c r="AF75" s="1076">
        <v>56</v>
      </c>
      <c r="AG75" s="1074"/>
      <c r="AH75" s="1074"/>
      <c r="AI75" s="1074"/>
      <c r="AJ75" s="1075"/>
      <c r="AK75" s="1076" t="s">
        <v>598</v>
      </c>
      <c r="AL75" s="1074"/>
      <c r="AM75" s="1074"/>
      <c r="AN75" s="1074"/>
      <c r="AO75" s="1075"/>
      <c r="AP75" s="1076" t="s">
        <v>598</v>
      </c>
      <c r="AQ75" s="1074"/>
      <c r="AR75" s="1074"/>
      <c r="AS75" s="1074"/>
      <c r="AT75" s="1075"/>
      <c r="AU75" s="1076" t="s">
        <v>598</v>
      </c>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t="s">
        <v>597</v>
      </c>
      <c r="C76" s="1070"/>
      <c r="D76" s="1070"/>
      <c r="E76" s="1070"/>
      <c r="F76" s="1070"/>
      <c r="G76" s="1070"/>
      <c r="H76" s="1070"/>
      <c r="I76" s="1070"/>
      <c r="J76" s="1070"/>
      <c r="K76" s="1070"/>
      <c r="L76" s="1070"/>
      <c r="M76" s="1070"/>
      <c r="N76" s="1070"/>
      <c r="O76" s="1070"/>
      <c r="P76" s="1071"/>
      <c r="Q76" s="1073">
        <v>157056</v>
      </c>
      <c r="R76" s="1074"/>
      <c r="S76" s="1074"/>
      <c r="T76" s="1074"/>
      <c r="U76" s="1075"/>
      <c r="V76" s="1076">
        <v>149362</v>
      </c>
      <c r="W76" s="1074"/>
      <c r="X76" s="1074"/>
      <c r="Y76" s="1074"/>
      <c r="Z76" s="1075"/>
      <c r="AA76" s="1076">
        <v>7694</v>
      </c>
      <c r="AB76" s="1074"/>
      <c r="AC76" s="1074"/>
      <c r="AD76" s="1074"/>
      <c r="AE76" s="1075"/>
      <c r="AF76" s="1076">
        <v>7694</v>
      </c>
      <c r="AG76" s="1074"/>
      <c r="AH76" s="1074"/>
      <c r="AI76" s="1074"/>
      <c r="AJ76" s="1075"/>
      <c r="AK76" s="1076">
        <v>1365</v>
      </c>
      <c r="AL76" s="1074"/>
      <c r="AM76" s="1074"/>
      <c r="AN76" s="1074"/>
      <c r="AO76" s="1075"/>
      <c r="AP76" s="1076" t="s">
        <v>598</v>
      </c>
      <c r="AQ76" s="1074"/>
      <c r="AR76" s="1074"/>
      <c r="AS76" s="1074"/>
      <c r="AT76" s="1075"/>
      <c r="AU76" s="1076" t="s">
        <v>598</v>
      </c>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391</v>
      </c>
      <c r="B88" s="1039" t="s">
        <v>420</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8546</v>
      </c>
      <c r="AG88" s="1054"/>
      <c r="AH88" s="1054"/>
      <c r="AI88" s="1054"/>
      <c r="AJ88" s="1054"/>
      <c r="AK88" s="1058"/>
      <c r="AL88" s="1058"/>
      <c r="AM88" s="1058"/>
      <c r="AN88" s="1058"/>
      <c r="AO88" s="1058"/>
      <c r="AP88" s="1054">
        <v>847</v>
      </c>
      <c r="AQ88" s="1054"/>
      <c r="AR88" s="1054"/>
      <c r="AS88" s="1054"/>
      <c r="AT88" s="1054"/>
      <c r="AU88" s="1054">
        <v>5</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391</v>
      </c>
      <c r="BR102" s="1039" t="s">
        <v>421</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36</v>
      </c>
      <c r="CS102" s="1046"/>
      <c r="CT102" s="1046"/>
      <c r="CU102" s="1046"/>
      <c r="CV102" s="1047"/>
      <c r="CW102" s="1045"/>
      <c r="CX102" s="1046"/>
      <c r="CY102" s="1046"/>
      <c r="CZ102" s="1046"/>
      <c r="DA102" s="1047"/>
      <c r="DB102" s="1045"/>
      <c r="DC102" s="1046"/>
      <c r="DD102" s="1046"/>
      <c r="DE102" s="1046"/>
      <c r="DF102" s="1047"/>
      <c r="DG102" s="1045"/>
      <c r="DH102" s="1046"/>
      <c r="DI102" s="1046"/>
      <c r="DJ102" s="1046"/>
      <c r="DK102" s="1047"/>
      <c r="DL102" s="1045"/>
      <c r="DM102" s="1046"/>
      <c r="DN102" s="1046"/>
      <c r="DO102" s="1046"/>
      <c r="DP102" s="1047"/>
      <c r="DQ102" s="1045"/>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422</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423</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424</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425</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426</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427</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428</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429</v>
      </c>
      <c r="AB109" s="989"/>
      <c r="AC109" s="989"/>
      <c r="AD109" s="989"/>
      <c r="AE109" s="990"/>
      <c r="AF109" s="991" t="s">
        <v>430</v>
      </c>
      <c r="AG109" s="989"/>
      <c r="AH109" s="989"/>
      <c r="AI109" s="989"/>
      <c r="AJ109" s="990"/>
      <c r="AK109" s="991" t="s">
        <v>307</v>
      </c>
      <c r="AL109" s="989"/>
      <c r="AM109" s="989"/>
      <c r="AN109" s="989"/>
      <c r="AO109" s="990"/>
      <c r="AP109" s="991" t="s">
        <v>431</v>
      </c>
      <c r="AQ109" s="989"/>
      <c r="AR109" s="989"/>
      <c r="AS109" s="989"/>
      <c r="AT109" s="1020"/>
      <c r="AU109" s="988" t="s">
        <v>428</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429</v>
      </c>
      <c r="BR109" s="989"/>
      <c r="BS109" s="989"/>
      <c r="BT109" s="989"/>
      <c r="BU109" s="990"/>
      <c r="BV109" s="991" t="s">
        <v>430</v>
      </c>
      <c r="BW109" s="989"/>
      <c r="BX109" s="989"/>
      <c r="BY109" s="989"/>
      <c r="BZ109" s="990"/>
      <c r="CA109" s="991" t="s">
        <v>307</v>
      </c>
      <c r="CB109" s="989"/>
      <c r="CC109" s="989"/>
      <c r="CD109" s="989"/>
      <c r="CE109" s="990"/>
      <c r="CF109" s="1027" t="s">
        <v>431</v>
      </c>
      <c r="CG109" s="1027"/>
      <c r="CH109" s="1027"/>
      <c r="CI109" s="1027"/>
      <c r="CJ109" s="1027"/>
      <c r="CK109" s="991" t="s">
        <v>432</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429</v>
      </c>
      <c r="DH109" s="989"/>
      <c r="DI109" s="989"/>
      <c r="DJ109" s="989"/>
      <c r="DK109" s="990"/>
      <c r="DL109" s="991" t="s">
        <v>430</v>
      </c>
      <c r="DM109" s="989"/>
      <c r="DN109" s="989"/>
      <c r="DO109" s="989"/>
      <c r="DP109" s="990"/>
      <c r="DQ109" s="991" t="s">
        <v>307</v>
      </c>
      <c r="DR109" s="989"/>
      <c r="DS109" s="989"/>
      <c r="DT109" s="989"/>
      <c r="DU109" s="990"/>
      <c r="DV109" s="991" t="s">
        <v>431</v>
      </c>
      <c r="DW109" s="989"/>
      <c r="DX109" s="989"/>
      <c r="DY109" s="989"/>
      <c r="DZ109" s="1020"/>
    </row>
    <row r="110" spans="1:131" s="248" customFormat="1" ht="26.25" customHeight="1" x14ac:dyDescent="0.15">
      <c r="A110" s="891" t="s">
        <v>433</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328903</v>
      </c>
      <c r="AB110" s="982"/>
      <c r="AC110" s="982"/>
      <c r="AD110" s="982"/>
      <c r="AE110" s="983"/>
      <c r="AF110" s="984">
        <v>408101</v>
      </c>
      <c r="AG110" s="982"/>
      <c r="AH110" s="982"/>
      <c r="AI110" s="982"/>
      <c r="AJ110" s="983"/>
      <c r="AK110" s="984">
        <v>460813</v>
      </c>
      <c r="AL110" s="982"/>
      <c r="AM110" s="982"/>
      <c r="AN110" s="982"/>
      <c r="AO110" s="983"/>
      <c r="AP110" s="985">
        <v>20.399999999999999</v>
      </c>
      <c r="AQ110" s="986"/>
      <c r="AR110" s="986"/>
      <c r="AS110" s="986"/>
      <c r="AT110" s="987"/>
      <c r="AU110" s="1021" t="s">
        <v>72</v>
      </c>
      <c r="AV110" s="1022"/>
      <c r="AW110" s="1022"/>
      <c r="AX110" s="1022"/>
      <c r="AY110" s="1022"/>
      <c r="AZ110" s="947" t="s">
        <v>434</v>
      </c>
      <c r="BA110" s="892"/>
      <c r="BB110" s="892"/>
      <c r="BC110" s="892"/>
      <c r="BD110" s="892"/>
      <c r="BE110" s="892"/>
      <c r="BF110" s="892"/>
      <c r="BG110" s="892"/>
      <c r="BH110" s="892"/>
      <c r="BI110" s="892"/>
      <c r="BJ110" s="892"/>
      <c r="BK110" s="892"/>
      <c r="BL110" s="892"/>
      <c r="BM110" s="892"/>
      <c r="BN110" s="892"/>
      <c r="BO110" s="892"/>
      <c r="BP110" s="893"/>
      <c r="BQ110" s="948">
        <v>4468849</v>
      </c>
      <c r="BR110" s="929"/>
      <c r="BS110" s="929"/>
      <c r="BT110" s="929"/>
      <c r="BU110" s="929"/>
      <c r="BV110" s="929">
        <v>4419877</v>
      </c>
      <c r="BW110" s="929"/>
      <c r="BX110" s="929"/>
      <c r="BY110" s="929"/>
      <c r="BZ110" s="929"/>
      <c r="CA110" s="929">
        <v>4172706</v>
      </c>
      <c r="CB110" s="929"/>
      <c r="CC110" s="929"/>
      <c r="CD110" s="929"/>
      <c r="CE110" s="929"/>
      <c r="CF110" s="953">
        <v>185.2</v>
      </c>
      <c r="CG110" s="954"/>
      <c r="CH110" s="954"/>
      <c r="CI110" s="954"/>
      <c r="CJ110" s="954"/>
      <c r="CK110" s="1017" t="s">
        <v>435</v>
      </c>
      <c r="CL110" s="903"/>
      <c r="CM110" s="978" t="s">
        <v>436</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393</v>
      </c>
      <c r="DH110" s="929"/>
      <c r="DI110" s="929"/>
      <c r="DJ110" s="929"/>
      <c r="DK110" s="929"/>
      <c r="DL110" s="929" t="s">
        <v>393</v>
      </c>
      <c r="DM110" s="929"/>
      <c r="DN110" s="929"/>
      <c r="DO110" s="929"/>
      <c r="DP110" s="929"/>
      <c r="DQ110" s="929" t="s">
        <v>136</v>
      </c>
      <c r="DR110" s="929"/>
      <c r="DS110" s="929"/>
      <c r="DT110" s="929"/>
      <c r="DU110" s="929"/>
      <c r="DV110" s="930" t="s">
        <v>437</v>
      </c>
      <c r="DW110" s="930"/>
      <c r="DX110" s="930"/>
      <c r="DY110" s="930"/>
      <c r="DZ110" s="931"/>
    </row>
    <row r="111" spans="1:131" s="248" customFormat="1" ht="26.25" customHeight="1" x14ac:dyDescent="0.15">
      <c r="A111" s="858" t="s">
        <v>438</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439</v>
      </c>
      <c r="AB111" s="1010"/>
      <c r="AC111" s="1010"/>
      <c r="AD111" s="1010"/>
      <c r="AE111" s="1011"/>
      <c r="AF111" s="1012" t="s">
        <v>393</v>
      </c>
      <c r="AG111" s="1010"/>
      <c r="AH111" s="1010"/>
      <c r="AI111" s="1010"/>
      <c r="AJ111" s="1011"/>
      <c r="AK111" s="1012" t="s">
        <v>437</v>
      </c>
      <c r="AL111" s="1010"/>
      <c r="AM111" s="1010"/>
      <c r="AN111" s="1010"/>
      <c r="AO111" s="1011"/>
      <c r="AP111" s="1013" t="s">
        <v>393</v>
      </c>
      <c r="AQ111" s="1014"/>
      <c r="AR111" s="1014"/>
      <c r="AS111" s="1014"/>
      <c r="AT111" s="1015"/>
      <c r="AU111" s="1023"/>
      <c r="AV111" s="1024"/>
      <c r="AW111" s="1024"/>
      <c r="AX111" s="1024"/>
      <c r="AY111" s="1024"/>
      <c r="AZ111" s="899" t="s">
        <v>440</v>
      </c>
      <c r="BA111" s="834"/>
      <c r="BB111" s="834"/>
      <c r="BC111" s="834"/>
      <c r="BD111" s="834"/>
      <c r="BE111" s="834"/>
      <c r="BF111" s="834"/>
      <c r="BG111" s="834"/>
      <c r="BH111" s="834"/>
      <c r="BI111" s="834"/>
      <c r="BJ111" s="834"/>
      <c r="BK111" s="834"/>
      <c r="BL111" s="834"/>
      <c r="BM111" s="834"/>
      <c r="BN111" s="834"/>
      <c r="BO111" s="834"/>
      <c r="BP111" s="835"/>
      <c r="BQ111" s="900">
        <v>6165</v>
      </c>
      <c r="BR111" s="901"/>
      <c r="BS111" s="901"/>
      <c r="BT111" s="901"/>
      <c r="BU111" s="901"/>
      <c r="BV111" s="901">
        <v>35104</v>
      </c>
      <c r="BW111" s="901"/>
      <c r="BX111" s="901"/>
      <c r="BY111" s="901"/>
      <c r="BZ111" s="901"/>
      <c r="CA111" s="901">
        <v>29380</v>
      </c>
      <c r="CB111" s="901"/>
      <c r="CC111" s="901"/>
      <c r="CD111" s="901"/>
      <c r="CE111" s="901"/>
      <c r="CF111" s="962">
        <v>1.3</v>
      </c>
      <c r="CG111" s="963"/>
      <c r="CH111" s="963"/>
      <c r="CI111" s="963"/>
      <c r="CJ111" s="963"/>
      <c r="CK111" s="1018"/>
      <c r="CL111" s="905"/>
      <c r="CM111" s="908" t="s">
        <v>441</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439</v>
      </c>
      <c r="DH111" s="901"/>
      <c r="DI111" s="901"/>
      <c r="DJ111" s="901"/>
      <c r="DK111" s="901"/>
      <c r="DL111" s="901" t="s">
        <v>393</v>
      </c>
      <c r="DM111" s="901"/>
      <c r="DN111" s="901"/>
      <c r="DO111" s="901"/>
      <c r="DP111" s="901"/>
      <c r="DQ111" s="901" t="s">
        <v>442</v>
      </c>
      <c r="DR111" s="901"/>
      <c r="DS111" s="901"/>
      <c r="DT111" s="901"/>
      <c r="DU111" s="901"/>
      <c r="DV111" s="878" t="s">
        <v>439</v>
      </c>
      <c r="DW111" s="878"/>
      <c r="DX111" s="878"/>
      <c r="DY111" s="878"/>
      <c r="DZ111" s="879"/>
    </row>
    <row r="112" spans="1:131" s="248" customFormat="1" ht="26.25" customHeight="1" x14ac:dyDescent="0.15">
      <c r="A112" s="1003" t="s">
        <v>443</v>
      </c>
      <c r="B112" s="1004"/>
      <c r="C112" s="834" t="s">
        <v>444</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439</v>
      </c>
      <c r="AB112" s="864"/>
      <c r="AC112" s="864"/>
      <c r="AD112" s="864"/>
      <c r="AE112" s="865"/>
      <c r="AF112" s="866" t="s">
        <v>437</v>
      </c>
      <c r="AG112" s="864"/>
      <c r="AH112" s="864"/>
      <c r="AI112" s="864"/>
      <c r="AJ112" s="865"/>
      <c r="AK112" s="866" t="s">
        <v>136</v>
      </c>
      <c r="AL112" s="864"/>
      <c r="AM112" s="864"/>
      <c r="AN112" s="864"/>
      <c r="AO112" s="865"/>
      <c r="AP112" s="911" t="s">
        <v>445</v>
      </c>
      <c r="AQ112" s="912"/>
      <c r="AR112" s="912"/>
      <c r="AS112" s="912"/>
      <c r="AT112" s="913"/>
      <c r="AU112" s="1023"/>
      <c r="AV112" s="1024"/>
      <c r="AW112" s="1024"/>
      <c r="AX112" s="1024"/>
      <c r="AY112" s="1024"/>
      <c r="AZ112" s="899" t="s">
        <v>446</v>
      </c>
      <c r="BA112" s="834"/>
      <c r="BB112" s="834"/>
      <c r="BC112" s="834"/>
      <c r="BD112" s="834"/>
      <c r="BE112" s="834"/>
      <c r="BF112" s="834"/>
      <c r="BG112" s="834"/>
      <c r="BH112" s="834"/>
      <c r="BI112" s="834"/>
      <c r="BJ112" s="834"/>
      <c r="BK112" s="834"/>
      <c r="BL112" s="834"/>
      <c r="BM112" s="834"/>
      <c r="BN112" s="834"/>
      <c r="BO112" s="834"/>
      <c r="BP112" s="835"/>
      <c r="BQ112" s="900">
        <v>1737485</v>
      </c>
      <c r="BR112" s="901"/>
      <c r="BS112" s="901"/>
      <c r="BT112" s="901"/>
      <c r="BU112" s="901"/>
      <c r="BV112" s="901">
        <v>1665779</v>
      </c>
      <c r="BW112" s="901"/>
      <c r="BX112" s="901"/>
      <c r="BY112" s="901"/>
      <c r="BZ112" s="901"/>
      <c r="CA112" s="901">
        <v>1535844</v>
      </c>
      <c r="CB112" s="901"/>
      <c r="CC112" s="901"/>
      <c r="CD112" s="901"/>
      <c r="CE112" s="901"/>
      <c r="CF112" s="962">
        <v>68.2</v>
      </c>
      <c r="CG112" s="963"/>
      <c r="CH112" s="963"/>
      <c r="CI112" s="963"/>
      <c r="CJ112" s="963"/>
      <c r="CK112" s="1018"/>
      <c r="CL112" s="905"/>
      <c r="CM112" s="908" t="s">
        <v>447</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393</v>
      </c>
      <c r="DH112" s="901"/>
      <c r="DI112" s="901"/>
      <c r="DJ112" s="901"/>
      <c r="DK112" s="901"/>
      <c r="DL112" s="901" t="s">
        <v>439</v>
      </c>
      <c r="DM112" s="901"/>
      <c r="DN112" s="901"/>
      <c r="DO112" s="901"/>
      <c r="DP112" s="901"/>
      <c r="DQ112" s="901" t="s">
        <v>448</v>
      </c>
      <c r="DR112" s="901"/>
      <c r="DS112" s="901"/>
      <c r="DT112" s="901"/>
      <c r="DU112" s="901"/>
      <c r="DV112" s="878" t="s">
        <v>393</v>
      </c>
      <c r="DW112" s="878"/>
      <c r="DX112" s="878"/>
      <c r="DY112" s="878"/>
      <c r="DZ112" s="879"/>
    </row>
    <row r="113" spans="1:130" s="248" customFormat="1" ht="26.25" customHeight="1" x14ac:dyDescent="0.15">
      <c r="A113" s="1005"/>
      <c r="B113" s="1006"/>
      <c r="C113" s="834" t="s">
        <v>449</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170099</v>
      </c>
      <c r="AB113" s="1010"/>
      <c r="AC113" s="1010"/>
      <c r="AD113" s="1010"/>
      <c r="AE113" s="1011"/>
      <c r="AF113" s="1012">
        <v>180486</v>
      </c>
      <c r="AG113" s="1010"/>
      <c r="AH113" s="1010"/>
      <c r="AI113" s="1010"/>
      <c r="AJ113" s="1011"/>
      <c r="AK113" s="1012">
        <v>176623</v>
      </c>
      <c r="AL113" s="1010"/>
      <c r="AM113" s="1010"/>
      <c r="AN113" s="1010"/>
      <c r="AO113" s="1011"/>
      <c r="AP113" s="1013">
        <v>7.8</v>
      </c>
      <c r="AQ113" s="1014"/>
      <c r="AR113" s="1014"/>
      <c r="AS113" s="1014"/>
      <c r="AT113" s="1015"/>
      <c r="AU113" s="1023"/>
      <c r="AV113" s="1024"/>
      <c r="AW113" s="1024"/>
      <c r="AX113" s="1024"/>
      <c r="AY113" s="1024"/>
      <c r="AZ113" s="899" t="s">
        <v>450</v>
      </c>
      <c r="BA113" s="834"/>
      <c r="BB113" s="834"/>
      <c r="BC113" s="834"/>
      <c r="BD113" s="834"/>
      <c r="BE113" s="834"/>
      <c r="BF113" s="834"/>
      <c r="BG113" s="834"/>
      <c r="BH113" s="834"/>
      <c r="BI113" s="834"/>
      <c r="BJ113" s="834"/>
      <c r="BK113" s="834"/>
      <c r="BL113" s="834"/>
      <c r="BM113" s="834"/>
      <c r="BN113" s="834"/>
      <c r="BO113" s="834"/>
      <c r="BP113" s="835"/>
      <c r="BQ113" s="900">
        <v>5975</v>
      </c>
      <c r="BR113" s="901"/>
      <c r="BS113" s="901"/>
      <c r="BT113" s="901"/>
      <c r="BU113" s="901"/>
      <c r="BV113" s="901">
        <v>12208</v>
      </c>
      <c r="BW113" s="901"/>
      <c r="BX113" s="901"/>
      <c r="BY113" s="901"/>
      <c r="BZ113" s="901"/>
      <c r="CA113" s="901">
        <v>5467</v>
      </c>
      <c r="CB113" s="901"/>
      <c r="CC113" s="901"/>
      <c r="CD113" s="901"/>
      <c r="CE113" s="901"/>
      <c r="CF113" s="962">
        <v>0.2</v>
      </c>
      <c r="CG113" s="963"/>
      <c r="CH113" s="963"/>
      <c r="CI113" s="963"/>
      <c r="CJ113" s="963"/>
      <c r="CK113" s="1018"/>
      <c r="CL113" s="905"/>
      <c r="CM113" s="908" t="s">
        <v>451</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437</v>
      </c>
      <c r="DH113" s="864"/>
      <c r="DI113" s="864"/>
      <c r="DJ113" s="864"/>
      <c r="DK113" s="865"/>
      <c r="DL113" s="866" t="s">
        <v>393</v>
      </c>
      <c r="DM113" s="864"/>
      <c r="DN113" s="864"/>
      <c r="DO113" s="864"/>
      <c r="DP113" s="865"/>
      <c r="DQ113" s="866" t="s">
        <v>442</v>
      </c>
      <c r="DR113" s="864"/>
      <c r="DS113" s="864"/>
      <c r="DT113" s="864"/>
      <c r="DU113" s="865"/>
      <c r="DV113" s="911" t="s">
        <v>437</v>
      </c>
      <c r="DW113" s="912"/>
      <c r="DX113" s="912"/>
      <c r="DY113" s="912"/>
      <c r="DZ113" s="913"/>
    </row>
    <row r="114" spans="1:130" s="248" customFormat="1" ht="26.25" customHeight="1" x14ac:dyDescent="0.15">
      <c r="A114" s="1005"/>
      <c r="B114" s="1006"/>
      <c r="C114" s="834" t="s">
        <v>452</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5975</v>
      </c>
      <c r="AB114" s="864"/>
      <c r="AC114" s="864"/>
      <c r="AD114" s="864"/>
      <c r="AE114" s="865"/>
      <c r="AF114" s="866">
        <v>8881</v>
      </c>
      <c r="AG114" s="864"/>
      <c r="AH114" s="864"/>
      <c r="AI114" s="864"/>
      <c r="AJ114" s="865"/>
      <c r="AK114" s="866">
        <v>7067</v>
      </c>
      <c r="AL114" s="864"/>
      <c r="AM114" s="864"/>
      <c r="AN114" s="864"/>
      <c r="AO114" s="865"/>
      <c r="AP114" s="911">
        <v>0.3</v>
      </c>
      <c r="AQ114" s="912"/>
      <c r="AR114" s="912"/>
      <c r="AS114" s="912"/>
      <c r="AT114" s="913"/>
      <c r="AU114" s="1023"/>
      <c r="AV114" s="1024"/>
      <c r="AW114" s="1024"/>
      <c r="AX114" s="1024"/>
      <c r="AY114" s="1024"/>
      <c r="AZ114" s="899" t="s">
        <v>453</v>
      </c>
      <c r="BA114" s="834"/>
      <c r="BB114" s="834"/>
      <c r="BC114" s="834"/>
      <c r="BD114" s="834"/>
      <c r="BE114" s="834"/>
      <c r="BF114" s="834"/>
      <c r="BG114" s="834"/>
      <c r="BH114" s="834"/>
      <c r="BI114" s="834"/>
      <c r="BJ114" s="834"/>
      <c r="BK114" s="834"/>
      <c r="BL114" s="834"/>
      <c r="BM114" s="834"/>
      <c r="BN114" s="834"/>
      <c r="BO114" s="834"/>
      <c r="BP114" s="835"/>
      <c r="BQ114" s="900">
        <v>300604</v>
      </c>
      <c r="BR114" s="901"/>
      <c r="BS114" s="901"/>
      <c r="BT114" s="901"/>
      <c r="BU114" s="901"/>
      <c r="BV114" s="901">
        <v>306707</v>
      </c>
      <c r="BW114" s="901"/>
      <c r="BX114" s="901"/>
      <c r="BY114" s="901"/>
      <c r="BZ114" s="901"/>
      <c r="CA114" s="901">
        <v>323965</v>
      </c>
      <c r="CB114" s="901"/>
      <c r="CC114" s="901"/>
      <c r="CD114" s="901"/>
      <c r="CE114" s="901"/>
      <c r="CF114" s="962">
        <v>14.4</v>
      </c>
      <c r="CG114" s="963"/>
      <c r="CH114" s="963"/>
      <c r="CI114" s="963"/>
      <c r="CJ114" s="963"/>
      <c r="CK114" s="1018"/>
      <c r="CL114" s="905"/>
      <c r="CM114" s="908" t="s">
        <v>454</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393</v>
      </c>
      <c r="DH114" s="864"/>
      <c r="DI114" s="864"/>
      <c r="DJ114" s="864"/>
      <c r="DK114" s="865"/>
      <c r="DL114" s="866" t="s">
        <v>437</v>
      </c>
      <c r="DM114" s="864"/>
      <c r="DN114" s="864"/>
      <c r="DO114" s="864"/>
      <c r="DP114" s="865"/>
      <c r="DQ114" s="866" t="s">
        <v>439</v>
      </c>
      <c r="DR114" s="864"/>
      <c r="DS114" s="864"/>
      <c r="DT114" s="864"/>
      <c r="DU114" s="865"/>
      <c r="DV114" s="911" t="s">
        <v>393</v>
      </c>
      <c r="DW114" s="912"/>
      <c r="DX114" s="912"/>
      <c r="DY114" s="912"/>
      <c r="DZ114" s="913"/>
    </row>
    <row r="115" spans="1:130" s="248" customFormat="1" ht="26.25" customHeight="1" x14ac:dyDescent="0.15">
      <c r="A115" s="1005"/>
      <c r="B115" s="1006"/>
      <c r="C115" s="834" t="s">
        <v>455</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6165</v>
      </c>
      <c r="AB115" s="1010"/>
      <c r="AC115" s="1010"/>
      <c r="AD115" s="1010"/>
      <c r="AE115" s="1011"/>
      <c r="AF115" s="1012">
        <v>7048</v>
      </c>
      <c r="AG115" s="1010"/>
      <c r="AH115" s="1010"/>
      <c r="AI115" s="1010"/>
      <c r="AJ115" s="1011"/>
      <c r="AK115" s="1012">
        <v>6304</v>
      </c>
      <c r="AL115" s="1010"/>
      <c r="AM115" s="1010"/>
      <c r="AN115" s="1010"/>
      <c r="AO115" s="1011"/>
      <c r="AP115" s="1013">
        <v>0.3</v>
      </c>
      <c r="AQ115" s="1014"/>
      <c r="AR115" s="1014"/>
      <c r="AS115" s="1014"/>
      <c r="AT115" s="1015"/>
      <c r="AU115" s="1023"/>
      <c r="AV115" s="1024"/>
      <c r="AW115" s="1024"/>
      <c r="AX115" s="1024"/>
      <c r="AY115" s="1024"/>
      <c r="AZ115" s="899" t="s">
        <v>456</v>
      </c>
      <c r="BA115" s="834"/>
      <c r="BB115" s="834"/>
      <c r="BC115" s="834"/>
      <c r="BD115" s="834"/>
      <c r="BE115" s="834"/>
      <c r="BF115" s="834"/>
      <c r="BG115" s="834"/>
      <c r="BH115" s="834"/>
      <c r="BI115" s="834"/>
      <c r="BJ115" s="834"/>
      <c r="BK115" s="834"/>
      <c r="BL115" s="834"/>
      <c r="BM115" s="834"/>
      <c r="BN115" s="834"/>
      <c r="BO115" s="834"/>
      <c r="BP115" s="835"/>
      <c r="BQ115" s="900" t="s">
        <v>442</v>
      </c>
      <c r="BR115" s="901"/>
      <c r="BS115" s="901"/>
      <c r="BT115" s="901"/>
      <c r="BU115" s="901"/>
      <c r="BV115" s="901" t="s">
        <v>442</v>
      </c>
      <c r="BW115" s="901"/>
      <c r="BX115" s="901"/>
      <c r="BY115" s="901"/>
      <c r="BZ115" s="901"/>
      <c r="CA115" s="901" t="s">
        <v>393</v>
      </c>
      <c r="CB115" s="901"/>
      <c r="CC115" s="901"/>
      <c r="CD115" s="901"/>
      <c r="CE115" s="901"/>
      <c r="CF115" s="962" t="s">
        <v>393</v>
      </c>
      <c r="CG115" s="963"/>
      <c r="CH115" s="963"/>
      <c r="CI115" s="963"/>
      <c r="CJ115" s="963"/>
      <c r="CK115" s="1018"/>
      <c r="CL115" s="905"/>
      <c r="CM115" s="899" t="s">
        <v>457</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439</v>
      </c>
      <c r="DH115" s="864"/>
      <c r="DI115" s="864"/>
      <c r="DJ115" s="864"/>
      <c r="DK115" s="865"/>
      <c r="DL115" s="866" t="s">
        <v>437</v>
      </c>
      <c r="DM115" s="864"/>
      <c r="DN115" s="864"/>
      <c r="DO115" s="864"/>
      <c r="DP115" s="865"/>
      <c r="DQ115" s="866" t="s">
        <v>437</v>
      </c>
      <c r="DR115" s="864"/>
      <c r="DS115" s="864"/>
      <c r="DT115" s="864"/>
      <c r="DU115" s="865"/>
      <c r="DV115" s="911" t="s">
        <v>393</v>
      </c>
      <c r="DW115" s="912"/>
      <c r="DX115" s="912"/>
      <c r="DY115" s="912"/>
      <c r="DZ115" s="913"/>
    </row>
    <row r="116" spans="1:130" s="248" customFormat="1" ht="26.25" customHeight="1" x14ac:dyDescent="0.15">
      <c r="A116" s="1007"/>
      <c r="B116" s="1008"/>
      <c r="C116" s="967" t="s">
        <v>458</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442</v>
      </c>
      <c r="AB116" s="864"/>
      <c r="AC116" s="864"/>
      <c r="AD116" s="864"/>
      <c r="AE116" s="865"/>
      <c r="AF116" s="866" t="s">
        <v>437</v>
      </c>
      <c r="AG116" s="864"/>
      <c r="AH116" s="864"/>
      <c r="AI116" s="864"/>
      <c r="AJ116" s="865"/>
      <c r="AK116" s="866" t="s">
        <v>393</v>
      </c>
      <c r="AL116" s="864"/>
      <c r="AM116" s="864"/>
      <c r="AN116" s="864"/>
      <c r="AO116" s="865"/>
      <c r="AP116" s="911" t="s">
        <v>437</v>
      </c>
      <c r="AQ116" s="912"/>
      <c r="AR116" s="912"/>
      <c r="AS116" s="912"/>
      <c r="AT116" s="913"/>
      <c r="AU116" s="1023"/>
      <c r="AV116" s="1024"/>
      <c r="AW116" s="1024"/>
      <c r="AX116" s="1024"/>
      <c r="AY116" s="1024"/>
      <c r="AZ116" s="950" t="s">
        <v>459</v>
      </c>
      <c r="BA116" s="951"/>
      <c r="BB116" s="951"/>
      <c r="BC116" s="951"/>
      <c r="BD116" s="951"/>
      <c r="BE116" s="951"/>
      <c r="BF116" s="951"/>
      <c r="BG116" s="951"/>
      <c r="BH116" s="951"/>
      <c r="BI116" s="951"/>
      <c r="BJ116" s="951"/>
      <c r="BK116" s="951"/>
      <c r="BL116" s="951"/>
      <c r="BM116" s="951"/>
      <c r="BN116" s="951"/>
      <c r="BO116" s="951"/>
      <c r="BP116" s="952"/>
      <c r="BQ116" s="900" t="s">
        <v>442</v>
      </c>
      <c r="BR116" s="901"/>
      <c r="BS116" s="901"/>
      <c r="BT116" s="901"/>
      <c r="BU116" s="901"/>
      <c r="BV116" s="901" t="s">
        <v>437</v>
      </c>
      <c r="BW116" s="901"/>
      <c r="BX116" s="901"/>
      <c r="BY116" s="901"/>
      <c r="BZ116" s="901"/>
      <c r="CA116" s="901" t="s">
        <v>437</v>
      </c>
      <c r="CB116" s="901"/>
      <c r="CC116" s="901"/>
      <c r="CD116" s="901"/>
      <c r="CE116" s="901"/>
      <c r="CF116" s="962" t="s">
        <v>445</v>
      </c>
      <c r="CG116" s="963"/>
      <c r="CH116" s="963"/>
      <c r="CI116" s="963"/>
      <c r="CJ116" s="963"/>
      <c r="CK116" s="1018"/>
      <c r="CL116" s="905"/>
      <c r="CM116" s="908" t="s">
        <v>460</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437</v>
      </c>
      <c r="DH116" s="864"/>
      <c r="DI116" s="864"/>
      <c r="DJ116" s="864"/>
      <c r="DK116" s="865"/>
      <c r="DL116" s="866" t="s">
        <v>437</v>
      </c>
      <c r="DM116" s="864"/>
      <c r="DN116" s="864"/>
      <c r="DO116" s="864"/>
      <c r="DP116" s="865"/>
      <c r="DQ116" s="866" t="s">
        <v>442</v>
      </c>
      <c r="DR116" s="864"/>
      <c r="DS116" s="864"/>
      <c r="DT116" s="864"/>
      <c r="DU116" s="865"/>
      <c r="DV116" s="911" t="s">
        <v>136</v>
      </c>
      <c r="DW116" s="912"/>
      <c r="DX116" s="912"/>
      <c r="DY116" s="912"/>
      <c r="DZ116" s="913"/>
    </row>
    <row r="117" spans="1:130" s="248" customFormat="1" ht="26.25" customHeight="1" x14ac:dyDescent="0.15">
      <c r="A117" s="988" t="s">
        <v>187</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461</v>
      </c>
      <c r="Z117" s="990"/>
      <c r="AA117" s="995">
        <v>511142</v>
      </c>
      <c r="AB117" s="996"/>
      <c r="AC117" s="996"/>
      <c r="AD117" s="996"/>
      <c r="AE117" s="997"/>
      <c r="AF117" s="998">
        <v>604516</v>
      </c>
      <c r="AG117" s="996"/>
      <c r="AH117" s="996"/>
      <c r="AI117" s="996"/>
      <c r="AJ117" s="997"/>
      <c r="AK117" s="998">
        <v>650807</v>
      </c>
      <c r="AL117" s="996"/>
      <c r="AM117" s="996"/>
      <c r="AN117" s="996"/>
      <c r="AO117" s="997"/>
      <c r="AP117" s="999"/>
      <c r="AQ117" s="1000"/>
      <c r="AR117" s="1000"/>
      <c r="AS117" s="1000"/>
      <c r="AT117" s="1001"/>
      <c r="AU117" s="1023"/>
      <c r="AV117" s="1024"/>
      <c r="AW117" s="1024"/>
      <c r="AX117" s="1024"/>
      <c r="AY117" s="1024"/>
      <c r="AZ117" s="950" t="s">
        <v>462</v>
      </c>
      <c r="BA117" s="951"/>
      <c r="BB117" s="951"/>
      <c r="BC117" s="951"/>
      <c r="BD117" s="951"/>
      <c r="BE117" s="951"/>
      <c r="BF117" s="951"/>
      <c r="BG117" s="951"/>
      <c r="BH117" s="951"/>
      <c r="BI117" s="951"/>
      <c r="BJ117" s="951"/>
      <c r="BK117" s="951"/>
      <c r="BL117" s="951"/>
      <c r="BM117" s="951"/>
      <c r="BN117" s="951"/>
      <c r="BO117" s="951"/>
      <c r="BP117" s="952"/>
      <c r="BQ117" s="900" t="s">
        <v>437</v>
      </c>
      <c r="BR117" s="901"/>
      <c r="BS117" s="901"/>
      <c r="BT117" s="901"/>
      <c r="BU117" s="901"/>
      <c r="BV117" s="901" t="s">
        <v>439</v>
      </c>
      <c r="BW117" s="901"/>
      <c r="BX117" s="901"/>
      <c r="BY117" s="901"/>
      <c r="BZ117" s="901"/>
      <c r="CA117" s="901" t="s">
        <v>393</v>
      </c>
      <c r="CB117" s="901"/>
      <c r="CC117" s="901"/>
      <c r="CD117" s="901"/>
      <c r="CE117" s="901"/>
      <c r="CF117" s="962" t="s">
        <v>136</v>
      </c>
      <c r="CG117" s="963"/>
      <c r="CH117" s="963"/>
      <c r="CI117" s="963"/>
      <c r="CJ117" s="963"/>
      <c r="CK117" s="1018"/>
      <c r="CL117" s="905"/>
      <c r="CM117" s="908" t="s">
        <v>463</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393</v>
      </c>
      <c r="DH117" s="864"/>
      <c r="DI117" s="864"/>
      <c r="DJ117" s="864"/>
      <c r="DK117" s="865"/>
      <c r="DL117" s="866" t="s">
        <v>437</v>
      </c>
      <c r="DM117" s="864"/>
      <c r="DN117" s="864"/>
      <c r="DO117" s="864"/>
      <c r="DP117" s="865"/>
      <c r="DQ117" s="866" t="s">
        <v>445</v>
      </c>
      <c r="DR117" s="864"/>
      <c r="DS117" s="864"/>
      <c r="DT117" s="864"/>
      <c r="DU117" s="865"/>
      <c r="DV117" s="911" t="s">
        <v>393</v>
      </c>
      <c r="DW117" s="912"/>
      <c r="DX117" s="912"/>
      <c r="DY117" s="912"/>
      <c r="DZ117" s="913"/>
    </row>
    <row r="118" spans="1:130" s="248" customFormat="1" ht="26.25" customHeight="1" x14ac:dyDescent="0.15">
      <c r="A118" s="988" t="s">
        <v>432</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429</v>
      </c>
      <c r="AB118" s="989"/>
      <c r="AC118" s="989"/>
      <c r="AD118" s="989"/>
      <c r="AE118" s="990"/>
      <c r="AF118" s="991" t="s">
        <v>430</v>
      </c>
      <c r="AG118" s="989"/>
      <c r="AH118" s="989"/>
      <c r="AI118" s="989"/>
      <c r="AJ118" s="990"/>
      <c r="AK118" s="991" t="s">
        <v>307</v>
      </c>
      <c r="AL118" s="989"/>
      <c r="AM118" s="989"/>
      <c r="AN118" s="989"/>
      <c r="AO118" s="990"/>
      <c r="AP118" s="992" t="s">
        <v>431</v>
      </c>
      <c r="AQ118" s="993"/>
      <c r="AR118" s="993"/>
      <c r="AS118" s="993"/>
      <c r="AT118" s="994"/>
      <c r="AU118" s="1023"/>
      <c r="AV118" s="1024"/>
      <c r="AW118" s="1024"/>
      <c r="AX118" s="1024"/>
      <c r="AY118" s="1024"/>
      <c r="AZ118" s="966" t="s">
        <v>464</v>
      </c>
      <c r="BA118" s="967"/>
      <c r="BB118" s="967"/>
      <c r="BC118" s="967"/>
      <c r="BD118" s="967"/>
      <c r="BE118" s="967"/>
      <c r="BF118" s="967"/>
      <c r="BG118" s="967"/>
      <c r="BH118" s="967"/>
      <c r="BI118" s="967"/>
      <c r="BJ118" s="967"/>
      <c r="BK118" s="967"/>
      <c r="BL118" s="967"/>
      <c r="BM118" s="967"/>
      <c r="BN118" s="967"/>
      <c r="BO118" s="967"/>
      <c r="BP118" s="968"/>
      <c r="BQ118" s="969" t="s">
        <v>393</v>
      </c>
      <c r="BR118" s="932"/>
      <c r="BS118" s="932"/>
      <c r="BT118" s="932"/>
      <c r="BU118" s="932"/>
      <c r="BV118" s="932" t="s">
        <v>393</v>
      </c>
      <c r="BW118" s="932"/>
      <c r="BX118" s="932"/>
      <c r="BY118" s="932"/>
      <c r="BZ118" s="932"/>
      <c r="CA118" s="932" t="s">
        <v>445</v>
      </c>
      <c r="CB118" s="932"/>
      <c r="CC118" s="932"/>
      <c r="CD118" s="932"/>
      <c r="CE118" s="932"/>
      <c r="CF118" s="962" t="s">
        <v>445</v>
      </c>
      <c r="CG118" s="963"/>
      <c r="CH118" s="963"/>
      <c r="CI118" s="963"/>
      <c r="CJ118" s="963"/>
      <c r="CK118" s="1018"/>
      <c r="CL118" s="905"/>
      <c r="CM118" s="908" t="s">
        <v>465</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437</v>
      </c>
      <c r="DH118" s="864"/>
      <c r="DI118" s="864"/>
      <c r="DJ118" s="864"/>
      <c r="DK118" s="865"/>
      <c r="DL118" s="866" t="s">
        <v>136</v>
      </c>
      <c r="DM118" s="864"/>
      <c r="DN118" s="864"/>
      <c r="DO118" s="864"/>
      <c r="DP118" s="865"/>
      <c r="DQ118" s="866" t="s">
        <v>393</v>
      </c>
      <c r="DR118" s="864"/>
      <c r="DS118" s="864"/>
      <c r="DT118" s="864"/>
      <c r="DU118" s="865"/>
      <c r="DV118" s="911" t="s">
        <v>437</v>
      </c>
      <c r="DW118" s="912"/>
      <c r="DX118" s="912"/>
      <c r="DY118" s="912"/>
      <c r="DZ118" s="913"/>
    </row>
    <row r="119" spans="1:130" s="248" customFormat="1" ht="26.25" customHeight="1" x14ac:dyDescent="0.15">
      <c r="A119" s="902" t="s">
        <v>435</v>
      </c>
      <c r="B119" s="903"/>
      <c r="C119" s="978" t="s">
        <v>436</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445</v>
      </c>
      <c r="AB119" s="982"/>
      <c r="AC119" s="982"/>
      <c r="AD119" s="982"/>
      <c r="AE119" s="983"/>
      <c r="AF119" s="984" t="s">
        <v>393</v>
      </c>
      <c r="AG119" s="982"/>
      <c r="AH119" s="982"/>
      <c r="AI119" s="982"/>
      <c r="AJ119" s="983"/>
      <c r="AK119" s="984" t="s">
        <v>393</v>
      </c>
      <c r="AL119" s="982"/>
      <c r="AM119" s="982"/>
      <c r="AN119" s="982"/>
      <c r="AO119" s="983"/>
      <c r="AP119" s="985" t="s">
        <v>393</v>
      </c>
      <c r="AQ119" s="986"/>
      <c r="AR119" s="986"/>
      <c r="AS119" s="986"/>
      <c r="AT119" s="987"/>
      <c r="AU119" s="1025"/>
      <c r="AV119" s="1026"/>
      <c r="AW119" s="1026"/>
      <c r="AX119" s="1026"/>
      <c r="AY119" s="1026"/>
      <c r="AZ119" s="279" t="s">
        <v>187</v>
      </c>
      <c r="BA119" s="279"/>
      <c r="BB119" s="279"/>
      <c r="BC119" s="279"/>
      <c r="BD119" s="279"/>
      <c r="BE119" s="279"/>
      <c r="BF119" s="279"/>
      <c r="BG119" s="279"/>
      <c r="BH119" s="279"/>
      <c r="BI119" s="279"/>
      <c r="BJ119" s="279"/>
      <c r="BK119" s="279"/>
      <c r="BL119" s="279"/>
      <c r="BM119" s="279"/>
      <c r="BN119" s="279"/>
      <c r="BO119" s="964" t="s">
        <v>466</v>
      </c>
      <c r="BP119" s="965"/>
      <c r="BQ119" s="969">
        <v>6519078</v>
      </c>
      <c r="BR119" s="932"/>
      <c r="BS119" s="932"/>
      <c r="BT119" s="932"/>
      <c r="BU119" s="932"/>
      <c r="BV119" s="932">
        <v>6439675</v>
      </c>
      <c r="BW119" s="932"/>
      <c r="BX119" s="932"/>
      <c r="BY119" s="932"/>
      <c r="BZ119" s="932"/>
      <c r="CA119" s="932">
        <v>6067362</v>
      </c>
      <c r="CB119" s="932"/>
      <c r="CC119" s="932"/>
      <c r="CD119" s="932"/>
      <c r="CE119" s="932"/>
      <c r="CF119" s="830"/>
      <c r="CG119" s="831"/>
      <c r="CH119" s="831"/>
      <c r="CI119" s="831"/>
      <c r="CJ119" s="921"/>
      <c r="CK119" s="1019"/>
      <c r="CL119" s="907"/>
      <c r="CM119" s="925" t="s">
        <v>467</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v>6165</v>
      </c>
      <c r="DH119" s="847"/>
      <c r="DI119" s="847"/>
      <c r="DJ119" s="847"/>
      <c r="DK119" s="848"/>
      <c r="DL119" s="849">
        <v>35104</v>
      </c>
      <c r="DM119" s="847"/>
      <c r="DN119" s="847"/>
      <c r="DO119" s="847"/>
      <c r="DP119" s="848"/>
      <c r="DQ119" s="849">
        <v>29380</v>
      </c>
      <c r="DR119" s="847"/>
      <c r="DS119" s="847"/>
      <c r="DT119" s="847"/>
      <c r="DU119" s="848"/>
      <c r="DV119" s="935">
        <v>1.3</v>
      </c>
      <c r="DW119" s="936"/>
      <c r="DX119" s="936"/>
      <c r="DY119" s="936"/>
      <c r="DZ119" s="937"/>
    </row>
    <row r="120" spans="1:130" s="248" customFormat="1" ht="26.25" customHeight="1" x14ac:dyDescent="0.15">
      <c r="A120" s="904"/>
      <c r="B120" s="905"/>
      <c r="C120" s="908" t="s">
        <v>441</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439</v>
      </c>
      <c r="AB120" s="864"/>
      <c r="AC120" s="864"/>
      <c r="AD120" s="864"/>
      <c r="AE120" s="865"/>
      <c r="AF120" s="866" t="s">
        <v>393</v>
      </c>
      <c r="AG120" s="864"/>
      <c r="AH120" s="864"/>
      <c r="AI120" s="864"/>
      <c r="AJ120" s="865"/>
      <c r="AK120" s="866" t="s">
        <v>136</v>
      </c>
      <c r="AL120" s="864"/>
      <c r="AM120" s="864"/>
      <c r="AN120" s="864"/>
      <c r="AO120" s="865"/>
      <c r="AP120" s="911" t="s">
        <v>439</v>
      </c>
      <c r="AQ120" s="912"/>
      <c r="AR120" s="912"/>
      <c r="AS120" s="912"/>
      <c r="AT120" s="913"/>
      <c r="AU120" s="970" t="s">
        <v>468</v>
      </c>
      <c r="AV120" s="971"/>
      <c r="AW120" s="971"/>
      <c r="AX120" s="971"/>
      <c r="AY120" s="972"/>
      <c r="AZ120" s="947" t="s">
        <v>469</v>
      </c>
      <c r="BA120" s="892"/>
      <c r="BB120" s="892"/>
      <c r="BC120" s="892"/>
      <c r="BD120" s="892"/>
      <c r="BE120" s="892"/>
      <c r="BF120" s="892"/>
      <c r="BG120" s="892"/>
      <c r="BH120" s="892"/>
      <c r="BI120" s="892"/>
      <c r="BJ120" s="892"/>
      <c r="BK120" s="892"/>
      <c r="BL120" s="892"/>
      <c r="BM120" s="892"/>
      <c r="BN120" s="892"/>
      <c r="BO120" s="892"/>
      <c r="BP120" s="893"/>
      <c r="BQ120" s="948">
        <v>1240641</v>
      </c>
      <c r="BR120" s="929"/>
      <c r="BS120" s="929"/>
      <c r="BT120" s="929"/>
      <c r="BU120" s="929"/>
      <c r="BV120" s="929">
        <v>1303591</v>
      </c>
      <c r="BW120" s="929"/>
      <c r="BX120" s="929"/>
      <c r="BY120" s="929"/>
      <c r="BZ120" s="929"/>
      <c r="CA120" s="929">
        <v>1518811</v>
      </c>
      <c r="CB120" s="929"/>
      <c r="CC120" s="929"/>
      <c r="CD120" s="929"/>
      <c r="CE120" s="929"/>
      <c r="CF120" s="953">
        <v>67.400000000000006</v>
      </c>
      <c r="CG120" s="954"/>
      <c r="CH120" s="954"/>
      <c r="CI120" s="954"/>
      <c r="CJ120" s="954"/>
      <c r="CK120" s="955" t="s">
        <v>470</v>
      </c>
      <c r="CL120" s="939"/>
      <c r="CM120" s="939"/>
      <c r="CN120" s="939"/>
      <c r="CO120" s="940"/>
      <c r="CP120" s="959" t="s">
        <v>471</v>
      </c>
      <c r="CQ120" s="960"/>
      <c r="CR120" s="960"/>
      <c r="CS120" s="960"/>
      <c r="CT120" s="960"/>
      <c r="CU120" s="960"/>
      <c r="CV120" s="960"/>
      <c r="CW120" s="960"/>
      <c r="CX120" s="960"/>
      <c r="CY120" s="960"/>
      <c r="CZ120" s="960"/>
      <c r="DA120" s="960"/>
      <c r="DB120" s="960"/>
      <c r="DC120" s="960"/>
      <c r="DD120" s="960"/>
      <c r="DE120" s="960"/>
      <c r="DF120" s="961"/>
      <c r="DG120" s="948">
        <v>1194725</v>
      </c>
      <c r="DH120" s="929"/>
      <c r="DI120" s="929"/>
      <c r="DJ120" s="929"/>
      <c r="DK120" s="929"/>
      <c r="DL120" s="929">
        <v>1143794</v>
      </c>
      <c r="DM120" s="929"/>
      <c r="DN120" s="929"/>
      <c r="DO120" s="929"/>
      <c r="DP120" s="929"/>
      <c r="DQ120" s="929">
        <v>1072501</v>
      </c>
      <c r="DR120" s="929"/>
      <c r="DS120" s="929"/>
      <c r="DT120" s="929"/>
      <c r="DU120" s="929"/>
      <c r="DV120" s="930">
        <v>47.6</v>
      </c>
      <c r="DW120" s="930"/>
      <c r="DX120" s="930"/>
      <c r="DY120" s="930"/>
      <c r="DZ120" s="931"/>
    </row>
    <row r="121" spans="1:130" s="248" customFormat="1" ht="26.25" customHeight="1" x14ac:dyDescent="0.15">
      <c r="A121" s="904"/>
      <c r="B121" s="905"/>
      <c r="C121" s="950" t="s">
        <v>472</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393</v>
      </c>
      <c r="AB121" s="864"/>
      <c r="AC121" s="864"/>
      <c r="AD121" s="864"/>
      <c r="AE121" s="865"/>
      <c r="AF121" s="866" t="s">
        <v>439</v>
      </c>
      <c r="AG121" s="864"/>
      <c r="AH121" s="864"/>
      <c r="AI121" s="864"/>
      <c r="AJ121" s="865"/>
      <c r="AK121" s="866" t="s">
        <v>393</v>
      </c>
      <c r="AL121" s="864"/>
      <c r="AM121" s="864"/>
      <c r="AN121" s="864"/>
      <c r="AO121" s="865"/>
      <c r="AP121" s="911" t="s">
        <v>136</v>
      </c>
      <c r="AQ121" s="912"/>
      <c r="AR121" s="912"/>
      <c r="AS121" s="912"/>
      <c r="AT121" s="913"/>
      <c r="AU121" s="973"/>
      <c r="AV121" s="974"/>
      <c r="AW121" s="974"/>
      <c r="AX121" s="974"/>
      <c r="AY121" s="975"/>
      <c r="AZ121" s="899" t="s">
        <v>473</v>
      </c>
      <c r="BA121" s="834"/>
      <c r="BB121" s="834"/>
      <c r="BC121" s="834"/>
      <c r="BD121" s="834"/>
      <c r="BE121" s="834"/>
      <c r="BF121" s="834"/>
      <c r="BG121" s="834"/>
      <c r="BH121" s="834"/>
      <c r="BI121" s="834"/>
      <c r="BJ121" s="834"/>
      <c r="BK121" s="834"/>
      <c r="BL121" s="834"/>
      <c r="BM121" s="834"/>
      <c r="BN121" s="834"/>
      <c r="BO121" s="834"/>
      <c r="BP121" s="835"/>
      <c r="BQ121" s="900">
        <v>36689</v>
      </c>
      <c r="BR121" s="901"/>
      <c r="BS121" s="901"/>
      <c r="BT121" s="901"/>
      <c r="BU121" s="901"/>
      <c r="BV121" s="901">
        <v>45472</v>
      </c>
      <c r="BW121" s="901"/>
      <c r="BX121" s="901"/>
      <c r="BY121" s="901"/>
      <c r="BZ121" s="901"/>
      <c r="CA121" s="901">
        <v>42380</v>
      </c>
      <c r="CB121" s="901"/>
      <c r="CC121" s="901"/>
      <c r="CD121" s="901"/>
      <c r="CE121" s="901"/>
      <c r="CF121" s="962">
        <v>1.9</v>
      </c>
      <c r="CG121" s="963"/>
      <c r="CH121" s="963"/>
      <c r="CI121" s="963"/>
      <c r="CJ121" s="963"/>
      <c r="CK121" s="956"/>
      <c r="CL121" s="942"/>
      <c r="CM121" s="942"/>
      <c r="CN121" s="942"/>
      <c r="CO121" s="943"/>
      <c r="CP121" s="922" t="s">
        <v>474</v>
      </c>
      <c r="CQ121" s="923"/>
      <c r="CR121" s="923"/>
      <c r="CS121" s="923"/>
      <c r="CT121" s="923"/>
      <c r="CU121" s="923"/>
      <c r="CV121" s="923"/>
      <c r="CW121" s="923"/>
      <c r="CX121" s="923"/>
      <c r="CY121" s="923"/>
      <c r="CZ121" s="923"/>
      <c r="DA121" s="923"/>
      <c r="DB121" s="923"/>
      <c r="DC121" s="923"/>
      <c r="DD121" s="923"/>
      <c r="DE121" s="923"/>
      <c r="DF121" s="924"/>
      <c r="DG121" s="900">
        <v>355414</v>
      </c>
      <c r="DH121" s="901"/>
      <c r="DI121" s="901"/>
      <c r="DJ121" s="901"/>
      <c r="DK121" s="901"/>
      <c r="DL121" s="901">
        <v>341071</v>
      </c>
      <c r="DM121" s="901"/>
      <c r="DN121" s="901"/>
      <c r="DO121" s="901"/>
      <c r="DP121" s="901"/>
      <c r="DQ121" s="901">
        <v>297800</v>
      </c>
      <c r="DR121" s="901"/>
      <c r="DS121" s="901"/>
      <c r="DT121" s="901"/>
      <c r="DU121" s="901"/>
      <c r="DV121" s="878">
        <v>13.2</v>
      </c>
      <c r="DW121" s="878"/>
      <c r="DX121" s="878"/>
      <c r="DY121" s="878"/>
      <c r="DZ121" s="879"/>
    </row>
    <row r="122" spans="1:130" s="248" customFormat="1" ht="26.25" customHeight="1" x14ac:dyDescent="0.15">
      <c r="A122" s="904"/>
      <c r="B122" s="905"/>
      <c r="C122" s="908" t="s">
        <v>454</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445</v>
      </c>
      <c r="AB122" s="864"/>
      <c r="AC122" s="864"/>
      <c r="AD122" s="864"/>
      <c r="AE122" s="865"/>
      <c r="AF122" s="866" t="s">
        <v>136</v>
      </c>
      <c r="AG122" s="864"/>
      <c r="AH122" s="864"/>
      <c r="AI122" s="864"/>
      <c r="AJ122" s="865"/>
      <c r="AK122" s="866" t="s">
        <v>393</v>
      </c>
      <c r="AL122" s="864"/>
      <c r="AM122" s="864"/>
      <c r="AN122" s="864"/>
      <c r="AO122" s="865"/>
      <c r="AP122" s="911" t="s">
        <v>445</v>
      </c>
      <c r="AQ122" s="912"/>
      <c r="AR122" s="912"/>
      <c r="AS122" s="912"/>
      <c r="AT122" s="913"/>
      <c r="AU122" s="973"/>
      <c r="AV122" s="974"/>
      <c r="AW122" s="974"/>
      <c r="AX122" s="974"/>
      <c r="AY122" s="975"/>
      <c r="AZ122" s="966" t="s">
        <v>475</v>
      </c>
      <c r="BA122" s="967"/>
      <c r="BB122" s="967"/>
      <c r="BC122" s="967"/>
      <c r="BD122" s="967"/>
      <c r="BE122" s="967"/>
      <c r="BF122" s="967"/>
      <c r="BG122" s="967"/>
      <c r="BH122" s="967"/>
      <c r="BI122" s="967"/>
      <c r="BJ122" s="967"/>
      <c r="BK122" s="967"/>
      <c r="BL122" s="967"/>
      <c r="BM122" s="967"/>
      <c r="BN122" s="967"/>
      <c r="BO122" s="967"/>
      <c r="BP122" s="968"/>
      <c r="BQ122" s="969">
        <v>4046856</v>
      </c>
      <c r="BR122" s="932"/>
      <c r="BS122" s="932"/>
      <c r="BT122" s="932"/>
      <c r="BU122" s="932"/>
      <c r="BV122" s="932">
        <v>3871474</v>
      </c>
      <c r="BW122" s="932"/>
      <c r="BX122" s="932"/>
      <c r="BY122" s="932"/>
      <c r="BZ122" s="932"/>
      <c r="CA122" s="932">
        <v>3566195</v>
      </c>
      <c r="CB122" s="932"/>
      <c r="CC122" s="932"/>
      <c r="CD122" s="932"/>
      <c r="CE122" s="932"/>
      <c r="CF122" s="933">
        <v>158.30000000000001</v>
      </c>
      <c r="CG122" s="934"/>
      <c r="CH122" s="934"/>
      <c r="CI122" s="934"/>
      <c r="CJ122" s="934"/>
      <c r="CK122" s="956"/>
      <c r="CL122" s="942"/>
      <c r="CM122" s="942"/>
      <c r="CN122" s="942"/>
      <c r="CO122" s="943"/>
      <c r="CP122" s="922" t="s">
        <v>476</v>
      </c>
      <c r="CQ122" s="923"/>
      <c r="CR122" s="923"/>
      <c r="CS122" s="923"/>
      <c r="CT122" s="923"/>
      <c r="CU122" s="923"/>
      <c r="CV122" s="923"/>
      <c r="CW122" s="923"/>
      <c r="CX122" s="923"/>
      <c r="CY122" s="923"/>
      <c r="CZ122" s="923"/>
      <c r="DA122" s="923"/>
      <c r="DB122" s="923"/>
      <c r="DC122" s="923"/>
      <c r="DD122" s="923"/>
      <c r="DE122" s="923"/>
      <c r="DF122" s="924"/>
      <c r="DG122" s="900">
        <v>118973</v>
      </c>
      <c r="DH122" s="901"/>
      <c r="DI122" s="901"/>
      <c r="DJ122" s="901"/>
      <c r="DK122" s="901"/>
      <c r="DL122" s="901">
        <v>114150</v>
      </c>
      <c r="DM122" s="901"/>
      <c r="DN122" s="901"/>
      <c r="DO122" s="901"/>
      <c r="DP122" s="901"/>
      <c r="DQ122" s="901">
        <v>96889</v>
      </c>
      <c r="DR122" s="901"/>
      <c r="DS122" s="901"/>
      <c r="DT122" s="901"/>
      <c r="DU122" s="901"/>
      <c r="DV122" s="878">
        <v>4.3</v>
      </c>
      <c r="DW122" s="878"/>
      <c r="DX122" s="878"/>
      <c r="DY122" s="878"/>
      <c r="DZ122" s="879"/>
    </row>
    <row r="123" spans="1:130" s="248" customFormat="1" ht="26.25" customHeight="1" x14ac:dyDescent="0.15">
      <c r="A123" s="904"/>
      <c r="B123" s="905"/>
      <c r="C123" s="908" t="s">
        <v>460</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393</v>
      </c>
      <c r="AB123" s="864"/>
      <c r="AC123" s="864"/>
      <c r="AD123" s="864"/>
      <c r="AE123" s="865"/>
      <c r="AF123" s="866" t="s">
        <v>439</v>
      </c>
      <c r="AG123" s="864"/>
      <c r="AH123" s="864"/>
      <c r="AI123" s="864"/>
      <c r="AJ123" s="865"/>
      <c r="AK123" s="866" t="s">
        <v>439</v>
      </c>
      <c r="AL123" s="864"/>
      <c r="AM123" s="864"/>
      <c r="AN123" s="864"/>
      <c r="AO123" s="865"/>
      <c r="AP123" s="911" t="s">
        <v>393</v>
      </c>
      <c r="AQ123" s="912"/>
      <c r="AR123" s="912"/>
      <c r="AS123" s="912"/>
      <c r="AT123" s="913"/>
      <c r="AU123" s="976"/>
      <c r="AV123" s="977"/>
      <c r="AW123" s="977"/>
      <c r="AX123" s="977"/>
      <c r="AY123" s="977"/>
      <c r="AZ123" s="279" t="s">
        <v>187</v>
      </c>
      <c r="BA123" s="279"/>
      <c r="BB123" s="279"/>
      <c r="BC123" s="279"/>
      <c r="BD123" s="279"/>
      <c r="BE123" s="279"/>
      <c r="BF123" s="279"/>
      <c r="BG123" s="279"/>
      <c r="BH123" s="279"/>
      <c r="BI123" s="279"/>
      <c r="BJ123" s="279"/>
      <c r="BK123" s="279"/>
      <c r="BL123" s="279"/>
      <c r="BM123" s="279"/>
      <c r="BN123" s="279"/>
      <c r="BO123" s="964" t="s">
        <v>477</v>
      </c>
      <c r="BP123" s="965"/>
      <c r="BQ123" s="919">
        <v>5324186</v>
      </c>
      <c r="BR123" s="920"/>
      <c r="BS123" s="920"/>
      <c r="BT123" s="920"/>
      <c r="BU123" s="920"/>
      <c r="BV123" s="920">
        <v>5220537</v>
      </c>
      <c r="BW123" s="920"/>
      <c r="BX123" s="920"/>
      <c r="BY123" s="920"/>
      <c r="BZ123" s="920"/>
      <c r="CA123" s="920">
        <v>5127386</v>
      </c>
      <c r="CB123" s="920"/>
      <c r="CC123" s="920"/>
      <c r="CD123" s="920"/>
      <c r="CE123" s="920"/>
      <c r="CF123" s="830"/>
      <c r="CG123" s="831"/>
      <c r="CH123" s="831"/>
      <c r="CI123" s="831"/>
      <c r="CJ123" s="921"/>
      <c r="CK123" s="956"/>
      <c r="CL123" s="942"/>
      <c r="CM123" s="942"/>
      <c r="CN123" s="942"/>
      <c r="CO123" s="943"/>
      <c r="CP123" s="922" t="s">
        <v>478</v>
      </c>
      <c r="CQ123" s="923"/>
      <c r="CR123" s="923"/>
      <c r="CS123" s="923"/>
      <c r="CT123" s="923"/>
      <c r="CU123" s="923"/>
      <c r="CV123" s="923"/>
      <c r="CW123" s="923"/>
      <c r="CX123" s="923"/>
      <c r="CY123" s="923"/>
      <c r="CZ123" s="923"/>
      <c r="DA123" s="923"/>
      <c r="DB123" s="923"/>
      <c r="DC123" s="923"/>
      <c r="DD123" s="923"/>
      <c r="DE123" s="923"/>
      <c r="DF123" s="924"/>
      <c r="DG123" s="863">
        <v>68373</v>
      </c>
      <c r="DH123" s="864"/>
      <c r="DI123" s="864"/>
      <c r="DJ123" s="864"/>
      <c r="DK123" s="865"/>
      <c r="DL123" s="866">
        <v>66764</v>
      </c>
      <c r="DM123" s="864"/>
      <c r="DN123" s="864"/>
      <c r="DO123" s="864"/>
      <c r="DP123" s="865"/>
      <c r="DQ123" s="866">
        <v>68654</v>
      </c>
      <c r="DR123" s="864"/>
      <c r="DS123" s="864"/>
      <c r="DT123" s="864"/>
      <c r="DU123" s="865"/>
      <c r="DV123" s="911">
        <v>3</v>
      </c>
      <c r="DW123" s="912"/>
      <c r="DX123" s="912"/>
      <c r="DY123" s="912"/>
      <c r="DZ123" s="913"/>
    </row>
    <row r="124" spans="1:130" s="248" customFormat="1" ht="26.25" customHeight="1" thickBot="1" x14ac:dyDescent="0.2">
      <c r="A124" s="904"/>
      <c r="B124" s="905"/>
      <c r="C124" s="908" t="s">
        <v>463</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437</v>
      </c>
      <c r="AB124" s="864"/>
      <c r="AC124" s="864"/>
      <c r="AD124" s="864"/>
      <c r="AE124" s="865"/>
      <c r="AF124" s="866" t="s">
        <v>437</v>
      </c>
      <c r="AG124" s="864"/>
      <c r="AH124" s="864"/>
      <c r="AI124" s="864"/>
      <c r="AJ124" s="865"/>
      <c r="AK124" s="866" t="s">
        <v>437</v>
      </c>
      <c r="AL124" s="864"/>
      <c r="AM124" s="864"/>
      <c r="AN124" s="864"/>
      <c r="AO124" s="865"/>
      <c r="AP124" s="911" t="s">
        <v>437</v>
      </c>
      <c r="AQ124" s="912"/>
      <c r="AR124" s="912"/>
      <c r="AS124" s="912"/>
      <c r="AT124" s="913"/>
      <c r="AU124" s="914" t="s">
        <v>479</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56.6</v>
      </c>
      <c r="BR124" s="918"/>
      <c r="BS124" s="918"/>
      <c r="BT124" s="918"/>
      <c r="BU124" s="918"/>
      <c r="BV124" s="918">
        <v>57.5</v>
      </c>
      <c r="BW124" s="918"/>
      <c r="BX124" s="918"/>
      <c r="BY124" s="918"/>
      <c r="BZ124" s="918"/>
      <c r="CA124" s="918">
        <v>41.7</v>
      </c>
      <c r="CB124" s="918"/>
      <c r="CC124" s="918"/>
      <c r="CD124" s="918"/>
      <c r="CE124" s="918"/>
      <c r="CF124" s="808"/>
      <c r="CG124" s="809"/>
      <c r="CH124" s="809"/>
      <c r="CI124" s="809"/>
      <c r="CJ124" s="949"/>
      <c r="CK124" s="957"/>
      <c r="CL124" s="957"/>
      <c r="CM124" s="957"/>
      <c r="CN124" s="957"/>
      <c r="CO124" s="958"/>
      <c r="CP124" s="922" t="s">
        <v>480</v>
      </c>
      <c r="CQ124" s="923"/>
      <c r="CR124" s="923"/>
      <c r="CS124" s="923"/>
      <c r="CT124" s="923"/>
      <c r="CU124" s="923"/>
      <c r="CV124" s="923"/>
      <c r="CW124" s="923"/>
      <c r="CX124" s="923"/>
      <c r="CY124" s="923"/>
      <c r="CZ124" s="923"/>
      <c r="DA124" s="923"/>
      <c r="DB124" s="923"/>
      <c r="DC124" s="923"/>
      <c r="DD124" s="923"/>
      <c r="DE124" s="923"/>
      <c r="DF124" s="924"/>
      <c r="DG124" s="846" t="s">
        <v>136</v>
      </c>
      <c r="DH124" s="847"/>
      <c r="DI124" s="847"/>
      <c r="DJ124" s="847"/>
      <c r="DK124" s="848"/>
      <c r="DL124" s="849" t="s">
        <v>481</v>
      </c>
      <c r="DM124" s="847"/>
      <c r="DN124" s="847"/>
      <c r="DO124" s="847"/>
      <c r="DP124" s="848"/>
      <c r="DQ124" s="849" t="s">
        <v>136</v>
      </c>
      <c r="DR124" s="847"/>
      <c r="DS124" s="847"/>
      <c r="DT124" s="847"/>
      <c r="DU124" s="848"/>
      <c r="DV124" s="935" t="s">
        <v>136</v>
      </c>
      <c r="DW124" s="936"/>
      <c r="DX124" s="936"/>
      <c r="DY124" s="936"/>
      <c r="DZ124" s="937"/>
    </row>
    <row r="125" spans="1:130" s="248" customFormat="1" ht="26.25" customHeight="1" x14ac:dyDescent="0.15">
      <c r="A125" s="904"/>
      <c r="B125" s="905"/>
      <c r="C125" s="908" t="s">
        <v>465</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481</v>
      </c>
      <c r="AB125" s="864"/>
      <c r="AC125" s="864"/>
      <c r="AD125" s="864"/>
      <c r="AE125" s="865"/>
      <c r="AF125" s="866" t="s">
        <v>481</v>
      </c>
      <c r="AG125" s="864"/>
      <c r="AH125" s="864"/>
      <c r="AI125" s="864"/>
      <c r="AJ125" s="865"/>
      <c r="AK125" s="866" t="s">
        <v>136</v>
      </c>
      <c r="AL125" s="864"/>
      <c r="AM125" s="864"/>
      <c r="AN125" s="864"/>
      <c r="AO125" s="865"/>
      <c r="AP125" s="911" t="s">
        <v>136</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482</v>
      </c>
      <c r="CL125" s="939"/>
      <c r="CM125" s="939"/>
      <c r="CN125" s="939"/>
      <c r="CO125" s="940"/>
      <c r="CP125" s="947" t="s">
        <v>483</v>
      </c>
      <c r="CQ125" s="892"/>
      <c r="CR125" s="892"/>
      <c r="CS125" s="892"/>
      <c r="CT125" s="892"/>
      <c r="CU125" s="892"/>
      <c r="CV125" s="892"/>
      <c r="CW125" s="892"/>
      <c r="CX125" s="892"/>
      <c r="CY125" s="892"/>
      <c r="CZ125" s="892"/>
      <c r="DA125" s="892"/>
      <c r="DB125" s="892"/>
      <c r="DC125" s="892"/>
      <c r="DD125" s="892"/>
      <c r="DE125" s="892"/>
      <c r="DF125" s="893"/>
      <c r="DG125" s="948" t="s">
        <v>136</v>
      </c>
      <c r="DH125" s="929"/>
      <c r="DI125" s="929"/>
      <c r="DJ125" s="929"/>
      <c r="DK125" s="929"/>
      <c r="DL125" s="929" t="s">
        <v>481</v>
      </c>
      <c r="DM125" s="929"/>
      <c r="DN125" s="929"/>
      <c r="DO125" s="929"/>
      <c r="DP125" s="929"/>
      <c r="DQ125" s="929" t="s">
        <v>136</v>
      </c>
      <c r="DR125" s="929"/>
      <c r="DS125" s="929"/>
      <c r="DT125" s="929"/>
      <c r="DU125" s="929"/>
      <c r="DV125" s="930" t="s">
        <v>136</v>
      </c>
      <c r="DW125" s="930"/>
      <c r="DX125" s="930"/>
      <c r="DY125" s="930"/>
      <c r="DZ125" s="931"/>
    </row>
    <row r="126" spans="1:130" s="248" customFormat="1" ht="26.25" customHeight="1" thickBot="1" x14ac:dyDescent="0.2">
      <c r="A126" s="904"/>
      <c r="B126" s="905"/>
      <c r="C126" s="908" t="s">
        <v>467</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v>1288</v>
      </c>
      <c r="AB126" s="864"/>
      <c r="AC126" s="864"/>
      <c r="AD126" s="864"/>
      <c r="AE126" s="865"/>
      <c r="AF126" s="866">
        <v>2210</v>
      </c>
      <c r="AG126" s="864"/>
      <c r="AH126" s="864"/>
      <c r="AI126" s="864"/>
      <c r="AJ126" s="865"/>
      <c r="AK126" s="866">
        <v>645</v>
      </c>
      <c r="AL126" s="864"/>
      <c r="AM126" s="864"/>
      <c r="AN126" s="864"/>
      <c r="AO126" s="865"/>
      <c r="AP126" s="911">
        <v>0</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484</v>
      </c>
      <c r="CQ126" s="834"/>
      <c r="CR126" s="834"/>
      <c r="CS126" s="834"/>
      <c r="CT126" s="834"/>
      <c r="CU126" s="834"/>
      <c r="CV126" s="834"/>
      <c r="CW126" s="834"/>
      <c r="CX126" s="834"/>
      <c r="CY126" s="834"/>
      <c r="CZ126" s="834"/>
      <c r="DA126" s="834"/>
      <c r="DB126" s="834"/>
      <c r="DC126" s="834"/>
      <c r="DD126" s="834"/>
      <c r="DE126" s="834"/>
      <c r="DF126" s="835"/>
      <c r="DG126" s="900" t="s">
        <v>481</v>
      </c>
      <c r="DH126" s="901"/>
      <c r="DI126" s="901"/>
      <c r="DJ126" s="901"/>
      <c r="DK126" s="901"/>
      <c r="DL126" s="901" t="s">
        <v>136</v>
      </c>
      <c r="DM126" s="901"/>
      <c r="DN126" s="901"/>
      <c r="DO126" s="901"/>
      <c r="DP126" s="901"/>
      <c r="DQ126" s="901" t="s">
        <v>481</v>
      </c>
      <c r="DR126" s="901"/>
      <c r="DS126" s="901"/>
      <c r="DT126" s="901"/>
      <c r="DU126" s="901"/>
      <c r="DV126" s="878" t="s">
        <v>481</v>
      </c>
      <c r="DW126" s="878"/>
      <c r="DX126" s="878"/>
      <c r="DY126" s="878"/>
      <c r="DZ126" s="879"/>
    </row>
    <row r="127" spans="1:130" s="248" customFormat="1" ht="26.25" customHeight="1" x14ac:dyDescent="0.15">
      <c r="A127" s="906"/>
      <c r="B127" s="907"/>
      <c r="C127" s="925" t="s">
        <v>485</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v>4877</v>
      </c>
      <c r="AB127" s="864"/>
      <c r="AC127" s="864"/>
      <c r="AD127" s="864"/>
      <c r="AE127" s="865"/>
      <c r="AF127" s="866">
        <v>4838</v>
      </c>
      <c r="AG127" s="864"/>
      <c r="AH127" s="864"/>
      <c r="AI127" s="864"/>
      <c r="AJ127" s="865"/>
      <c r="AK127" s="866">
        <v>5659</v>
      </c>
      <c r="AL127" s="864"/>
      <c r="AM127" s="864"/>
      <c r="AN127" s="864"/>
      <c r="AO127" s="865"/>
      <c r="AP127" s="911">
        <v>0.3</v>
      </c>
      <c r="AQ127" s="912"/>
      <c r="AR127" s="912"/>
      <c r="AS127" s="912"/>
      <c r="AT127" s="913"/>
      <c r="AU127" s="284"/>
      <c r="AV127" s="284"/>
      <c r="AW127" s="284"/>
      <c r="AX127" s="928" t="s">
        <v>486</v>
      </c>
      <c r="AY127" s="896"/>
      <c r="AZ127" s="896"/>
      <c r="BA127" s="896"/>
      <c r="BB127" s="896"/>
      <c r="BC127" s="896"/>
      <c r="BD127" s="896"/>
      <c r="BE127" s="897"/>
      <c r="BF127" s="895" t="s">
        <v>487</v>
      </c>
      <c r="BG127" s="896"/>
      <c r="BH127" s="896"/>
      <c r="BI127" s="896"/>
      <c r="BJ127" s="896"/>
      <c r="BK127" s="896"/>
      <c r="BL127" s="897"/>
      <c r="BM127" s="895" t="s">
        <v>488</v>
      </c>
      <c r="BN127" s="896"/>
      <c r="BO127" s="896"/>
      <c r="BP127" s="896"/>
      <c r="BQ127" s="896"/>
      <c r="BR127" s="896"/>
      <c r="BS127" s="897"/>
      <c r="BT127" s="895" t="s">
        <v>489</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490</v>
      </c>
      <c r="CQ127" s="834"/>
      <c r="CR127" s="834"/>
      <c r="CS127" s="834"/>
      <c r="CT127" s="834"/>
      <c r="CU127" s="834"/>
      <c r="CV127" s="834"/>
      <c r="CW127" s="834"/>
      <c r="CX127" s="834"/>
      <c r="CY127" s="834"/>
      <c r="CZ127" s="834"/>
      <c r="DA127" s="834"/>
      <c r="DB127" s="834"/>
      <c r="DC127" s="834"/>
      <c r="DD127" s="834"/>
      <c r="DE127" s="834"/>
      <c r="DF127" s="835"/>
      <c r="DG127" s="900" t="s">
        <v>481</v>
      </c>
      <c r="DH127" s="901"/>
      <c r="DI127" s="901"/>
      <c r="DJ127" s="901"/>
      <c r="DK127" s="901"/>
      <c r="DL127" s="901" t="s">
        <v>481</v>
      </c>
      <c r="DM127" s="901"/>
      <c r="DN127" s="901"/>
      <c r="DO127" s="901"/>
      <c r="DP127" s="901"/>
      <c r="DQ127" s="901" t="s">
        <v>136</v>
      </c>
      <c r="DR127" s="901"/>
      <c r="DS127" s="901"/>
      <c r="DT127" s="901"/>
      <c r="DU127" s="901"/>
      <c r="DV127" s="878" t="s">
        <v>481</v>
      </c>
      <c r="DW127" s="878"/>
      <c r="DX127" s="878"/>
      <c r="DY127" s="878"/>
      <c r="DZ127" s="879"/>
    </row>
    <row r="128" spans="1:130" s="248" customFormat="1" ht="26.25" customHeight="1" thickBot="1" x14ac:dyDescent="0.2">
      <c r="A128" s="880" t="s">
        <v>491</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492</v>
      </c>
      <c r="X128" s="882"/>
      <c r="Y128" s="882"/>
      <c r="Z128" s="883"/>
      <c r="AA128" s="884">
        <v>3187</v>
      </c>
      <c r="AB128" s="885"/>
      <c r="AC128" s="885"/>
      <c r="AD128" s="885"/>
      <c r="AE128" s="886"/>
      <c r="AF128" s="887">
        <v>3640</v>
      </c>
      <c r="AG128" s="885"/>
      <c r="AH128" s="885"/>
      <c r="AI128" s="885"/>
      <c r="AJ128" s="886"/>
      <c r="AK128" s="887">
        <v>13646</v>
      </c>
      <c r="AL128" s="885"/>
      <c r="AM128" s="885"/>
      <c r="AN128" s="885"/>
      <c r="AO128" s="886"/>
      <c r="AP128" s="888"/>
      <c r="AQ128" s="889"/>
      <c r="AR128" s="889"/>
      <c r="AS128" s="889"/>
      <c r="AT128" s="890"/>
      <c r="AU128" s="284"/>
      <c r="AV128" s="284"/>
      <c r="AW128" s="284"/>
      <c r="AX128" s="891" t="s">
        <v>493</v>
      </c>
      <c r="AY128" s="892"/>
      <c r="AZ128" s="892"/>
      <c r="BA128" s="892"/>
      <c r="BB128" s="892"/>
      <c r="BC128" s="892"/>
      <c r="BD128" s="892"/>
      <c r="BE128" s="893"/>
      <c r="BF128" s="870" t="s">
        <v>136</v>
      </c>
      <c r="BG128" s="871"/>
      <c r="BH128" s="871"/>
      <c r="BI128" s="871"/>
      <c r="BJ128" s="871"/>
      <c r="BK128" s="871"/>
      <c r="BL128" s="894"/>
      <c r="BM128" s="870">
        <v>15</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494</v>
      </c>
      <c r="CQ128" s="812"/>
      <c r="CR128" s="812"/>
      <c r="CS128" s="812"/>
      <c r="CT128" s="812"/>
      <c r="CU128" s="812"/>
      <c r="CV128" s="812"/>
      <c r="CW128" s="812"/>
      <c r="CX128" s="812"/>
      <c r="CY128" s="812"/>
      <c r="CZ128" s="812"/>
      <c r="DA128" s="812"/>
      <c r="DB128" s="812"/>
      <c r="DC128" s="812"/>
      <c r="DD128" s="812"/>
      <c r="DE128" s="812"/>
      <c r="DF128" s="813"/>
      <c r="DG128" s="874" t="s">
        <v>136</v>
      </c>
      <c r="DH128" s="875"/>
      <c r="DI128" s="875"/>
      <c r="DJ128" s="875"/>
      <c r="DK128" s="875"/>
      <c r="DL128" s="875" t="s">
        <v>481</v>
      </c>
      <c r="DM128" s="875"/>
      <c r="DN128" s="875"/>
      <c r="DO128" s="875"/>
      <c r="DP128" s="875"/>
      <c r="DQ128" s="875" t="s">
        <v>136</v>
      </c>
      <c r="DR128" s="875"/>
      <c r="DS128" s="875"/>
      <c r="DT128" s="875"/>
      <c r="DU128" s="875"/>
      <c r="DV128" s="876" t="s">
        <v>481</v>
      </c>
      <c r="DW128" s="876"/>
      <c r="DX128" s="876"/>
      <c r="DY128" s="876"/>
      <c r="DZ128" s="877"/>
    </row>
    <row r="129" spans="1:131" s="248" customFormat="1" ht="26.25" customHeight="1" x14ac:dyDescent="0.15">
      <c r="A129" s="858" t="s">
        <v>106</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495</v>
      </c>
      <c r="X129" s="861"/>
      <c r="Y129" s="861"/>
      <c r="Z129" s="862"/>
      <c r="AA129" s="863">
        <v>2418225</v>
      </c>
      <c r="AB129" s="864"/>
      <c r="AC129" s="864"/>
      <c r="AD129" s="864"/>
      <c r="AE129" s="865"/>
      <c r="AF129" s="866">
        <v>2483889</v>
      </c>
      <c r="AG129" s="864"/>
      <c r="AH129" s="864"/>
      <c r="AI129" s="864"/>
      <c r="AJ129" s="865"/>
      <c r="AK129" s="866">
        <v>2653372</v>
      </c>
      <c r="AL129" s="864"/>
      <c r="AM129" s="864"/>
      <c r="AN129" s="864"/>
      <c r="AO129" s="865"/>
      <c r="AP129" s="867"/>
      <c r="AQ129" s="868"/>
      <c r="AR129" s="868"/>
      <c r="AS129" s="868"/>
      <c r="AT129" s="869"/>
      <c r="AU129" s="286"/>
      <c r="AV129" s="286"/>
      <c r="AW129" s="286"/>
      <c r="AX129" s="833" t="s">
        <v>496</v>
      </c>
      <c r="AY129" s="834"/>
      <c r="AZ129" s="834"/>
      <c r="BA129" s="834"/>
      <c r="BB129" s="834"/>
      <c r="BC129" s="834"/>
      <c r="BD129" s="834"/>
      <c r="BE129" s="835"/>
      <c r="BF129" s="853" t="s">
        <v>481</v>
      </c>
      <c r="BG129" s="854"/>
      <c r="BH129" s="854"/>
      <c r="BI129" s="854"/>
      <c r="BJ129" s="854"/>
      <c r="BK129" s="854"/>
      <c r="BL129" s="855"/>
      <c r="BM129" s="853">
        <v>20</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497</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498</v>
      </c>
      <c r="X130" s="861"/>
      <c r="Y130" s="861"/>
      <c r="Z130" s="862"/>
      <c r="AA130" s="863">
        <v>308339</v>
      </c>
      <c r="AB130" s="864"/>
      <c r="AC130" s="864"/>
      <c r="AD130" s="864"/>
      <c r="AE130" s="865"/>
      <c r="AF130" s="866">
        <v>365961</v>
      </c>
      <c r="AG130" s="864"/>
      <c r="AH130" s="864"/>
      <c r="AI130" s="864"/>
      <c r="AJ130" s="865"/>
      <c r="AK130" s="866">
        <v>399996</v>
      </c>
      <c r="AL130" s="864"/>
      <c r="AM130" s="864"/>
      <c r="AN130" s="864"/>
      <c r="AO130" s="865"/>
      <c r="AP130" s="867"/>
      <c r="AQ130" s="868"/>
      <c r="AR130" s="868"/>
      <c r="AS130" s="868"/>
      <c r="AT130" s="869"/>
      <c r="AU130" s="286"/>
      <c r="AV130" s="286"/>
      <c r="AW130" s="286"/>
      <c r="AX130" s="833" t="s">
        <v>499</v>
      </c>
      <c r="AY130" s="834"/>
      <c r="AZ130" s="834"/>
      <c r="BA130" s="834"/>
      <c r="BB130" s="834"/>
      <c r="BC130" s="834"/>
      <c r="BD130" s="834"/>
      <c r="BE130" s="835"/>
      <c r="BF130" s="836">
        <v>10.3</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500</v>
      </c>
      <c r="X131" s="844"/>
      <c r="Y131" s="844"/>
      <c r="Z131" s="845"/>
      <c r="AA131" s="846">
        <v>2109886</v>
      </c>
      <c r="AB131" s="847"/>
      <c r="AC131" s="847"/>
      <c r="AD131" s="847"/>
      <c r="AE131" s="848"/>
      <c r="AF131" s="849">
        <v>2117928</v>
      </c>
      <c r="AG131" s="847"/>
      <c r="AH131" s="847"/>
      <c r="AI131" s="847"/>
      <c r="AJ131" s="848"/>
      <c r="AK131" s="849">
        <v>2253376</v>
      </c>
      <c r="AL131" s="847"/>
      <c r="AM131" s="847"/>
      <c r="AN131" s="847"/>
      <c r="AO131" s="848"/>
      <c r="AP131" s="850"/>
      <c r="AQ131" s="851"/>
      <c r="AR131" s="851"/>
      <c r="AS131" s="851"/>
      <c r="AT131" s="852"/>
      <c r="AU131" s="286"/>
      <c r="AV131" s="286"/>
      <c r="AW131" s="286"/>
      <c r="AX131" s="811" t="s">
        <v>501</v>
      </c>
      <c r="AY131" s="812"/>
      <c r="AZ131" s="812"/>
      <c r="BA131" s="812"/>
      <c r="BB131" s="812"/>
      <c r="BC131" s="812"/>
      <c r="BD131" s="812"/>
      <c r="BE131" s="813"/>
      <c r="BF131" s="814">
        <v>41.7</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502</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503</v>
      </c>
      <c r="W132" s="824"/>
      <c r="X132" s="824"/>
      <c r="Y132" s="824"/>
      <c r="Z132" s="825"/>
      <c r="AA132" s="826">
        <v>9.4609850959999999</v>
      </c>
      <c r="AB132" s="827"/>
      <c r="AC132" s="827"/>
      <c r="AD132" s="827"/>
      <c r="AE132" s="828"/>
      <c r="AF132" s="829">
        <v>11.09173683</v>
      </c>
      <c r="AG132" s="827"/>
      <c r="AH132" s="827"/>
      <c r="AI132" s="827"/>
      <c r="AJ132" s="828"/>
      <c r="AK132" s="829">
        <v>10.52487468</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504</v>
      </c>
      <c r="W133" s="803"/>
      <c r="X133" s="803"/>
      <c r="Y133" s="803"/>
      <c r="Z133" s="804"/>
      <c r="AA133" s="805">
        <v>9.1</v>
      </c>
      <c r="AB133" s="806"/>
      <c r="AC133" s="806"/>
      <c r="AD133" s="806"/>
      <c r="AE133" s="807"/>
      <c r="AF133" s="805">
        <v>9.9</v>
      </c>
      <c r="AG133" s="806"/>
      <c r="AH133" s="806"/>
      <c r="AI133" s="806"/>
      <c r="AJ133" s="807"/>
      <c r="AK133" s="805">
        <v>10.3</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854wFtA92RiAfjhNzJhsy/8Vw4WghrVh8aOnHnGOQRpp2jrQHkG1qsxdDQDtaHO07k+0GIm8ZrZAzpqCI/OmLw==" saltValue="+ziVWFXM5xGyxE8vAelP9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505</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HkhQPuGyxXd0xM0U9na4nLC3Z9H5bbkjWimDMRRKIuC/ZqiyS3ZBLQowrA2Qr609jlFW1Gi/t4TUFARstV1uw==" saltValue="Q1ZS1S9CI13TxV0PDi7ww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UlHekQXn/e5yJIK4fu6v8Pq4ZdOWNxVLBHXCrnQSgO3M68Vkg7+p2jvdV0UblNXEcqCDXi5c4Wk8ZylTuCM3w==" saltValue="44IXVqlX1qLXG1IVcE0dN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506</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507</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508</v>
      </c>
      <c r="AP7" s="305"/>
      <c r="AQ7" s="306" t="s">
        <v>509</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510</v>
      </c>
      <c r="AQ8" s="312" t="s">
        <v>511</v>
      </c>
      <c r="AR8" s="313" t="s">
        <v>512</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513</v>
      </c>
      <c r="AL9" s="1228"/>
      <c r="AM9" s="1228"/>
      <c r="AN9" s="1229"/>
      <c r="AO9" s="314">
        <v>717791</v>
      </c>
      <c r="AP9" s="314">
        <v>136358</v>
      </c>
      <c r="AQ9" s="315">
        <v>131552</v>
      </c>
      <c r="AR9" s="316">
        <v>3.7</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514</v>
      </c>
      <c r="AL10" s="1228"/>
      <c r="AM10" s="1228"/>
      <c r="AN10" s="1229"/>
      <c r="AO10" s="317">
        <v>78133</v>
      </c>
      <c r="AP10" s="317">
        <v>14843</v>
      </c>
      <c r="AQ10" s="318">
        <v>15222</v>
      </c>
      <c r="AR10" s="319">
        <v>-2.5</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515</v>
      </c>
      <c r="AL11" s="1228"/>
      <c r="AM11" s="1228"/>
      <c r="AN11" s="1229"/>
      <c r="AO11" s="317" t="s">
        <v>516</v>
      </c>
      <c r="AP11" s="317" t="s">
        <v>516</v>
      </c>
      <c r="AQ11" s="318">
        <v>927</v>
      </c>
      <c r="AR11" s="319" t="s">
        <v>516</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517</v>
      </c>
      <c r="AL12" s="1228"/>
      <c r="AM12" s="1228"/>
      <c r="AN12" s="1229"/>
      <c r="AO12" s="317" t="s">
        <v>516</v>
      </c>
      <c r="AP12" s="317" t="s">
        <v>516</v>
      </c>
      <c r="AQ12" s="318" t="s">
        <v>516</v>
      </c>
      <c r="AR12" s="319" t="s">
        <v>516</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518</v>
      </c>
      <c r="AL13" s="1228"/>
      <c r="AM13" s="1228"/>
      <c r="AN13" s="1229"/>
      <c r="AO13" s="317">
        <v>19197</v>
      </c>
      <c r="AP13" s="317">
        <v>3647</v>
      </c>
      <c r="AQ13" s="318">
        <v>5186</v>
      </c>
      <c r="AR13" s="319">
        <v>-29.7</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519</v>
      </c>
      <c r="AL14" s="1228"/>
      <c r="AM14" s="1228"/>
      <c r="AN14" s="1229"/>
      <c r="AO14" s="317">
        <v>11207</v>
      </c>
      <c r="AP14" s="317">
        <v>2129</v>
      </c>
      <c r="AQ14" s="318">
        <v>3097</v>
      </c>
      <c r="AR14" s="319">
        <v>-31.3</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520</v>
      </c>
      <c r="AL15" s="1231"/>
      <c r="AM15" s="1231"/>
      <c r="AN15" s="1232"/>
      <c r="AO15" s="317">
        <v>-45559</v>
      </c>
      <c r="AP15" s="317">
        <v>-8655</v>
      </c>
      <c r="AQ15" s="318">
        <v>-10369</v>
      </c>
      <c r="AR15" s="319">
        <v>-16.5</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187</v>
      </c>
      <c r="AL16" s="1231"/>
      <c r="AM16" s="1231"/>
      <c r="AN16" s="1232"/>
      <c r="AO16" s="317">
        <v>780769</v>
      </c>
      <c r="AP16" s="317">
        <v>148322</v>
      </c>
      <c r="AQ16" s="318">
        <v>145615</v>
      </c>
      <c r="AR16" s="319">
        <v>1.9</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521</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522</v>
      </c>
      <c r="AP20" s="326" t="s">
        <v>523</v>
      </c>
      <c r="AQ20" s="327" t="s">
        <v>524</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525</v>
      </c>
      <c r="AL21" s="1234"/>
      <c r="AM21" s="1234"/>
      <c r="AN21" s="1235"/>
      <c r="AO21" s="330">
        <v>13.11</v>
      </c>
      <c r="AP21" s="331">
        <v>13.36</v>
      </c>
      <c r="AQ21" s="332">
        <v>-0.25</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526</v>
      </c>
      <c r="AL22" s="1234"/>
      <c r="AM22" s="1234"/>
      <c r="AN22" s="1235"/>
      <c r="AO22" s="335">
        <v>98.6</v>
      </c>
      <c r="AP22" s="336">
        <v>95.8</v>
      </c>
      <c r="AQ22" s="337">
        <v>2.8</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527</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528</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529</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508</v>
      </c>
      <c r="AP30" s="305"/>
      <c r="AQ30" s="306" t="s">
        <v>509</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510</v>
      </c>
      <c r="AQ31" s="312" t="s">
        <v>511</v>
      </c>
      <c r="AR31" s="313" t="s">
        <v>512</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530</v>
      </c>
      <c r="AL32" s="1217"/>
      <c r="AM32" s="1217"/>
      <c r="AN32" s="1218"/>
      <c r="AO32" s="345">
        <v>460813</v>
      </c>
      <c r="AP32" s="345">
        <v>87540</v>
      </c>
      <c r="AQ32" s="346">
        <v>74764</v>
      </c>
      <c r="AR32" s="347">
        <v>17.100000000000001</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531</v>
      </c>
      <c r="AL33" s="1217"/>
      <c r="AM33" s="1217"/>
      <c r="AN33" s="1218"/>
      <c r="AO33" s="345" t="s">
        <v>516</v>
      </c>
      <c r="AP33" s="345" t="s">
        <v>516</v>
      </c>
      <c r="AQ33" s="346" t="s">
        <v>516</v>
      </c>
      <c r="AR33" s="347" t="s">
        <v>516</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532</v>
      </c>
      <c r="AL34" s="1217"/>
      <c r="AM34" s="1217"/>
      <c r="AN34" s="1218"/>
      <c r="AO34" s="345" t="s">
        <v>516</v>
      </c>
      <c r="AP34" s="345" t="s">
        <v>516</v>
      </c>
      <c r="AQ34" s="346" t="s">
        <v>516</v>
      </c>
      <c r="AR34" s="347" t="s">
        <v>516</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533</v>
      </c>
      <c r="AL35" s="1217"/>
      <c r="AM35" s="1217"/>
      <c r="AN35" s="1218"/>
      <c r="AO35" s="345">
        <v>176623</v>
      </c>
      <c r="AP35" s="345">
        <v>33553</v>
      </c>
      <c r="AQ35" s="346">
        <v>25584</v>
      </c>
      <c r="AR35" s="347">
        <v>31.1</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534</v>
      </c>
      <c r="AL36" s="1217"/>
      <c r="AM36" s="1217"/>
      <c r="AN36" s="1218"/>
      <c r="AO36" s="345">
        <v>7067</v>
      </c>
      <c r="AP36" s="345">
        <v>1343</v>
      </c>
      <c r="AQ36" s="346">
        <v>3670</v>
      </c>
      <c r="AR36" s="347">
        <v>-63.4</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535</v>
      </c>
      <c r="AL37" s="1217"/>
      <c r="AM37" s="1217"/>
      <c r="AN37" s="1218"/>
      <c r="AO37" s="345">
        <v>6304</v>
      </c>
      <c r="AP37" s="345">
        <v>1198</v>
      </c>
      <c r="AQ37" s="346">
        <v>420</v>
      </c>
      <c r="AR37" s="347">
        <v>185.2</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536</v>
      </c>
      <c r="AL38" s="1214"/>
      <c r="AM38" s="1214"/>
      <c r="AN38" s="1215"/>
      <c r="AO38" s="348" t="s">
        <v>516</v>
      </c>
      <c r="AP38" s="348" t="s">
        <v>516</v>
      </c>
      <c r="AQ38" s="349">
        <v>9</v>
      </c>
      <c r="AR38" s="337" t="s">
        <v>516</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537</v>
      </c>
      <c r="AL39" s="1214"/>
      <c r="AM39" s="1214"/>
      <c r="AN39" s="1215"/>
      <c r="AO39" s="345">
        <v>-13646</v>
      </c>
      <c r="AP39" s="345">
        <v>-2592</v>
      </c>
      <c r="AQ39" s="346">
        <v>-2239</v>
      </c>
      <c r="AR39" s="347">
        <v>15.8</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538</v>
      </c>
      <c r="AL40" s="1217"/>
      <c r="AM40" s="1217"/>
      <c r="AN40" s="1218"/>
      <c r="AO40" s="345">
        <v>-399996</v>
      </c>
      <c r="AP40" s="345">
        <v>-75987</v>
      </c>
      <c r="AQ40" s="346">
        <v>-71783</v>
      </c>
      <c r="AR40" s="347">
        <v>5.9</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299</v>
      </c>
      <c r="AL41" s="1220"/>
      <c r="AM41" s="1220"/>
      <c r="AN41" s="1221"/>
      <c r="AO41" s="345">
        <v>237165</v>
      </c>
      <c r="AP41" s="345">
        <v>45054</v>
      </c>
      <c r="AQ41" s="346">
        <v>30425</v>
      </c>
      <c r="AR41" s="347">
        <v>48.1</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539</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540</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541</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508</v>
      </c>
      <c r="AN49" s="1224" t="s">
        <v>542</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543</v>
      </c>
      <c r="AO50" s="362" t="s">
        <v>544</v>
      </c>
      <c r="AP50" s="363" t="s">
        <v>545</v>
      </c>
      <c r="AQ50" s="364" t="s">
        <v>546</v>
      </c>
      <c r="AR50" s="365" t="s">
        <v>547</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548</v>
      </c>
      <c r="AL51" s="358"/>
      <c r="AM51" s="366">
        <v>1095361</v>
      </c>
      <c r="AN51" s="367">
        <v>187980</v>
      </c>
      <c r="AO51" s="368">
        <v>3.9</v>
      </c>
      <c r="AP51" s="369">
        <v>138651</v>
      </c>
      <c r="AQ51" s="370">
        <v>7.8</v>
      </c>
      <c r="AR51" s="371">
        <v>-3.9</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549</v>
      </c>
      <c r="AM52" s="374">
        <v>627797</v>
      </c>
      <c r="AN52" s="375">
        <v>107739</v>
      </c>
      <c r="AO52" s="376">
        <v>-25.1</v>
      </c>
      <c r="AP52" s="377">
        <v>71211</v>
      </c>
      <c r="AQ52" s="378">
        <v>15.7</v>
      </c>
      <c r="AR52" s="379">
        <v>-40.799999999999997</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550</v>
      </c>
      <c r="AL53" s="358"/>
      <c r="AM53" s="366">
        <v>501068</v>
      </c>
      <c r="AN53" s="367">
        <v>88309</v>
      </c>
      <c r="AO53" s="368">
        <v>-53</v>
      </c>
      <c r="AP53" s="369">
        <v>122882</v>
      </c>
      <c r="AQ53" s="370">
        <v>-11.4</v>
      </c>
      <c r="AR53" s="371">
        <v>-41.6</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549</v>
      </c>
      <c r="AM54" s="374">
        <v>249694</v>
      </c>
      <c r="AN54" s="375">
        <v>44007</v>
      </c>
      <c r="AO54" s="376">
        <v>-59.2</v>
      </c>
      <c r="AP54" s="377">
        <v>65785</v>
      </c>
      <c r="AQ54" s="378">
        <v>-7.6</v>
      </c>
      <c r="AR54" s="379">
        <v>-51.6</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551</v>
      </c>
      <c r="AL55" s="358"/>
      <c r="AM55" s="366">
        <v>513537</v>
      </c>
      <c r="AN55" s="367">
        <v>92579</v>
      </c>
      <c r="AO55" s="368">
        <v>4.8</v>
      </c>
      <c r="AP55" s="369">
        <v>114790</v>
      </c>
      <c r="AQ55" s="370">
        <v>-6.6</v>
      </c>
      <c r="AR55" s="371">
        <v>11.4</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549</v>
      </c>
      <c r="AM56" s="374">
        <v>275455</v>
      </c>
      <c r="AN56" s="375">
        <v>49658</v>
      </c>
      <c r="AO56" s="376">
        <v>12.8</v>
      </c>
      <c r="AP56" s="377">
        <v>55601</v>
      </c>
      <c r="AQ56" s="378">
        <v>-15.5</v>
      </c>
      <c r="AR56" s="379">
        <v>28.3</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552</v>
      </c>
      <c r="AL57" s="358"/>
      <c r="AM57" s="366">
        <v>461988</v>
      </c>
      <c r="AN57" s="367">
        <v>85458</v>
      </c>
      <c r="AO57" s="368">
        <v>-7.7</v>
      </c>
      <c r="AP57" s="369">
        <v>126262</v>
      </c>
      <c r="AQ57" s="370">
        <v>10</v>
      </c>
      <c r="AR57" s="371">
        <v>-17.7</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549</v>
      </c>
      <c r="AM58" s="374">
        <v>124247</v>
      </c>
      <c r="AN58" s="375">
        <v>22983</v>
      </c>
      <c r="AO58" s="376">
        <v>-53.7</v>
      </c>
      <c r="AP58" s="377">
        <v>56769</v>
      </c>
      <c r="AQ58" s="378">
        <v>2.1</v>
      </c>
      <c r="AR58" s="379">
        <v>-55.8</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553</v>
      </c>
      <c r="AL59" s="358"/>
      <c r="AM59" s="366">
        <v>418920</v>
      </c>
      <c r="AN59" s="367">
        <v>79582</v>
      </c>
      <c r="AO59" s="368">
        <v>-6.9</v>
      </c>
      <c r="AP59" s="369">
        <v>126525</v>
      </c>
      <c r="AQ59" s="370">
        <v>0.2</v>
      </c>
      <c r="AR59" s="371">
        <v>-7.1</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549</v>
      </c>
      <c r="AM60" s="374">
        <v>283110</v>
      </c>
      <c r="AN60" s="375">
        <v>53782</v>
      </c>
      <c r="AO60" s="376">
        <v>134</v>
      </c>
      <c r="AP60" s="377">
        <v>67052</v>
      </c>
      <c r="AQ60" s="378">
        <v>18.100000000000001</v>
      </c>
      <c r="AR60" s="379">
        <v>115.9</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554</v>
      </c>
      <c r="AL61" s="380"/>
      <c r="AM61" s="381">
        <v>598175</v>
      </c>
      <c r="AN61" s="382">
        <v>106782</v>
      </c>
      <c r="AO61" s="383">
        <v>-11.8</v>
      </c>
      <c r="AP61" s="384">
        <v>125822</v>
      </c>
      <c r="AQ61" s="385">
        <v>0</v>
      </c>
      <c r="AR61" s="371">
        <v>-11.8</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549</v>
      </c>
      <c r="AM62" s="374">
        <v>312061</v>
      </c>
      <c r="AN62" s="375">
        <v>55634</v>
      </c>
      <c r="AO62" s="376">
        <v>1.8</v>
      </c>
      <c r="AP62" s="377">
        <v>63284</v>
      </c>
      <c r="AQ62" s="378">
        <v>2.6</v>
      </c>
      <c r="AR62" s="379">
        <v>-0.8</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WOYvQ8Q4tOS4316hxT+KB6/0fE6j0RJG4U7sx1rdX+TsUGhnKnfhDOeMKVQxKacLT0bwhxfiv6nJlaBURYXezQ==" saltValue="bjAupPEGIzuOd/Jtt6kk0Q=="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556</v>
      </c>
    </row>
    <row r="120" spans="125:125" ht="13.5" hidden="1" customHeight="1" x14ac:dyDescent="0.15"/>
    <row r="121" spans="125:125" ht="13.5" hidden="1" customHeight="1" x14ac:dyDescent="0.15">
      <c r="DU121" s="292"/>
    </row>
  </sheetData>
  <sheetProtection algorithmName="SHA-512" hashValue="inkO220z4rw23GI0wlQwjadaVcwIbHhAzhSWbAs7pNHgvk9BTeCMeyqkGI/+Yi/D1jvFk1PeyELgfY1BC+ifrA==" saltValue="JEmqID+OYUM46TSesYHY4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557</v>
      </c>
    </row>
  </sheetData>
  <sheetProtection algorithmName="SHA-512" hashValue="ZeAa+oxIw9HKt5M8RAEsgYIG52MAP8B1J4kyz2s0rLsxeV0kOCqZ4j/69fNWPH8zpRycmGnUGqdU9Zw21Rr6zQ==" saltValue="lSO9H3mBEIy8+ET1ntpv3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558</v>
      </c>
      <c r="G46" s="8" t="s">
        <v>559</v>
      </c>
      <c r="H46" s="8" t="s">
        <v>560</v>
      </c>
      <c r="I46" s="8" t="s">
        <v>561</v>
      </c>
      <c r="J46" s="9" t="s">
        <v>562</v>
      </c>
    </row>
    <row r="47" spans="2:10" ht="57.75" customHeight="1" x14ac:dyDescent="0.15">
      <c r="B47" s="10"/>
      <c r="C47" s="1238" t="s">
        <v>3</v>
      </c>
      <c r="D47" s="1238"/>
      <c r="E47" s="1239"/>
      <c r="F47" s="11">
        <v>30.04</v>
      </c>
      <c r="G47" s="12">
        <v>20.2</v>
      </c>
      <c r="H47" s="12">
        <v>28.99</v>
      </c>
      <c r="I47" s="12">
        <v>28.41</v>
      </c>
      <c r="J47" s="13">
        <v>28.85</v>
      </c>
    </row>
    <row r="48" spans="2:10" ht="57.75" customHeight="1" x14ac:dyDescent="0.15">
      <c r="B48" s="14"/>
      <c r="C48" s="1240" t="s">
        <v>4</v>
      </c>
      <c r="D48" s="1240"/>
      <c r="E48" s="1241"/>
      <c r="F48" s="15">
        <v>11.62</v>
      </c>
      <c r="G48" s="16">
        <v>12.51</v>
      </c>
      <c r="H48" s="16">
        <v>11.18</v>
      </c>
      <c r="I48" s="16">
        <v>12.53</v>
      </c>
      <c r="J48" s="17">
        <v>11.2</v>
      </c>
    </row>
    <row r="49" spans="2:10" ht="57.75" customHeight="1" thickBot="1" x14ac:dyDescent="0.2">
      <c r="B49" s="18"/>
      <c r="C49" s="1242" t="s">
        <v>5</v>
      </c>
      <c r="D49" s="1242"/>
      <c r="E49" s="1243"/>
      <c r="F49" s="19" t="s">
        <v>563</v>
      </c>
      <c r="G49" s="20" t="s">
        <v>564</v>
      </c>
      <c r="H49" s="20">
        <v>7.45</v>
      </c>
      <c r="I49" s="20">
        <v>1.83</v>
      </c>
      <c r="J49" s="21">
        <v>1.73</v>
      </c>
    </row>
    <row r="50" spans="2:10" ht="13.5" customHeight="1" x14ac:dyDescent="0.15"/>
  </sheetData>
  <sheetProtection algorithmName="SHA-512" hashValue="2UmxZa6bHCwBskSZWOMjRIkTsoIaiooVS2aO6S7QHkT6ypn38u1c8sGs6Vp98OTS6aWKDhuTgbQCnZW/8ya4Tg==" saltValue="nNse5I+ZNgBI10LwXAcPb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558</v>
      </c>
      <c r="G33" s="29" t="s">
        <v>559</v>
      </c>
      <c r="H33" s="29" t="s">
        <v>560</v>
      </c>
      <c r="I33" s="29" t="s">
        <v>561</v>
      </c>
      <c r="J33" s="30" t="s">
        <v>562</v>
      </c>
      <c r="K33" s="22"/>
      <c r="L33" s="22"/>
      <c r="M33" s="22"/>
      <c r="N33" s="22"/>
      <c r="O33" s="22"/>
      <c r="P33" s="22"/>
    </row>
    <row r="34" spans="1:16" ht="39" customHeight="1" x14ac:dyDescent="0.15">
      <c r="A34" s="22"/>
      <c r="B34" s="31"/>
      <c r="C34" s="1250" t="s">
        <v>565</v>
      </c>
      <c r="D34" s="1250"/>
      <c r="E34" s="1251"/>
      <c r="F34" s="32">
        <v>11.61</v>
      </c>
      <c r="G34" s="33">
        <v>12.51</v>
      </c>
      <c r="H34" s="33">
        <v>11.17</v>
      </c>
      <c r="I34" s="33">
        <v>12.52</v>
      </c>
      <c r="J34" s="34">
        <v>11.19</v>
      </c>
      <c r="K34" s="22"/>
      <c r="L34" s="22"/>
      <c r="M34" s="22"/>
      <c r="N34" s="22"/>
      <c r="O34" s="22"/>
      <c r="P34" s="22"/>
    </row>
    <row r="35" spans="1:16" ht="39" customHeight="1" x14ac:dyDescent="0.15">
      <c r="A35" s="22"/>
      <c r="B35" s="35"/>
      <c r="C35" s="1244" t="s">
        <v>566</v>
      </c>
      <c r="D35" s="1245"/>
      <c r="E35" s="1246"/>
      <c r="F35" s="36">
        <v>4.34</v>
      </c>
      <c r="G35" s="37">
        <v>3.91</v>
      </c>
      <c r="H35" s="37">
        <v>3.9</v>
      </c>
      <c r="I35" s="37">
        <v>3.54</v>
      </c>
      <c r="J35" s="38">
        <v>2.81</v>
      </c>
      <c r="K35" s="22"/>
      <c r="L35" s="22"/>
      <c r="M35" s="22"/>
      <c r="N35" s="22"/>
      <c r="O35" s="22"/>
      <c r="P35" s="22"/>
    </row>
    <row r="36" spans="1:16" ht="39" customHeight="1" x14ac:dyDescent="0.15">
      <c r="A36" s="22"/>
      <c r="B36" s="35"/>
      <c r="C36" s="1244" t="s">
        <v>567</v>
      </c>
      <c r="D36" s="1245"/>
      <c r="E36" s="1246"/>
      <c r="F36" s="36">
        <v>0.43</v>
      </c>
      <c r="G36" s="37">
        <v>0.4</v>
      </c>
      <c r="H36" s="37">
        <v>1.33</v>
      </c>
      <c r="I36" s="37">
        <v>1.21</v>
      </c>
      <c r="J36" s="38">
        <v>1.54</v>
      </c>
      <c r="K36" s="22"/>
      <c r="L36" s="22"/>
      <c r="M36" s="22"/>
      <c r="N36" s="22"/>
      <c r="O36" s="22"/>
      <c r="P36" s="22"/>
    </row>
    <row r="37" spans="1:16" ht="39" customHeight="1" x14ac:dyDescent="0.15">
      <c r="A37" s="22"/>
      <c r="B37" s="35"/>
      <c r="C37" s="1244" t="s">
        <v>568</v>
      </c>
      <c r="D37" s="1245"/>
      <c r="E37" s="1246"/>
      <c r="F37" s="36">
        <v>0.1</v>
      </c>
      <c r="G37" s="37">
        <v>0.06</v>
      </c>
      <c r="H37" s="37">
        <v>0.16</v>
      </c>
      <c r="I37" s="37">
        <v>0.05</v>
      </c>
      <c r="J37" s="38">
        <v>1.1499999999999999</v>
      </c>
      <c r="K37" s="22"/>
      <c r="L37" s="22"/>
      <c r="M37" s="22"/>
      <c r="N37" s="22"/>
      <c r="O37" s="22"/>
      <c r="P37" s="22"/>
    </row>
    <row r="38" spans="1:16" ht="39" customHeight="1" x14ac:dyDescent="0.15">
      <c r="A38" s="22"/>
      <c r="B38" s="35"/>
      <c r="C38" s="1244" t="s">
        <v>569</v>
      </c>
      <c r="D38" s="1245"/>
      <c r="E38" s="1246"/>
      <c r="F38" s="36">
        <v>0.62</v>
      </c>
      <c r="G38" s="37">
        <v>0.55000000000000004</v>
      </c>
      <c r="H38" s="37">
        <v>0.32</v>
      </c>
      <c r="I38" s="37">
        <v>0.27</v>
      </c>
      <c r="J38" s="38">
        <v>0.78</v>
      </c>
      <c r="K38" s="22"/>
      <c r="L38" s="22"/>
      <c r="M38" s="22"/>
      <c r="N38" s="22"/>
      <c r="O38" s="22"/>
      <c r="P38" s="22"/>
    </row>
    <row r="39" spans="1:16" ht="39" customHeight="1" x14ac:dyDescent="0.15">
      <c r="A39" s="22"/>
      <c r="B39" s="35"/>
      <c r="C39" s="1244" t="s">
        <v>570</v>
      </c>
      <c r="D39" s="1245"/>
      <c r="E39" s="1246"/>
      <c r="F39" s="36">
        <v>0.09</v>
      </c>
      <c r="G39" s="37">
        <v>0.38</v>
      </c>
      <c r="H39" s="37">
        <v>0.39</v>
      </c>
      <c r="I39" s="37">
        <v>0.16</v>
      </c>
      <c r="J39" s="38">
        <v>0.4</v>
      </c>
      <c r="K39" s="22"/>
      <c r="L39" s="22"/>
      <c r="M39" s="22"/>
      <c r="N39" s="22"/>
      <c r="O39" s="22"/>
      <c r="P39" s="22"/>
    </row>
    <row r="40" spans="1:16" ht="39" customHeight="1" x14ac:dyDescent="0.15">
      <c r="A40" s="22"/>
      <c r="B40" s="35"/>
      <c r="C40" s="1244" t="s">
        <v>571</v>
      </c>
      <c r="D40" s="1245"/>
      <c r="E40" s="1246"/>
      <c r="F40" s="36">
        <v>0.02</v>
      </c>
      <c r="G40" s="37">
        <v>0.03</v>
      </c>
      <c r="H40" s="37">
        <v>0.06</v>
      </c>
      <c r="I40" s="37">
        <v>0.09</v>
      </c>
      <c r="J40" s="38">
        <v>0.09</v>
      </c>
      <c r="K40" s="22"/>
      <c r="L40" s="22"/>
      <c r="M40" s="22"/>
      <c r="N40" s="22"/>
      <c r="O40" s="22"/>
      <c r="P40" s="22"/>
    </row>
    <row r="41" spans="1:16" ht="39" customHeight="1" x14ac:dyDescent="0.15">
      <c r="A41" s="22"/>
      <c r="B41" s="35"/>
      <c r="C41" s="1244" t="s">
        <v>572</v>
      </c>
      <c r="D41" s="1245"/>
      <c r="E41" s="1246"/>
      <c r="F41" s="36">
        <v>0</v>
      </c>
      <c r="G41" s="37">
        <v>0</v>
      </c>
      <c r="H41" s="37">
        <v>0</v>
      </c>
      <c r="I41" s="37">
        <v>0</v>
      </c>
      <c r="J41" s="38">
        <v>0</v>
      </c>
      <c r="K41" s="22"/>
      <c r="L41" s="22"/>
      <c r="M41" s="22"/>
      <c r="N41" s="22"/>
      <c r="O41" s="22"/>
      <c r="P41" s="22"/>
    </row>
    <row r="42" spans="1:16" ht="39" customHeight="1" x14ac:dyDescent="0.15">
      <c r="A42" s="22"/>
      <c r="B42" s="39"/>
      <c r="C42" s="1244" t="s">
        <v>573</v>
      </c>
      <c r="D42" s="1245"/>
      <c r="E42" s="1246"/>
      <c r="F42" s="36" t="s">
        <v>516</v>
      </c>
      <c r="G42" s="37" t="s">
        <v>516</v>
      </c>
      <c r="H42" s="37" t="s">
        <v>516</v>
      </c>
      <c r="I42" s="37" t="s">
        <v>516</v>
      </c>
      <c r="J42" s="38" t="s">
        <v>516</v>
      </c>
      <c r="K42" s="22"/>
      <c r="L42" s="22"/>
      <c r="M42" s="22"/>
      <c r="N42" s="22"/>
      <c r="O42" s="22"/>
      <c r="P42" s="22"/>
    </row>
    <row r="43" spans="1:16" ht="39" customHeight="1" thickBot="1" x14ac:dyDescent="0.2">
      <c r="A43" s="22"/>
      <c r="B43" s="40"/>
      <c r="C43" s="1247" t="s">
        <v>574</v>
      </c>
      <c r="D43" s="1248"/>
      <c r="E43" s="1249"/>
      <c r="F43" s="41" t="s">
        <v>516</v>
      </c>
      <c r="G43" s="42" t="s">
        <v>516</v>
      </c>
      <c r="H43" s="42" t="s">
        <v>516</v>
      </c>
      <c r="I43" s="42" t="s">
        <v>516</v>
      </c>
      <c r="J43" s="43" t="s">
        <v>516</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ZSciEPThBerIsX4CsRrxsW09fcWUYDCB/dCU1dliLUl3OS2uzZ0OxuCoz/c/nm1DVxhlaIlg0/o+ZuIpnrKX1g==" saltValue="ZdydbGD8hoHVuTt78s7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A19"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558</v>
      </c>
      <c r="L44" s="56" t="s">
        <v>559</v>
      </c>
      <c r="M44" s="56" t="s">
        <v>560</v>
      </c>
      <c r="N44" s="56" t="s">
        <v>561</v>
      </c>
      <c r="O44" s="57" t="s">
        <v>562</v>
      </c>
      <c r="P44" s="48"/>
      <c r="Q44" s="48"/>
      <c r="R44" s="48"/>
      <c r="S44" s="48"/>
      <c r="T44" s="48"/>
      <c r="U44" s="48"/>
    </row>
    <row r="45" spans="1:21" ht="30.75" customHeight="1" x14ac:dyDescent="0.15">
      <c r="A45" s="48"/>
      <c r="B45" s="1270" t="s">
        <v>10</v>
      </c>
      <c r="C45" s="1271"/>
      <c r="D45" s="58"/>
      <c r="E45" s="1276" t="s">
        <v>11</v>
      </c>
      <c r="F45" s="1276"/>
      <c r="G45" s="1276"/>
      <c r="H45" s="1276"/>
      <c r="I45" s="1276"/>
      <c r="J45" s="1277"/>
      <c r="K45" s="59">
        <v>351</v>
      </c>
      <c r="L45" s="60">
        <v>327</v>
      </c>
      <c r="M45" s="60">
        <v>329</v>
      </c>
      <c r="N45" s="60">
        <v>408</v>
      </c>
      <c r="O45" s="61">
        <v>461</v>
      </c>
      <c r="P45" s="48"/>
      <c r="Q45" s="48"/>
      <c r="R45" s="48"/>
      <c r="S45" s="48"/>
      <c r="T45" s="48"/>
      <c r="U45" s="48"/>
    </row>
    <row r="46" spans="1:21" ht="30.75" customHeight="1" x14ac:dyDescent="0.15">
      <c r="A46" s="48"/>
      <c r="B46" s="1272"/>
      <c r="C46" s="1273"/>
      <c r="D46" s="62"/>
      <c r="E46" s="1254" t="s">
        <v>12</v>
      </c>
      <c r="F46" s="1254"/>
      <c r="G46" s="1254"/>
      <c r="H46" s="1254"/>
      <c r="I46" s="1254"/>
      <c r="J46" s="1255"/>
      <c r="K46" s="63" t="s">
        <v>516</v>
      </c>
      <c r="L46" s="64" t="s">
        <v>516</v>
      </c>
      <c r="M46" s="64" t="s">
        <v>516</v>
      </c>
      <c r="N46" s="64" t="s">
        <v>516</v>
      </c>
      <c r="O46" s="65" t="s">
        <v>516</v>
      </c>
      <c r="P46" s="48"/>
      <c r="Q46" s="48"/>
      <c r="R46" s="48"/>
      <c r="S46" s="48"/>
      <c r="T46" s="48"/>
      <c r="U46" s="48"/>
    </row>
    <row r="47" spans="1:21" ht="30.75" customHeight="1" x14ac:dyDescent="0.15">
      <c r="A47" s="48"/>
      <c r="B47" s="1272"/>
      <c r="C47" s="1273"/>
      <c r="D47" s="62"/>
      <c r="E47" s="1254" t="s">
        <v>13</v>
      </c>
      <c r="F47" s="1254"/>
      <c r="G47" s="1254"/>
      <c r="H47" s="1254"/>
      <c r="I47" s="1254"/>
      <c r="J47" s="1255"/>
      <c r="K47" s="63" t="s">
        <v>516</v>
      </c>
      <c r="L47" s="64" t="s">
        <v>516</v>
      </c>
      <c r="M47" s="64" t="s">
        <v>516</v>
      </c>
      <c r="N47" s="64" t="s">
        <v>516</v>
      </c>
      <c r="O47" s="65" t="s">
        <v>516</v>
      </c>
      <c r="P47" s="48"/>
      <c r="Q47" s="48"/>
      <c r="R47" s="48"/>
      <c r="S47" s="48"/>
      <c r="T47" s="48"/>
      <c r="U47" s="48"/>
    </row>
    <row r="48" spans="1:21" ht="30.75" customHeight="1" x14ac:dyDescent="0.15">
      <c r="A48" s="48"/>
      <c r="B48" s="1272"/>
      <c r="C48" s="1273"/>
      <c r="D48" s="62"/>
      <c r="E48" s="1254" t="s">
        <v>14</v>
      </c>
      <c r="F48" s="1254"/>
      <c r="G48" s="1254"/>
      <c r="H48" s="1254"/>
      <c r="I48" s="1254"/>
      <c r="J48" s="1255"/>
      <c r="K48" s="63">
        <v>154</v>
      </c>
      <c r="L48" s="64">
        <v>168</v>
      </c>
      <c r="M48" s="64">
        <v>170</v>
      </c>
      <c r="N48" s="64">
        <v>180</v>
      </c>
      <c r="O48" s="65">
        <v>177</v>
      </c>
      <c r="P48" s="48"/>
      <c r="Q48" s="48"/>
      <c r="R48" s="48"/>
      <c r="S48" s="48"/>
      <c r="T48" s="48"/>
      <c r="U48" s="48"/>
    </row>
    <row r="49" spans="1:21" ht="30.75" customHeight="1" x14ac:dyDescent="0.15">
      <c r="A49" s="48"/>
      <c r="B49" s="1272"/>
      <c r="C49" s="1273"/>
      <c r="D49" s="62"/>
      <c r="E49" s="1254" t="s">
        <v>15</v>
      </c>
      <c r="F49" s="1254"/>
      <c r="G49" s="1254"/>
      <c r="H49" s="1254"/>
      <c r="I49" s="1254"/>
      <c r="J49" s="1255"/>
      <c r="K49" s="63">
        <v>10</v>
      </c>
      <c r="L49" s="64">
        <v>12</v>
      </c>
      <c r="M49" s="64">
        <v>6</v>
      </c>
      <c r="N49" s="64">
        <v>9</v>
      </c>
      <c r="O49" s="65">
        <v>7</v>
      </c>
      <c r="P49" s="48"/>
      <c r="Q49" s="48"/>
      <c r="R49" s="48"/>
      <c r="S49" s="48"/>
      <c r="T49" s="48"/>
      <c r="U49" s="48"/>
    </row>
    <row r="50" spans="1:21" ht="30.75" customHeight="1" x14ac:dyDescent="0.15">
      <c r="A50" s="48"/>
      <c r="B50" s="1272"/>
      <c r="C50" s="1273"/>
      <c r="D50" s="62"/>
      <c r="E50" s="1254" t="s">
        <v>16</v>
      </c>
      <c r="F50" s="1254"/>
      <c r="G50" s="1254"/>
      <c r="H50" s="1254"/>
      <c r="I50" s="1254"/>
      <c r="J50" s="1255"/>
      <c r="K50" s="63">
        <v>3</v>
      </c>
      <c r="L50" s="64" t="s">
        <v>516</v>
      </c>
      <c r="M50" s="64">
        <v>6</v>
      </c>
      <c r="N50" s="64">
        <v>7</v>
      </c>
      <c r="O50" s="65">
        <v>6</v>
      </c>
      <c r="P50" s="48"/>
      <c r="Q50" s="48"/>
      <c r="R50" s="48"/>
      <c r="S50" s="48"/>
      <c r="T50" s="48"/>
      <c r="U50" s="48"/>
    </row>
    <row r="51" spans="1:21" ht="30.75" customHeight="1" x14ac:dyDescent="0.15">
      <c r="A51" s="48"/>
      <c r="B51" s="1274"/>
      <c r="C51" s="1275"/>
      <c r="D51" s="66"/>
      <c r="E51" s="1254" t="s">
        <v>17</v>
      </c>
      <c r="F51" s="1254"/>
      <c r="G51" s="1254"/>
      <c r="H51" s="1254"/>
      <c r="I51" s="1254"/>
      <c r="J51" s="1255"/>
      <c r="K51" s="63">
        <v>0</v>
      </c>
      <c r="L51" s="64" t="s">
        <v>516</v>
      </c>
      <c r="M51" s="64" t="s">
        <v>516</v>
      </c>
      <c r="N51" s="64" t="s">
        <v>516</v>
      </c>
      <c r="O51" s="65" t="s">
        <v>516</v>
      </c>
      <c r="P51" s="48"/>
      <c r="Q51" s="48"/>
      <c r="R51" s="48"/>
      <c r="S51" s="48"/>
      <c r="T51" s="48"/>
      <c r="U51" s="48"/>
    </row>
    <row r="52" spans="1:21" ht="30.75" customHeight="1" x14ac:dyDescent="0.15">
      <c r="A52" s="48"/>
      <c r="B52" s="1252" t="s">
        <v>18</v>
      </c>
      <c r="C52" s="1253"/>
      <c r="D52" s="66"/>
      <c r="E52" s="1254" t="s">
        <v>19</v>
      </c>
      <c r="F52" s="1254"/>
      <c r="G52" s="1254"/>
      <c r="H52" s="1254"/>
      <c r="I52" s="1254"/>
      <c r="J52" s="1255"/>
      <c r="K52" s="63">
        <v>332</v>
      </c>
      <c r="L52" s="64">
        <v>307</v>
      </c>
      <c r="M52" s="64">
        <v>311</v>
      </c>
      <c r="N52" s="64">
        <v>371</v>
      </c>
      <c r="O52" s="65">
        <v>414</v>
      </c>
      <c r="P52" s="48"/>
      <c r="Q52" s="48"/>
      <c r="R52" s="48"/>
      <c r="S52" s="48"/>
      <c r="T52" s="48"/>
      <c r="U52" s="48"/>
    </row>
    <row r="53" spans="1:21" ht="30.75" customHeight="1" thickBot="1" x14ac:dyDescent="0.2">
      <c r="A53" s="48"/>
      <c r="B53" s="1256" t="s">
        <v>20</v>
      </c>
      <c r="C53" s="1257"/>
      <c r="D53" s="67"/>
      <c r="E53" s="1258" t="s">
        <v>21</v>
      </c>
      <c r="F53" s="1258"/>
      <c r="G53" s="1258"/>
      <c r="H53" s="1258"/>
      <c r="I53" s="1258"/>
      <c r="J53" s="1259"/>
      <c r="K53" s="68">
        <v>186</v>
      </c>
      <c r="L53" s="69">
        <v>200</v>
      </c>
      <c r="M53" s="69">
        <v>200</v>
      </c>
      <c r="N53" s="69">
        <v>233</v>
      </c>
      <c r="O53" s="70">
        <v>237</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575</v>
      </c>
      <c r="P55" s="48"/>
      <c r="Q55" s="48"/>
      <c r="R55" s="48"/>
      <c r="S55" s="48"/>
      <c r="T55" s="48"/>
      <c r="U55" s="48"/>
    </row>
    <row r="56" spans="1:21" ht="31.5" customHeight="1" thickBot="1" x14ac:dyDescent="0.2">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x14ac:dyDescent="0.15">
      <c r="B57" s="1260" t="s">
        <v>24</v>
      </c>
      <c r="C57" s="1261"/>
      <c r="D57" s="1264" t="s">
        <v>25</v>
      </c>
      <c r="E57" s="1265"/>
      <c r="F57" s="1265"/>
      <c r="G57" s="1265"/>
      <c r="H57" s="1265"/>
      <c r="I57" s="1265"/>
      <c r="J57" s="1266"/>
      <c r="K57" s="83" t="s">
        <v>599</v>
      </c>
      <c r="L57" s="84" t="s">
        <v>599</v>
      </c>
      <c r="M57" s="84" t="s">
        <v>599</v>
      </c>
      <c r="N57" s="84" t="s">
        <v>599</v>
      </c>
      <c r="O57" s="85" t="s">
        <v>599</v>
      </c>
    </row>
    <row r="58" spans="1:21" ht="31.5" customHeight="1" thickBot="1" x14ac:dyDescent="0.2">
      <c r="B58" s="1262"/>
      <c r="C58" s="1263"/>
      <c r="D58" s="1267" t="s">
        <v>26</v>
      </c>
      <c r="E58" s="1268"/>
      <c r="F58" s="1268"/>
      <c r="G58" s="1268"/>
      <c r="H58" s="1268"/>
      <c r="I58" s="1268"/>
      <c r="J58" s="1269"/>
      <c r="K58" s="86" t="s">
        <v>599</v>
      </c>
      <c r="L58" s="87" t="s">
        <v>599</v>
      </c>
      <c r="M58" s="87" t="s">
        <v>599</v>
      </c>
      <c r="N58" s="87" t="s">
        <v>599</v>
      </c>
      <c r="O58" s="88" t="s">
        <v>599</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A8BgDhDwU0KkR4s8/avTsHK26oijHtCP1oFMVVZ23EYEqShvZkO9ttKNl1AlYrwbFb2ocFFsrEC9ef+QLZtQjQ==" saltValue="lSK4tPUrYAiDwMDL3X5Fs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558</v>
      </c>
      <c r="J40" s="100" t="s">
        <v>559</v>
      </c>
      <c r="K40" s="100" t="s">
        <v>560</v>
      </c>
      <c r="L40" s="100" t="s">
        <v>561</v>
      </c>
      <c r="M40" s="101" t="s">
        <v>562</v>
      </c>
    </row>
    <row r="41" spans="2:13" ht="27.75" customHeight="1" x14ac:dyDescent="0.15">
      <c r="B41" s="1290" t="s">
        <v>29</v>
      </c>
      <c r="C41" s="1291"/>
      <c r="D41" s="102"/>
      <c r="E41" s="1292" t="s">
        <v>30</v>
      </c>
      <c r="F41" s="1292"/>
      <c r="G41" s="1292"/>
      <c r="H41" s="1293"/>
      <c r="I41" s="103">
        <v>4423</v>
      </c>
      <c r="J41" s="104">
        <v>4431</v>
      </c>
      <c r="K41" s="104">
        <v>4469</v>
      </c>
      <c r="L41" s="104">
        <v>4420</v>
      </c>
      <c r="M41" s="105">
        <v>4173</v>
      </c>
    </row>
    <row r="42" spans="2:13" ht="27.75" customHeight="1" x14ac:dyDescent="0.15">
      <c r="B42" s="1280"/>
      <c r="C42" s="1281"/>
      <c r="D42" s="106"/>
      <c r="E42" s="1284" t="s">
        <v>31</v>
      </c>
      <c r="F42" s="1284"/>
      <c r="G42" s="1284"/>
      <c r="H42" s="1285"/>
      <c r="I42" s="107">
        <v>1</v>
      </c>
      <c r="J42" s="108">
        <v>10</v>
      </c>
      <c r="K42" s="108">
        <v>6</v>
      </c>
      <c r="L42" s="108">
        <v>35</v>
      </c>
      <c r="M42" s="109">
        <v>29</v>
      </c>
    </row>
    <row r="43" spans="2:13" ht="27.75" customHeight="1" x14ac:dyDescent="0.15">
      <c r="B43" s="1280"/>
      <c r="C43" s="1281"/>
      <c r="D43" s="106"/>
      <c r="E43" s="1284" t="s">
        <v>32</v>
      </c>
      <c r="F43" s="1284"/>
      <c r="G43" s="1284"/>
      <c r="H43" s="1285"/>
      <c r="I43" s="107">
        <v>1719</v>
      </c>
      <c r="J43" s="108">
        <v>1703</v>
      </c>
      <c r="K43" s="108">
        <v>1737</v>
      </c>
      <c r="L43" s="108">
        <v>1666</v>
      </c>
      <c r="M43" s="109">
        <v>1536</v>
      </c>
    </row>
    <row r="44" spans="2:13" ht="27.75" customHeight="1" x14ac:dyDescent="0.15">
      <c r="B44" s="1280"/>
      <c r="C44" s="1281"/>
      <c r="D44" s="106"/>
      <c r="E44" s="1284" t="s">
        <v>33</v>
      </c>
      <c r="F44" s="1284"/>
      <c r="G44" s="1284"/>
      <c r="H44" s="1285"/>
      <c r="I44" s="107">
        <v>13</v>
      </c>
      <c r="J44" s="108">
        <v>8</v>
      </c>
      <c r="K44" s="108">
        <v>6</v>
      </c>
      <c r="L44" s="108">
        <v>12</v>
      </c>
      <c r="M44" s="109">
        <v>5</v>
      </c>
    </row>
    <row r="45" spans="2:13" ht="27.75" customHeight="1" x14ac:dyDescent="0.15">
      <c r="B45" s="1280"/>
      <c r="C45" s="1281"/>
      <c r="D45" s="106"/>
      <c r="E45" s="1284" t="s">
        <v>34</v>
      </c>
      <c r="F45" s="1284"/>
      <c r="G45" s="1284"/>
      <c r="H45" s="1285"/>
      <c r="I45" s="107">
        <v>291</v>
      </c>
      <c r="J45" s="108">
        <v>275</v>
      </c>
      <c r="K45" s="108">
        <v>301</v>
      </c>
      <c r="L45" s="108">
        <v>307</v>
      </c>
      <c r="M45" s="109">
        <v>324</v>
      </c>
    </row>
    <row r="46" spans="2:13" ht="27.75" customHeight="1" x14ac:dyDescent="0.15">
      <c r="B46" s="1280"/>
      <c r="C46" s="1281"/>
      <c r="D46" s="110"/>
      <c r="E46" s="1284" t="s">
        <v>35</v>
      </c>
      <c r="F46" s="1284"/>
      <c r="G46" s="1284"/>
      <c r="H46" s="1285"/>
      <c r="I46" s="107" t="s">
        <v>516</v>
      </c>
      <c r="J46" s="108" t="s">
        <v>516</v>
      </c>
      <c r="K46" s="108" t="s">
        <v>516</v>
      </c>
      <c r="L46" s="108" t="s">
        <v>516</v>
      </c>
      <c r="M46" s="109" t="s">
        <v>516</v>
      </c>
    </row>
    <row r="47" spans="2:13" ht="27.75" customHeight="1" x14ac:dyDescent="0.15">
      <c r="B47" s="1280"/>
      <c r="C47" s="1281"/>
      <c r="D47" s="111"/>
      <c r="E47" s="1294" t="s">
        <v>36</v>
      </c>
      <c r="F47" s="1295"/>
      <c r="G47" s="1295"/>
      <c r="H47" s="1296"/>
      <c r="I47" s="107" t="s">
        <v>516</v>
      </c>
      <c r="J47" s="108" t="s">
        <v>516</v>
      </c>
      <c r="K47" s="108" t="s">
        <v>516</v>
      </c>
      <c r="L47" s="108" t="s">
        <v>516</v>
      </c>
      <c r="M47" s="109" t="s">
        <v>516</v>
      </c>
    </row>
    <row r="48" spans="2:13" ht="27.75" customHeight="1" x14ac:dyDescent="0.15">
      <c r="B48" s="1280"/>
      <c r="C48" s="1281"/>
      <c r="D48" s="106"/>
      <c r="E48" s="1284" t="s">
        <v>37</v>
      </c>
      <c r="F48" s="1284"/>
      <c r="G48" s="1284"/>
      <c r="H48" s="1285"/>
      <c r="I48" s="107" t="s">
        <v>516</v>
      </c>
      <c r="J48" s="108" t="s">
        <v>516</v>
      </c>
      <c r="K48" s="108" t="s">
        <v>516</v>
      </c>
      <c r="L48" s="108" t="s">
        <v>516</v>
      </c>
      <c r="M48" s="109" t="s">
        <v>516</v>
      </c>
    </row>
    <row r="49" spans="2:13" ht="27.75" customHeight="1" x14ac:dyDescent="0.15">
      <c r="B49" s="1282"/>
      <c r="C49" s="1283"/>
      <c r="D49" s="106"/>
      <c r="E49" s="1284" t="s">
        <v>38</v>
      </c>
      <c r="F49" s="1284"/>
      <c r="G49" s="1284"/>
      <c r="H49" s="1285"/>
      <c r="I49" s="107" t="s">
        <v>516</v>
      </c>
      <c r="J49" s="108" t="s">
        <v>516</v>
      </c>
      <c r="K49" s="108" t="s">
        <v>516</v>
      </c>
      <c r="L49" s="108" t="s">
        <v>516</v>
      </c>
      <c r="M49" s="109" t="s">
        <v>516</v>
      </c>
    </row>
    <row r="50" spans="2:13" ht="27.75" customHeight="1" x14ac:dyDescent="0.15">
      <c r="B50" s="1278" t="s">
        <v>39</v>
      </c>
      <c r="C50" s="1279"/>
      <c r="D50" s="112"/>
      <c r="E50" s="1284" t="s">
        <v>40</v>
      </c>
      <c r="F50" s="1284"/>
      <c r="G50" s="1284"/>
      <c r="H50" s="1285"/>
      <c r="I50" s="107">
        <v>1467</v>
      </c>
      <c r="J50" s="108">
        <v>1261</v>
      </c>
      <c r="K50" s="108">
        <v>1241</v>
      </c>
      <c r="L50" s="108">
        <v>1304</v>
      </c>
      <c r="M50" s="109">
        <v>1519</v>
      </c>
    </row>
    <row r="51" spans="2:13" ht="27.75" customHeight="1" x14ac:dyDescent="0.15">
      <c r="B51" s="1280"/>
      <c r="C51" s="1281"/>
      <c r="D51" s="106"/>
      <c r="E51" s="1284" t="s">
        <v>41</v>
      </c>
      <c r="F51" s="1284"/>
      <c r="G51" s="1284"/>
      <c r="H51" s="1285"/>
      <c r="I51" s="107">
        <v>66</v>
      </c>
      <c r="J51" s="108">
        <v>59</v>
      </c>
      <c r="K51" s="108">
        <v>37</v>
      </c>
      <c r="L51" s="108">
        <v>45</v>
      </c>
      <c r="M51" s="109">
        <v>42</v>
      </c>
    </row>
    <row r="52" spans="2:13" ht="27.75" customHeight="1" x14ac:dyDescent="0.15">
      <c r="B52" s="1282"/>
      <c r="C52" s="1283"/>
      <c r="D52" s="106"/>
      <c r="E52" s="1284" t="s">
        <v>42</v>
      </c>
      <c r="F52" s="1284"/>
      <c r="G52" s="1284"/>
      <c r="H52" s="1285"/>
      <c r="I52" s="107">
        <v>4071</v>
      </c>
      <c r="J52" s="108">
        <v>4014</v>
      </c>
      <c r="K52" s="108">
        <v>4047</v>
      </c>
      <c r="L52" s="108">
        <v>3871</v>
      </c>
      <c r="M52" s="109">
        <v>3566</v>
      </c>
    </row>
    <row r="53" spans="2:13" ht="27.75" customHeight="1" thickBot="1" x14ac:dyDescent="0.2">
      <c r="B53" s="1286" t="s">
        <v>43</v>
      </c>
      <c r="C53" s="1287"/>
      <c r="D53" s="113"/>
      <c r="E53" s="1288" t="s">
        <v>44</v>
      </c>
      <c r="F53" s="1288"/>
      <c r="G53" s="1288"/>
      <c r="H53" s="1289"/>
      <c r="I53" s="114">
        <v>843</v>
      </c>
      <c r="J53" s="115">
        <v>1092</v>
      </c>
      <c r="K53" s="115">
        <v>1195</v>
      </c>
      <c r="L53" s="115">
        <v>1219</v>
      </c>
      <c r="M53" s="116">
        <v>940</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NXxgnzIZGKmLAwa49TnnRD55au+bhSyyLQPNxIIfNGhBTSYba7+KHFcPOJ+3SkKjRXCO8Q41DPRTK5jXxS4BLA==" saltValue="XVJoWpIsyBUQLne8HjCdM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A25"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560</v>
      </c>
      <c r="G54" s="125" t="s">
        <v>561</v>
      </c>
      <c r="H54" s="126" t="s">
        <v>562</v>
      </c>
    </row>
    <row r="55" spans="2:8" ht="52.5" customHeight="1" x14ac:dyDescent="0.15">
      <c r="B55" s="127"/>
      <c r="C55" s="1305" t="s">
        <v>47</v>
      </c>
      <c r="D55" s="1305"/>
      <c r="E55" s="1306"/>
      <c r="F55" s="128">
        <v>701</v>
      </c>
      <c r="G55" s="128">
        <v>706</v>
      </c>
      <c r="H55" s="129">
        <v>766</v>
      </c>
    </row>
    <row r="56" spans="2:8" ht="52.5" customHeight="1" x14ac:dyDescent="0.15">
      <c r="B56" s="130"/>
      <c r="C56" s="1307" t="s">
        <v>48</v>
      </c>
      <c r="D56" s="1307"/>
      <c r="E56" s="1308"/>
      <c r="F56" s="131">
        <v>100</v>
      </c>
      <c r="G56" s="131">
        <v>230</v>
      </c>
      <c r="H56" s="132">
        <v>279</v>
      </c>
    </row>
    <row r="57" spans="2:8" ht="53.25" customHeight="1" x14ac:dyDescent="0.15">
      <c r="B57" s="130"/>
      <c r="C57" s="1309" t="s">
        <v>49</v>
      </c>
      <c r="D57" s="1309"/>
      <c r="E57" s="1310"/>
      <c r="F57" s="133">
        <v>235</v>
      </c>
      <c r="G57" s="133">
        <v>201</v>
      </c>
      <c r="H57" s="134">
        <v>315</v>
      </c>
    </row>
    <row r="58" spans="2:8" ht="45.75" customHeight="1" x14ac:dyDescent="0.15">
      <c r="B58" s="135"/>
      <c r="C58" s="1297" t="s">
        <v>581</v>
      </c>
      <c r="D58" s="1298"/>
      <c r="E58" s="1299"/>
      <c r="F58" s="136">
        <v>128</v>
      </c>
      <c r="G58" s="136">
        <v>156</v>
      </c>
      <c r="H58" s="137">
        <v>201</v>
      </c>
    </row>
    <row r="59" spans="2:8" ht="45.75" customHeight="1" x14ac:dyDescent="0.15">
      <c r="B59" s="135"/>
      <c r="C59" s="1297" t="s">
        <v>582</v>
      </c>
      <c r="D59" s="1298"/>
      <c r="E59" s="1299"/>
      <c r="F59" s="136">
        <v>87</v>
      </c>
      <c r="G59" s="136">
        <v>21</v>
      </c>
      <c r="H59" s="137">
        <v>74</v>
      </c>
    </row>
    <row r="60" spans="2:8" ht="45.75" customHeight="1" x14ac:dyDescent="0.15">
      <c r="B60" s="135"/>
      <c r="C60" s="1297" t="s">
        <v>583</v>
      </c>
      <c r="D60" s="1298"/>
      <c r="E60" s="1299"/>
      <c r="F60" s="136" t="s">
        <v>586</v>
      </c>
      <c r="G60" s="136" t="s">
        <v>586</v>
      </c>
      <c r="H60" s="137">
        <v>23</v>
      </c>
    </row>
    <row r="61" spans="2:8" ht="45.75" customHeight="1" x14ac:dyDescent="0.15">
      <c r="B61" s="135"/>
      <c r="C61" s="1297" t="s">
        <v>584</v>
      </c>
      <c r="D61" s="1298"/>
      <c r="E61" s="1299"/>
      <c r="F61" s="136">
        <v>8</v>
      </c>
      <c r="G61" s="136">
        <v>7</v>
      </c>
      <c r="H61" s="137">
        <v>7</v>
      </c>
    </row>
    <row r="62" spans="2:8" ht="45.75" customHeight="1" thickBot="1" x14ac:dyDescent="0.2">
      <c r="B62" s="138"/>
      <c r="C62" s="1300" t="s">
        <v>585</v>
      </c>
      <c r="D62" s="1301"/>
      <c r="E62" s="1302"/>
      <c r="F62" s="139">
        <v>7</v>
      </c>
      <c r="G62" s="139">
        <v>7</v>
      </c>
      <c r="H62" s="140">
        <v>7</v>
      </c>
    </row>
    <row r="63" spans="2:8" ht="52.5" customHeight="1" thickBot="1" x14ac:dyDescent="0.2">
      <c r="B63" s="141"/>
      <c r="C63" s="1303" t="s">
        <v>50</v>
      </c>
      <c r="D63" s="1303"/>
      <c r="E63" s="1304"/>
      <c r="F63" s="142">
        <v>1035</v>
      </c>
      <c r="G63" s="142">
        <v>1137</v>
      </c>
      <c r="H63" s="143">
        <v>1360</v>
      </c>
    </row>
    <row r="64" spans="2:8" ht="15" customHeight="1" x14ac:dyDescent="0.15"/>
  </sheetData>
  <sheetProtection algorithmName="SHA-512" hashValue="lQoOXg3LBgUIHhCnTZBlXxxIx0hPzjBDpAP+IeosAaMZs7gSOlyYEC5ejilajt5WmIQglOFinZqCOme6NbVEaQ==" saltValue="gCZNKI4jRmgjnXrJ19cyG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601</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601</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602</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603</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1" t="s">
        <v>611</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x14ac:dyDescent="0.15">
      <c r="B44" s="397"/>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x14ac:dyDescent="0.15">
      <c r="B45" s="397"/>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x14ac:dyDescent="0.15">
      <c r="B46" s="397"/>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x14ac:dyDescent="0.15">
      <c r="B47" s="397"/>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604</v>
      </c>
    </row>
    <row r="50" spans="1:109" x14ac:dyDescent="0.15">
      <c r="B50" s="397"/>
      <c r="G50" s="1320"/>
      <c r="H50" s="1320"/>
      <c r="I50" s="1320"/>
      <c r="J50" s="1320"/>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24" t="s">
        <v>558</v>
      </c>
      <c r="BQ50" s="1324"/>
      <c r="BR50" s="1324"/>
      <c r="BS50" s="1324"/>
      <c r="BT50" s="1324"/>
      <c r="BU50" s="1324"/>
      <c r="BV50" s="1324"/>
      <c r="BW50" s="1324"/>
      <c r="BX50" s="1324" t="s">
        <v>559</v>
      </c>
      <c r="BY50" s="1324"/>
      <c r="BZ50" s="1324"/>
      <c r="CA50" s="1324"/>
      <c r="CB50" s="1324"/>
      <c r="CC50" s="1324"/>
      <c r="CD50" s="1324"/>
      <c r="CE50" s="1324"/>
      <c r="CF50" s="1324" t="s">
        <v>560</v>
      </c>
      <c r="CG50" s="1324"/>
      <c r="CH50" s="1324"/>
      <c r="CI50" s="1324"/>
      <c r="CJ50" s="1324"/>
      <c r="CK50" s="1324"/>
      <c r="CL50" s="1324"/>
      <c r="CM50" s="1324"/>
      <c r="CN50" s="1324" t="s">
        <v>561</v>
      </c>
      <c r="CO50" s="1324"/>
      <c r="CP50" s="1324"/>
      <c r="CQ50" s="1324"/>
      <c r="CR50" s="1324"/>
      <c r="CS50" s="1324"/>
      <c r="CT50" s="1324"/>
      <c r="CU50" s="1324"/>
      <c r="CV50" s="1324" t="s">
        <v>562</v>
      </c>
      <c r="CW50" s="1324"/>
      <c r="CX50" s="1324"/>
      <c r="CY50" s="1324"/>
      <c r="CZ50" s="1324"/>
      <c r="DA50" s="1324"/>
      <c r="DB50" s="1324"/>
      <c r="DC50" s="1324"/>
    </row>
    <row r="51" spans="1:109" ht="13.5" customHeight="1" x14ac:dyDescent="0.15">
      <c r="B51" s="397"/>
      <c r="G51" s="1330"/>
      <c r="H51" s="1330"/>
      <c r="I51" s="1328"/>
      <c r="J51" s="1328"/>
      <c r="K51" s="1326"/>
      <c r="L51" s="1326"/>
      <c r="M51" s="1326"/>
      <c r="N51" s="1326"/>
      <c r="AM51" s="406"/>
      <c r="AN51" s="1327" t="s">
        <v>605</v>
      </c>
      <c r="AO51" s="1327"/>
      <c r="AP51" s="1327"/>
      <c r="AQ51" s="1327"/>
      <c r="AR51" s="1327"/>
      <c r="AS51" s="1327"/>
      <c r="AT51" s="1327"/>
      <c r="AU51" s="1327"/>
      <c r="AV51" s="1327"/>
      <c r="AW51" s="1327"/>
      <c r="AX51" s="1327"/>
      <c r="AY51" s="1327"/>
      <c r="AZ51" s="1327"/>
      <c r="BA51" s="1327"/>
      <c r="BB51" s="1327" t="s">
        <v>606</v>
      </c>
      <c r="BC51" s="1327"/>
      <c r="BD51" s="1327"/>
      <c r="BE51" s="1327"/>
      <c r="BF51" s="1327"/>
      <c r="BG51" s="1327"/>
      <c r="BH51" s="1327"/>
      <c r="BI51" s="1327"/>
      <c r="BJ51" s="1327"/>
      <c r="BK51" s="1327"/>
      <c r="BL51" s="1327"/>
      <c r="BM51" s="1327"/>
      <c r="BN51" s="1327"/>
      <c r="BO51" s="1327"/>
      <c r="BP51" s="1325">
        <v>38.700000000000003</v>
      </c>
      <c r="BQ51" s="1325"/>
      <c r="BR51" s="1325"/>
      <c r="BS51" s="1325"/>
      <c r="BT51" s="1325"/>
      <c r="BU51" s="1325"/>
      <c r="BV51" s="1325"/>
      <c r="BW51" s="1325"/>
      <c r="BX51" s="1325">
        <v>51.6</v>
      </c>
      <c r="BY51" s="1325"/>
      <c r="BZ51" s="1325"/>
      <c r="CA51" s="1325"/>
      <c r="CB51" s="1325"/>
      <c r="CC51" s="1325"/>
      <c r="CD51" s="1325"/>
      <c r="CE51" s="1325"/>
      <c r="CF51" s="1325">
        <v>56.6</v>
      </c>
      <c r="CG51" s="1325"/>
      <c r="CH51" s="1325"/>
      <c r="CI51" s="1325"/>
      <c r="CJ51" s="1325"/>
      <c r="CK51" s="1325"/>
      <c r="CL51" s="1325"/>
      <c r="CM51" s="1325"/>
      <c r="CN51" s="1325">
        <v>57.5</v>
      </c>
      <c r="CO51" s="1325"/>
      <c r="CP51" s="1325"/>
      <c r="CQ51" s="1325"/>
      <c r="CR51" s="1325"/>
      <c r="CS51" s="1325"/>
      <c r="CT51" s="1325"/>
      <c r="CU51" s="1325"/>
      <c r="CV51" s="1325">
        <v>41.7</v>
      </c>
      <c r="CW51" s="1325"/>
      <c r="CX51" s="1325"/>
      <c r="CY51" s="1325"/>
      <c r="CZ51" s="1325"/>
      <c r="DA51" s="1325"/>
      <c r="DB51" s="1325"/>
      <c r="DC51" s="1325"/>
    </row>
    <row r="52" spans="1:109" x14ac:dyDescent="0.15">
      <c r="B52" s="397"/>
      <c r="G52" s="1330"/>
      <c r="H52" s="1330"/>
      <c r="I52" s="1328"/>
      <c r="J52" s="1328"/>
      <c r="K52" s="1326"/>
      <c r="L52" s="1326"/>
      <c r="M52" s="1326"/>
      <c r="N52" s="1326"/>
      <c r="AM52" s="406"/>
      <c r="AN52" s="1327"/>
      <c r="AO52" s="1327"/>
      <c r="AP52" s="1327"/>
      <c r="AQ52" s="1327"/>
      <c r="AR52" s="1327"/>
      <c r="AS52" s="1327"/>
      <c r="AT52" s="1327"/>
      <c r="AU52" s="1327"/>
      <c r="AV52" s="1327"/>
      <c r="AW52" s="1327"/>
      <c r="AX52" s="1327"/>
      <c r="AY52" s="1327"/>
      <c r="AZ52" s="1327"/>
      <c r="BA52" s="1327"/>
      <c r="BB52" s="1327"/>
      <c r="BC52" s="1327"/>
      <c r="BD52" s="1327"/>
      <c r="BE52" s="1327"/>
      <c r="BF52" s="1327"/>
      <c r="BG52" s="1327"/>
      <c r="BH52" s="1327"/>
      <c r="BI52" s="1327"/>
      <c r="BJ52" s="1327"/>
      <c r="BK52" s="1327"/>
      <c r="BL52" s="1327"/>
      <c r="BM52" s="1327"/>
      <c r="BN52" s="1327"/>
      <c r="BO52" s="1327"/>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325"/>
      <c r="CL52" s="1325"/>
      <c r="CM52" s="1325"/>
      <c r="CN52" s="1325"/>
      <c r="CO52" s="1325"/>
      <c r="CP52" s="1325"/>
      <c r="CQ52" s="1325"/>
      <c r="CR52" s="1325"/>
      <c r="CS52" s="1325"/>
      <c r="CT52" s="1325"/>
      <c r="CU52" s="1325"/>
      <c r="CV52" s="1325"/>
      <c r="CW52" s="1325"/>
      <c r="CX52" s="1325"/>
      <c r="CY52" s="1325"/>
      <c r="CZ52" s="1325"/>
      <c r="DA52" s="1325"/>
      <c r="DB52" s="1325"/>
      <c r="DC52" s="1325"/>
    </row>
    <row r="53" spans="1:109" x14ac:dyDescent="0.15">
      <c r="A53" s="405"/>
      <c r="B53" s="397"/>
      <c r="G53" s="1330"/>
      <c r="H53" s="1330"/>
      <c r="I53" s="1320"/>
      <c r="J53" s="1320"/>
      <c r="K53" s="1326"/>
      <c r="L53" s="1326"/>
      <c r="M53" s="1326"/>
      <c r="N53" s="1326"/>
      <c r="AM53" s="406"/>
      <c r="AN53" s="1327"/>
      <c r="AO53" s="1327"/>
      <c r="AP53" s="1327"/>
      <c r="AQ53" s="1327"/>
      <c r="AR53" s="1327"/>
      <c r="AS53" s="1327"/>
      <c r="AT53" s="1327"/>
      <c r="AU53" s="1327"/>
      <c r="AV53" s="1327"/>
      <c r="AW53" s="1327"/>
      <c r="AX53" s="1327"/>
      <c r="AY53" s="1327"/>
      <c r="AZ53" s="1327"/>
      <c r="BA53" s="1327"/>
      <c r="BB53" s="1327" t="s">
        <v>607</v>
      </c>
      <c r="BC53" s="1327"/>
      <c r="BD53" s="1327"/>
      <c r="BE53" s="1327"/>
      <c r="BF53" s="1327"/>
      <c r="BG53" s="1327"/>
      <c r="BH53" s="1327"/>
      <c r="BI53" s="1327"/>
      <c r="BJ53" s="1327"/>
      <c r="BK53" s="1327"/>
      <c r="BL53" s="1327"/>
      <c r="BM53" s="1327"/>
      <c r="BN53" s="1327"/>
      <c r="BO53" s="1327"/>
      <c r="BP53" s="1325">
        <v>61</v>
      </c>
      <c r="BQ53" s="1325"/>
      <c r="BR53" s="1325"/>
      <c r="BS53" s="1325"/>
      <c r="BT53" s="1325"/>
      <c r="BU53" s="1325"/>
      <c r="BV53" s="1325"/>
      <c r="BW53" s="1325"/>
      <c r="BX53" s="1325">
        <v>62.4</v>
      </c>
      <c r="BY53" s="1325"/>
      <c r="BZ53" s="1325"/>
      <c r="CA53" s="1325"/>
      <c r="CB53" s="1325"/>
      <c r="CC53" s="1325"/>
      <c r="CD53" s="1325"/>
      <c r="CE53" s="1325"/>
      <c r="CF53" s="1325">
        <v>60.8</v>
      </c>
      <c r="CG53" s="1325"/>
      <c r="CH53" s="1325"/>
      <c r="CI53" s="1325"/>
      <c r="CJ53" s="1325"/>
      <c r="CK53" s="1325"/>
      <c r="CL53" s="1325"/>
      <c r="CM53" s="1325"/>
      <c r="CN53" s="1325">
        <v>65.5</v>
      </c>
      <c r="CO53" s="1325"/>
      <c r="CP53" s="1325"/>
      <c r="CQ53" s="1325"/>
      <c r="CR53" s="1325"/>
      <c r="CS53" s="1325"/>
      <c r="CT53" s="1325"/>
      <c r="CU53" s="1325"/>
      <c r="CV53" s="1325">
        <v>67.900000000000006</v>
      </c>
      <c r="CW53" s="1325"/>
      <c r="CX53" s="1325"/>
      <c r="CY53" s="1325"/>
      <c r="CZ53" s="1325"/>
      <c r="DA53" s="1325"/>
      <c r="DB53" s="1325"/>
      <c r="DC53" s="1325"/>
    </row>
    <row r="54" spans="1:109" x14ac:dyDescent="0.15">
      <c r="A54" s="405"/>
      <c r="B54" s="397"/>
      <c r="G54" s="1330"/>
      <c r="H54" s="1330"/>
      <c r="I54" s="1320"/>
      <c r="J54" s="1320"/>
      <c r="K54" s="1326"/>
      <c r="L54" s="1326"/>
      <c r="M54" s="1326"/>
      <c r="N54" s="1326"/>
      <c r="AM54" s="406"/>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1325"/>
      <c r="CT54" s="1325"/>
      <c r="CU54" s="1325"/>
      <c r="CV54" s="1325"/>
      <c r="CW54" s="1325"/>
      <c r="CX54" s="1325"/>
      <c r="CY54" s="1325"/>
      <c r="CZ54" s="1325"/>
      <c r="DA54" s="1325"/>
      <c r="DB54" s="1325"/>
      <c r="DC54" s="1325"/>
    </row>
    <row r="55" spans="1:109" x14ac:dyDescent="0.15">
      <c r="A55" s="405"/>
      <c r="B55" s="397"/>
      <c r="G55" s="1320"/>
      <c r="H55" s="1320"/>
      <c r="I55" s="1320"/>
      <c r="J55" s="1320"/>
      <c r="K55" s="1326"/>
      <c r="L55" s="1326"/>
      <c r="M55" s="1326"/>
      <c r="N55" s="1326"/>
      <c r="AN55" s="1324" t="s">
        <v>608</v>
      </c>
      <c r="AO55" s="1324"/>
      <c r="AP55" s="1324"/>
      <c r="AQ55" s="1324"/>
      <c r="AR55" s="1324"/>
      <c r="AS55" s="1324"/>
      <c r="AT55" s="1324"/>
      <c r="AU55" s="1324"/>
      <c r="AV55" s="1324"/>
      <c r="AW55" s="1324"/>
      <c r="AX55" s="1324"/>
      <c r="AY55" s="1324"/>
      <c r="AZ55" s="1324"/>
      <c r="BA55" s="1324"/>
      <c r="BB55" s="1327" t="s">
        <v>606</v>
      </c>
      <c r="BC55" s="1327"/>
      <c r="BD55" s="1327"/>
      <c r="BE55" s="1327"/>
      <c r="BF55" s="1327"/>
      <c r="BG55" s="1327"/>
      <c r="BH55" s="1327"/>
      <c r="BI55" s="1327"/>
      <c r="BJ55" s="1327"/>
      <c r="BK55" s="1327"/>
      <c r="BL55" s="1327"/>
      <c r="BM55" s="1327"/>
      <c r="BN55" s="1327"/>
      <c r="BO55" s="1327"/>
      <c r="BP55" s="1325">
        <v>0</v>
      </c>
      <c r="BQ55" s="1325"/>
      <c r="BR55" s="1325"/>
      <c r="BS55" s="1325"/>
      <c r="BT55" s="1325"/>
      <c r="BU55" s="1325"/>
      <c r="BV55" s="1325"/>
      <c r="BW55" s="1325"/>
      <c r="BX55" s="1325">
        <v>0</v>
      </c>
      <c r="BY55" s="1325"/>
      <c r="BZ55" s="1325"/>
      <c r="CA55" s="1325"/>
      <c r="CB55" s="1325"/>
      <c r="CC55" s="1325"/>
      <c r="CD55" s="1325"/>
      <c r="CE55" s="1325"/>
      <c r="CF55" s="1325">
        <v>0</v>
      </c>
      <c r="CG55" s="1325"/>
      <c r="CH55" s="1325"/>
      <c r="CI55" s="1325"/>
      <c r="CJ55" s="1325"/>
      <c r="CK55" s="1325"/>
      <c r="CL55" s="1325"/>
      <c r="CM55" s="1325"/>
      <c r="CN55" s="1325">
        <v>0</v>
      </c>
      <c r="CO55" s="1325"/>
      <c r="CP55" s="1325"/>
      <c r="CQ55" s="1325"/>
      <c r="CR55" s="1325"/>
      <c r="CS55" s="1325"/>
      <c r="CT55" s="1325"/>
      <c r="CU55" s="1325"/>
      <c r="CV55" s="1325">
        <v>0</v>
      </c>
      <c r="CW55" s="1325"/>
      <c r="CX55" s="1325"/>
      <c r="CY55" s="1325"/>
      <c r="CZ55" s="1325"/>
      <c r="DA55" s="1325"/>
      <c r="DB55" s="1325"/>
      <c r="DC55" s="1325"/>
    </row>
    <row r="56" spans="1:109" x14ac:dyDescent="0.15">
      <c r="A56" s="405"/>
      <c r="B56" s="397"/>
      <c r="G56" s="1320"/>
      <c r="H56" s="1320"/>
      <c r="I56" s="1320"/>
      <c r="J56" s="1320"/>
      <c r="K56" s="1326"/>
      <c r="L56" s="1326"/>
      <c r="M56" s="1326"/>
      <c r="N56" s="1326"/>
      <c r="AN56" s="1324"/>
      <c r="AO56" s="1324"/>
      <c r="AP56" s="1324"/>
      <c r="AQ56" s="1324"/>
      <c r="AR56" s="1324"/>
      <c r="AS56" s="1324"/>
      <c r="AT56" s="1324"/>
      <c r="AU56" s="1324"/>
      <c r="AV56" s="1324"/>
      <c r="AW56" s="1324"/>
      <c r="AX56" s="1324"/>
      <c r="AY56" s="1324"/>
      <c r="AZ56" s="1324"/>
      <c r="BA56" s="1324"/>
      <c r="BB56" s="1327"/>
      <c r="BC56" s="1327"/>
      <c r="BD56" s="1327"/>
      <c r="BE56" s="1327"/>
      <c r="BF56" s="1327"/>
      <c r="BG56" s="1327"/>
      <c r="BH56" s="1327"/>
      <c r="BI56" s="1327"/>
      <c r="BJ56" s="1327"/>
      <c r="BK56" s="1327"/>
      <c r="BL56" s="1327"/>
      <c r="BM56" s="1327"/>
      <c r="BN56" s="1327"/>
      <c r="BO56" s="1327"/>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325"/>
      <c r="CL56" s="1325"/>
      <c r="CM56" s="1325"/>
      <c r="CN56" s="1325"/>
      <c r="CO56" s="1325"/>
      <c r="CP56" s="1325"/>
      <c r="CQ56" s="1325"/>
      <c r="CR56" s="1325"/>
      <c r="CS56" s="1325"/>
      <c r="CT56" s="1325"/>
      <c r="CU56" s="1325"/>
      <c r="CV56" s="1325"/>
      <c r="CW56" s="1325"/>
      <c r="CX56" s="1325"/>
      <c r="CY56" s="1325"/>
      <c r="CZ56" s="1325"/>
      <c r="DA56" s="1325"/>
      <c r="DB56" s="1325"/>
      <c r="DC56" s="1325"/>
    </row>
    <row r="57" spans="1:109" s="405" customFormat="1" x14ac:dyDescent="0.15">
      <c r="B57" s="409"/>
      <c r="G57" s="1320"/>
      <c r="H57" s="1320"/>
      <c r="I57" s="1329"/>
      <c r="J57" s="1329"/>
      <c r="K57" s="1326"/>
      <c r="L57" s="1326"/>
      <c r="M57" s="1326"/>
      <c r="N57" s="1326"/>
      <c r="AM57" s="390"/>
      <c r="AN57" s="1324"/>
      <c r="AO57" s="1324"/>
      <c r="AP57" s="1324"/>
      <c r="AQ57" s="1324"/>
      <c r="AR57" s="1324"/>
      <c r="AS57" s="1324"/>
      <c r="AT57" s="1324"/>
      <c r="AU57" s="1324"/>
      <c r="AV57" s="1324"/>
      <c r="AW57" s="1324"/>
      <c r="AX57" s="1324"/>
      <c r="AY57" s="1324"/>
      <c r="AZ57" s="1324"/>
      <c r="BA57" s="1324"/>
      <c r="BB57" s="1327" t="s">
        <v>607</v>
      </c>
      <c r="BC57" s="1327"/>
      <c r="BD57" s="1327"/>
      <c r="BE57" s="1327"/>
      <c r="BF57" s="1327"/>
      <c r="BG57" s="1327"/>
      <c r="BH57" s="1327"/>
      <c r="BI57" s="1327"/>
      <c r="BJ57" s="1327"/>
      <c r="BK57" s="1327"/>
      <c r="BL57" s="1327"/>
      <c r="BM57" s="1327"/>
      <c r="BN57" s="1327"/>
      <c r="BO57" s="1327"/>
      <c r="BP57" s="1325">
        <v>58.6</v>
      </c>
      <c r="BQ57" s="1325"/>
      <c r="BR57" s="1325"/>
      <c r="BS57" s="1325"/>
      <c r="BT57" s="1325"/>
      <c r="BU57" s="1325"/>
      <c r="BV57" s="1325"/>
      <c r="BW57" s="1325"/>
      <c r="BX57" s="1325">
        <v>59.1</v>
      </c>
      <c r="BY57" s="1325"/>
      <c r="BZ57" s="1325"/>
      <c r="CA57" s="1325"/>
      <c r="CB57" s="1325"/>
      <c r="CC57" s="1325"/>
      <c r="CD57" s="1325"/>
      <c r="CE57" s="1325"/>
      <c r="CF57" s="1325">
        <v>61.2</v>
      </c>
      <c r="CG57" s="1325"/>
      <c r="CH57" s="1325"/>
      <c r="CI57" s="1325"/>
      <c r="CJ57" s="1325"/>
      <c r="CK57" s="1325"/>
      <c r="CL57" s="1325"/>
      <c r="CM57" s="1325"/>
      <c r="CN57" s="1325">
        <v>62.9</v>
      </c>
      <c r="CO57" s="1325"/>
      <c r="CP57" s="1325"/>
      <c r="CQ57" s="1325"/>
      <c r="CR57" s="1325"/>
      <c r="CS57" s="1325"/>
      <c r="CT57" s="1325"/>
      <c r="CU57" s="1325"/>
      <c r="CV57" s="1325">
        <v>64.2</v>
      </c>
      <c r="CW57" s="1325"/>
      <c r="CX57" s="1325"/>
      <c r="CY57" s="1325"/>
      <c r="CZ57" s="1325"/>
      <c r="DA57" s="1325"/>
      <c r="DB57" s="1325"/>
      <c r="DC57" s="1325"/>
      <c r="DD57" s="410"/>
      <c r="DE57" s="409"/>
    </row>
    <row r="58" spans="1:109" s="405" customFormat="1" x14ac:dyDescent="0.15">
      <c r="A58" s="390"/>
      <c r="B58" s="409"/>
      <c r="G58" s="1320"/>
      <c r="H58" s="1320"/>
      <c r="I58" s="1329"/>
      <c r="J58" s="1329"/>
      <c r="K58" s="1326"/>
      <c r="L58" s="1326"/>
      <c r="M58" s="1326"/>
      <c r="N58" s="1326"/>
      <c r="AM58" s="390"/>
      <c r="AN58" s="1324"/>
      <c r="AO58" s="1324"/>
      <c r="AP58" s="1324"/>
      <c r="AQ58" s="1324"/>
      <c r="AR58" s="1324"/>
      <c r="AS58" s="1324"/>
      <c r="AT58" s="1324"/>
      <c r="AU58" s="1324"/>
      <c r="AV58" s="1324"/>
      <c r="AW58" s="1324"/>
      <c r="AX58" s="1324"/>
      <c r="AY58" s="1324"/>
      <c r="AZ58" s="1324"/>
      <c r="BA58" s="1324"/>
      <c r="BB58" s="1327"/>
      <c r="BC58" s="1327"/>
      <c r="BD58" s="1327"/>
      <c r="BE58" s="1327"/>
      <c r="BF58" s="1327"/>
      <c r="BG58" s="1327"/>
      <c r="BH58" s="1327"/>
      <c r="BI58" s="1327"/>
      <c r="BJ58" s="1327"/>
      <c r="BK58" s="1327"/>
      <c r="BL58" s="1327"/>
      <c r="BM58" s="1327"/>
      <c r="BN58" s="1327"/>
      <c r="BO58" s="1327"/>
      <c r="BP58" s="1325"/>
      <c r="BQ58" s="1325"/>
      <c r="BR58" s="1325"/>
      <c r="BS58" s="1325"/>
      <c r="BT58" s="1325"/>
      <c r="BU58" s="1325"/>
      <c r="BV58" s="1325"/>
      <c r="BW58" s="1325"/>
      <c r="BX58" s="1325"/>
      <c r="BY58" s="1325"/>
      <c r="BZ58" s="1325"/>
      <c r="CA58" s="1325"/>
      <c r="CB58" s="1325"/>
      <c r="CC58" s="1325"/>
      <c r="CD58" s="1325"/>
      <c r="CE58" s="1325"/>
      <c r="CF58" s="1325"/>
      <c r="CG58" s="1325"/>
      <c r="CH58" s="1325"/>
      <c r="CI58" s="1325"/>
      <c r="CJ58" s="1325"/>
      <c r="CK58" s="1325"/>
      <c r="CL58" s="1325"/>
      <c r="CM58" s="1325"/>
      <c r="CN58" s="1325"/>
      <c r="CO58" s="1325"/>
      <c r="CP58" s="1325"/>
      <c r="CQ58" s="1325"/>
      <c r="CR58" s="1325"/>
      <c r="CS58" s="1325"/>
      <c r="CT58" s="1325"/>
      <c r="CU58" s="1325"/>
      <c r="CV58" s="1325"/>
      <c r="CW58" s="1325"/>
      <c r="CX58" s="1325"/>
      <c r="CY58" s="1325"/>
      <c r="CZ58" s="1325"/>
      <c r="DA58" s="1325"/>
      <c r="DB58" s="1325"/>
      <c r="DC58" s="1325"/>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609</v>
      </c>
    </row>
    <row r="64" spans="1:109" x14ac:dyDescent="0.15">
      <c r="B64" s="397"/>
      <c r="G64" s="404"/>
      <c r="I64" s="417"/>
      <c r="J64" s="417"/>
      <c r="K64" s="417"/>
      <c r="L64" s="417"/>
      <c r="M64" s="417"/>
      <c r="N64" s="418"/>
      <c r="AM64" s="404"/>
      <c r="AN64" s="404" t="s">
        <v>603</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1" t="s">
        <v>612</v>
      </c>
      <c r="AO65" s="1312"/>
      <c r="AP65" s="1312"/>
      <c r="AQ65" s="1312"/>
      <c r="AR65" s="1312"/>
      <c r="AS65" s="1312"/>
      <c r="AT65" s="1312"/>
      <c r="AU65" s="1312"/>
      <c r="AV65" s="1312"/>
      <c r="AW65" s="1312"/>
      <c r="AX65" s="1312"/>
      <c r="AY65" s="1312"/>
      <c r="AZ65" s="1312"/>
      <c r="BA65" s="1312"/>
      <c r="BB65" s="1312"/>
      <c r="BC65" s="1312"/>
      <c r="BD65" s="1312"/>
      <c r="BE65" s="1312"/>
      <c r="BF65" s="1312"/>
      <c r="BG65" s="1312"/>
      <c r="BH65" s="1312"/>
      <c r="BI65" s="1312"/>
      <c r="BJ65" s="1312"/>
      <c r="BK65" s="1312"/>
      <c r="BL65" s="1312"/>
      <c r="BM65" s="1312"/>
      <c r="BN65" s="1312"/>
      <c r="BO65" s="1312"/>
      <c r="BP65" s="1312"/>
      <c r="BQ65" s="1312"/>
      <c r="BR65" s="1312"/>
      <c r="BS65" s="1312"/>
      <c r="BT65" s="1312"/>
      <c r="BU65" s="1312"/>
      <c r="BV65" s="1312"/>
      <c r="BW65" s="1312"/>
      <c r="BX65" s="1312"/>
      <c r="BY65" s="1312"/>
      <c r="BZ65" s="1312"/>
      <c r="CA65" s="1312"/>
      <c r="CB65" s="1312"/>
      <c r="CC65" s="1312"/>
      <c r="CD65" s="1312"/>
      <c r="CE65" s="1312"/>
      <c r="CF65" s="1312"/>
      <c r="CG65" s="1312"/>
      <c r="CH65" s="1312"/>
      <c r="CI65" s="1312"/>
      <c r="CJ65" s="1312"/>
      <c r="CK65" s="1312"/>
      <c r="CL65" s="1312"/>
      <c r="CM65" s="1312"/>
      <c r="CN65" s="1312"/>
      <c r="CO65" s="1312"/>
      <c r="CP65" s="1312"/>
      <c r="CQ65" s="1312"/>
      <c r="CR65" s="1312"/>
      <c r="CS65" s="1312"/>
      <c r="CT65" s="1312"/>
      <c r="CU65" s="1312"/>
      <c r="CV65" s="1312"/>
      <c r="CW65" s="1312"/>
      <c r="CX65" s="1312"/>
      <c r="CY65" s="1312"/>
      <c r="CZ65" s="1312"/>
      <c r="DA65" s="1312"/>
      <c r="DB65" s="1312"/>
      <c r="DC65" s="1313"/>
    </row>
    <row r="66" spans="2:107" x14ac:dyDescent="0.15">
      <c r="B66" s="397"/>
      <c r="AN66" s="1314"/>
      <c r="AO66" s="1315"/>
      <c r="AP66" s="1315"/>
      <c r="AQ66" s="1315"/>
      <c r="AR66" s="1315"/>
      <c r="AS66" s="1315"/>
      <c r="AT66" s="1315"/>
      <c r="AU66" s="1315"/>
      <c r="AV66" s="1315"/>
      <c r="AW66" s="1315"/>
      <c r="AX66" s="1315"/>
      <c r="AY66" s="1315"/>
      <c r="AZ66" s="1315"/>
      <c r="BA66" s="1315"/>
      <c r="BB66" s="1315"/>
      <c r="BC66" s="1315"/>
      <c r="BD66" s="1315"/>
      <c r="BE66" s="1315"/>
      <c r="BF66" s="1315"/>
      <c r="BG66" s="1315"/>
      <c r="BH66" s="1315"/>
      <c r="BI66" s="1315"/>
      <c r="BJ66" s="1315"/>
      <c r="BK66" s="1315"/>
      <c r="BL66" s="1315"/>
      <c r="BM66" s="1315"/>
      <c r="BN66" s="1315"/>
      <c r="BO66" s="1315"/>
      <c r="BP66" s="1315"/>
      <c r="BQ66" s="1315"/>
      <c r="BR66" s="1315"/>
      <c r="BS66" s="1315"/>
      <c r="BT66" s="1315"/>
      <c r="BU66" s="1315"/>
      <c r="BV66" s="1315"/>
      <c r="BW66" s="1315"/>
      <c r="BX66" s="1315"/>
      <c r="BY66" s="1315"/>
      <c r="BZ66" s="1315"/>
      <c r="CA66" s="1315"/>
      <c r="CB66" s="1315"/>
      <c r="CC66" s="1315"/>
      <c r="CD66" s="1315"/>
      <c r="CE66" s="1315"/>
      <c r="CF66" s="1315"/>
      <c r="CG66" s="1315"/>
      <c r="CH66" s="1315"/>
      <c r="CI66" s="1315"/>
      <c r="CJ66" s="1315"/>
      <c r="CK66" s="1315"/>
      <c r="CL66" s="1315"/>
      <c r="CM66" s="1315"/>
      <c r="CN66" s="1315"/>
      <c r="CO66" s="1315"/>
      <c r="CP66" s="1315"/>
      <c r="CQ66" s="1315"/>
      <c r="CR66" s="1315"/>
      <c r="CS66" s="1315"/>
      <c r="CT66" s="1315"/>
      <c r="CU66" s="1315"/>
      <c r="CV66" s="1315"/>
      <c r="CW66" s="1315"/>
      <c r="CX66" s="1315"/>
      <c r="CY66" s="1315"/>
      <c r="CZ66" s="1315"/>
      <c r="DA66" s="1315"/>
      <c r="DB66" s="1315"/>
      <c r="DC66" s="1316"/>
    </row>
    <row r="67" spans="2:107" x14ac:dyDescent="0.15">
      <c r="B67" s="397"/>
      <c r="AN67" s="1314"/>
      <c r="AO67" s="1315"/>
      <c r="AP67" s="1315"/>
      <c r="AQ67" s="1315"/>
      <c r="AR67" s="1315"/>
      <c r="AS67" s="1315"/>
      <c r="AT67" s="1315"/>
      <c r="AU67" s="1315"/>
      <c r="AV67" s="1315"/>
      <c r="AW67" s="1315"/>
      <c r="AX67" s="1315"/>
      <c r="AY67" s="1315"/>
      <c r="AZ67" s="1315"/>
      <c r="BA67" s="1315"/>
      <c r="BB67" s="1315"/>
      <c r="BC67" s="1315"/>
      <c r="BD67" s="1315"/>
      <c r="BE67" s="1315"/>
      <c r="BF67" s="1315"/>
      <c r="BG67" s="1315"/>
      <c r="BH67" s="1315"/>
      <c r="BI67" s="1315"/>
      <c r="BJ67" s="1315"/>
      <c r="BK67" s="1315"/>
      <c r="BL67" s="1315"/>
      <c r="BM67" s="1315"/>
      <c r="BN67" s="1315"/>
      <c r="BO67" s="1315"/>
      <c r="BP67" s="1315"/>
      <c r="BQ67" s="1315"/>
      <c r="BR67" s="1315"/>
      <c r="BS67" s="1315"/>
      <c r="BT67" s="1315"/>
      <c r="BU67" s="1315"/>
      <c r="BV67" s="1315"/>
      <c r="BW67" s="1315"/>
      <c r="BX67" s="1315"/>
      <c r="BY67" s="1315"/>
      <c r="BZ67" s="1315"/>
      <c r="CA67" s="1315"/>
      <c r="CB67" s="1315"/>
      <c r="CC67" s="1315"/>
      <c r="CD67" s="1315"/>
      <c r="CE67" s="1315"/>
      <c r="CF67" s="1315"/>
      <c r="CG67" s="1315"/>
      <c r="CH67" s="1315"/>
      <c r="CI67" s="1315"/>
      <c r="CJ67" s="1315"/>
      <c r="CK67" s="1315"/>
      <c r="CL67" s="1315"/>
      <c r="CM67" s="1315"/>
      <c r="CN67" s="1315"/>
      <c r="CO67" s="1315"/>
      <c r="CP67" s="1315"/>
      <c r="CQ67" s="1315"/>
      <c r="CR67" s="1315"/>
      <c r="CS67" s="1315"/>
      <c r="CT67" s="1315"/>
      <c r="CU67" s="1315"/>
      <c r="CV67" s="1315"/>
      <c r="CW67" s="1315"/>
      <c r="CX67" s="1315"/>
      <c r="CY67" s="1315"/>
      <c r="CZ67" s="1315"/>
      <c r="DA67" s="1315"/>
      <c r="DB67" s="1315"/>
      <c r="DC67" s="1316"/>
    </row>
    <row r="68" spans="2:107" x14ac:dyDescent="0.15">
      <c r="B68" s="397"/>
      <c r="AN68" s="1314"/>
      <c r="AO68" s="1315"/>
      <c r="AP68" s="1315"/>
      <c r="AQ68" s="1315"/>
      <c r="AR68" s="1315"/>
      <c r="AS68" s="1315"/>
      <c r="AT68" s="1315"/>
      <c r="AU68" s="1315"/>
      <c r="AV68" s="1315"/>
      <c r="AW68" s="1315"/>
      <c r="AX68" s="1315"/>
      <c r="AY68" s="1315"/>
      <c r="AZ68" s="1315"/>
      <c r="BA68" s="1315"/>
      <c r="BB68" s="1315"/>
      <c r="BC68" s="1315"/>
      <c r="BD68" s="1315"/>
      <c r="BE68" s="1315"/>
      <c r="BF68" s="1315"/>
      <c r="BG68" s="1315"/>
      <c r="BH68" s="1315"/>
      <c r="BI68" s="1315"/>
      <c r="BJ68" s="1315"/>
      <c r="BK68" s="1315"/>
      <c r="BL68" s="1315"/>
      <c r="BM68" s="1315"/>
      <c r="BN68" s="1315"/>
      <c r="BO68" s="1315"/>
      <c r="BP68" s="1315"/>
      <c r="BQ68" s="1315"/>
      <c r="BR68" s="1315"/>
      <c r="BS68" s="1315"/>
      <c r="BT68" s="1315"/>
      <c r="BU68" s="1315"/>
      <c r="BV68" s="1315"/>
      <c r="BW68" s="1315"/>
      <c r="BX68" s="1315"/>
      <c r="BY68" s="1315"/>
      <c r="BZ68" s="1315"/>
      <c r="CA68" s="1315"/>
      <c r="CB68" s="1315"/>
      <c r="CC68" s="1315"/>
      <c r="CD68" s="1315"/>
      <c r="CE68" s="1315"/>
      <c r="CF68" s="1315"/>
      <c r="CG68" s="1315"/>
      <c r="CH68" s="1315"/>
      <c r="CI68" s="1315"/>
      <c r="CJ68" s="1315"/>
      <c r="CK68" s="1315"/>
      <c r="CL68" s="1315"/>
      <c r="CM68" s="1315"/>
      <c r="CN68" s="1315"/>
      <c r="CO68" s="1315"/>
      <c r="CP68" s="1315"/>
      <c r="CQ68" s="1315"/>
      <c r="CR68" s="1315"/>
      <c r="CS68" s="1315"/>
      <c r="CT68" s="1315"/>
      <c r="CU68" s="1315"/>
      <c r="CV68" s="1315"/>
      <c r="CW68" s="1315"/>
      <c r="CX68" s="1315"/>
      <c r="CY68" s="1315"/>
      <c r="CZ68" s="1315"/>
      <c r="DA68" s="1315"/>
      <c r="DB68" s="1315"/>
      <c r="DC68" s="1316"/>
    </row>
    <row r="69" spans="2:107" x14ac:dyDescent="0.15">
      <c r="B69" s="397"/>
      <c r="AN69" s="1317"/>
      <c r="AO69" s="1318"/>
      <c r="AP69" s="1318"/>
      <c r="AQ69" s="1318"/>
      <c r="AR69" s="1318"/>
      <c r="AS69" s="1318"/>
      <c r="AT69" s="1318"/>
      <c r="AU69" s="1318"/>
      <c r="AV69" s="1318"/>
      <c r="AW69" s="1318"/>
      <c r="AX69" s="1318"/>
      <c r="AY69" s="1318"/>
      <c r="AZ69" s="1318"/>
      <c r="BA69" s="1318"/>
      <c r="BB69" s="1318"/>
      <c r="BC69" s="1318"/>
      <c r="BD69" s="1318"/>
      <c r="BE69" s="1318"/>
      <c r="BF69" s="1318"/>
      <c r="BG69" s="1318"/>
      <c r="BH69" s="1318"/>
      <c r="BI69" s="1318"/>
      <c r="BJ69" s="1318"/>
      <c r="BK69" s="1318"/>
      <c r="BL69" s="1318"/>
      <c r="BM69" s="1318"/>
      <c r="BN69" s="1318"/>
      <c r="BO69" s="1318"/>
      <c r="BP69" s="1318"/>
      <c r="BQ69" s="1318"/>
      <c r="BR69" s="1318"/>
      <c r="BS69" s="1318"/>
      <c r="BT69" s="1318"/>
      <c r="BU69" s="1318"/>
      <c r="BV69" s="1318"/>
      <c r="BW69" s="1318"/>
      <c r="BX69" s="1318"/>
      <c r="BY69" s="1318"/>
      <c r="BZ69" s="1318"/>
      <c r="CA69" s="1318"/>
      <c r="CB69" s="1318"/>
      <c r="CC69" s="1318"/>
      <c r="CD69" s="1318"/>
      <c r="CE69" s="1318"/>
      <c r="CF69" s="1318"/>
      <c r="CG69" s="1318"/>
      <c r="CH69" s="1318"/>
      <c r="CI69" s="1318"/>
      <c r="CJ69" s="1318"/>
      <c r="CK69" s="1318"/>
      <c r="CL69" s="1318"/>
      <c r="CM69" s="1318"/>
      <c r="CN69" s="1318"/>
      <c r="CO69" s="1318"/>
      <c r="CP69" s="1318"/>
      <c r="CQ69" s="1318"/>
      <c r="CR69" s="1318"/>
      <c r="CS69" s="1318"/>
      <c r="CT69" s="1318"/>
      <c r="CU69" s="1318"/>
      <c r="CV69" s="1318"/>
      <c r="CW69" s="1318"/>
      <c r="CX69" s="1318"/>
      <c r="CY69" s="1318"/>
      <c r="CZ69" s="1318"/>
      <c r="DA69" s="1318"/>
      <c r="DB69" s="1318"/>
      <c r="DC69" s="1319"/>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604</v>
      </c>
    </row>
    <row r="72" spans="2:107" x14ac:dyDescent="0.15">
      <c r="B72" s="397"/>
      <c r="G72" s="1320"/>
      <c r="H72" s="1320"/>
      <c r="I72" s="1320"/>
      <c r="J72" s="1320"/>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24" t="s">
        <v>558</v>
      </c>
      <c r="BQ72" s="1324"/>
      <c r="BR72" s="1324"/>
      <c r="BS72" s="1324"/>
      <c r="BT72" s="1324"/>
      <c r="BU72" s="1324"/>
      <c r="BV72" s="1324"/>
      <c r="BW72" s="1324"/>
      <c r="BX72" s="1324" t="s">
        <v>559</v>
      </c>
      <c r="BY72" s="1324"/>
      <c r="BZ72" s="1324"/>
      <c r="CA72" s="1324"/>
      <c r="CB72" s="1324"/>
      <c r="CC72" s="1324"/>
      <c r="CD72" s="1324"/>
      <c r="CE72" s="1324"/>
      <c r="CF72" s="1324" t="s">
        <v>560</v>
      </c>
      <c r="CG72" s="1324"/>
      <c r="CH72" s="1324"/>
      <c r="CI72" s="1324"/>
      <c r="CJ72" s="1324"/>
      <c r="CK72" s="1324"/>
      <c r="CL72" s="1324"/>
      <c r="CM72" s="1324"/>
      <c r="CN72" s="1324" t="s">
        <v>561</v>
      </c>
      <c r="CO72" s="1324"/>
      <c r="CP72" s="1324"/>
      <c r="CQ72" s="1324"/>
      <c r="CR72" s="1324"/>
      <c r="CS72" s="1324"/>
      <c r="CT72" s="1324"/>
      <c r="CU72" s="1324"/>
      <c r="CV72" s="1324" t="s">
        <v>562</v>
      </c>
      <c r="CW72" s="1324"/>
      <c r="CX72" s="1324"/>
      <c r="CY72" s="1324"/>
      <c r="CZ72" s="1324"/>
      <c r="DA72" s="1324"/>
      <c r="DB72" s="1324"/>
      <c r="DC72" s="1324"/>
    </row>
    <row r="73" spans="2:107" x14ac:dyDescent="0.15">
      <c r="B73" s="397"/>
      <c r="G73" s="1330"/>
      <c r="H73" s="1330"/>
      <c r="I73" s="1330"/>
      <c r="J73" s="1330"/>
      <c r="K73" s="1331"/>
      <c r="L73" s="1331"/>
      <c r="M73" s="1331"/>
      <c r="N73" s="1331"/>
      <c r="AM73" s="406"/>
      <c r="AN73" s="1327" t="s">
        <v>605</v>
      </c>
      <c r="AO73" s="1327"/>
      <c r="AP73" s="1327"/>
      <c r="AQ73" s="1327"/>
      <c r="AR73" s="1327"/>
      <c r="AS73" s="1327"/>
      <c r="AT73" s="1327"/>
      <c r="AU73" s="1327"/>
      <c r="AV73" s="1327"/>
      <c r="AW73" s="1327"/>
      <c r="AX73" s="1327"/>
      <c r="AY73" s="1327"/>
      <c r="AZ73" s="1327"/>
      <c r="BA73" s="1327"/>
      <c r="BB73" s="1327" t="s">
        <v>606</v>
      </c>
      <c r="BC73" s="1327"/>
      <c r="BD73" s="1327"/>
      <c r="BE73" s="1327"/>
      <c r="BF73" s="1327"/>
      <c r="BG73" s="1327"/>
      <c r="BH73" s="1327"/>
      <c r="BI73" s="1327"/>
      <c r="BJ73" s="1327"/>
      <c r="BK73" s="1327"/>
      <c r="BL73" s="1327"/>
      <c r="BM73" s="1327"/>
      <c r="BN73" s="1327"/>
      <c r="BO73" s="1327"/>
      <c r="BP73" s="1325">
        <v>38.700000000000003</v>
      </c>
      <c r="BQ73" s="1325"/>
      <c r="BR73" s="1325"/>
      <c r="BS73" s="1325"/>
      <c r="BT73" s="1325"/>
      <c r="BU73" s="1325"/>
      <c r="BV73" s="1325"/>
      <c r="BW73" s="1325"/>
      <c r="BX73" s="1325">
        <v>51.6</v>
      </c>
      <c r="BY73" s="1325"/>
      <c r="BZ73" s="1325"/>
      <c r="CA73" s="1325"/>
      <c r="CB73" s="1325"/>
      <c r="CC73" s="1325"/>
      <c r="CD73" s="1325"/>
      <c r="CE73" s="1325"/>
      <c r="CF73" s="1325">
        <v>56.6</v>
      </c>
      <c r="CG73" s="1325"/>
      <c r="CH73" s="1325"/>
      <c r="CI73" s="1325"/>
      <c r="CJ73" s="1325"/>
      <c r="CK73" s="1325"/>
      <c r="CL73" s="1325"/>
      <c r="CM73" s="1325"/>
      <c r="CN73" s="1325">
        <v>57.5</v>
      </c>
      <c r="CO73" s="1325"/>
      <c r="CP73" s="1325"/>
      <c r="CQ73" s="1325"/>
      <c r="CR73" s="1325"/>
      <c r="CS73" s="1325"/>
      <c r="CT73" s="1325"/>
      <c r="CU73" s="1325"/>
      <c r="CV73" s="1325">
        <v>41.7</v>
      </c>
      <c r="CW73" s="1325"/>
      <c r="CX73" s="1325"/>
      <c r="CY73" s="1325"/>
      <c r="CZ73" s="1325"/>
      <c r="DA73" s="1325"/>
      <c r="DB73" s="1325"/>
      <c r="DC73" s="1325"/>
    </row>
    <row r="74" spans="2:107" x14ac:dyDescent="0.15">
      <c r="B74" s="397"/>
      <c r="G74" s="1330"/>
      <c r="H74" s="1330"/>
      <c r="I74" s="1330"/>
      <c r="J74" s="1330"/>
      <c r="K74" s="1331"/>
      <c r="L74" s="1331"/>
      <c r="M74" s="1331"/>
      <c r="N74" s="1331"/>
      <c r="AM74" s="406"/>
      <c r="AN74" s="1327"/>
      <c r="AO74" s="1327"/>
      <c r="AP74" s="1327"/>
      <c r="AQ74" s="1327"/>
      <c r="AR74" s="1327"/>
      <c r="AS74" s="1327"/>
      <c r="AT74" s="1327"/>
      <c r="AU74" s="1327"/>
      <c r="AV74" s="1327"/>
      <c r="AW74" s="1327"/>
      <c r="AX74" s="1327"/>
      <c r="AY74" s="1327"/>
      <c r="AZ74" s="1327"/>
      <c r="BA74" s="1327"/>
      <c r="BB74" s="1327"/>
      <c r="BC74" s="1327"/>
      <c r="BD74" s="1327"/>
      <c r="BE74" s="1327"/>
      <c r="BF74" s="1327"/>
      <c r="BG74" s="1327"/>
      <c r="BH74" s="1327"/>
      <c r="BI74" s="1327"/>
      <c r="BJ74" s="1327"/>
      <c r="BK74" s="1327"/>
      <c r="BL74" s="1327"/>
      <c r="BM74" s="1327"/>
      <c r="BN74" s="1327"/>
      <c r="BO74" s="1327"/>
      <c r="BP74" s="1325"/>
      <c r="BQ74" s="1325"/>
      <c r="BR74" s="1325"/>
      <c r="BS74" s="1325"/>
      <c r="BT74" s="1325"/>
      <c r="BU74" s="1325"/>
      <c r="BV74" s="1325"/>
      <c r="BW74" s="1325"/>
      <c r="BX74" s="1325"/>
      <c r="BY74" s="1325"/>
      <c r="BZ74" s="1325"/>
      <c r="CA74" s="1325"/>
      <c r="CB74" s="1325"/>
      <c r="CC74" s="1325"/>
      <c r="CD74" s="1325"/>
      <c r="CE74" s="1325"/>
      <c r="CF74" s="1325"/>
      <c r="CG74" s="1325"/>
      <c r="CH74" s="1325"/>
      <c r="CI74" s="1325"/>
      <c r="CJ74" s="1325"/>
      <c r="CK74" s="1325"/>
      <c r="CL74" s="1325"/>
      <c r="CM74" s="1325"/>
      <c r="CN74" s="1325"/>
      <c r="CO74" s="1325"/>
      <c r="CP74" s="1325"/>
      <c r="CQ74" s="1325"/>
      <c r="CR74" s="1325"/>
      <c r="CS74" s="1325"/>
      <c r="CT74" s="1325"/>
      <c r="CU74" s="1325"/>
      <c r="CV74" s="1325"/>
      <c r="CW74" s="1325"/>
      <c r="CX74" s="1325"/>
      <c r="CY74" s="1325"/>
      <c r="CZ74" s="1325"/>
      <c r="DA74" s="1325"/>
      <c r="DB74" s="1325"/>
      <c r="DC74" s="1325"/>
    </row>
    <row r="75" spans="2:107" x14ac:dyDescent="0.15">
      <c r="B75" s="397"/>
      <c r="G75" s="1330"/>
      <c r="H75" s="1330"/>
      <c r="I75" s="1320"/>
      <c r="J75" s="1320"/>
      <c r="K75" s="1326"/>
      <c r="L75" s="1326"/>
      <c r="M75" s="1326"/>
      <c r="N75" s="1326"/>
      <c r="AM75" s="406"/>
      <c r="AN75" s="1327"/>
      <c r="AO75" s="1327"/>
      <c r="AP75" s="1327"/>
      <c r="AQ75" s="1327"/>
      <c r="AR75" s="1327"/>
      <c r="AS75" s="1327"/>
      <c r="AT75" s="1327"/>
      <c r="AU75" s="1327"/>
      <c r="AV75" s="1327"/>
      <c r="AW75" s="1327"/>
      <c r="AX75" s="1327"/>
      <c r="AY75" s="1327"/>
      <c r="AZ75" s="1327"/>
      <c r="BA75" s="1327"/>
      <c r="BB75" s="1327" t="s">
        <v>610</v>
      </c>
      <c r="BC75" s="1327"/>
      <c r="BD75" s="1327"/>
      <c r="BE75" s="1327"/>
      <c r="BF75" s="1327"/>
      <c r="BG75" s="1327"/>
      <c r="BH75" s="1327"/>
      <c r="BI75" s="1327"/>
      <c r="BJ75" s="1327"/>
      <c r="BK75" s="1327"/>
      <c r="BL75" s="1327"/>
      <c r="BM75" s="1327"/>
      <c r="BN75" s="1327"/>
      <c r="BO75" s="1327"/>
      <c r="BP75" s="1325">
        <v>7.9</v>
      </c>
      <c r="BQ75" s="1325"/>
      <c r="BR75" s="1325"/>
      <c r="BS75" s="1325"/>
      <c r="BT75" s="1325"/>
      <c r="BU75" s="1325"/>
      <c r="BV75" s="1325"/>
      <c r="BW75" s="1325"/>
      <c r="BX75" s="1325">
        <v>8.5</v>
      </c>
      <c r="BY75" s="1325"/>
      <c r="BZ75" s="1325"/>
      <c r="CA75" s="1325"/>
      <c r="CB75" s="1325"/>
      <c r="CC75" s="1325"/>
      <c r="CD75" s="1325"/>
      <c r="CE75" s="1325"/>
      <c r="CF75" s="1325">
        <v>9.1</v>
      </c>
      <c r="CG75" s="1325"/>
      <c r="CH75" s="1325"/>
      <c r="CI75" s="1325"/>
      <c r="CJ75" s="1325"/>
      <c r="CK75" s="1325"/>
      <c r="CL75" s="1325"/>
      <c r="CM75" s="1325"/>
      <c r="CN75" s="1325">
        <v>9.9</v>
      </c>
      <c r="CO75" s="1325"/>
      <c r="CP75" s="1325"/>
      <c r="CQ75" s="1325"/>
      <c r="CR75" s="1325"/>
      <c r="CS75" s="1325"/>
      <c r="CT75" s="1325"/>
      <c r="CU75" s="1325"/>
      <c r="CV75" s="1325">
        <v>10.3</v>
      </c>
      <c r="CW75" s="1325"/>
      <c r="CX75" s="1325"/>
      <c r="CY75" s="1325"/>
      <c r="CZ75" s="1325"/>
      <c r="DA75" s="1325"/>
      <c r="DB75" s="1325"/>
      <c r="DC75" s="1325"/>
    </row>
    <row r="76" spans="2:107" x14ac:dyDescent="0.15">
      <c r="B76" s="397"/>
      <c r="G76" s="1330"/>
      <c r="H76" s="1330"/>
      <c r="I76" s="1320"/>
      <c r="J76" s="1320"/>
      <c r="K76" s="1326"/>
      <c r="L76" s="1326"/>
      <c r="M76" s="1326"/>
      <c r="N76" s="1326"/>
      <c r="AM76" s="406"/>
      <c r="AN76" s="1327"/>
      <c r="AO76" s="1327"/>
      <c r="AP76" s="1327"/>
      <c r="AQ76" s="1327"/>
      <c r="AR76" s="1327"/>
      <c r="AS76" s="1327"/>
      <c r="AT76" s="1327"/>
      <c r="AU76" s="1327"/>
      <c r="AV76" s="1327"/>
      <c r="AW76" s="1327"/>
      <c r="AX76" s="1327"/>
      <c r="AY76" s="1327"/>
      <c r="AZ76" s="1327"/>
      <c r="BA76" s="1327"/>
      <c r="BB76" s="1327"/>
      <c r="BC76" s="1327"/>
      <c r="BD76" s="1327"/>
      <c r="BE76" s="1327"/>
      <c r="BF76" s="1327"/>
      <c r="BG76" s="1327"/>
      <c r="BH76" s="1327"/>
      <c r="BI76" s="1327"/>
      <c r="BJ76" s="1327"/>
      <c r="BK76" s="1327"/>
      <c r="BL76" s="1327"/>
      <c r="BM76" s="1327"/>
      <c r="BN76" s="1327"/>
      <c r="BO76" s="1327"/>
      <c r="BP76" s="1325"/>
      <c r="BQ76" s="1325"/>
      <c r="BR76" s="1325"/>
      <c r="BS76" s="1325"/>
      <c r="BT76" s="1325"/>
      <c r="BU76" s="1325"/>
      <c r="BV76" s="1325"/>
      <c r="BW76" s="1325"/>
      <c r="BX76" s="1325"/>
      <c r="BY76" s="1325"/>
      <c r="BZ76" s="1325"/>
      <c r="CA76" s="1325"/>
      <c r="CB76" s="1325"/>
      <c r="CC76" s="1325"/>
      <c r="CD76" s="1325"/>
      <c r="CE76" s="1325"/>
      <c r="CF76" s="1325"/>
      <c r="CG76" s="1325"/>
      <c r="CH76" s="1325"/>
      <c r="CI76" s="1325"/>
      <c r="CJ76" s="1325"/>
      <c r="CK76" s="1325"/>
      <c r="CL76" s="1325"/>
      <c r="CM76" s="1325"/>
      <c r="CN76" s="1325"/>
      <c r="CO76" s="1325"/>
      <c r="CP76" s="1325"/>
      <c r="CQ76" s="1325"/>
      <c r="CR76" s="1325"/>
      <c r="CS76" s="1325"/>
      <c r="CT76" s="1325"/>
      <c r="CU76" s="1325"/>
      <c r="CV76" s="1325"/>
      <c r="CW76" s="1325"/>
      <c r="CX76" s="1325"/>
      <c r="CY76" s="1325"/>
      <c r="CZ76" s="1325"/>
      <c r="DA76" s="1325"/>
      <c r="DB76" s="1325"/>
      <c r="DC76" s="1325"/>
    </row>
    <row r="77" spans="2:107" x14ac:dyDescent="0.15">
      <c r="B77" s="397"/>
      <c r="G77" s="1320"/>
      <c r="H77" s="1320"/>
      <c r="I77" s="1320"/>
      <c r="J77" s="1320"/>
      <c r="K77" s="1331"/>
      <c r="L77" s="1331"/>
      <c r="M77" s="1331"/>
      <c r="N77" s="1331"/>
      <c r="AN77" s="1324" t="s">
        <v>608</v>
      </c>
      <c r="AO77" s="1324"/>
      <c r="AP77" s="1324"/>
      <c r="AQ77" s="1324"/>
      <c r="AR77" s="1324"/>
      <c r="AS77" s="1324"/>
      <c r="AT77" s="1324"/>
      <c r="AU77" s="1324"/>
      <c r="AV77" s="1324"/>
      <c r="AW77" s="1324"/>
      <c r="AX77" s="1324"/>
      <c r="AY77" s="1324"/>
      <c r="AZ77" s="1324"/>
      <c r="BA77" s="1324"/>
      <c r="BB77" s="1327" t="s">
        <v>606</v>
      </c>
      <c r="BC77" s="1327"/>
      <c r="BD77" s="1327"/>
      <c r="BE77" s="1327"/>
      <c r="BF77" s="1327"/>
      <c r="BG77" s="1327"/>
      <c r="BH77" s="1327"/>
      <c r="BI77" s="1327"/>
      <c r="BJ77" s="1327"/>
      <c r="BK77" s="1327"/>
      <c r="BL77" s="1327"/>
      <c r="BM77" s="1327"/>
      <c r="BN77" s="1327"/>
      <c r="BO77" s="1327"/>
      <c r="BP77" s="1325">
        <v>0</v>
      </c>
      <c r="BQ77" s="1325"/>
      <c r="BR77" s="1325"/>
      <c r="BS77" s="1325"/>
      <c r="BT77" s="1325"/>
      <c r="BU77" s="1325"/>
      <c r="BV77" s="1325"/>
      <c r="BW77" s="1325"/>
      <c r="BX77" s="1325">
        <v>0</v>
      </c>
      <c r="BY77" s="1325"/>
      <c r="BZ77" s="1325"/>
      <c r="CA77" s="1325"/>
      <c r="CB77" s="1325"/>
      <c r="CC77" s="1325"/>
      <c r="CD77" s="1325"/>
      <c r="CE77" s="1325"/>
      <c r="CF77" s="1325">
        <v>0</v>
      </c>
      <c r="CG77" s="1325"/>
      <c r="CH77" s="1325"/>
      <c r="CI77" s="1325"/>
      <c r="CJ77" s="1325"/>
      <c r="CK77" s="1325"/>
      <c r="CL77" s="1325"/>
      <c r="CM77" s="1325"/>
      <c r="CN77" s="1325">
        <v>0</v>
      </c>
      <c r="CO77" s="1325"/>
      <c r="CP77" s="1325"/>
      <c r="CQ77" s="1325"/>
      <c r="CR77" s="1325"/>
      <c r="CS77" s="1325"/>
      <c r="CT77" s="1325"/>
      <c r="CU77" s="1325"/>
      <c r="CV77" s="1325">
        <v>0</v>
      </c>
      <c r="CW77" s="1325"/>
      <c r="CX77" s="1325"/>
      <c r="CY77" s="1325"/>
      <c r="CZ77" s="1325"/>
      <c r="DA77" s="1325"/>
      <c r="DB77" s="1325"/>
      <c r="DC77" s="1325"/>
    </row>
    <row r="78" spans="2:107" x14ac:dyDescent="0.15">
      <c r="B78" s="397"/>
      <c r="G78" s="1320"/>
      <c r="H78" s="1320"/>
      <c r="I78" s="1320"/>
      <c r="J78" s="1320"/>
      <c r="K78" s="1331"/>
      <c r="L78" s="1331"/>
      <c r="M78" s="1331"/>
      <c r="N78" s="1331"/>
      <c r="AN78" s="1324"/>
      <c r="AO78" s="1324"/>
      <c r="AP78" s="1324"/>
      <c r="AQ78" s="1324"/>
      <c r="AR78" s="1324"/>
      <c r="AS78" s="1324"/>
      <c r="AT78" s="1324"/>
      <c r="AU78" s="1324"/>
      <c r="AV78" s="1324"/>
      <c r="AW78" s="1324"/>
      <c r="AX78" s="1324"/>
      <c r="AY78" s="1324"/>
      <c r="AZ78" s="1324"/>
      <c r="BA78" s="1324"/>
      <c r="BB78" s="1327"/>
      <c r="BC78" s="1327"/>
      <c r="BD78" s="1327"/>
      <c r="BE78" s="1327"/>
      <c r="BF78" s="1327"/>
      <c r="BG78" s="1327"/>
      <c r="BH78" s="1327"/>
      <c r="BI78" s="1327"/>
      <c r="BJ78" s="1327"/>
      <c r="BK78" s="1327"/>
      <c r="BL78" s="1327"/>
      <c r="BM78" s="1327"/>
      <c r="BN78" s="1327"/>
      <c r="BO78" s="1327"/>
      <c r="BP78" s="1325"/>
      <c r="BQ78" s="1325"/>
      <c r="BR78" s="1325"/>
      <c r="BS78" s="1325"/>
      <c r="BT78" s="1325"/>
      <c r="BU78" s="1325"/>
      <c r="BV78" s="1325"/>
      <c r="BW78" s="1325"/>
      <c r="BX78" s="1325"/>
      <c r="BY78" s="1325"/>
      <c r="BZ78" s="1325"/>
      <c r="CA78" s="1325"/>
      <c r="CB78" s="1325"/>
      <c r="CC78" s="1325"/>
      <c r="CD78" s="1325"/>
      <c r="CE78" s="1325"/>
      <c r="CF78" s="1325"/>
      <c r="CG78" s="1325"/>
      <c r="CH78" s="1325"/>
      <c r="CI78" s="1325"/>
      <c r="CJ78" s="1325"/>
      <c r="CK78" s="1325"/>
      <c r="CL78" s="1325"/>
      <c r="CM78" s="1325"/>
      <c r="CN78" s="1325"/>
      <c r="CO78" s="1325"/>
      <c r="CP78" s="1325"/>
      <c r="CQ78" s="1325"/>
      <c r="CR78" s="1325"/>
      <c r="CS78" s="1325"/>
      <c r="CT78" s="1325"/>
      <c r="CU78" s="1325"/>
      <c r="CV78" s="1325"/>
      <c r="CW78" s="1325"/>
      <c r="CX78" s="1325"/>
      <c r="CY78" s="1325"/>
      <c r="CZ78" s="1325"/>
      <c r="DA78" s="1325"/>
      <c r="DB78" s="1325"/>
      <c r="DC78" s="1325"/>
    </row>
    <row r="79" spans="2:107" x14ac:dyDescent="0.15">
      <c r="B79" s="397"/>
      <c r="G79" s="1320"/>
      <c r="H79" s="1320"/>
      <c r="I79" s="1329"/>
      <c r="J79" s="1329"/>
      <c r="K79" s="1332"/>
      <c r="L79" s="1332"/>
      <c r="M79" s="1332"/>
      <c r="N79" s="1332"/>
      <c r="AN79" s="1324"/>
      <c r="AO79" s="1324"/>
      <c r="AP79" s="1324"/>
      <c r="AQ79" s="1324"/>
      <c r="AR79" s="1324"/>
      <c r="AS79" s="1324"/>
      <c r="AT79" s="1324"/>
      <c r="AU79" s="1324"/>
      <c r="AV79" s="1324"/>
      <c r="AW79" s="1324"/>
      <c r="AX79" s="1324"/>
      <c r="AY79" s="1324"/>
      <c r="AZ79" s="1324"/>
      <c r="BA79" s="1324"/>
      <c r="BB79" s="1327" t="s">
        <v>610</v>
      </c>
      <c r="BC79" s="1327"/>
      <c r="BD79" s="1327"/>
      <c r="BE79" s="1327"/>
      <c r="BF79" s="1327"/>
      <c r="BG79" s="1327"/>
      <c r="BH79" s="1327"/>
      <c r="BI79" s="1327"/>
      <c r="BJ79" s="1327"/>
      <c r="BK79" s="1327"/>
      <c r="BL79" s="1327"/>
      <c r="BM79" s="1327"/>
      <c r="BN79" s="1327"/>
      <c r="BO79" s="1327"/>
      <c r="BP79" s="1325">
        <v>7.3</v>
      </c>
      <c r="BQ79" s="1325"/>
      <c r="BR79" s="1325"/>
      <c r="BS79" s="1325"/>
      <c r="BT79" s="1325"/>
      <c r="BU79" s="1325"/>
      <c r="BV79" s="1325"/>
      <c r="BW79" s="1325"/>
      <c r="BX79" s="1325">
        <v>7.2</v>
      </c>
      <c r="BY79" s="1325"/>
      <c r="BZ79" s="1325"/>
      <c r="CA79" s="1325"/>
      <c r="CB79" s="1325"/>
      <c r="CC79" s="1325"/>
      <c r="CD79" s="1325"/>
      <c r="CE79" s="1325"/>
      <c r="CF79" s="1325">
        <v>7.2</v>
      </c>
      <c r="CG79" s="1325"/>
      <c r="CH79" s="1325"/>
      <c r="CI79" s="1325"/>
      <c r="CJ79" s="1325"/>
      <c r="CK79" s="1325"/>
      <c r="CL79" s="1325"/>
      <c r="CM79" s="1325"/>
      <c r="CN79" s="1325">
        <v>7.7</v>
      </c>
      <c r="CO79" s="1325"/>
      <c r="CP79" s="1325"/>
      <c r="CQ79" s="1325"/>
      <c r="CR79" s="1325"/>
      <c r="CS79" s="1325"/>
      <c r="CT79" s="1325"/>
      <c r="CU79" s="1325"/>
      <c r="CV79" s="1325">
        <v>8</v>
      </c>
      <c r="CW79" s="1325"/>
      <c r="CX79" s="1325"/>
      <c r="CY79" s="1325"/>
      <c r="CZ79" s="1325"/>
      <c r="DA79" s="1325"/>
      <c r="DB79" s="1325"/>
      <c r="DC79" s="1325"/>
    </row>
    <row r="80" spans="2:107" x14ac:dyDescent="0.15">
      <c r="B80" s="397"/>
      <c r="G80" s="1320"/>
      <c r="H80" s="1320"/>
      <c r="I80" s="1329"/>
      <c r="J80" s="1329"/>
      <c r="K80" s="1332"/>
      <c r="L80" s="1332"/>
      <c r="M80" s="1332"/>
      <c r="N80" s="1332"/>
      <c r="AN80" s="1324"/>
      <c r="AO80" s="1324"/>
      <c r="AP80" s="1324"/>
      <c r="AQ80" s="1324"/>
      <c r="AR80" s="1324"/>
      <c r="AS80" s="1324"/>
      <c r="AT80" s="1324"/>
      <c r="AU80" s="1324"/>
      <c r="AV80" s="1324"/>
      <c r="AW80" s="1324"/>
      <c r="AX80" s="1324"/>
      <c r="AY80" s="1324"/>
      <c r="AZ80" s="1324"/>
      <c r="BA80" s="1324"/>
      <c r="BB80" s="1327"/>
      <c r="BC80" s="1327"/>
      <c r="BD80" s="1327"/>
      <c r="BE80" s="1327"/>
      <c r="BF80" s="1327"/>
      <c r="BG80" s="1327"/>
      <c r="BH80" s="1327"/>
      <c r="BI80" s="1327"/>
      <c r="BJ80" s="1327"/>
      <c r="BK80" s="1327"/>
      <c r="BL80" s="1327"/>
      <c r="BM80" s="1327"/>
      <c r="BN80" s="1327"/>
      <c r="BO80" s="1327"/>
      <c r="BP80" s="1325"/>
      <c r="BQ80" s="1325"/>
      <c r="BR80" s="1325"/>
      <c r="BS80" s="1325"/>
      <c r="BT80" s="1325"/>
      <c r="BU80" s="1325"/>
      <c r="BV80" s="1325"/>
      <c r="BW80" s="1325"/>
      <c r="BX80" s="1325"/>
      <c r="BY80" s="1325"/>
      <c r="BZ80" s="1325"/>
      <c r="CA80" s="1325"/>
      <c r="CB80" s="1325"/>
      <c r="CC80" s="1325"/>
      <c r="CD80" s="1325"/>
      <c r="CE80" s="1325"/>
      <c r="CF80" s="1325"/>
      <c r="CG80" s="1325"/>
      <c r="CH80" s="1325"/>
      <c r="CI80" s="1325"/>
      <c r="CJ80" s="1325"/>
      <c r="CK80" s="1325"/>
      <c r="CL80" s="1325"/>
      <c r="CM80" s="1325"/>
      <c r="CN80" s="1325"/>
      <c r="CO80" s="1325"/>
      <c r="CP80" s="1325"/>
      <c r="CQ80" s="1325"/>
      <c r="CR80" s="1325"/>
      <c r="CS80" s="1325"/>
      <c r="CT80" s="1325"/>
      <c r="CU80" s="1325"/>
      <c r="CV80" s="1325"/>
      <c r="CW80" s="1325"/>
      <c r="CX80" s="1325"/>
      <c r="CY80" s="1325"/>
      <c r="CZ80" s="1325"/>
      <c r="DA80" s="1325"/>
      <c r="DB80" s="1325"/>
      <c r="DC80" s="1325"/>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09rpbctxKwIjzopyg75ESHGLstHeYoEg1vgRQt0Tdb8FFXb8sakPr+a4PkAV9q1LXQyjopPhycOzRLtpz73Ajw==" saltValue="kpk1BArosUF8/TzMzxajm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505</v>
      </c>
    </row>
  </sheetData>
  <sheetProtection algorithmName="SHA-512" hashValue="Pt8O6Fw7fHMLU9BrxC9eVwTsoN/U+n/blfXpDzx4ggLBAeRFg59XOBQz5JkzYvpt5VahmsZyjp75a2W+XpHNgw==" saltValue="snE+3zYZLkFlA/puqI5+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505</v>
      </c>
    </row>
  </sheetData>
  <sheetProtection algorithmName="SHA-512" hashValue="KmYUfbXyx6jLrPGDZT0dkb+TVhtPY+wuK/wgxSuWpIPprWg28MshQ+Rw1GJl6Sed25vzfnnJk7M1vyYhPFnNLw==" saltValue="HGsvqcQtB/zlzEJMHGmBe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555</v>
      </c>
      <c r="G2" s="157"/>
      <c r="H2" s="158"/>
    </row>
    <row r="3" spans="1:8" x14ac:dyDescent="0.15">
      <c r="A3" s="154" t="s">
        <v>548</v>
      </c>
      <c r="B3" s="159"/>
      <c r="C3" s="160"/>
      <c r="D3" s="161">
        <v>187980</v>
      </c>
      <c r="E3" s="162"/>
      <c r="F3" s="163">
        <v>138651</v>
      </c>
      <c r="G3" s="164"/>
      <c r="H3" s="165"/>
    </row>
    <row r="4" spans="1:8" x14ac:dyDescent="0.15">
      <c r="A4" s="166"/>
      <c r="B4" s="167"/>
      <c r="C4" s="168"/>
      <c r="D4" s="169">
        <v>107739</v>
      </c>
      <c r="E4" s="170"/>
      <c r="F4" s="171">
        <v>71211</v>
      </c>
      <c r="G4" s="172"/>
      <c r="H4" s="173"/>
    </row>
    <row r="5" spans="1:8" x14ac:dyDescent="0.15">
      <c r="A5" s="154" t="s">
        <v>550</v>
      </c>
      <c r="B5" s="159"/>
      <c r="C5" s="160"/>
      <c r="D5" s="161">
        <v>88309</v>
      </c>
      <c r="E5" s="162"/>
      <c r="F5" s="163">
        <v>122882</v>
      </c>
      <c r="G5" s="164"/>
      <c r="H5" s="165"/>
    </row>
    <row r="6" spans="1:8" x14ac:dyDescent="0.15">
      <c r="A6" s="166"/>
      <c r="B6" s="167"/>
      <c r="C6" s="168"/>
      <c r="D6" s="169">
        <v>44007</v>
      </c>
      <c r="E6" s="170"/>
      <c r="F6" s="171">
        <v>65785</v>
      </c>
      <c r="G6" s="172"/>
      <c r="H6" s="173"/>
    </row>
    <row r="7" spans="1:8" x14ac:dyDescent="0.15">
      <c r="A7" s="154" t="s">
        <v>551</v>
      </c>
      <c r="B7" s="159"/>
      <c r="C7" s="160"/>
      <c r="D7" s="161">
        <v>92579</v>
      </c>
      <c r="E7" s="162"/>
      <c r="F7" s="163">
        <v>114790</v>
      </c>
      <c r="G7" s="164"/>
      <c r="H7" s="165"/>
    </row>
    <row r="8" spans="1:8" x14ac:dyDescent="0.15">
      <c r="A8" s="166"/>
      <c r="B8" s="167"/>
      <c r="C8" s="168"/>
      <c r="D8" s="169">
        <v>49658</v>
      </c>
      <c r="E8" s="170"/>
      <c r="F8" s="171">
        <v>55601</v>
      </c>
      <c r="G8" s="172"/>
      <c r="H8" s="173"/>
    </row>
    <row r="9" spans="1:8" x14ac:dyDescent="0.15">
      <c r="A9" s="154" t="s">
        <v>552</v>
      </c>
      <c r="B9" s="159"/>
      <c r="C9" s="160"/>
      <c r="D9" s="161">
        <v>85458</v>
      </c>
      <c r="E9" s="162"/>
      <c r="F9" s="163">
        <v>126262</v>
      </c>
      <c r="G9" s="164"/>
      <c r="H9" s="165"/>
    </row>
    <row r="10" spans="1:8" x14ac:dyDescent="0.15">
      <c r="A10" s="166"/>
      <c r="B10" s="167"/>
      <c r="C10" s="168"/>
      <c r="D10" s="169">
        <v>22983</v>
      </c>
      <c r="E10" s="170"/>
      <c r="F10" s="171">
        <v>56769</v>
      </c>
      <c r="G10" s="172"/>
      <c r="H10" s="173"/>
    </row>
    <row r="11" spans="1:8" x14ac:dyDescent="0.15">
      <c r="A11" s="154" t="s">
        <v>553</v>
      </c>
      <c r="B11" s="159"/>
      <c r="C11" s="160"/>
      <c r="D11" s="161">
        <v>79582</v>
      </c>
      <c r="E11" s="162"/>
      <c r="F11" s="163">
        <v>126525</v>
      </c>
      <c r="G11" s="164"/>
      <c r="H11" s="165"/>
    </row>
    <row r="12" spans="1:8" x14ac:dyDescent="0.15">
      <c r="A12" s="166"/>
      <c r="B12" s="167"/>
      <c r="C12" s="174"/>
      <c r="D12" s="169">
        <v>53782</v>
      </c>
      <c r="E12" s="170"/>
      <c r="F12" s="171">
        <v>67052</v>
      </c>
      <c r="G12" s="172"/>
      <c r="H12" s="173"/>
    </row>
    <row r="13" spans="1:8" x14ac:dyDescent="0.15">
      <c r="A13" s="154"/>
      <c r="B13" s="159"/>
      <c r="C13" s="175"/>
      <c r="D13" s="176">
        <v>106782</v>
      </c>
      <c r="E13" s="177"/>
      <c r="F13" s="178">
        <v>125822</v>
      </c>
      <c r="G13" s="179"/>
      <c r="H13" s="165"/>
    </row>
    <row r="14" spans="1:8" x14ac:dyDescent="0.15">
      <c r="A14" s="166"/>
      <c r="B14" s="167"/>
      <c r="C14" s="168"/>
      <c r="D14" s="169">
        <v>55634</v>
      </c>
      <c r="E14" s="170"/>
      <c r="F14" s="171">
        <v>63284</v>
      </c>
      <c r="G14" s="172"/>
      <c r="H14" s="173"/>
    </row>
    <row r="17" spans="1:11" x14ac:dyDescent="0.15">
      <c r="A17" s="150" t="s">
        <v>52</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53</v>
      </c>
      <c r="B19" s="180">
        <f>ROUND(VALUE(SUBSTITUTE(実質収支比率等に係る経年分析!F$48,"▲","-")),2)</f>
        <v>11.62</v>
      </c>
      <c r="C19" s="180">
        <f>ROUND(VALUE(SUBSTITUTE(実質収支比率等に係る経年分析!G$48,"▲","-")),2)</f>
        <v>12.51</v>
      </c>
      <c r="D19" s="180">
        <f>ROUND(VALUE(SUBSTITUTE(実質収支比率等に係る経年分析!H$48,"▲","-")),2)</f>
        <v>11.18</v>
      </c>
      <c r="E19" s="180">
        <f>ROUND(VALUE(SUBSTITUTE(実質収支比率等に係る経年分析!I$48,"▲","-")),2)</f>
        <v>12.53</v>
      </c>
      <c r="F19" s="180">
        <f>ROUND(VALUE(SUBSTITUTE(実質収支比率等に係る経年分析!J$48,"▲","-")),2)</f>
        <v>11.2</v>
      </c>
    </row>
    <row r="20" spans="1:11" x14ac:dyDescent="0.15">
      <c r="A20" s="180" t="s">
        <v>54</v>
      </c>
      <c r="B20" s="180">
        <f>ROUND(VALUE(SUBSTITUTE(実質収支比率等に係る経年分析!F$47,"▲","-")),2)</f>
        <v>30.04</v>
      </c>
      <c r="C20" s="180">
        <f>ROUND(VALUE(SUBSTITUTE(実質収支比率等に係る経年分析!G$47,"▲","-")),2)</f>
        <v>20.2</v>
      </c>
      <c r="D20" s="180">
        <f>ROUND(VALUE(SUBSTITUTE(実質収支比率等に係る経年分析!H$47,"▲","-")),2)</f>
        <v>28.99</v>
      </c>
      <c r="E20" s="180">
        <f>ROUND(VALUE(SUBSTITUTE(実質収支比率等に係る経年分析!I$47,"▲","-")),2)</f>
        <v>28.41</v>
      </c>
      <c r="F20" s="180">
        <f>ROUND(VALUE(SUBSTITUTE(実質収支比率等に係る経年分析!J$47,"▲","-")),2)</f>
        <v>28.85</v>
      </c>
    </row>
    <row r="21" spans="1:11" x14ac:dyDescent="0.15">
      <c r="A21" s="180" t="s">
        <v>55</v>
      </c>
      <c r="B21" s="180">
        <f>IF(ISNUMBER(VALUE(SUBSTITUTE(実質収支比率等に係る経年分析!F$49,"▲","-"))),ROUND(VALUE(SUBSTITUTE(実質収支比率等に係る経年分析!F$49,"▲","-")),2),NA())</f>
        <v>-0.14000000000000001</v>
      </c>
      <c r="C21" s="180">
        <f>IF(ISNUMBER(VALUE(SUBSTITUTE(実質収支比率等に係る経年分析!G$49,"▲","-"))),ROUND(VALUE(SUBSTITUTE(実質収支比率等に係る経年分析!G$49,"▲","-")),2),NA())</f>
        <v>-10.41</v>
      </c>
      <c r="D21" s="180">
        <f>IF(ISNUMBER(VALUE(SUBSTITUTE(実質収支比率等に係る経年分析!H$49,"▲","-"))),ROUND(VALUE(SUBSTITUTE(実質収支比率等に係る経年分析!H$49,"▲","-")),2),NA())</f>
        <v>7.45</v>
      </c>
      <c r="E21" s="180">
        <f>IF(ISNUMBER(VALUE(SUBSTITUTE(実質収支比率等に係る経年分析!I$49,"▲","-"))),ROUND(VALUE(SUBSTITUTE(実質収支比率等に係る経年分析!I$49,"▲","-")),2),NA())</f>
        <v>1.83</v>
      </c>
      <c r="F21" s="180">
        <f>IF(ISNUMBER(VALUE(SUBSTITUTE(実質収支比率等に係る経年分析!J$49,"▲","-"))),ROUND(VALUE(SUBSTITUTE(実質収支比率等に係る経年分析!J$49,"▲","-")),2),NA())</f>
        <v>1.73</v>
      </c>
    </row>
    <row r="24" spans="1:11" x14ac:dyDescent="0.15">
      <c r="A24" s="150" t="s">
        <v>56</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介護サービス事業</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0.06</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0.09</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0.09</v>
      </c>
    </row>
    <row r="31" spans="1:11" x14ac:dyDescent="0.15">
      <c r="A31" s="181" t="str">
        <f>IF(連結実質赤字比率に係る赤字・黒字の構成分析!C$39="",NA(),連結実質赤字比率に係る赤字・黒字の構成分析!C$39)</f>
        <v>公共下水道事業特別会計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0.09</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0.38</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0.39</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0.16</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0.4</v>
      </c>
    </row>
    <row r="32" spans="1:11" x14ac:dyDescent="0.15">
      <c r="A32" s="181" t="str">
        <f>IF(連結実質赤字比率に係る赤字・黒字の構成分析!C$38="",NA(),連結実質赤字比率に係る赤字・黒字の構成分析!C$38)</f>
        <v>国民健康保険特別会計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0.62</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0.55000000000000004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0.32</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0.27</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0.78</v>
      </c>
    </row>
    <row r="33" spans="1:16" x14ac:dyDescent="0.15">
      <c r="A33" s="181" t="str">
        <f>IF(連結実質赤字比率に係る赤字・黒字の構成分析!C$37="",NA(),連結実質赤字比率に係る赤字・黒字の構成分析!C$37)</f>
        <v>農業集落排水事業特別会計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0.1</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0.06</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0.16</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0.05</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1.1499999999999999</v>
      </c>
    </row>
    <row r="34" spans="1:16" x14ac:dyDescent="0.15">
      <c r="A34" s="181" t="str">
        <f>IF(連結実質赤字比率に係る赤字・黒字の構成分析!C$36="",NA(),連結実質赤字比率に係る赤字・黒字の構成分析!C$36)</f>
        <v>介護保険事業特別会計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0.43</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1.33</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1.21</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1.54</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4.34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3.91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3.9</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3.54</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2.81</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11.61</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12.51</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11.17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12.52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11.19</v>
      </c>
    </row>
    <row r="39" spans="1:16" x14ac:dyDescent="0.15">
      <c r="A39" s="150" t="s">
        <v>59</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332</v>
      </c>
      <c r="E42" s="182"/>
      <c r="F42" s="182"/>
      <c r="G42" s="182">
        <f>'実質公債費比率（分子）の構造'!L$52</f>
        <v>307</v>
      </c>
      <c r="H42" s="182"/>
      <c r="I42" s="182"/>
      <c r="J42" s="182">
        <f>'実質公債費比率（分子）の構造'!M$52</f>
        <v>311</v>
      </c>
      <c r="K42" s="182"/>
      <c r="L42" s="182"/>
      <c r="M42" s="182">
        <f>'実質公債費比率（分子）の構造'!N$52</f>
        <v>371</v>
      </c>
      <c r="N42" s="182"/>
      <c r="O42" s="182"/>
      <c r="P42" s="182">
        <f>'実質公債費比率（分子）の構造'!O$52</f>
        <v>414</v>
      </c>
    </row>
    <row r="43" spans="1:16" x14ac:dyDescent="0.15">
      <c r="A43" s="182" t="s">
        <v>63</v>
      </c>
      <c r="B43" s="182">
        <f>'実質公債費比率（分子）の構造'!K$51</f>
        <v>0</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64</v>
      </c>
      <c r="B44" s="182">
        <f>'実質公債費比率（分子）の構造'!K$50</f>
        <v>3</v>
      </c>
      <c r="C44" s="182"/>
      <c r="D44" s="182"/>
      <c r="E44" s="182" t="str">
        <f>'実質公債費比率（分子）の構造'!L$50</f>
        <v>-</v>
      </c>
      <c r="F44" s="182"/>
      <c r="G44" s="182"/>
      <c r="H44" s="182">
        <f>'実質公債費比率（分子）の構造'!M$50</f>
        <v>6</v>
      </c>
      <c r="I44" s="182"/>
      <c r="J44" s="182"/>
      <c r="K44" s="182">
        <f>'実質公債費比率（分子）の構造'!N$50</f>
        <v>7</v>
      </c>
      <c r="L44" s="182"/>
      <c r="M44" s="182"/>
      <c r="N44" s="182">
        <f>'実質公債費比率（分子）の構造'!O$50</f>
        <v>6</v>
      </c>
      <c r="O44" s="182"/>
      <c r="P44" s="182"/>
    </row>
    <row r="45" spans="1:16" x14ac:dyDescent="0.15">
      <c r="A45" s="182" t="s">
        <v>65</v>
      </c>
      <c r="B45" s="182">
        <f>'実質公債費比率（分子）の構造'!K$49</f>
        <v>10</v>
      </c>
      <c r="C45" s="182"/>
      <c r="D45" s="182"/>
      <c r="E45" s="182">
        <f>'実質公債費比率（分子）の構造'!L$49</f>
        <v>12</v>
      </c>
      <c r="F45" s="182"/>
      <c r="G45" s="182"/>
      <c r="H45" s="182">
        <f>'実質公債費比率（分子）の構造'!M$49</f>
        <v>6</v>
      </c>
      <c r="I45" s="182"/>
      <c r="J45" s="182"/>
      <c r="K45" s="182">
        <f>'実質公債費比率（分子）の構造'!N$49</f>
        <v>9</v>
      </c>
      <c r="L45" s="182"/>
      <c r="M45" s="182"/>
      <c r="N45" s="182">
        <f>'実質公債費比率（分子）の構造'!O$49</f>
        <v>7</v>
      </c>
      <c r="O45" s="182"/>
      <c r="P45" s="182"/>
    </row>
    <row r="46" spans="1:16" x14ac:dyDescent="0.15">
      <c r="A46" s="182" t="s">
        <v>66</v>
      </c>
      <c r="B46" s="182">
        <f>'実質公債費比率（分子）の構造'!K$48</f>
        <v>154</v>
      </c>
      <c r="C46" s="182"/>
      <c r="D46" s="182"/>
      <c r="E46" s="182">
        <f>'実質公債費比率（分子）の構造'!L$48</f>
        <v>168</v>
      </c>
      <c r="F46" s="182"/>
      <c r="G46" s="182"/>
      <c r="H46" s="182">
        <f>'実質公債費比率（分子）の構造'!M$48</f>
        <v>170</v>
      </c>
      <c r="I46" s="182"/>
      <c r="J46" s="182"/>
      <c r="K46" s="182">
        <f>'実質公債費比率（分子）の構造'!N$48</f>
        <v>180</v>
      </c>
      <c r="L46" s="182"/>
      <c r="M46" s="182"/>
      <c r="N46" s="182">
        <f>'実質公債費比率（分子）の構造'!O$48</f>
        <v>177</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351</v>
      </c>
      <c r="C49" s="182"/>
      <c r="D49" s="182"/>
      <c r="E49" s="182">
        <f>'実質公債費比率（分子）の構造'!L$45</f>
        <v>327</v>
      </c>
      <c r="F49" s="182"/>
      <c r="G49" s="182"/>
      <c r="H49" s="182">
        <f>'実質公債費比率（分子）の構造'!M$45</f>
        <v>329</v>
      </c>
      <c r="I49" s="182"/>
      <c r="J49" s="182"/>
      <c r="K49" s="182">
        <f>'実質公債費比率（分子）の構造'!N$45</f>
        <v>408</v>
      </c>
      <c r="L49" s="182"/>
      <c r="M49" s="182"/>
      <c r="N49" s="182">
        <f>'実質公債費比率（分子）の構造'!O$45</f>
        <v>461</v>
      </c>
      <c r="O49" s="182"/>
      <c r="P49" s="182"/>
    </row>
    <row r="50" spans="1:16" x14ac:dyDescent="0.15">
      <c r="A50" s="182" t="s">
        <v>70</v>
      </c>
      <c r="B50" s="182" t="e">
        <f>NA()</f>
        <v>#N/A</v>
      </c>
      <c r="C50" s="182">
        <f>IF(ISNUMBER('実質公債費比率（分子）の構造'!K$53),'実質公債費比率（分子）の構造'!K$53,NA())</f>
        <v>186</v>
      </c>
      <c r="D50" s="182" t="e">
        <f>NA()</f>
        <v>#N/A</v>
      </c>
      <c r="E50" s="182" t="e">
        <f>NA()</f>
        <v>#N/A</v>
      </c>
      <c r="F50" s="182">
        <f>IF(ISNUMBER('実質公債費比率（分子）の構造'!L$53),'実質公債費比率（分子）の構造'!L$53,NA())</f>
        <v>200</v>
      </c>
      <c r="G50" s="182" t="e">
        <f>NA()</f>
        <v>#N/A</v>
      </c>
      <c r="H50" s="182" t="e">
        <f>NA()</f>
        <v>#N/A</v>
      </c>
      <c r="I50" s="182">
        <f>IF(ISNUMBER('実質公債費比率（分子）の構造'!M$53),'実質公債費比率（分子）の構造'!M$53,NA())</f>
        <v>200</v>
      </c>
      <c r="J50" s="182" t="e">
        <f>NA()</f>
        <v>#N/A</v>
      </c>
      <c r="K50" s="182" t="e">
        <f>NA()</f>
        <v>#N/A</v>
      </c>
      <c r="L50" s="182">
        <f>IF(ISNUMBER('実質公債費比率（分子）の構造'!N$53),'実質公債費比率（分子）の構造'!N$53,NA())</f>
        <v>233</v>
      </c>
      <c r="M50" s="182" t="e">
        <f>NA()</f>
        <v>#N/A</v>
      </c>
      <c r="N50" s="182" t="e">
        <f>NA()</f>
        <v>#N/A</v>
      </c>
      <c r="O50" s="182">
        <f>IF(ISNUMBER('実質公債費比率（分子）の構造'!O$53),'実質公債費比率（分子）の構造'!O$53,NA())</f>
        <v>237</v>
      </c>
      <c r="P50" s="182" t="e">
        <f>NA()</f>
        <v>#N/A</v>
      </c>
    </row>
    <row r="53" spans="1:16" x14ac:dyDescent="0.15">
      <c r="A53" s="150" t="s">
        <v>71</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4071</v>
      </c>
      <c r="E56" s="181"/>
      <c r="F56" s="181"/>
      <c r="G56" s="181">
        <f>'将来負担比率（分子）の構造'!J$52</f>
        <v>4014</v>
      </c>
      <c r="H56" s="181"/>
      <c r="I56" s="181"/>
      <c r="J56" s="181">
        <f>'将来負担比率（分子）の構造'!K$52</f>
        <v>4047</v>
      </c>
      <c r="K56" s="181"/>
      <c r="L56" s="181"/>
      <c r="M56" s="181">
        <f>'将来負担比率（分子）の構造'!L$52</f>
        <v>3871</v>
      </c>
      <c r="N56" s="181"/>
      <c r="O56" s="181"/>
      <c r="P56" s="181">
        <f>'将来負担比率（分子）の構造'!M$52</f>
        <v>3566</v>
      </c>
    </row>
    <row r="57" spans="1:16" x14ac:dyDescent="0.15">
      <c r="A57" s="181" t="s">
        <v>41</v>
      </c>
      <c r="B57" s="181"/>
      <c r="C57" s="181"/>
      <c r="D57" s="181">
        <f>'将来負担比率（分子）の構造'!I$51</f>
        <v>66</v>
      </c>
      <c r="E57" s="181"/>
      <c r="F57" s="181"/>
      <c r="G57" s="181">
        <f>'将来負担比率（分子）の構造'!J$51</f>
        <v>59</v>
      </c>
      <c r="H57" s="181"/>
      <c r="I57" s="181"/>
      <c r="J57" s="181">
        <f>'将来負担比率（分子）の構造'!K$51</f>
        <v>37</v>
      </c>
      <c r="K57" s="181"/>
      <c r="L57" s="181"/>
      <c r="M57" s="181">
        <f>'将来負担比率（分子）の構造'!L$51</f>
        <v>45</v>
      </c>
      <c r="N57" s="181"/>
      <c r="O57" s="181"/>
      <c r="P57" s="181">
        <f>'将来負担比率（分子）の構造'!M$51</f>
        <v>42</v>
      </c>
    </row>
    <row r="58" spans="1:16" x14ac:dyDescent="0.15">
      <c r="A58" s="181" t="s">
        <v>40</v>
      </c>
      <c r="B58" s="181"/>
      <c r="C58" s="181"/>
      <c r="D58" s="181">
        <f>'将来負担比率（分子）の構造'!I$50</f>
        <v>1467</v>
      </c>
      <c r="E58" s="181"/>
      <c r="F58" s="181"/>
      <c r="G58" s="181">
        <f>'将来負担比率（分子）の構造'!J$50</f>
        <v>1261</v>
      </c>
      <c r="H58" s="181"/>
      <c r="I58" s="181"/>
      <c r="J58" s="181">
        <f>'将来負担比率（分子）の構造'!K$50</f>
        <v>1241</v>
      </c>
      <c r="K58" s="181"/>
      <c r="L58" s="181"/>
      <c r="M58" s="181">
        <f>'将来負担比率（分子）の構造'!L$50</f>
        <v>1304</v>
      </c>
      <c r="N58" s="181"/>
      <c r="O58" s="181"/>
      <c r="P58" s="181">
        <f>'将来負担比率（分子）の構造'!M$50</f>
        <v>1519</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291</v>
      </c>
      <c r="C62" s="181"/>
      <c r="D62" s="181"/>
      <c r="E62" s="181">
        <f>'将来負担比率（分子）の構造'!J$45</f>
        <v>275</v>
      </c>
      <c r="F62" s="181"/>
      <c r="G62" s="181"/>
      <c r="H62" s="181">
        <f>'将来負担比率（分子）の構造'!K$45</f>
        <v>301</v>
      </c>
      <c r="I62" s="181"/>
      <c r="J62" s="181"/>
      <c r="K62" s="181">
        <f>'将来負担比率（分子）の構造'!L$45</f>
        <v>307</v>
      </c>
      <c r="L62" s="181"/>
      <c r="M62" s="181"/>
      <c r="N62" s="181">
        <f>'将来負担比率（分子）の構造'!M$45</f>
        <v>324</v>
      </c>
      <c r="O62" s="181"/>
      <c r="P62" s="181"/>
    </row>
    <row r="63" spans="1:16" x14ac:dyDescent="0.15">
      <c r="A63" s="181" t="s">
        <v>33</v>
      </c>
      <c r="B63" s="181">
        <f>'将来負担比率（分子）の構造'!I$44</f>
        <v>13</v>
      </c>
      <c r="C63" s="181"/>
      <c r="D63" s="181"/>
      <c r="E63" s="181">
        <f>'将来負担比率（分子）の構造'!J$44</f>
        <v>8</v>
      </c>
      <c r="F63" s="181"/>
      <c r="G63" s="181"/>
      <c r="H63" s="181">
        <f>'将来負担比率（分子）の構造'!K$44</f>
        <v>6</v>
      </c>
      <c r="I63" s="181"/>
      <c r="J63" s="181"/>
      <c r="K63" s="181">
        <f>'将来負担比率（分子）の構造'!L$44</f>
        <v>12</v>
      </c>
      <c r="L63" s="181"/>
      <c r="M63" s="181"/>
      <c r="N63" s="181">
        <f>'将来負担比率（分子）の構造'!M$44</f>
        <v>5</v>
      </c>
      <c r="O63" s="181"/>
      <c r="P63" s="181"/>
    </row>
    <row r="64" spans="1:16" x14ac:dyDescent="0.15">
      <c r="A64" s="181" t="s">
        <v>32</v>
      </c>
      <c r="B64" s="181">
        <f>'将来負担比率（分子）の構造'!I$43</f>
        <v>1719</v>
      </c>
      <c r="C64" s="181"/>
      <c r="D64" s="181"/>
      <c r="E64" s="181">
        <f>'将来負担比率（分子）の構造'!J$43</f>
        <v>1703</v>
      </c>
      <c r="F64" s="181"/>
      <c r="G64" s="181"/>
      <c r="H64" s="181">
        <f>'将来負担比率（分子）の構造'!K$43</f>
        <v>1737</v>
      </c>
      <c r="I64" s="181"/>
      <c r="J64" s="181"/>
      <c r="K64" s="181">
        <f>'将来負担比率（分子）の構造'!L$43</f>
        <v>1666</v>
      </c>
      <c r="L64" s="181"/>
      <c r="M64" s="181"/>
      <c r="N64" s="181">
        <f>'将来負担比率（分子）の構造'!M$43</f>
        <v>1536</v>
      </c>
      <c r="O64" s="181"/>
      <c r="P64" s="181"/>
    </row>
    <row r="65" spans="1:16" x14ac:dyDescent="0.15">
      <c r="A65" s="181" t="s">
        <v>31</v>
      </c>
      <c r="B65" s="181">
        <f>'将来負担比率（分子）の構造'!I$42</f>
        <v>1</v>
      </c>
      <c r="C65" s="181"/>
      <c r="D65" s="181"/>
      <c r="E65" s="181">
        <f>'将来負担比率（分子）の構造'!J$42</f>
        <v>10</v>
      </c>
      <c r="F65" s="181"/>
      <c r="G65" s="181"/>
      <c r="H65" s="181">
        <f>'将来負担比率（分子）の構造'!K$42</f>
        <v>6</v>
      </c>
      <c r="I65" s="181"/>
      <c r="J65" s="181"/>
      <c r="K65" s="181">
        <f>'将来負担比率（分子）の構造'!L$42</f>
        <v>35</v>
      </c>
      <c r="L65" s="181"/>
      <c r="M65" s="181"/>
      <c r="N65" s="181">
        <f>'将来負担比率（分子）の構造'!M$42</f>
        <v>29</v>
      </c>
      <c r="O65" s="181"/>
      <c r="P65" s="181"/>
    </row>
    <row r="66" spans="1:16" x14ac:dyDescent="0.15">
      <c r="A66" s="181" t="s">
        <v>30</v>
      </c>
      <c r="B66" s="181">
        <f>'将来負担比率（分子）の構造'!I$41</f>
        <v>4423</v>
      </c>
      <c r="C66" s="181"/>
      <c r="D66" s="181"/>
      <c r="E66" s="181">
        <f>'将来負担比率（分子）の構造'!J$41</f>
        <v>4431</v>
      </c>
      <c r="F66" s="181"/>
      <c r="G66" s="181"/>
      <c r="H66" s="181">
        <f>'将来負担比率（分子）の構造'!K$41</f>
        <v>4469</v>
      </c>
      <c r="I66" s="181"/>
      <c r="J66" s="181"/>
      <c r="K66" s="181">
        <f>'将来負担比率（分子）の構造'!L$41</f>
        <v>4420</v>
      </c>
      <c r="L66" s="181"/>
      <c r="M66" s="181"/>
      <c r="N66" s="181">
        <f>'将来負担比率（分子）の構造'!M$41</f>
        <v>4173</v>
      </c>
      <c r="O66" s="181"/>
      <c r="P66" s="181"/>
    </row>
    <row r="67" spans="1:16" x14ac:dyDescent="0.15">
      <c r="A67" s="181" t="s">
        <v>74</v>
      </c>
      <c r="B67" s="181" t="e">
        <f>NA()</f>
        <v>#N/A</v>
      </c>
      <c r="C67" s="181">
        <f>IF(ISNUMBER('将来負担比率（分子）の構造'!I$53), IF('将来負担比率（分子）の構造'!I$53 &lt; 0, 0, '将来負担比率（分子）の構造'!I$53), NA())</f>
        <v>843</v>
      </c>
      <c r="D67" s="181" t="e">
        <f>NA()</f>
        <v>#N/A</v>
      </c>
      <c r="E67" s="181" t="e">
        <f>NA()</f>
        <v>#N/A</v>
      </c>
      <c r="F67" s="181">
        <f>IF(ISNUMBER('将来負担比率（分子）の構造'!J$53), IF('将来負担比率（分子）の構造'!J$53 &lt; 0, 0, '将来負担比率（分子）の構造'!J$53), NA())</f>
        <v>1092</v>
      </c>
      <c r="G67" s="181" t="e">
        <f>NA()</f>
        <v>#N/A</v>
      </c>
      <c r="H67" s="181" t="e">
        <f>NA()</f>
        <v>#N/A</v>
      </c>
      <c r="I67" s="181">
        <f>IF(ISNUMBER('将来負担比率（分子）の構造'!K$53), IF('将来負担比率（分子）の構造'!K$53 &lt; 0, 0, '将来負担比率（分子）の構造'!K$53), NA())</f>
        <v>1195</v>
      </c>
      <c r="J67" s="181" t="e">
        <f>NA()</f>
        <v>#N/A</v>
      </c>
      <c r="K67" s="181" t="e">
        <f>NA()</f>
        <v>#N/A</v>
      </c>
      <c r="L67" s="181">
        <f>IF(ISNUMBER('将来負担比率（分子）の構造'!L$53), IF('将来負担比率（分子）の構造'!L$53 &lt; 0, 0, '将来負担比率（分子）の構造'!L$53), NA())</f>
        <v>1219</v>
      </c>
      <c r="M67" s="181" t="e">
        <f>NA()</f>
        <v>#N/A</v>
      </c>
      <c r="N67" s="181" t="e">
        <f>NA()</f>
        <v>#N/A</v>
      </c>
      <c r="O67" s="181">
        <f>IF(ISNUMBER('将来負担比率（分子）の構造'!M$53), IF('将来負担比率（分子）の構造'!M$53 &lt; 0, 0, '将来負担比率（分子）の構造'!M$53), NA())</f>
        <v>940</v>
      </c>
      <c r="P67" s="181" t="e">
        <f>NA()</f>
        <v>#N/A</v>
      </c>
    </row>
    <row r="70" spans="1:16" x14ac:dyDescent="0.15">
      <c r="A70" s="183" t="s">
        <v>75</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76</v>
      </c>
      <c r="B72" s="185">
        <f>基金残高に係る経年分析!F55</f>
        <v>701</v>
      </c>
      <c r="C72" s="185">
        <f>基金残高に係る経年分析!G55</f>
        <v>706</v>
      </c>
      <c r="D72" s="185">
        <f>基金残高に係る経年分析!H55</f>
        <v>766</v>
      </c>
    </row>
    <row r="73" spans="1:16" x14ac:dyDescent="0.15">
      <c r="A73" s="184" t="s">
        <v>77</v>
      </c>
      <c r="B73" s="185">
        <f>基金残高に係る経年分析!F56</f>
        <v>100</v>
      </c>
      <c r="C73" s="185">
        <f>基金残高に係る経年分析!G56</f>
        <v>230</v>
      </c>
      <c r="D73" s="185">
        <f>基金残高に係る経年分析!H56</f>
        <v>279</v>
      </c>
    </row>
    <row r="74" spans="1:16" x14ac:dyDescent="0.15">
      <c r="A74" s="184" t="s">
        <v>78</v>
      </c>
      <c r="B74" s="185">
        <f>基金残高に係る経年分析!F57</f>
        <v>235</v>
      </c>
      <c r="C74" s="185">
        <f>基金残高に係る経年分析!G57</f>
        <v>201</v>
      </c>
      <c r="D74" s="185">
        <f>基金残高に係る経年分析!H57</f>
        <v>315</v>
      </c>
    </row>
  </sheetData>
  <sheetProtection algorithmName="SHA-512" hashValue="cXs41Jqs06vEPkjFtbnQAEPcoZm9xPxeurDVhT4aafko7LWRSk8P+0uRDBJ2PzZ6kETP0iPS8PETjTKHHXAK4w==" saltValue="8nZC44TZR98OZiOfQEBqO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2022-03-16T05:46:33Z</cp:lastPrinted>
  <dcterms:created xsi:type="dcterms:W3CDTF">2022-02-02T03:45:30Z</dcterms:created>
  <dcterms:modified xsi:type="dcterms:W3CDTF">2022-12-05T04:34:02Z</dcterms:modified>
  <cp:category/>
</cp:coreProperties>
</file>