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ishikawasv1\共有\01総務課\12財政係\財政状況公表\04_財政状況資料集\R2\1_令和２年度財政状況資料集の作成等について(R4.2.25)\R4.9.6　追加分\疑義照会\"/>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<sst xmlns="http://schemas.openxmlformats.org/spreadsheetml/2006/main" count="1158" uniqueCount="645">
  <si>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</si>
  <si>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</si>
  <si>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</si>
  <si>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</si>
  <si>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</si>
  <si>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</si>
  <si>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</si>
  <si>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</si>
  <si>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</si>
  <si>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</si>
  <si>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</si>
  <si>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</si>
  <si>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</si>
  <si>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</si>
  <si>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</si>
  <si>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</si>
  <si>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</si>
  <si>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</si>
  <si>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</si>
  <si>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</si>
  <si>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</si>
  <si>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</si>
  <si>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</si>
  <si>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</si>
  <si>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</si>
  <si>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</si>
  <si>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</si>
  <si>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</si>
  <si>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</si>
  <si>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</si>
  <si>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</si>
  <si>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</si>
  <si>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</si>
  <si>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</si>
  <si>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</si>
  <si>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</si>
  <si>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</si>
  <si>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</si>
  <si>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</si>
  <si>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</si>
  <si>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</si>
  <si>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</si>
  <si>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</si>
  <si>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</si>
  <si>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</si>
  <si>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</si>
  <si>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</si>
  <si>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</si>
  <si>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</si>
  <si>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</si>
  <si>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</si>
  <si>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</si>
  <si>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</si>
  <si>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</si>
  <si>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</si>
  <si>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</si>
  <si>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</si>
  <si>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</si>
  <si>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</si>
  <si>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</si>
  <si>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</si>
  <si>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</si>
  <si>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</si>
  <si>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</si>
  <si>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</si>
  <si>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</si>
  <si>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</si>
  <si>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</si>
  <si>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</si>
  <si>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</si>
  <si>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</si>
  <si>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</si>
  <si>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</si>
  <si>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</si>
  <si>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</si>
  <si>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</si>
  <si>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</si>
  <si>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</si>
  <si>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</si>
  <si>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</si>
  <si>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</si>
  <si>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</si>
  <si>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</si>
  <si>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</si>
  <si>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</si>
  <si>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</si>
  <si>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</si>
  <si>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</si>
  <si>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</si>
  <si>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</si>
  <si>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</si>
  <si>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</si>
  <si>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</si>
  <si>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</si>
  <si>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</si>
  <si>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</si>
  <si>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</si>
  <si>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</si>
  <si>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</si>
  <si>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</si>
  <si>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</si>
  <si>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</si>
  <si>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</si>
  <si>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</si>
  <si>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</si>
  <si>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</si>
  <si>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</si>
  <si>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</si>
  <si>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</si>
  <si>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</si>
  <si>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</si>
  <si>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</si>
  <si>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</si>
  <si>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</si>
  <si>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</si>
  <si>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</si>
  <si>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</si>
  <si>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</si>
  <si>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</si>
  <si>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</si>
  <si>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</si>
  <si>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</si>
  <si>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</si>
  <si>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</si>
  <si>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</si>
  <si>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</si>
  <si>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</si>
  <si>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</si>
  <si>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</si>
  <si>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</si>
  <si>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</si>
  <si>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</si>
  <si>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</si>
  <si>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</si>
  <si>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</si>
  <si>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</si>
  <si>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</si>
  <si>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</si>
  <si>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</si>
  <si>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</si>
  <si>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</si>
  <si>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</si>
  <si>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</si>
  <si>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</si>
  <si>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</si>
  <si>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t>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</si>
  <si>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</si>
  <si>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</si>
  <si>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</si>
  <si>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</si>
  <si>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</si>
  <si>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-3.2</t>
    <phoneticPr fontId="5"/>
  </si>
  <si>
    <t>基準財政需要額</t>
    <phoneticPr fontId="25"/>
  </si>
  <si>
    <t>うち日本人(％)</t>
    <phoneticPr fontId="5"/>
  </si>
  <si>
    <t>-3.2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</si>
  <si>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</si>
  <si>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</si>
  <si>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</si>
  <si>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</si>
  <si>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</si>
  <si>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</si>
  <si>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</si>
  <si>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</si>
  <si>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</si>
  <si>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</si>
  <si>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</si>
  <si>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</si>
  <si>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</si>
  <si>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</si>
  <si>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</si>
  <si>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</si>
  <si>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</si>
  <si>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</si>
  <si>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</si>
  <si>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</si>
  <si>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</si>
  <si>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</si>
  <si>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</si>
  <si>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</si>
  <si>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</si>
  <si>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</si>
  <si>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</si>
  <si>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</si>
  <si>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</si>
  <si>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</si>
  <si>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</si>
  <si>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</si>
  <si>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</si>
  <si>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</si>
  <si>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</si>
  <si>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</si>
  <si>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</si>
  <si>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</si>
  <si>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</si>
  <si>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</si>
  <si>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</si>
  <si>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</si>
  <si>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</si>
  <si>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</si>
  <si>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</si>
  <si>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</si>
  <si>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</si>
  <si>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</si>
  <si>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</si>
  <si>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</si>
  <si>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</si>
  <si>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</si>
  <si>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</si>
  <si>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</si>
  <si>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</si>
  <si>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</si>
  <si>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</si>
  <si>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</si>
  <si>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</si>
  <si>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</si>
  <si>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山形県西川町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</si>
  <si>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</si>
  <si>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</si>
  <si>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</si>
  <si>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</si>
  <si>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</si>
  <si>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</si>
  <si>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</si>
  <si>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</si>
  <si>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</si>
  <si>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</si>
  <si>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</si>
  <si>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</si>
  <si>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</si>
  <si>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</si>
  <si>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</si>
  <si>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</si>
  <si>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</si>
  <si>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</si>
  <si>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</si>
  <si>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</si>
  <si>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</si>
  <si>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</si>
  <si>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</si>
  <si>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</si>
  <si>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</si>
  <si>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</si>
  <si>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</si>
  <si>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</si>
  <si>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</si>
  <si>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</si>
  <si>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</si>
  <si>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</si>
  <si>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</si>
  <si>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</si>
  <si>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</si>
  <si>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</si>
  <si>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</si>
  <si>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</si>
  <si>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</si>
  <si>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</si>
  <si>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</si>
  <si>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</si>
  <si>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</si>
  <si>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</si>
  <si>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</si>
  <si>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</si>
  <si>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</si>
  <si>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</si>
  <si>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</si>
  <si>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</si>
  <si>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</si>
  <si>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</si>
  <si>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</si>
  <si>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</si>
  <si>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</si>
  <si>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</si>
  <si>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</si>
  <si>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</si>
  <si>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</si>
  <si>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</si>
  <si>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</si>
  <si>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</si>
  <si>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</si>
  <si>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</si>
  <si>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</si>
  <si>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</si>
  <si>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</si>
  <si>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</si>
  <si>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</si>
  <si>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</si>
  <si>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</si>
  <si>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</si>
  <si>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</si>
  <si>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</si>
  <si>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</si>
  <si>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</si>
  <si>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</si>
  <si>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</si>
  <si>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</si>
  <si>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</si>
  <si>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</si>
  <si>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</si>
  <si>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</si>
  <si>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</si>
  <si>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</si>
  <si>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</si>
  <si>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</si>
  <si>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</si>
  <si>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</si>
  <si>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</si>
  <si>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</si>
  <si>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</si>
  <si>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</si>
  <si>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</si>
  <si>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</si>
  <si>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</si>
  <si>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</si>
  <si>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</si>
  <si>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</si>
  <si>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</si>
  <si>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</si>
  <si>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</si>
  <si>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</si>
  <si>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</si>
  <si>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</si>
  <si>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</si>
  <si>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</si>
  <si>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</si>
  <si>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</si>
  <si>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</si>
  <si>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</si>
  <si>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</si>
  <si>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</si>
  <si>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</si>
  <si>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</si>
  <si>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</si>
  <si>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</si>
  <si>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</si>
  <si>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</si>
  <si>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</si>
  <si>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</si>
  <si>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</si>
  <si>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</si>
  <si>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</si>
  <si>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</si>
  <si>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</si>
  <si>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</si>
  <si>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</si>
  <si>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</si>
  <si>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</si>
  <si>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</si>
  <si>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</si>
  <si>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</si>
  <si>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</si>
  <si>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</si>
  <si>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</si>
  <si>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</si>
  <si>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</si>
  <si>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</si>
  <si>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</si>
  <si>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</si>
  <si>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</si>
  <si>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</si>
  <si>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</si>
  <si>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</si>
  <si>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</si>
  <si>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</si>
  <si>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</si>
  <si>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</si>
  <si>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</si>
  <si>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</si>
  <si>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</si>
  <si>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</si>
  <si>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</si>
  <si>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山形県西川町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</si>
  <si>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</si>
  <si>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</si>
  <si>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</si>
  <si>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</si>
  <si>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</si>
  <si>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</si>
  <si>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</si>
  <si>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</si>
  <si>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</si>
  <si>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</si>
  <si>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</si>
  <si>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</si>
  <si>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</si>
  <si>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</si>
  <si>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</si>
  <si>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</si>
  <si>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</si>
  <si>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</si>
  <si>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</si>
  <si>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</si>
  <si>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</si>
  <si>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</si>
  <si>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</si>
  <si>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</si>
  <si>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</si>
  <si>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</si>
  <si>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</si>
  <si>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</si>
  <si>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</si>
  <si>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</si>
  <si>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</si>
  <si>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</si>
  <si>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</si>
  <si>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</si>
  <si>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</si>
  <si>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</si>
  <si>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</si>
  <si>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</si>
  <si>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t>
    <phoneticPr fontId="5"/>
  </si>
  <si>
    <t>水道事業会計</t>
    <phoneticPr fontId="5"/>
  </si>
  <si>
    <t>法適用企業</t>
    <phoneticPr fontId="5"/>
  </si>
  <si>
    <t>病院事業会計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</si>
  <si>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</si>
  <si>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</si>
  <si>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</si>
  <si>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</si>
  <si>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</si>
  <si>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</si>
  <si>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</si>
  <si>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</si>
  <si>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</si>
  <si>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</si>
  <si>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</si>
  <si>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</si>
  <si>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</si>
  <si>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</si>
  <si>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</si>
  <si>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</si>
  <si>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</si>
  <si>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</si>
  <si>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</si>
  <si>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</si>
  <si>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</si>
  <si>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</si>
  <si>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</si>
  <si>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</si>
  <si>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</si>
  <si>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</si>
  <si>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</si>
  <si>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</si>
  <si>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</si>
  <si>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</si>
  <si>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</si>
  <si>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</si>
  <si>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</si>
  <si>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</si>
  <si>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</si>
  <si>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</si>
  <si>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</si>
  <si>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t>
    <phoneticPr fontId="5"/>
  </si>
  <si>
    <t>いわゆる五省協定等に係るもの</t>
    <rPh sb="4" eb="6">
      <t>ゴショウ</t>
    </rPh>
    <rPh sb="6" eb="9">
      <t>キョウテイトウ</t>
    </rPh>
    <rPh sb="10" eb="11">
      <t>カカ</t>
    </rPh>
    <phoneticPr fontId="31"/>
  </si>
  <si>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</si>
  <si>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</si>
  <si>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</si>
  <si>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</si>
  <si>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</si>
  <si>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</si>
  <si>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</si>
  <si>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</si>
  <si>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</si>
  <si>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</si>
  <si>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</si>
  <si>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</si>
  <si>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</si>
  <si>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</si>
  <si>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</si>
  <si>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</si>
  <si>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</si>
  <si>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</si>
  <si>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</si>
  <si>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</si>
  <si>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</si>
  <si>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</si>
  <si>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</si>
  <si>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</si>
  <si>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</si>
  <si>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</si>
  <si>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</si>
  <si>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</si>
  <si>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</si>
  <si>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</si>
  <si>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</si>
  <si>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</si>
  <si>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</si>
  <si>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</si>
  <si>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</si>
  <si>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</si>
  <si>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</si>
  <si>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</si>
  <si>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</si>
  <si>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</si>
  <si>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農業集落排水事業特別会計</t>
    <phoneticPr fontId="5"/>
  </si>
  <si>
    <t>(Ｆ)</t>
    <phoneticPr fontId="5"/>
  </si>
  <si>
    <t>病院事業会計</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</si>
  <si>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</si>
  <si>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</si>
  <si>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</si>
  <si>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</si>
  <si>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</si>
  <si>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</si>
  <si>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</si>
  <si>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</si>
  <si>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</si>
  <si>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</si>
  <si>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</si>
  <si>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</si>
  <si>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</si>
  <si>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</si>
  <si>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</si>
  <si>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</si>
  <si>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</si>
  <si>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</si>
  <si>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</si>
  <si>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</si>
  <si>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</si>
  <si>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</si>
  <si>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</si>
  <si>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</si>
  <si>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</si>
  <si>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</si>
  <si>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</si>
  <si>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</si>
  <si>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</si>
  <si>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</si>
  <si>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</si>
  <si>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</si>
  <si>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</si>
  <si>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</si>
  <si>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</si>
  <si>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</si>
  <si>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</si>
  <si>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</si>
  <si>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</si>
  <si>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</si>
  <si>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</si>
  <si>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</si>
  <si>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</si>
  <si>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</si>
  <si>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</si>
  <si>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</si>
  <si>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</si>
  <si>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</si>
  <si>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</si>
  <si>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</si>
  <si>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</si>
  <si>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</si>
  <si>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</si>
  <si>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</si>
  <si>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</si>
  <si>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</si>
  <si>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</si>
  <si>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</si>
  <si>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</si>
  <si>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</si>
  <si>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</si>
  <si>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</si>
  <si>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</si>
  <si>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</si>
  <si>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</si>
  <si>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</si>
  <si>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</si>
  <si>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</si>
  <si>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</si>
  <si>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</si>
  <si>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</si>
  <si>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</si>
  <si>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</si>
  <si>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</si>
  <si>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</si>
  <si>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</si>
  <si>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</si>
  <si>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</si>
  <si>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</si>
  <si>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</si>
  <si>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</si>
  <si>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</si>
  <si>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</si>
  <si>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</si>
  <si>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9.82</t>
  </si>
  <si>
    <t>▲ 16.36</t>
  </si>
  <si>
    <t>▲ 5.34</t>
  </si>
  <si>
    <t>▲ 3.92</t>
  </si>
  <si>
    <t>一般会計</t>
  </si>
  <si>
    <t>病院事業会計</t>
  </si>
  <si>
    <t>水道事業会計</t>
  </si>
  <si>
    <t>国民健康保険特別会計</t>
  </si>
  <si>
    <t>公共下水道事業特別会計</t>
  </si>
  <si>
    <t>宅地造成事業特別会計</t>
  </si>
  <si>
    <t>介護保険特別会計</t>
  </si>
  <si>
    <t>農業集落排水事業特別会計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</si>
  <si>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</si>
  <si>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</si>
  <si>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</si>
  <si>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</si>
  <si>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</si>
  <si>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</si>
  <si>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</si>
  <si>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</si>
  <si>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</si>
  <si>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</si>
  <si>
    <t>山形県市町村職員退職手当組合</t>
  </si>
  <si>
    <t>西村山広域行政事務組合（普通会計分）</t>
  </si>
  <si>
    <t>西村山広域行政事務組合（事業会計分）</t>
  </si>
  <si>
    <t>山形県後期高齢者医療広域連合（普通会計分）</t>
  </si>
  <si>
    <t>山形県後期高齢者医療広域連合（事業会計分）</t>
  </si>
  <si>
    <t>西川町総合開発</t>
    <rPh sb="0" eb="3">
      <t>ニシカワマチ</t>
    </rPh>
    <rPh sb="3" eb="5">
      <t>ソウゴウ</t>
    </rPh>
    <rPh sb="5" eb="7">
      <t>カイハツ</t>
    </rPh>
    <phoneticPr fontId="2"/>
  </si>
  <si>
    <t>月山観光開発</t>
    <rPh sb="0" eb="2">
      <t>ガッサン</t>
    </rPh>
    <rPh sb="2" eb="4">
      <t>カンコウ</t>
    </rPh>
    <rPh sb="4" eb="6">
      <t>カイハツ</t>
    </rPh>
    <phoneticPr fontId="2"/>
  </si>
  <si>
    <t>米月山</t>
    <rPh sb="0" eb="1">
      <t>マイ</t>
    </rPh>
    <rPh sb="1" eb="3">
      <t>ガッサン</t>
    </rPh>
    <phoneticPr fontId="2"/>
  </si>
  <si>
    <t>-</t>
    <phoneticPr fontId="2"/>
  </si>
  <si>
    <t>-</t>
    <phoneticPr fontId="2"/>
  </si>
  <si>
    <t>-</t>
    <phoneticPr fontId="2"/>
  </si>
  <si>
    <t>直診含む</t>
    <rPh sb="0" eb="2">
      <t>チョクシン</t>
    </rPh>
    <rPh sb="2" eb="3">
      <t>フク</t>
    </rPh>
    <phoneticPr fontId="2"/>
  </si>
  <si>
    <t>-</t>
    <phoneticPr fontId="2"/>
  </si>
  <si>
    <t>-</t>
    <phoneticPr fontId="2"/>
  </si>
  <si>
    <t>-</t>
    <phoneticPr fontId="2"/>
  </si>
  <si>
    <t>-</t>
    <phoneticPr fontId="2"/>
  </si>
  <si>
    <t>-</t>
    <phoneticPr fontId="2"/>
  </si>
  <si>
    <t>町有施設整備基金</t>
    <phoneticPr fontId="5"/>
  </si>
  <si>
    <t>西川町ふるさとづくり基金</t>
    <phoneticPr fontId="2"/>
  </si>
  <si>
    <t>新型コロナウイルス感染症対策基金</t>
    <rPh sb="0" eb="2">
      <t>シンガタ</t>
    </rPh>
    <rPh sb="9" eb="14">
      <t>カンセンショウタイサク</t>
    </rPh>
    <rPh sb="14" eb="16">
      <t>キキン</t>
    </rPh>
    <phoneticPr fontId="2"/>
  </si>
  <si>
    <t>地域福祉基金</t>
    <rPh sb="0" eb="2">
      <t>チイキ</t>
    </rPh>
    <rPh sb="2" eb="4">
      <t>フクシ</t>
    </rPh>
    <rPh sb="4" eb="6">
      <t>キキン</t>
    </rPh>
    <phoneticPr fontId="2"/>
  </si>
  <si>
    <t>賃貸集合住宅維持管理基金</t>
    <phoneticPr fontId="2"/>
  </si>
  <si>
    <t>-</t>
    <phoneticPr fontId="2"/>
  </si>
  <si>
    <t>-</t>
    <phoneticPr fontId="2"/>
  </si>
  <si>
    <t>-</t>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</si>
  <si>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</si>
  <si>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</si>
  <si>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</si>
  <si>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</si>
  <si>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</si>
  <si>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</si>
  <si>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</si>
  <si>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地方債残高が減少した結果、将来負担比率は減少傾向にあり、令和2年度は数値なしとなった。また、有形固定資産減価償却率は類似団体と比較して低い水準にある。今後も適正な維持管理を進め、公共施設等総合管理計画に基づき、集約化並びに長寿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</si>
  <si>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</si>
  <si>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</si>
  <si>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</si>
  <si>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</si>
  <si>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</si>
  <si>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</si>
  <si>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</si>
  <si>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t>
    <phoneticPr fontId="5"/>
  </si>
  <si>
    <t>実質公債費比率</t>
    <phoneticPr fontId="5"/>
  </si>
  <si>
    <t xml:space="preserve"> </t>
    <phoneticPr fontId="5"/>
  </si>
  <si>
    <t>　実質公債比率並びに将来負担比率は、類似団体と比較し高い傾向にある。地方債残高の減少等により将来負担比率は減少したが、実質公債比率については公債費の増加により大きくなっている。また、平成20年代前半の大規模事業の元金償還が順次終了していくことから、今後は減少していくことが見込まれるが、引き続き財政適正化を図っていく必要がある。</t>
    <rPh sb="28" eb="30">
      <t>ケイコウ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</si>
</sst>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138651</c:v>
                </c:pt>
                <c:pt idx="1">
                  <c:v>122882</c:v>
                </c:pt>
                <c:pt idx="2">
                  <c:v>114790</c:v>
                </c:pt>
                <c:pt idx="3">
                  <c:v>126262</c:v>
                </c:pt>
                <c:pt idx="4">
                  <c:v>263613</c:v>
                </c:pt>
              </c:numCache>
            </c:numRef>
          </c:val>
          <c:smooth val="0"/>
          <c:extLst xmlns:c16r2="http://schemas.microsoft.com/office/drawing/2015/06/chart">
            <c:ext xmlns:c16="http://schemas.microsoft.com/office/drawing/2014/chart" uri="{C3380CC4-5D6E-409C-BE32-E72D297353CC}">
              <c16:uniqueId val="{00000000-F2ED-4666-841A-C913235FC60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287120</c:v>
                </c:pt>
                <c:pt idx="1">
                  <c:v>200655</c:v>
                </c:pt>
                <c:pt idx="2">
                  <c:v>134276</c:v>
                </c:pt>
                <c:pt idx="3">
                  <c:v>170423</c:v>
                </c:pt>
                <c:pt idx="4">
                  <c:v>81584</c:v>
                </c:pt>
              </c:numCache>
            </c:numRef>
          </c:val>
          <c:smooth val="0"/>
          <c:extLst xmlns:c16r2="http://schemas.microsoft.com/office/drawing/2015/06/chart">
            <c:ext xmlns:c16="http://schemas.microsoft.com/office/drawing/2014/chart" uri="{C3380CC4-5D6E-409C-BE32-E72D297353CC}">
              <c16:uniqueId val="{00000001-F2ED-4666-841A-C913235FC60E}"/>
            </c:ext>
          </c:extLst>
        </c:ser>
        <c:dLbls>
          <c:showLegendKey val="0"/>
          <c:showVal val="0"/>
          <c:showCatName val="0"/>
          <c:showSerName val="0"/>
          <c:showPercent val="0"/>
          <c:showBubbleSize val="0"/>
        </c:dLbls>
        <c:marker val="1"/>
        <c:smooth val="0"/>
        <c:axId val="273562032"/>
        <c:axId val="404265144"/>
      </c:lineChart>
      <c:catAx>
        <c:axId val="2735620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04265144"/>
        <c:crosses val="autoZero"/>
        <c:auto val="1"/>
        <c:lblAlgn val="ctr"/>
        <c:lblOffset val="100"/>
        <c:tickLblSkip val="1"/>
        <c:tickMarkSkip val="1"/>
        <c:noMultiLvlLbl val="0"/>
      </c:catAx>
      <c:valAx>
        <c:axId val="404265144"/>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735620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8.43</c:v>
                </c:pt>
                <c:pt idx="1">
                  <c:v>4.9400000000000004</c:v>
                </c:pt>
                <c:pt idx="2">
                  <c:v>6.18</c:v>
                </c:pt>
                <c:pt idx="3">
                  <c:v>5.44</c:v>
                </c:pt>
                <c:pt idx="4">
                  <c:v>10.59</c:v>
                </c:pt>
              </c:numCache>
            </c:numRef>
          </c:val>
          <c:extLst xmlns:c16r2="http://schemas.microsoft.com/office/drawing/2015/06/chart">
            <c:ext xmlns:c16="http://schemas.microsoft.com/office/drawing/2014/chart" uri="{C3380CC4-5D6E-409C-BE32-E72D297353CC}">
              <c16:uniqueId val="{00000000-ECCE-456A-8344-82C604C08A7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52.91</c:v>
                </c:pt>
                <c:pt idx="1">
                  <c:v>45.93</c:v>
                </c:pt>
                <c:pt idx="2">
                  <c:v>43.08</c:v>
                </c:pt>
                <c:pt idx="3">
                  <c:v>42.86</c:v>
                </c:pt>
                <c:pt idx="4">
                  <c:v>38.380000000000003</c:v>
                </c:pt>
              </c:numCache>
            </c:numRef>
          </c:val>
          <c:extLst xmlns:c16r2="http://schemas.microsoft.com/office/drawing/2015/06/chart">
            <c:ext xmlns:c16="http://schemas.microsoft.com/office/drawing/2014/chart" uri="{C3380CC4-5D6E-409C-BE32-E72D297353CC}">
              <c16:uniqueId val="{00000001-ECCE-456A-8344-82C604C08A7F}"/>
            </c:ext>
          </c:extLst>
        </c:ser>
        <c:dLbls>
          <c:showLegendKey val="0"/>
          <c:showVal val="0"/>
          <c:showCatName val="0"/>
          <c:showSerName val="0"/>
          <c:showPercent val="0"/>
          <c:showBubbleSize val="0"/>
        </c:dLbls>
        <c:gapWidth val="250"/>
        <c:overlap val="100"/>
        <c:axId val="404257696"/>
        <c:axId val="4042616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-9.82</c:v>
                </c:pt>
                <c:pt idx="1">
                  <c:v>-16.36</c:v>
                </c:pt>
                <c:pt idx="2">
                  <c:v>-5.34</c:v>
                </c:pt>
                <c:pt idx="3">
                  <c:v>-3.92</c:v>
                </c:pt>
                <c:pt idx="4">
                  <c:v>0.96</c:v>
                </c:pt>
              </c:numCache>
            </c:numRef>
          </c:val>
          <c:smooth val="0"/>
          <c:extLst xmlns:c16r2="http://schemas.microsoft.com/office/drawing/2015/06/chart">
            <c:ext xmlns:c16="http://schemas.microsoft.com/office/drawing/2014/chart" uri="{C3380CC4-5D6E-409C-BE32-E72D297353CC}">
              <c16:uniqueId val="{00000002-ECCE-456A-8344-82C604C08A7F}"/>
            </c:ext>
          </c:extLst>
        </c:ser>
        <c:dLbls>
          <c:showLegendKey val="0"/>
          <c:showVal val="0"/>
          <c:showCatName val="0"/>
          <c:showSerName val="0"/>
          <c:showPercent val="0"/>
          <c:showBubbleSize val="0"/>
        </c:dLbls>
        <c:marker val="1"/>
        <c:smooth val="0"/>
        <c:axId val="404257696"/>
        <c:axId val="404261616"/>
      </c:lineChart>
      <c:catAx>
        <c:axId val="4042576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04261616"/>
        <c:crosses val="autoZero"/>
        <c:auto val="1"/>
        <c:lblAlgn val="ctr"/>
        <c:lblOffset val="100"/>
        <c:tickLblSkip val="1"/>
        <c:tickMarkSkip val="1"/>
        <c:noMultiLvlLbl val="0"/>
      </c:catAx>
      <c:valAx>
        <c:axId val="4042616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42576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0.04</c:v>
                </c:pt>
                <c:pt idx="2">
                  <c:v>#N/A</c:v>
                </c:pt>
                <c:pt idx="3">
                  <c:v>0</c:v>
                </c:pt>
                <c:pt idx="4">
                  <c:v>#N/A</c:v>
                </c:pt>
                <c:pt idx="5">
                  <c:v>0.01</c:v>
                </c:pt>
                <c:pt idx="6">
                  <c:v>#N/A</c:v>
                </c:pt>
                <c:pt idx="7">
                  <c:v>0.05</c:v>
                </c:pt>
                <c:pt idx="8">
                  <c:v>#N/A</c:v>
                </c:pt>
                <c:pt idx="9">
                  <c:v>0</c:v>
                </c:pt>
              </c:numCache>
            </c:numRef>
          </c:val>
          <c:extLst xmlns:c16r2="http://schemas.microsoft.com/office/drawing/2015/06/chart">
            <c:ext xmlns:c16="http://schemas.microsoft.com/office/drawing/2014/chart" uri="{C3380CC4-5D6E-409C-BE32-E72D297353CC}">
              <c16:uniqueId val="{00000000-B322-43F5-B19F-E0365EFC1AB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B322-43F5-B19F-E0365EFC1ABA}"/>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2-B322-43F5-B19F-E0365EFC1ABA}"/>
            </c:ext>
          </c:extLst>
        </c:ser>
        <c:ser>
          <c:idx val="3"/>
          <c:order val="3"/>
          <c:tx>
            <c:strRef>
              <c:f>データシート!$A$30</c:f>
              <c:strCache>
                <c:ptCount val="1"/>
                <c:pt idx="0">
                  <c:v>介護保険特別会計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0.28999999999999998</c:v>
                </c:pt>
                <c:pt idx="2">
                  <c:v>#N/A</c:v>
                </c:pt>
                <c:pt idx="3">
                  <c:v>0</c:v>
                </c:pt>
                <c:pt idx="4">
                  <c:v>#N/A</c:v>
                </c:pt>
                <c:pt idx="5">
                  <c:v>0.11</c:v>
                </c:pt>
                <c:pt idx="6">
                  <c:v>#N/A</c:v>
                </c:pt>
                <c:pt idx="7">
                  <c:v>0.11</c:v>
                </c:pt>
                <c:pt idx="8">
                  <c:v>#N/A</c:v>
                </c:pt>
                <c:pt idx="9">
                  <c:v>0.06</c:v>
                </c:pt>
              </c:numCache>
            </c:numRef>
          </c:val>
          <c:extLst xmlns:c16r2="http://schemas.microsoft.com/office/drawing/2015/06/chart">
            <c:ext xmlns:c16="http://schemas.microsoft.com/office/drawing/2014/chart" uri="{C3380CC4-5D6E-409C-BE32-E72D297353CC}">
              <c16:uniqueId val="{00000003-B322-43F5-B19F-E0365EFC1ABA}"/>
            </c:ext>
          </c:extLst>
        </c:ser>
        <c:ser>
          <c:idx val="4"/>
          <c:order val="4"/>
          <c:tx>
            <c:strRef>
              <c:f>データシート!$A$31</c:f>
              <c:strCache>
                <c:ptCount val="1"/>
                <c:pt idx="0">
                  <c:v>宅地造成事業特別会計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0.36</c:v>
                </c:pt>
                <c:pt idx="2">
                  <c:v>#N/A</c:v>
                </c:pt>
                <c:pt idx="3">
                  <c:v>0.33</c:v>
                </c:pt>
                <c:pt idx="4">
                  <c:v>#N/A</c:v>
                </c:pt>
                <c:pt idx="5">
                  <c:v>0.31</c:v>
                </c:pt>
                <c:pt idx="6">
                  <c:v>#N/A</c:v>
                </c:pt>
                <c:pt idx="7">
                  <c:v>0</c:v>
                </c:pt>
                <c:pt idx="8">
                  <c:v>#N/A</c:v>
                </c:pt>
                <c:pt idx="9">
                  <c:v>0.23</c:v>
                </c:pt>
              </c:numCache>
            </c:numRef>
          </c:val>
          <c:extLst xmlns:c16r2="http://schemas.microsoft.com/office/drawing/2015/06/chart">
            <c:ext xmlns:c16="http://schemas.microsoft.com/office/drawing/2014/chart" uri="{C3380CC4-5D6E-409C-BE32-E72D297353CC}">
              <c16:uniqueId val="{00000004-B322-43F5-B19F-E0365EFC1ABA}"/>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0.02</c:v>
                </c:pt>
                <c:pt idx="2">
                  <c:v>#N/A</c:v>
                </c:pt>
                <c:pt idx="3">
                  <c:v>0.02</c:v>
                </c:pt>
                <c:pt idx="4">
                  <c:v>#N/A</c:v>
                </c:pt>
                <c:pt idx="5">
                  <c:v>0.02</c:v>
                </c:pt>
                <c:pt idx="6">
                  <c:v>#N/A</c:v>
                </c:pt>
                <c:pt idx="7">
                  <c:v>0.02</c:v>
                </c:pt>
                <c:pt idx="8">
                  <c:v>#N/A</c:v>
                </c:pt>
                <c:pt idx="9">
                  <c:v>0.34</c:v>
                </c:pt>
              </c:numCache>
            </c:numRef>
          </c:val>
          <c:extLst xmlns:c16r2="http://schemas.microsoft.com/office/drawing/2015/06/chart">
            <c:ext xmlns:c16="http://schemas.microsoft.com/office/drawing/2014/chart" uri="{C3380CC4-5D6E-409C-BE32-E72D297353CC}">
              <c16:uniqueId val="{00000005-B322-43F5-B19F-E0365EFC1ABA}"/>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1.5</c:v>
                </c:pt>
                <c:pt idx="2">
                  <c:v>#N/A</c:v>
                </c:pt>
                <c:pt idx="3">
                  <c:v>1.34</c:v>
                </c:pt>
                <c:pt idx="4">
                  <c:v>#N/A</c:v>
                </c:pt>
                <c:pt idx="5">
                  <c:v>2.34</c:v>
                </c:pt>
                <c:pt idx="6">
                  <c:v>#N/A</c:v>
                </c:pt>
                <c:pt idx="7">
                  <c:v>3.14</c:v>
                </c:pt>
                <c:pt idx="8">
                  <c:v>#N/A</c:v>
                </c:pt>
                <c:pt idx="9">
                  <c:v>2.88</c:v>
                </c:pt>
              </c:numCache>
            </c:numRef>
          </c:val>
          <c:extLst xmlns:c16r2="http://schemas.microsoft.com/office/drawing/2015/06/chart">
            <c:ext xmlns:c16="http://schemas.microsoft.com/office/drawing/2014/chart" uri="{C3380CC4-5D6E-409C-BE32-E72D297353CC}">
              <c16:uniqueId val="{00000006-B322-43F5-B19F-E0365EFC1ABA}"/>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6.13</c:v>
                </c:pt>
                <c:pt idx="2">
                  <c:v>#N/A</c:v>
                </c:pt>
                <c:pt idx="3">
                  <c:v>7.07</c:v>
                </c:pt>
                <c:pt idx="4">
                  <c:v>#N/A</c:v>
                </c:pt>
                <c:pt idx="5">
                  <c:v>7.19</c:v>
                </c:pt>
                <c:pt idx="6">
                  <c:v>#N/A</c:v>
                </c:pt>
                <c:pt idx="7">
                  <c:v>8.1300000000000008</c:v>
                </c:pt>
                <c:pt idx="8">
                  <c:v>#N/A</c:v>
                </c:pt>
                <c:pt idx="9">
                  <c:v>7.74</c:v>
                </c:pt>
              </c:numCache>
            </c:numRef>
          </c:val>
          <c:extLst xmlns:c16r2="http://schemas.microsoft.com/office/drawing/2015/06/chart">
            <c:ext xmlns:c16="http://schemas.microsoft.com/office/drawing/2014/chart" uri="{C3380CC4-5D6E-409C-BE32-E72D297353CC}">
              <c16:uniqueId val="{00000007-B322-43F5-B19F-E0365EFC1ABA}"/>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10.24</c:v>
                </c:pt>
                <c:pt idx="2">
                  <c:v>#N/A</c:v>
                </c:pt>
                <c:pt idx="3">
                  <c:v>10.17</c:v>
                </c:pt>
                <c:pt idx="4">
                  <c:v>#N/A</c:v>
                </c:pt>
                <c:pt idx="5">
                  <c:v>10.95</c:v>
                </c:pt>
                <c:pt idx="6">
                  <c:v>#N/A</c:v>
                </c:pt>
                <c:pt idx="7">
                  <c:v>11.23</c:v>
                </c:pt>
                <c:pt idx="8">
                  <c:v>#N/A</c:v>
                </c:pt>
                <c:pt idx="9">
                  <c:v>9.74</c:v>
                </c:pt>
              </c:numCache>
            </c:numRef>
          </c:val>
          <c:extLst xmlns:c16r2="http://schemas.microsoft.com/office/drawing/2015/06/chart">
            <c:ext xmlns:c16="http://schemas.microsoft.com/office/drawing/2014/chart" uri="{C3380CC4-5D6E-409C-BE32-E72D297353CC}">
              <c16:uniqueId val="{00000008-B322-43F5-B19F-E0365EFC1AB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8.43</c:v>
                </c:pt>
                <c:pt idx="2">
                  <c:v>#N/A</c:v>
                </c:pt>
                <c:pt idx="3">
                  <c:v>4.93</c:v>
                </c:pt>
                <c:pt idx="4">
                  <c:v>#N/A</c:v>
                </c:pt>
                <c:pt idx="5">
                  <c:v>6.17</c:v>
                </c:pt>
                <c:pt idx="6">
                  <c:v>#N/A</c:v>
                </c:pt>
                <c:pt idx="7">
                  <c:v>5.43</c:v>
                </c:pt>
                <c:pt idx="8">
                  <c:v>#N/A</c:v>
                </c:pt>
                <c:pt idx="9">
                  <c:v>10.58</c:v>
                </c:pt>
              </c:numCache>
            </c:numRef>
          </c:val>
          <c:extLst xmlns:c16r2="http://schemas.microsoft.com/office/drawing/2015/06/chart">
            <c:ext xmlns:c16="http://schemas.microsoft.com/office/drawing/2014/chart" uri="{C3380CC4-5D6E-409C-BE32-E72D297353CC}">
              <c16:uniqueId val="{00000009-B322-43F5-B19F-E0365EFC1ABA}"/>
            </c:ext>
          </c:extLst>
        </c:ser>
        <c:dLbls>
          <c:showLegendKey val="0"/>
          <c:showVal val="0"/>
          <c:showCatName val="0"/>
          <c:showSerName val="0"/>
          <c:showPercent val="0"/>
          <c:showBubbleSize val="0"/>
        </c:dLbls>
        <c:gapWidth val="150"/>
        <c:overlap val="100"/>
        <c:axId val="404258872"/>
        <c:axId val="404264752"/>
      </c:barChart>
      <c:catAx>
        <c:axId val="4042588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4264752"/>
        <c:crosses val="autoZero"/>
        <c:auto val="1"/>
        <c:lblAlgn val="ctr"/>
        <c:lblOffset val="100"/>
        <c:tickLblSkip val="1"/>
        <c:tickMarkSkip val="1"/>
        <c:noMultiLvlLbl val="0"/>
      </c:catAx>
      <c:valAx>
        <c:axId val="404264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425887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531</c:v>
                </c:pt>
                <c:pt idx="5">
                  <c:v>537</c:v>
                </c:pt>
                <c:pt idx="8">
                  <c:v>531</c:v>
                </c:pt>
                <c:pt idx="11">
                  <c:v>532</c:v>
                </c:pt>
                <c:pt idx="14">
                  <c:v>598</c:v>
                </c:pt>
              </c:numCache>
            </c:numRef>
          </c:val>
          <c:extLst xmlns:c16r2="http://schemas.microsoft.com/office/drawing/2015/06/chart">
            <c:ext xmlns:c16="http://schemas.microsoft.com/office/drawing/2014/chart" uri="{C3380CC4-5D6E-409C-BE32-E72D297353CC}">
              <c16:uniqueId val="{00000000-6D13-413E-B75A-49D3415CD99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6D13-413E-B75A-49D3415CD99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32</c:v>
                </c:pt>
                <c:pt idx="3">
                  <c:v>2</c:v>
                </c:pt>
                <c:pt idx="6">
                  <c:v>0</c:v>
                </c:pt>
                <c:pt idx="9">
                  <c:v>0</c:v>
                </c:pt>
                <c:pt idx="12">
                  <c:v>0</c:v>
                </c:pt>
              </c:numCache>
            </c:numRef>
          </c:val>
          <c:extLst xmlns:c16r2="http://schemas.microsoft.com/office/drawing/2015/06/chart">
            <c:ext xmlns:c16="http://schemas.microsoft.com/office/drawing/2014/chart" uri="{C3380CC4-5D6E-409C-BE32-E72D297353CC}">
              <c16:uniqueId val="{00000002-6D13-413E-B75A-49D3415CD99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6</c:v>
                </c:pt>
                <c:pt idx="3">
                  <c:v>6</c:v>
                </c:pt>
                <c:pt idx="6">
                  <c:v>5</c:v>
                </c:pt>
                <c:pt idx="9">
                  <c:v>16</c:v>
                </c:pt>
                <c:pt idx="12">
                  <c:v>17</c:v>
                </c:pt>
              </c:numCache>
            </c:numRef>
          </c:val>
          <c:extLst xmlns:c16r2="http://schemas.microsoft.com/office/drawing/2015/06/chart">
            <c:ext xmlns:c16="http://schemas.microsoft.com/office/drawing/2014/chart" uri="{C3380CC4-5D6E-409C-BE32-E72D297353CC}">
              <c16:uniqueId val="{00000003-6D13-413E-B75A-49D3415CD99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156</c:v>
                </c:pt>
                <c:pt idx="3">
                  <c:v>160</c:v>
                </c:pt>
                <c:pt idx="6">
                  <c:v>155</c:v>
                </c:pt>
                <c:pt idx="9">
                  <c:v>152</c:v>
                </c:pt>
                <c:pt idx="12">
                  <c:v>145</c:v>
                </c:pt>
              </c:numCache>
            </c:numRef>
          </c:val>
          <c:extLst xmlns:c16r2="http://schemas.microsoft.com/office/drawing/2015/06/chart">
            <c:ext xmlns:c16="http://schemas.microsoft.com/office/drawing/2014/chart" uri="{C3380CC4-5D6E-409C-BE32-E72D297353CC}">
              <c16:uniqueId val="{00000004-6D13-413E-B75A-49D3415CD99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D13-413E-B75A-49D3415CD99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6D13-413E-B75A-49D3415CD99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579</c:v>
                </c:pt>
                <c:pt idx="3">
                  <c:v>605</c:v>
                </c:pt>
                <c:pt idx="6">
                  <c:v>608</c:v>
                </c:pt>
                <c:pt idx="9">
                  <c:v>635</c:v>
                </c:pt>
                <c:pt idx="12">
                  <c:v>768</c:v>
                </c:pt>
              </c:numCache>
            </c:numRef>
          </c:val>
          <c:extLst xmlns:c16r2="http://schemas.microsoft.com/office/drawing/2015/06/chart">
            <c:ext xmlns:c16="http://schemas.microsoft.com/office/drawing/2014/chart" uri="{C3380CC4-5D6E-409C-BE32-E72D297353CC}">
              <c16:uniqueId val="{00000007-6D13-413E-B75A-49D3415CD99F}"/>
            </c:ext>
          </c:extLst>
        </c:ser>
        <c:dLbls>
          <c:showLegendKey val="0"/>
          <c:showVal val="0"/>
          <c:showCatName val="0"/>
          <c:showSerName val="0"/>
          <c:showPercent val="0"/>
          <c:showBubbleSize val="0"/>
        </c:dLbls>
        <c:gapWidth val="100"/>
        <c:overlap val="100"/>
        <c:axId val="404260832"/>
        <c:axId val="4042612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242</c:v>
                </c:pt>
                <c:pt idx="2">
                  <c:v>#N/A</c:v>
                </c:pt>
                <c:pt idx="3">
                  <c:v>#N/A</c:v>
                </c:pt>
                <c:pt idx="4">
                  <c:v>236</c:v>
                </c:pt>
                <c:pt idx="5">
                  <c:v>#N/A</c:v>
                </c:pt>
                <c:pt idx="6">
                  <c:v>#N/A</c:v>
                </c:pt>
                <c:pt idx="7">
                  <c:v>237</c:v>
                </c:pt>
                <c:pt idx="8">
                  <c:v>#N/A</c:v>
                </c:pt>
                <c:pt idx="9">
                  <c:v>#N/A</c:v>
                </c:pt>
                <c:pt idx="10">
                  <c:v>271</c:v>
                </c:pt>
                <c:pt idx="11">
                  <c:v>#N/A</c:v>
                </c:pt>
                <c:pt idx="12">
                  <c:v>#N/A</c:v>
                </c:pt>
                <c:pt idx="13">
                  <c:v>332</c:v>
                </c:pt>
                <c:pt idx="14">
                  <c:v>#N/A</c:v>
                </c:pt>
              </c:numCache>
            </c:numRef>
          </c:val>
          <c:smooth val="0"/>
          <c:extLst xmlns:c16r2="http://schemas.microsoft.com/office/drawing/2015/06/chart">
            <c:ext xmlns:c16="http://schemas.microsoft.com/office/drawing/2014/chart" uri="{C3380CC4-5D6E-409C-BE32-E72D297353CC}">
              <c16:uniqueId val="{00000008-6D13-413E-B75A-49D3415CD99F}"/>
            </c:ext>
          </c:extLst>
        </c:ser>
        <c:dLbls>
          <c:showLegendKey val="0"/>
          <c:showVal val="0"/>
          <c:showCatName val="0"/>
          <c:showSerName val="0"/>
          <c:showPercent val="0"/>
          <c:showBubbleSize val="0"/>
        </c:dLbls>
        <c:marker val="1"/>
        <c:smooth val="0"/>
        <c:axId val="404260832"/>
        <c:axId val="404261224"/>
      </c:lineChart>
      <c:catAx>
        <c:axId val="404260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04261224"/>
        <c:crosses val="autoZero"/>
        <c:auto val="1"/>
        <c:lblAlgn val="ctr"/>
        <c:lblOffset val="100"/>
        <c:tickLblSkip val="1"/>
        <c:tickMarkSkip val="1"/>
        <c:noMultiLvlLbl val="0"/>
      </c:catAx>
      <c:valAx>
        <c:axId val="4042612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42608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5680</c:v>
                </c:pt>
                <c:pt idx="5">
                  <c:v>5603</c:v>
                </c:pt>
                <c:pt idx="8">
                  <c:v>5444</c:v>
                </c:pt>
                <c:pt idx="11">
                  <c:v>5232</c:v>
                </c:pt>
                <c:pt idx="14">
                  <c:v>4924</c:v>
                </c:pt>
              </c:numCache>
            </c:numRef>
          </c:val>
          <c:extLst xmlns:c16r2="http://schemas.microsoft.com/office/drawing/2015/06/chart">
            <c:ext xmlns:c16="http://schemas.microsoft.com/office/drawing/2014/chart" uri="{C3380CC4-5D6E-409C-BE32-E72D297353CC}">
              <c16:uniqueId val="{00000000-791E-44D3-8B2F-E6991104855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37</c:v>
                </c:pt>
                <c:pt idx="5">
                  <c:v>32</c:v>
                </c:pt>
                <c:pt idx="8">
                  <c:v>22</c:v>
                </c:pt>
                <c:pt idx="11">
                  <c:v>17</c:v>
                </c:pt>
                <c:pt idx="14">
                  <c:v>9</c:v>
                </c:pt>
              </c:numCache>
            </c:numRef>
          </c:val>
          <c:extLst xmlns:c16r2="http://schemas.microsoft.com/office/drawing/2015/06/chart">
            <c:ext xmlns:c16="http://schemas.microsoft.com/office/drawing/2014/chart" uri="{C3380CC4-5D6E-409C-BE32-E72D297353CC}">
              <c16:uniqueId val="{00000001-791E-44D3-8B2F-E6991104855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3455</c:v>
                </c:pt>
                <c:pt idx="5">
                  <c:v>3513</c:v>
                </c:pt>
                <c:pt idx="8">
                  <c:v>3219</c:v>
                </c:pt>
                <c:pt idx="11">
                  <c:v>3154</c:v>
                </c:pt>
                <c:pt idx="14">
                  <c:v>3121</c:v>
                </c:pt>
              </c:numCache>
            </c:numRef>
          </c:val>
          <c:extLst xmlns:c16r2="http://schemas.microsoft.com/office/drawing/2015/06/chart">
            <c:ext xmlns:c16="http://schemas.microsoft.com/office/drawing/2014/chart" uri="{C3380CC4-5D6E-409C-BE32-E72D297353CC}">
              <c16:uniqueId val="{00000002-791E-44D3-8B2F-E6991104855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791E-44D3-8B2F-E6991104855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791E-44D3-8B2F-E6991104855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91E-44D3-8B2F-E6991104855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909</c:v>
                </c:pt>
                <c:pt idx="3">
                  <c:v>900</c:v>
                </c:pt>
                <c:pt idx="6">
                  <c:v>858</c:v>
                </c:pt>
                <c:pt idx="9">
                  <c:v>826</c:v>
                </c:pt>
                <c:pt idx="12">
                  <c:v>799</c:v>
                </c:pt>
              </c:numCache>
            </c:numRef>
          </c:val>
          <c:extLst xmlns:c16r2="http://schemas.microsoft.com/office/drawing/2015/06/chart">
            <c:ext xmlns:c16="http://schemas.microsoft.com/office/drawing/2014/chart" uri="{C3380CC4-5D6E-409C-BE32-E72D297353CC}">
              <c16:uniqueId val="{00000006-791E-44D3-8B2F-E6991104855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108</c:v>
                </c:pt>
                <c:pt idx="3">
                  <c:v>108</c:v>
                </c:pt>
                <c:pt idx="6">
                  <c:v>102</c:v>
                </c:pt>
                <c:pt idx="9">
                  <c:v>97</c:v>
                </c:pt>
                <c:pt idx="12">
                  <c:v>82</c:v>
                </c:pt>
              </c:numCache>
            </c:numRef>
          </c:val>
          <c:extLst xmlns:c16r2="http://schemas.microsoft.com/office/drawing/2015/06/chart">
            <c:ext xmlns:c16="http://schemas.microsoft.com/office/drawing/2014/chart" uri="{C3380CC4-5D6E-409C-BE32-E72D297353CC}">
              <c16:uniqueId val="{00000007-791E-44D3-8B2F-E6991104855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1566</c:v>
                </c:pt>
                <c:pt idx="3">
                  <c:v>1465</c:v>
                </c:pt>
                <c:pt idx="6">
                  <c:v>1335</c:v>
                </c:pt>
                <c:pt idx="9">
                  <c:v>1280</c:v>
                </c:pt>
                <c:pt idx="12">
                  <c:v>1191</c:v>
                </c:pt>
              </c:numCache>
            </c:numRef>
          </c:val>
          <c:extLst xmlns:c16r2="http://schemas.microsoft.com/office/drawing/2015/06/chart">
            <c:ext xmlns:c16="http://schemas.microsoft.com/office/drawing/2014/chart" uri="{C3380CC4-5D6E-409C-BE32-E72D297353CC}">
              <c16:uniqueId val="{00000008-791E-44D3-8B2F-E6991104855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2</c:v>
                </c:pt>
                <c:pt idx="3">
                  <c:v>0</c:v>
                </c:pt>
                <c:pt idx="6">
                  <c:v>0</c:v>
                </c:pt>
                <c:pt idx="9">
                  <c:v>0</c:v>
                </c:pt>
                <c:pt idx="12">
                  <c:v>15</c:v>
                </c:pt>
              </c:numCache>
            </c:numRef>
          </c:val>
          <c:extLst xmlns:c16r2="http://schemas.microsoft.com/office/drawing/2015/06/chart">
            <c:ext xmlns:c16="http://schemas.microsoft.com/office/drawing/2014/chart" uri="{C3380CC4-5D6E-409C-BE32-E72D297353CC}">
              <c16:uniqueId val="{00000009-791E-44D3-8B2F-E6991104855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6775</c:v>
                </c:pt>
                <c:pt idx="3">
                  <c:v>6737</c:v>
                </c:pt>
                <c:pt idx="6">
                  <c:v>6590</c:v>
                </c:pt>
                <c:pt idx="9">
                  <c:v>6358</c:v>
                </c:pt>
                <c:pt idx="12">
                  <c:v>5945</c:v>
                </c:pt>
              </c:numCache>
            </c:numRef>
          </c:val>
          <c:extLst xmlns:c16r2="http://schemas.microsoft.com/office/drawing/2015/06/chart">
            <c:ext xmlns:c16="http://schemas.microsoft.com/office/drawing/2014/chart" uri="{C3380CC4-5D6E-409C-BE32-E72D297353CC}">
              <c16:uniqueId val="{0000000A-791E-44D3-8B2F-E69911048551}"/>
            </c:ext>
          </c:extLst>
        </c:ser>
        <c:dLbls>
          <c:showLegendKey val="0"/>
          <c:showVal val="0"/>
          <c:showCatName val="0"/>
          <c:showSerName val="0"/>
          <c:showPercent val="0"/>
          <c:showBubbleSize val="0"/>
        </c:dLbls>
        <c:gapWidth val="100"/>
        <c:overlap val="100"/>
        <c:axId val="404262400"/>
        <c:axId val="40426279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188</c:v>
                </c:pt>
                <c:pt idx="2">
                  <c:v>#N/A</c:v>
                </c:pt>
                <c:pt idx="3">
                  <c:v>#N/A</c:v>
                </c:pt>
                <c:pt idx="4">
                  <c:v>62</c:v>
                </c:pt>
                <c:pt idx="5">
                  <c:v>#N/A</c:v>
                </c:pt>
                <c:pt idx="6">
                  <c:v>#N/A</c:v>
                </c:pt>
                <c:pt idx="7">
                  <c:v>200</c:v>
                </c:pt>
                <c:pt idx="8">
                  <c:v>#N/A</c:v>
                </c:pt>
                <c:pt idx="9">
                  <c:v>#N/A</c:v>
                </c:pt>
                <c:pt idx="10">
                  <c:v>158</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791E-44D3-8B2F-E69911048551}"/>
            </c:ext>
          </c:extLst>
        </c:ser>
        <c:dLbls>
          <c:showLegendKey val="0"/>
          <c:showVal val="0"/>
          <c:showCatName val="0"/>
          <c:showSerName val="0"/>
          <c:showPercent val="0"/>
          <c:showBubbleSize val="0"/>
        </c:dLbls>
        <c:marker val="1"/>
        <c:smooth val="0"/>
        <c:axId val="404262400"/>
        <c:axId val="404262792"/>
      </c:lineChart>
      <c:catAx>
        <c:axId val="4042624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04262792"/>
        <c:crosses val="autoZero"/>
        <c:auto val="1"/>
        <c:lblAlgn val="ctr"/>
        <c:lblOffset val="100"/>
        <c:tickLblSkip val="1"/>
        <c:tickMarkSkip val="1"/>
        <c:noMultiLvlLbl val="0"/>
      </c:catAx>
      <c:valAx>
        <c:axId val="4042627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042624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1328</c:v>
                </c:pt>
                <c:pt idx="1">
                  <c:v>1328</c:v>
                </c:pt>
                <c:pt idx="2">
                  <c:v>1268</c:v>
                </c:pt>
              </c:numCache>
            </c:numRef>
          </c:val>
          <c:extLst xmlns:c16r2="http://schemas.microsoft.com/office/drawing/2015/06/chart">
            <c:ext xmlns:c16="http://schemas.microsoft.com/office/drawing/2014/chart" uri="{C3380CC4-5D6E-409C-BE32-E72D297353CC}">
              <c16:uniqueId val="{00000000-D807-45B6-A3B9-04B2E22292C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861</c:v>
                </c:pt>
                <c:pt idx="1">
                  <c:v>869</c:v>
                </c:pt>
                <c:pt idx="2">
                  <c:v>876</c:v>
                </c:pt>
              </c:numCache>
            </c:numRef>
          </c:val>
          <c:extLst xmlns:c16r2="http://schemas.microsoft.com/office/drawing/2015/06/chart">
            <c:ext xmlns:c16="http://schemas.microsoft.com/office/drawing/2014/chart" uri="{C3380CC4-5D6E-409C-BE32-E72D297353CC}">
              <c16:uniqueId val="{00000001-D807-45B6-A3B9-04B2E22292C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628</c:v>
                </c:pt>
                <c:pt idx="1">
                  <c:v>561</c:v>
                </c:pt>
                <c:pt idx="2">
                  <c:v>649</c:v>
                </c:pt>
              </c:numCache>
            </c:numRef>
          </c:val>
          <c:extLst xmlns:c16r2="http://schemas.microsoft.com/office/drawing/2015/06/chart">
            <c:ext xmlns:c16="http://schemas.microsoft.com/office/drawing/2014/chart" uri="{C3380CC4-5D6E-409C-BE32-E72D297353CC}">
              <c16:uniqueId val="{00000002-D807-45B6-A3B9-04B2E22292CA}"/>
            </c:ext>
          </c:extLst>
        </c:ser>
        <c:dLbls>
          <c:showLegendKey val="0"/>
          <c:showVal val="0"/>
          <c:showCatName val="0"/>
          <c:showSerName val="0"/>
          <c:showPercent val="0"/>
          <c:showBubbleSize val="0"/>
        </c:dLbls>
        <c:gapWidth val="120"/>
        <c:overlap val="100"/>
        <c:axId val="544975616"/>
        <c:axId val="544979144"/>
      </c:barChart>
      <c:catAx>
        <c:axId val="5449756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44979144"/>
        <c:crosses val="autoZero"/>
        <c:auto val="1"/>
        <c:lblAlgn val="ctr"/>
        <c:lblOffset val="100"/>
        <c:tickLblSkip val="1"/>
        <c:tickMarkSkip val="1"/>
        <c:noMultiLvlLbl val="0"/>
      </c:catAx>
      <c:valAx>
        <c:axId val="54497914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449756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C50-49BF-82CA-BA44EA79D664}"/>
                </c:ext>
                <c:ext xmlns:c15="http://schemas.microsoft.com/office/drawing/2012/chart" uri="{CE6537A1-D6FC-4f65-9D91-7224C49458BB}">
                  <c15:layout/>
                  <c15:dlblFieldTable>
                    <c15:dlblFTEntry>
                      <c15:txfldGUID>{88E2C2C7-6892-4E49-ADF8-B302AE35FE9F}</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C50-49BF-82CA-BA44EA79D664}"/>
                </c:ext>
                <c:ext xmlns:c15="http://schemas.microsoft.com/office/drawing/2012/chart" uri="{CE6537A1-D6FC-4f65-9D91-7224C49458BB}">
                  <c15:dlblFieldTable>
                    <c15:dlblFTEntry>
                      <c15:txfldGUID>{2D24B745-DAB7-42E7-845E-B9E9E78B30FE}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C50-49BF-82CA-BA44EA79D664}"/>
                </c:ext>
                <c:ext xmlns:c15="http://schemas.microsoft.com/office/drawing/2012/chart" uri="{CE6537A1-D6FC-4f65-9D91-7224C49458BB}">
                  <c15:dlblFieldTable>
                    <c15:dlblFTEntry>
                      <c15:txfldGUID>{234FF702-FE69-4AC7-9826-F941DBC3FE79}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C50-49BF-82CA-BA44EA79D664}"/>
                </c:ext>
                <c:ext xmlns:c15="http://schemas.microsoft.com/office/drawing/2012/chart" uri="{CE6537A1-D6FC-4f65-9D91-7224C49458BB}">
                  <c15:dlblFieldTable>
                    <c15:dlblFTEntry>
                      <c15:txfldGUID>{44AA3263-314F-42FA-BCC2-329C5FE5D910}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C50-49BF-82CA-BA44EA79D664}"/>
                </c:ext>
                <c:ext xmlns:c15="http://schemas.microsoft.com/office/drawing/2012/chart" uri="{CE6537A1-D6FC-4f65-9D91-7224C49458BB}">
                  <c15:dlblFieldTable>
                    <c15:dlblFTEntry>
                      <c15:txfldGUID>{E5DD083F-CAB6-401C-9DA9-FAFB9AB22894}</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C50-49BF-82CA-BA44EA79D664}"/>
                </c:ext>
                <c:ext xmlns:c15="http://schemas.microsoft.com/office/drawing/2012/chart" uri="{CE6537A1-D6FC-4f65-9D91-7224C49458BB}">
                  <c15:layout/>
                  <c15:dlblFieldTable>
                    <c15:dlblFTEntry>
                      <c15:txfldGUID>{49B2511E-A2C7-4F54-9E50-39DE9C809AE5}</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C50-49BF-82CA-BA44EA79D664}"/>
                </c:ext>
                <c:ext xmlns:c15="http://schemas.microsoft.com/office/drawing/2012/chart" uri="{CE6537A1-D6FC-4f65-9D91-7224C49458BB}">
                  <c15:layout/>
                  <c15:dlblFieldTable>
                    <c15:dlblFTEntry>
                      <c15:txfldGUID>{21D8951C-B2D3-4904-8464-85C378EC8FFC}</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C50-49BF-82CA-BA44EA79D664}"/>
                </c:ext>
                <c:ext xmlns:c15="http://schemas.microsoft.com/office/drawing/2012/chart" uri="{CE6537A1-D6FC-4f65-9D91-7224C49458BB}">
                  <c15:layout/>
                  <c15:dlblFieldTable>
                    <c15:dlblFTEntry>
                      <c15:txfldGUID>{74DE0860-18F4-48CE-9937-22523E9140ED}</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C50-49BF-82CA-BA44EA79D664}"/>
                </c:ext>
                <c:ext xmlns:c15="http://schemas.microsoft.com/office/drawing/2012/chart" uri="{CE6537A1-D6FC-4f65-9D91-7224C49458BB}">
                  <c15:dlblFieldTable>
                    <c15:dlblFTEntry>
                      <c15:txfldGUID>{D64AF633-3D9D-4E34-998B-1995103EBE6A}</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c:v>
                </c:pt>
                <c:pt idx="8">
                  <c:v>51.8</c:v>
                </c:pt>
                <c:pt idx="16">
                  <c:v>52.3</c:v>
                </c:pt>
                <c:pt idx="24">
                  <c:v>53.9</c:v>
                </c:pt>
                <c:pt idx="32">
                  <c:v>55.7</c:v>
                </c:pt>
              </c:numCache>
            </c:numRef>
          </c:xVal>
          <c:yVal>
            <c:numRef>
              <c:f>公会計指標分析・財政指標組合せ分析表!$BP$51:$DC$51</c:f>
              <c:numCache>
                <c:formatCode>#,##0.0;"▲ "#,##0.0</c:formatCode>
                <c:ptCount val="40"/>
                <c:pt idx="0">
                  <c:v>6.9</c:v>
                </c:pt>
                <c:pt idx="8">
                  <c:v>2.2999999999999998</c:v>
                </c:pt>
                <c:pt idx="16">
                  <c:v>7.8</c:v>
                </c:pt>
                <c:pt idx="24">
                  <c:v>6.1</c:v>
                </c:pt>
              </c:numCache>
            </c:numRef>
          </c:yVal>
          <c:smooth val="0"/>
          <c:extLst xmlns:c16r2="http://schemas.microsoft.com/office/drawing/2015/06/chart">
            <c:ext xmlns:c16="http://schemas.microsoft.com/office/drawing/2014/chart" uri="{C3380CC4-5D6E-409C-BE32-E72D297353CC}">
              <c16:uniqueId val="{00000009-FC50-49BF-82CA-BA44EA79D66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9214887573778322E-2"/>
                  <c:y val="-6.4739042105865174E-2"/>
                </c:manualLayout>
              </c:layout>
              <c:tx>
                <c:strRef>
                  <c:f>公会計指標分析・財政指標組合せ分析表!$BP$50</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C50-49BF-82CA-BA44EA79D664}"/>
                </c:ext>
                <c:ext xmlns:c15="http://schemas.microsoft.com/office/drawing/2012/chart" uri="{CE6537A1-D6FC-4f65-9D91-7224C49458BB}">
                  <c15:layout/>
                  <c15:dlblFieldTable>
                    <c15:dlblFTEntry>
                      <c15:txfldGUID>{B015E369-B50C-430A-B7E4-266A9BBE7A01}</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C50-49BF-82CA-BA44EA79D664}"/>
                </c:ext>
                <c:ext xmlns:c15="http://schemas.microsoft.com/office/drawing/2012/chart" uri="{CE6537A1-D6FC-4f65-9D91-7224C49458BB}">
                  <c15:dlblFieldTable>
                    <c15:dlblFTEntry>
                      <c15:txfldGUID>{2433C47E-FF6F-4ABA-A622-5713AFA09897}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C50-49BF-82CA-BA44EA79D664}"/>
                </c:ext>
                <c:ext xmlns:c15="http://schemas.microsoft.com/office/drawing/2012/chart" uri="{CE6537A1-D6FC-4f65-9D91-7224C49458BB}">
                  <c15:dlblFieldTable>
                    <c15:dlblFTEntry>
                      <c15:txfldGUID>{EEB9666D-A166-417A-AF8D-0C79169A4668}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C50-49BF-82CA-BA44EA79D664}"/>
                </c:ext>
                <c:ext xmlns:c15="http://schemas.microsoft.com/office/drawing/2012/chart" uri="{CE6537A1-D6FC-4f65-9D91-7224C49458BB}">
                  <c15:dlblFieldTable>
                    <c15:dlblFTEntry>
                      <c15:txfldGUID>{3701E480-D259-412C-BF0C-711A8CA6D49A}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C50-49BF-82CA-BA44EA79D664}"/>
                </c:ext>
                <c:ext xmlns:c15="http://schemas.microsoft.com/office/drawing/2012/chart" uri="{CE6537A1-D6FC-4f65-9D91-7224C49458BB}">
                  <c15:dlblFieldTable>
                    <c15:dlblFTEntry>
                      <c15:txfldGUID>{C6C4CC38-A072-432A-ACCE-23492E213952}</c15:txfldGUID>
                      <c15:f>#REF!</c15:f>
                      <c15:dlblFieldTableCache>
                        <c:ptCount val="1"/>
                        <c:pt idx="0">
                          <c:v>#REF!</c:v>
                        </c:pt>
                      </c15:dlblFieldTableCache>
                    </c15:dlblFTEntry>
                  </c15:dlblFieldTable>
                  <c15:showDataLabelsRange val="0"/>
                </c:ext>
              </c:extLst>
            </c:dLbl>
            <c:dLbl>
              <c:idx val="8"/>
              <c:layout>
                <c:manualLayout>
                  <c:x val="-3.507551336536615E-2"/>
                  <c:y val="-6.4739042105865174E-2"/>
                </c:manualLayout>
              </c:layout>
              <c:tx>
                <c:strRef>
                  <c:f>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C50-49BF-82CA-BA44EA79D664}"/>
                </c:ext>
                <c:ext xmlns:c15="http://schemas.microsoft.com/office/drawing/2012/chart" uri="{CE6537A1-D6FC-4f65-9D91-7224C49458BB}">
                  <c15:layout/>
                  <c15:dlblFieldTable>
                    <c15:dlblFTEntry>
                      <c15:txfldGUID>{8F329B6E-8F58-4796-8245-EAC6E96B409E}</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C50-49BF-82CA-BA44EA79D664}"/>
                </c:ext>
                <c:ext xmlns:c15="http://schemas.microsoft.com/office/drawing/2012/chart" uri="{CE6537A1-D6FC-4f65-9D91-7224C49458BB}">
                  <c15:layout/>
                  <c15:dlblFieldTable>
                    <c15:dlblFTEntry>
                      <c15:txfldGUID>{177B2AD4-BB03-4A49-A4A9-30979CB2AB1A}</c15:txfldGUID>
                      <c15:f>公会計指標分析・財政指標組合せ分析表!$CF$50</c15:f>
                      <c15:dlblFieldTableCache>
                        <c:ptCount val="1"/>
                        <c:pt idx="0">
                          <c:v>H30</c:v>
                        </c:pt>
                      </c15:dlblFieldTableCache>
                    </c15:dlblFTEntry>
                  </c15:dlblFieldTable>
                  <c15:showDataLabelsRange val="0"/>
                </c:ext>
              </c:extLst>
            </c:dLbl>
            <c:dLbl>
              <c:idx val="24"/>
              <c:layout>
                <c:manualLayout>
                  <c:x val="-3.4816686533112505E-2"/>
                  <c:y val="-6.4739042105865174E-2"/>
                </c:manualLayout>
              </c:layout>
              <c:tx>
                <c:strRef>
                  <c:f>公会計指標分析・財政指標組合せ分析表!$CN$50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C50-49BF-82CA-BA44EA79D664}"/>
                </c:ext>
                <c:ext xmlns:c15="http://schemas.microsoft.com/office/drawing/2012/chart" uri="{CE6537A1-D6FC-4f65-9D91-7224C49458BB}">
                  <c15:layout/>
                  <c15:dlblFieldTable>
                    <c15:dlblFTEntry>
                      <c15:txfldGUID>{E8E37DA9-7B69-4089-B9BF-B4518D329E8D}</c15:txfldGUID>
                      <c15:f>公会計指標分析・財政指標組合せ分析表!$CN$50</c15:f>
                      <c15:dlblFieldTableCache>
                        <c:ptCount val="1"/>
                        <c:pt idx="0">
                          <c:v>R01</c:v>
                        </c:pt>
                      </c15:dlblFieldTableCache>
                    </c15:dlblFTEntry>
                  </c15:dlblFieldTable>
                  <c15:showDataLabelsRange val="0"/>
                </c:ext>
              </c:extLst>
            </c:dLbl>
            <c:dLbl>
              <c:idx val="32"/>
              <c:layout>
                <c:manualLayout>
                  <c:x val="-2.9214814767355813E-2"/>
                  <c:y val="-6.4739042105865174E-2"/>
                </c:manualLayout>
              </c:layout>
              <c:tx>
                <c:strRef>
                  <c:f>公会計指標分析・財政指標組合せ分析表!$CV$50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C50-49BF-82CA-BA44EA79D664}"/>
                </c:ext>
                <c:ext xmlns:c15="http://schemas.microsoft.com/office/drawing/2012/chart" uri="{CE6537A1-D6FC-4f65-9D91-7224C49458BB}">
                  <c15:layout/>
                  <c15:dlblFieldTable>
                    <c15:dlblFTEntry>
                      <c15:txfldGUID>{6B17C29B-674C-4B35-83EC-5E8B5E841C05}</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58.6</c:v>
                </c:pt>
                <c:pt idx="8">
                  <c:v>59.1</c:v>
                </c:pt>
                <c:pt idx="16">
                  <c:v>61.2</c:v>
                </c:pt>
                <c:pt idx="24">
                  <c:v>62.9</c:v>
                </c:pt>
                <c:pt idx="32">
                  <c:v>62.4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FC50-49BF-82CA-BA44EA79D664}"/>
            </c:ext>
          </c:extLst>
        </c:ser>
        <c:dLbls>
          <c:showLegendKey val="0"/>
          <c:showVal val="1"/>
          <c:showCatName val="0"/>
          <c:showSerName val="0"/>
          <c:showPercent val="0"/>
          <c:showBubbleSize val="0"/>
        </c:dLbls>
        <c:axId val="544979928"/>
        <c:axId val="544976400"/>
      </c:scatterChart>
      <c:valAx>
        <c:axId val="544979928"/>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44976400"/>
        <c:crosses val="autoZero"/>
        <c:crossBetween val="midCat"/>
      </c:valAx>
      <c:valAx>
        <c:axId val="544976400"/>
        <c:scaling>
          <c:orientation val="maxMin"/>
          <c:max val="9"/>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44979928"/>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7DE-45A5-88E2-CF5374B0E2A7}"/>
                </c:ext>
                <c:ext xmlns:c15="http://schemas.microsoft.com/office/drawing/2012/chart" uri="{CE6537A1-D6FC-4f65-9D91-7224C49458BB}">
                  <c15:layout/>
                  <c15:dlblFieldTable>
                    <c15:dlblFTEntry>
                      <c15:txfldGUID>{B3A0F1BF-3A8C-4A5D-AA3D-44A122803DF9}</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7DE-45A5-88E2-CF5374B0E2A7}"/>
                </c:ext>
                <c:ext xmlns:c15="http://schemas.microsoft.com/office/drawing/2012/chart" uri="{CE6537A1-D6FC-4f65-9D91-7224C49458BB}">
                  <c15:dlblFieldTable>
                    <c15:dlblFTEntry>
                      <c15:txfldGUID>{694CDE70-8B98-4483-92CD-851D4AC13ECA}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7DE-45A5-88E2-CF5374B0E2A7}"/>
                </c:ext>
                <c:ext xmlns:c15="http://schemas.microsoft.com/office/drawing/2012/chart" uri="{CE6537A1-D6FC-4f65-9D91-7224C49458BB}">
                  <c15:dlblFieldTable>
                    <c15:dlblFTEntry>
                      <c15:txfldGUID>{BF530B1F-6ADB-4CB4-B07C-16B399A97CB7}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7DE-45A5-88E2-CF5374B0E2A7}"/>
                </c:ext>
                <c:ext xmlns:c15="http://schemas.microsoft.com/office/drawing/2012/chart" uri="{CE6537A1-D6FC-4f65-9D91-7224C49458BB}">
                  <c15:dlblFieldTable>
                    <c15:dlblFTEntry>
                      <c15:txfldGUID>{A27EC472-F40F-4E06-B85E-9163D876C65C}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7DE-45A5-88E2-CF5374B0E2A7}"/>
                </c:ext>
                <c:ext xmlns:c15="http://schemas.microsoft.com/office/drawing/2012/chart" uri="{CE6537A1-D6FC-4f65-9D91-7224C49458BB}">
                  <c15:dlblFieldTable>
                    <c15:dlblFTEntry>
                      <c15:txfldGUID>{CD36FD6D-113E-4BF7-BE66-FD4D37DEE16C}</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7DE-45A5-88E2-CF5374B0E2A7}"/>
                </c:ext>
                <c:ext xmlns:c15="http://schemas.microsoft.com/office/drawing/2012/chart" uri="{CE6537A1-D6FC-4f65-9D91-7224C49458BB}">
                  <c15:layout/>
                  <c15:dlblFieldTable>
                    <c15:dlblFTEntry>
                      <c15:txfldGUID>{A38EDAFF-93E9-47B8-8945-9DC52966EAE5}</c15:txfldGUID>
                      <c15:f>公会計指標分析・財政指標組合せ分析表!$BX$72</c15:f>
                      <c15:dlblFieldTableCache>
                        <c:ptCount val="1"/>
                        <c:pt idx="0">
                          <c:v>H29</c:v>
                        </c:pt>
                      </c15:dlblFieldTableCache>
                    </c15:dlblFTEntry>
                  </c15:dlblFieldTable>
                  <c15:showDataLabelsRange val="0"/>
                </c:ext>
              </c:extLst>
            </c:dLbl>
            <c:dLbl>
              <c:idx val="16"/>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7DE-45A5-88E2-CF5374B0E2A7}"/>
                </c:ext>
                <c:ext xmlns:c15="http://schemas.microsoft.com/office/drawing/2012/chart" uri="{CE6537A1-D6FC-4f65-9D91-7224C49458BB}">
                  <c15:layout/>
                  <c15:dlblFieldTable>
                    <c15:dlblFTEntry>
                      <c15:txfldGUID>{9A1C1786-693C-4102-AD68-D99830BF69C5}</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7DE-45A5-88E2-CF5374B0E2A7}"/>
                </c:ext>
                <c:ext xmlns:c15="http://schemas.microsoft.com/office/drawing/2012/chart" uri="{CE6537A1-D6FC-4f65-9D91-7224C49458BB}">
                  <c15:layout/>
                  <c15:dlblFieldTable>
                    <c15:dlblFTEntry>
                      <c15:txfldGUID>{FD057D7E-BEEF-4A94-97D5-A9B91FB9051B}</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7DE-45A5-88E2-CF5374B0E2A7}"/>
                </c:ext>
                <c:ext xmlns:c15="http://schemas.microsoft.com/office/drawing/2012/chart" uri="{CE6537A1-D6FC-4f65-9D91-7224C49458BB}">
                  <c15:dlblFieldTable>
                    <c15:dlblFTEntry>
                      <c15:txfldGUID>{86C1E5AB-4DC6-437C-8D2E-A5A16F9F7AAE}</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9.3000000000000007</c:v>
                </c:pt>
                <c:pt idx="16">
                  <c:v>9.1</c:v>
                </c:pt>
                <c:pt idx="24">
                  <c:v>9.6</c:v>
                </c:pt>
                <c:pt idx="32">
                  <c:v>10.6</c:v>
                </c:pt>
              </c:numCache>
            </c:numRef>
          </c:xVal>
          <c:yVal>
            <c:numRef>
              <c:f>公会計指標分析・財政指標組合せ分析表!$BP$73:$DC$73</c:f>
              <c:numCache>
                <c:formatCode>#,##0.0;"▲ "#,##0.0</c:formatCode>
                <c:ptCount val="40"/>
                <c:pt idx="0">
                  <c:v>6.9</c:v>
                </c:pt>
                <c:pt idx="8">
                  <c:v>2.2999999999999998</c:v>
                </c:pt>
                <c:pt idx="16">
                  <c:v>7.8</c:v>
                </c:pt>
                <c:pt idx="24">
                  <c:v>6.1</c:v>
                </c:pt>
              </c:numCache>
            </c:numRef>
          </c:yVal>
          <c:smooth val="0"/>
          <c:extLst xmlns:c16r2="http://schemas.microsoft.com/office/drawing/2015/06/chart">
            <c:ext xmlns:c16="http://schemas.microsoft.com/office/drawing/2014/chart" uri="{C3380CC4-5D6E-409C-BE32-E72D297353CC}">
              <c16:uniqueId val="{00000009-F7DE-45A5-88E2-CF5374B0E2A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8097523180694551E-2"/>
                  <c:y val="-8.1337372860052048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7DE-45A5-88E2-CF5374B0E2A7}"/>
                </c:ext>
                <c:ext xmlns:c15="http://schemas.microsoft.com/office/drawing/2012/chart" uri="{CE6537A1-D6FC-4f65-9D91-7224C49458BB}">
                  <c15:layout/>
                  <c15:dlblFieldTable>
                    <c15:dlblFTEntry>
                      <c15:txfldGUID>{B4CFF92F-1C49-4C52-9850-B7AC471A4AAC}</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7DE-45A5-88E2-CF5374B0E2A7}"/>
                </c:ext>
                <c:ext xmlns:c15="http://schemas.microsoft.com/office/drawing/2012/chart" uri="{CE6537A1-D6FC-4f65-9D91-7224C49458BB}">
                  <c15:dlblFieldTable>
                    <c15:dlblFTEntry>
                      <c15:txfldGUID>{6B0ED63D-BFF4-4757-9732-A4B05DFE1677}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7DE-45A5-88E2-CF5374B0E2A7}"/>
                </c:ext>
                <c:ext xmlns:c15="http://schemas.microsoft.com/office/drawing/2012/chart" uri="{CE6537A1-D6FC-4f65-9D91-7224C49458BB}">
                  <c15:dlblFieldTable>
                    <c15:dlblFTEntry>
                      <c15:txfldGUID>{0E38B960-CE53-4B17-B970-48C26797FD07}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7DE-45A5-88E2-CF5374B0E2A7}"/>
                </c:ext>
                <c:ext xmlns:c15="http://schemas.microsoft.com/office/drawing/2012/chart" uri="{CE6537A1-D6FC-4f65-9D91-7224C49458BB}">
                  <c15:dlblFieldTable>
                    <c15:dlblFTEntry>
                      <c15:txfldGUID>{16CCB3F4-120A-44DB-9721-969AE78A795F}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7DE-45A5-88E2-CF5374B0E2A7}"/>
                </c:ext>
                <c:ext xmlns:c15="http://schemas.microsoft.com/office/drawing/2012/chart" uri="{CE6537A1-D6FC-4f65-9D91-7224C49458BB}">
                  <c15:dlblFieldTable>
                    <c15:dlblFTEntry>
                      <c15:txfldGUID>{78FA6476-A0C6-4DC2-9BF6-35F404F8ED5C}</c15:txfldGUID>
                      <c15:f>#REF!</c15:f>
                      <c15:dlblFieldTableCache>
                        <c:ptCount val="1"/>
                        <c:pt idx="0">
                          <c:v>#REF!</c:v>
                        </c:pt>
                      </c15:dlblFieldTableCache>
                    </c15:dlblFTEntry>
                  </c15:dlblFieldTable>
                  <c15:showDataLabelsRange val="0"/>
                </c:ext>
              </c:extLst>
            </c:dLbl>
            <c:dLbl>
              <c:idx val="8"/>
              <c:layout>
                <c:manualLayout>
                  <c:x val="-2.5298460057526718E-2"/>
                  <c:y val="-7.1877009973923003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7DE-45A5-88E2-CF5374B0E2A7}"/>
                </c:ext>
                <c:ext xmlns:c15="http://schemas.microsoft.com/office/drawing/2012/chart" uri="{CE6537A1-D6FC-4f65-9D91-7224C49458BB}">
                  <c15:layout/>
                  <c15:dlblFieldTable>
                    <c15:dlblFTEntry>
                      <c15:txfldGUID>{7F6CFEBD-5B10-4045-B1A8-793575D83ACF}</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3.4035558429406802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7DE-45A5-88E2-CF5374B0E2A7}"/>
                </c:ext>
                <c:ext xmlns:c15="http://schemas.microsoft.com/office/drawing/2012/chart" uri="{CE6537A1-D6FC-4f65-9D91-7224C49458BB}">
                  <c15:layout/>
                  <c15:dlblFieldTable>
                    <c15:dlblFTEntry>
                      <c15:txfldGUID>{60D802BE-0C8A-425D-9C40-1A71A2271979}</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7DE-45A5-88E2-CF5374B0E2A7}"/>
                </c:ext>
                <c:ext xmlns:c15="http://schemas.microsoft.com/office/drawing/2012/chart" uri="{CE6537A1-D6FC-4f65-9D91-7224C49458BB}">
                  <c15:layout/>
                  <c15:dlblFieldTable>
                    <c15:dlblFTEntry>
                      <c15:txfldGUID>{0427773A-E999-4D5E-AA25-7BE9C1ABAEA6}</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7DE-45A5-88E2-CF5374B0E2A7}"/>
                </c:ext>
                <c:ext xmlns:c15="http://schemas.microsoft.com/office/drawing/2012/chart" uri="{CE6537A1-D6FC-4f65-9D91-7224C49458BB}">
                  <c15:layout/>
                  <c15:dlblFieldTable>
                    <c15:dlblFTEntry>
                      <c15:txfldGUID>{D8929DC5-5E79-45DE-8F08-19DF3E14808A}</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7.7</c:v>
                </c:pt>
                <c:pt idx="32">
                  <c:v>5.8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F7DE-45A5-88E2-CF5374B0E2A7}"/>
            </c:ext>
          </c:extLst>
        </c:ser>
        <c:dLbls>
          <c:showLegendKey val="0"/>
          <c:showVal val="1"/>
          <c:showCatName val="0"/>
          <c:showSerName val="0"/>
          <c:showPercent val="0"/>
          <c:showBubbleSize val="0"/>
        </c:dLbls>
        <c:axId val="544978752"/>
        <c:axId val="544976792"/>
      </c:scatterChart>
      <c:valAx>
        <c:axId val="544978752"/>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44976792"/>
        <c:crosses val="autoZero"/>
        <c:crossBetween val="midCat"/>
      </c:valAx>
      <c:valAx>
        <c:axId val="544976792"/>
        <c:scaling>
          <c:orientation val="maxMin"/>
          <c:max val="9"/>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44978752"/>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
5,035
393.19
6,008,722
5,620,581
349,856
3,304,460
5,945,435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少子高齢化並びに過疎による人口の減少が課題となっており、併せて個人の所得が伸びないことなどから税収が減少しており、類似団体平均より低い状態で推移している。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次総合計画に基づくまちづくりを着実に推進するとともに、緊急に必要な事業を峻別し、投資的経費を抑制するなど、歳出の徹底的な見直しを行い、税収の徴収率維持・向上対策を柱に歳入確保に努める。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44450</xdr:rowOff>
    </xdr:from>
    <xdr:to>
      <xdr:col>27</xdr:col>
      <xdr:colOff>184150</xdr:colOff>
      <xdr:row>44</xdr:row>
      <xdr:rowOff>44450</xdr:rowOff>
    </xdr:to>
    <xdr:cxnSp macro="">
      <xdr:nvCxnSpPr>
        <xdr:cNvPr id="50" name="直線コネクタ 49"/>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1" name="テキスト ボックス 50"/>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2" name="直線コネクタ 51"/>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3" name="テキスト ボックス 52"/>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54" name="直線コネクタ 53"/>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5" name="テキスト ボックス 54"/>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6" name="直線コネクタ 55"/>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7" name="テキスト ボックス 56"/>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8"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82867</xdr:rowOff>
    </xdr:from>
    <xdr:to>
      <xdr:col>23</xdr:col>
      <xdr:colOff>133350</xdr:colOff>
      <xdr:row>43</xdr:row>
      <xdr:rowOff>167640</xdr:rowOff>
    </xdr:to>
    <xdr:cxnSp macro="">
      <xdr:nvCxnSpPr>
        <xdr:cNvPr id="59" name="直線コネクタ 58"/>
        <xdr:cNvCxnSpPr/>
      </xdr:nvCxnSpPr>
      <xdr:spPr>
        <a:xfrm flipV="1">
          <a:off x="4953000" y="6255067"/>
          <a:ext cx="0" cy="12849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139717</xdr:rowOff>
    </xdr:from>
    <xdr:ext cx="762000" cy="259045"/>
    <xdr:sp macro="" textlink="">
      <xdr:nvSpPr>
        <xdr:cNvPr id="60" name="財政力最小値テキスト"/>
        <xdr:cNvSpPr txBox="1"/>
      </xdr:nvSpPr>
      <xdr:spPr>
        <a:xfrm>
          <a:off x="5041900" y="751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43</xdr:row>
      <xdr:rowOff>167640</xdr:rowOff>
    </xdr:from>
    <xdr:to>
      <xdr:col>24</xdr:col>
      <xdr:colOff>12700</xdr:colOff>
      <xdr:row>43</xdr:row>
      <xdr:rowOff>167640</xdr:rowOff>
    </xdr:to>
    <xdr:cxnSp macro="">
      <xdr:nvCxnSpPr>
        <xdr:cNvPr id="61" name="直線コネクタ 60"/>
        <xdr:cNvCxnSpPr/>
      </xdr:nvCxnSpPr>
      <xdr:spPr>
        <a:xfrm>
          <a:off x="4864100" y="753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169244</xdr:rowOff>
    </xdr:from>
    <xdr:ext cx="762000" cy="259045"/>
    <xdr:sp macro="" textlink="">
      <xdr:nvSpPr>
        <xdr:cNvPr id="62" name="財政力最大値テキスト"/>
        <xdr:cNvSpPr txBox="1"/>
      </xdr:nvSpPr>
      <xdr:spPr>
        <a:xfrm>
          <a:off x="5041900" y="599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82867</xdr:rowOff>
    </xdr:from>
    <xdr:to>
      <xdr:col>24</xdr:col>
      <xdr:colOff>12700</xdr:colOff>
      <xdr:row>36</xdr:row>
      <xdr:rowOff>82867</xdr:rowOff>
    </xdr:to>
    <xdr:cxnSp macro="">
      <xdr:nvCxnSpPr>
        <xdr:cNvPr id="63" name="直線コネクタ 62"/>
        <xdr:cNvCxnSpPr/>
      </xdr:nvCxnSpPr>
      <xdr:spPr>
        <a:xfrm>
          <a:off x="4864100" y="6255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71120</xdr:rowOff>
    </xdr:from>
    <xdr:to>
      <xdr:col>23</xdr:col>
      <xdr:colOff>133350</xdr:colOff>
      <xdr:row>43</xdr:row>
      <xdr:rowOff>71120</xdr:rowOff>
    </xdr:to>
    <xdr:cxnSp macro="">
      <xdr:nvCxnSpPr>
        <xdr:cNvPr id="64" name="直線コネクタ 63"/>
        <xdr:cNvCxnSpPr/>
      </xdr:nvCxnSpPr>
      <xdr:spPr>
        <a:xfrm>
          <a:off x="4114800" y="74434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6684</xdr:rowOff>
    </xdr:from>
    <xdr:ext cx="762000" cy="259045"/>
    <xdr:sp macro="" textlink="">
      <xdr:nvSpPr>
        <xdr:cNvPr id="65" name="財政力平均値テキスト"/>
        <xdr:cNvSpPr txBox="1"/>
      </xdr:nvSpPr>
      <xdr:spPr>
        <a:xfrm>
          <a:off x="5041900" y="72075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161607</xdr:rowOff>
    </xdr:from>
    <xdr:to>
      <xdr:col>23</xdr:col>
      <xdr:colOff>184150</xdr:colOff>
      <xdr:row>43</xdr:row>
      <xdr:rowOff>91757</xdr:rowOff>
    </xdr:to>
    <xdr:sp macro="" textlink="">
      <xdr:nvSpPr>
        <xdr:cNvPr id="66" name="フローチャート: 判断 65"/>
        <xdr:cNvSpPr/>
      </xdr:nvSpPr>
      <xdr:spPr>
        <a:xfrm>
          <a:off x="4902200" y="736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71120</xdr:rowOff>
    </xdr:from>
    <xdr:to>
      <xdr:col>19</xdr:col>
      <xdr:colOff>133350</xdr:colOff>
      <xdr:row>43</xdr:row>
      <xdr:rowOff>71120</xdr:rowOff>
    </xdr:to>
    <xdr:cxnSp macro="">
      <xdr:nvCxnSpPr>
        <xdr:cNvPr id="67" name="直線コネクタ 66"/>
        <xdr:cNvCxnSpPr/>
      </xdr:nvCxnSpPr>
      <xdr:spPr>
        <a:xfrm>
          <a:off x="3225800" y="7443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113347</xdr:rowOff>
    </xdr:from>
    <xdr:to>
      <xdr:col>19</xdr:col>
      <xdr:colOff>184150</xdr:colOff>
      <xdr:row>43</xdr:row>
      <xdr:rowOff>43497</xdr:rowOff>
    </xdr:to>
    <xdr:sp macro="" textlink="">
      <xdr:nvSpPr>
        <xdr:cNvPr id="68" name="フローチャート: 判断 67"/>
        <xdr:cNvSpPr/>
      </xdr:nvSpPr>
      <xdr:spPr>
        <a:xfrm>
          <a:off x="4064000" y="73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53674</xdr:rowOff>
    </xdr:from>
    <xdr:ext cx="736600" cy="259045"/>
    <xdr:sp macro="" textlink="">
      <xdr:nvSpPr>
        <xdr:cNvPr id="69" name="テキスト ボックス 68"/>
        <xdr:cNvSpPr txBox="1"/>
      </xdr:nvSpPr>
      <xdr:spPr>
        <a:xfrm>
          <a:off x="3733800" y="7083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71120</xdr:rowOff>
    </xdr:from>
    <xdr:to>
      <xdr:col>15</xdr:col>
      <xdr:colOff>82550</xdr:colOff>
      <xdr:row>43</xdr:row>
      <xdr:rowOff>71120</xdr:rowOff>
    </xdr:to>
    <xdr:cxnSp macro="">
      <xdr:nvCxnSpPr>
        <xdr:cNvPr id="70" name="直線コネクタ 69"/>
        <xdr:cNvCxnSpPr/>
      </xdr:nvCxnSpPr>
      <xdr:spPr>
        <a:xfrm>
          <a:off x="2336800" y="7443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101282</xdr:rowOff>
    </xdr:from>
    <xdr:to>
      <xdr:col>15</xdr:col>
      <xdr:colOff>133350</xdr:colOff>
      <xdr:row>43</xdr:row>
      <xdr:rowOff>31432</xdr:rowOff>
    </xdr:to>
    <xdr:sp macro="" textlink="">
      <xdr:nvSpPr>
        <xdr:cNvPr id="71" name="フローチャート: 判断 70"/>
        <xdr:cNvSpPr/>
      </xdr:nvSpPr>
      <xdr:spPr>
        <a:xfrm>
          <a:off x="3175000" y="730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41609</xdr:rowOff>
    </xdr:from>
    <xdr:ext cx="762000" cy="259045"/>
    <xdr:sp macro="" textlink="">
      <xdr:nvSpPr>
        <xdr:cNvPr id="72" name="テキスト ボックス 71"/>
        <xdr:cNvSpPr txBox="1"/>
      </xdr:nvSpPr>
      <xdr:spPr>
        <a:xfrm>
          <a:off x="2844800" y="7071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71120</xdr:rowOff>
    </xdr:from>
    <xdr:to>
      <xdr:col>11</xdr:col>
      <xdr:colOff>31750</xdr:colOff>
      <xdr:row>43</xdr:row>
      <xdr:rowOff>77153</xdr:rowOff>
    </xdr:to>
    <xdr:cxnSp macro="">
      <xdr:nvCxnSpPr>
        <xdr:cNvPr id="73" name="直線コネクタ 72"/>
        <xdr:cNvCxnSpPr/>
      </xdr:nvCxnSpPr>
      <xdr:spPr>
        <a:xfrm flipV="1">
          <a:off x="1447800" y="744347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107315</xdr:rowOff>
    </xdr:from>
    <xdr:to>
      <xdr:col>11</xdr:col>
      <xdr:colOff>82550</xdr:colOff>
      <xdr:row>43</xdr:row>
      <xdr:rowOff>37465</xdr:rowOff>
    </xdr:to>
    <xdr:sp macro="" textlink="">
      <xdr:nvSpPr>
        <xdr:cNvPr id="74" name="フローチャート: 判断 73"/>
        <xdr:cNvSpPr/>
      </xdr:nvSpPr>
      <xdr:spPr>
        <a:xfrm>
          <a:off x="2286000" y="730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47642</xdr:rowOff>
    </xdr:from>
    <xdr:ext cx="762000" cy="259045"/>
    <xdr:sp macro="" textlink="">
      <xdr:nvSpPr>
        <xdr:cNvPr id="75" name="テキスト ボックス 74"/>
        <xdr:cNvSpPr txBox="1"/>
      </xdr:nvSpPr>
      <xdr:spPr>
        <a:xfrm>
          <a:off x="1955800" y="707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113347</xdr:rowOff>
    </xdr:from>
    <xdr:to>
      <xdr:col>7</xdr:col>
      <xdr:colOff>31750</xdr:colOff>
      <xdr:row>43</xdr:row>
      <xdr:rowOff>43497</xdr:rowOff>
    </xdr:to>
    <xdr:sp macro="" textlink="">
      <xdr:nvSpPr>
        <xdr:cNvPr id="76" name="フローチャート: 判断 75"/>
        <xdr:cNvSpPr/>
      </xdr:nvSpPr>
      <xdr:spPr>
        <a:xfrm>
          <a:off x="1397000" y="73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53674</xdr:rowOff>
    </xdr:from>
    <xdr:ext cx="762000" cy="259045"/>
    <xdr:sp macro="" textlink="">
      <xdr:nvSpPr>
        <xdr:cNvPr id="77" name="テキスト ボックス 76"/>
        <xdr:cNvSpPr txBox="1"/>
      </xdr:nvSpPr>
      <xdr:spPr>
        <a:xfrm>
          <a:off x="1066800" y="70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8" name="テキスト ボックス 77"/>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79" name="テキスト ボックス 78"/>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0" name="テキスト ボックス 79"/>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1" name="テキスト ボックス 80"/>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2" name="テキスト ボックス 81"/>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20320</xdr:rowOff>
    </xdr:from>
    <xdr:to>
      <xdr:col>23</xdr:col>
      <xdr:colOff>184150</xdr:colOff>
      <xdr:row>43</xdr:row>
      <xdr:rowOff>121920</xdr:rowOff>
    </xdr:to>
    <xdr:sp macro="" textlink="">
      <xdr:nvSpPr>
        <xdr:cNvPr id="83" name="楕円 82"/>
        <xdr:cNvSpPr/>
      </xdr:nvSpPr>
      <xdr:spPr>
        <a:xfrm>
          <a:off x="49022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120985</xdr:rowOff>
    </xdr:from>
    <xdr:ext cx="762000" cy="259045"/>
    <xdr:sp macro="" textlink="">
      <xdr:nvSpPr>
        <xdr:cNvPr id="84" name="財政力該当値テキスト"/>
        <xdr:cNvSpPr txBox="1"/>
      </xdr:nvSpPr>
      <xdr:spPr>
        <a:xfrm>
          <a:off x="5041900" y="732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20320</xdr:rowOff>
    </xdr:from>
    <xdr:to>
      <xdr:col>19</xdr:col>
      <xdr:colOff>184150</xdr:colOff>
      <xdr:row>43</xdr:row>
      <xdr:rowOff>121920</xdr:rowOff>
    </xdr:to>
    <xdr:sp macro="" textlink="">
      <xdr:nvSpPr>
        <xdr:cNvPr id="85" name="楕円 84"/>
        <xdr:cNvSpPr/>
      </xdr:nvSpPr>
      <xdr:spPr>
        <a:xfrm>
          <a:off x="4064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106697</xdr:rowOff>
    </xdr:from>
    <xdr:ext cx="736600" cy="259045"/>
    <xdr:sp macro="" textlink="">
      <xdr:nvSpPr>
        <xdr:cNvPr id="86" name="テキスト ボックス 85"/>
        <xdr:cNvSpPr txBox="1"/>
      </xdr:nvSpPr>
      <xdr:spPr>
        <a:xfrm>
          <a:off x="3733800" y="747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20320</xdr:rowOff>
    </xdr:from>
    <xdr:to>
      <xdr:col>15</xdr:col>
      <xdr:colOff>133350</xdr:colOff>
      <xdr:row>43</xdr:row>
      <xdr:rowOff>121920</xdr:rowOff>
    </xdr:to>
    <xdr:sp macro="" textlink="">
      <xdr:nvSpPr>
        <xdr:cNvPr id="87" name="楕円 86"/>
        <xdr:cNvSpPr/>
      </xdr:nvSpPr>
      <xdr:spPr>
        <a:xfrm>
          <a:off x="3175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106697</xdr:rowOff>
    </xdr:from>
    <xdr:ext cx="762000" cy="259045"/>
    <xdr:sp macro="" textlink="">
      <xdr:nvSpPr>
        <xdr:cNvPr id="88" name="テキスト ボックス 87"/>
        <xdr:cNvSpPr txBox="1"/>
      </xdr:nvSpPr>
      <xdr:spPr>
        <a:xfrm>
          <a:off x="2844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20320</xdr:rowOff>
    </xdr:from>
    <xdr:to>
      <xdr:col>11</xdr:col>
      <xdr:colOff>82550</xdr:colOff>
      <xdr:row>43</xdr:row>
      <xdr:rowOff>121920</xdr:rowOff>
    </xdr:to>
    <xdr:sp macro="" textlink="">
      <xdr:nvSpPr>
        <xdr:cNvPr id="89" name="楕円 88"/>
        <xdr:cNvSpPr/>
      </xdr:nvSpPr>
      <xdr:spPr>
        <a:xfrm>
          <a:off x="2286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106697</xdr:rowOff>
    </xdr:from>
    <xdr:ext cx="762000" cy="259045"/>
    <xdr:sp macro="" textlink="">
      <xdr:nvSpPr>
        <xdr:cNvPr id="90" name="テキスト ボックス 89"/>
        <xdr:cNvSpPr txBox="1"/>
      </xdr:nvSpPr>
      <xdr:spPr>
        <a:xfrm>
          <a:off x="1955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26353</xdr:rowOff>
    </xdr:from>
    <xdr:to>
      <xdr:col>7</xdr:col>
      <xdr:colOff>31750</xdr:colOff>
      <xdr:row>43</xdr:row>
      <xdr:rowOff>127953</xdr:rowOff>
    </xdr:to>
    <xdr:sp macro="" textlink="">
      <xdr:nvSpPr>
        <xdr:cNvPr id="91" name="楕円 90"/>
        <xdr:cNvSpPr/>
      </xdr:nvSpPr>
      <xdr:spPr>
        <a:xfrm>
          <a:off x="1397000" y="739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112730</xdr:rowOff>
    </xdr:from>
    <xdr:ext cx="762000" cy="259045"/>
    <xdr:sp macro="" textlink="">
      <xdr:nvSpPr>
        <xdr:cNvPr id="92" name="テキスト ボックス 91"/>
        <xdr:cNvSpPr txBox="1"/>
      </xdr:nvSpPr>
      <xdr:spPr>
        <a:xfrm>
          <a:off x="1066800" y="7485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3" name="正方形/長方形 92"/>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4" name="テキスト ボックス 93"/>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5" name="テキスト ボックス 94"/>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6" name="正方形/長方形 95"/>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7" name="正方形/長方形 96"/>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8" name="正方形/長方形 97"/>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99" name="正方形/長方形 98"/>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0" name="正方形/長方形 99"/>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1" name="正方形/長方形 100"/>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2" name="正方形/長方形 101"/>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3" name="正方形/長方形 102"/>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4" name="正方形/長方形 103"/>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5" name="テキスト ボックス 104"/>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した。これは歳入経常一般財源のうち普通交付税が前年比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歳出において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したことなどが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影響した。依然として、依存財源に大きく左右される状況ではあるが、財源確保の取組として平成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年度から町税相談員</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名を配置し、町税徴収等について定期訪問を実施し一定の効果を得ており、経常経費については、今後とも優先度を見極めながら、事務事業の見直し等を進め、義務的経費の削減に努めることとしている。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6" name="テキスト ボックス 105"/>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7" name="直線コネクタ 106"/>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8" name="テキスト ボックス 107"/>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09" name="直線コネクタ 108"/>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0" name="テキスト ボックス 109"/>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1" name="直線コネクタ 110"/>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2" name="テキスト ボックス 111"/>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3" name="直線コネクタ 112"/>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4" name="テキスト ボックス 113"/>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5" name="直線コネクタ 114"/>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6" name="テキスト ボックス 115"/>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7" name="直線コネクタ 11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8" name="テキスト ボックス 11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1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11176</xdr:rowOff>
    </xdr:from>
    <xdr:to>
      <xdr:col>23</xdr:col>
      <xdr:colOff>133350</xdr:colOff>
      <xdr:row>67</xdr:row>
      <xdr:rowOff>51054</xdr:rowOff>
    </xdr:to>
    <xdr:cxnSp macro="">
      <xdr:nvCxnSpPr>
        <xdr:cNvPr id="120" name="直線コネクタ 119"/>
        <xdr:cNvCxnSpPr/>
      </xdr:nvCxnSpPr>
      <xdr:spPr>
        <a:xfrm flipV="1">
          <a:off x="4953000" y="995527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23131</xdr:rowOff>
    </xdr:from>
    <xdr:ext cx="762000" cy="259045"/>
    <xdr:sp macro="" textlink="">
      <xdr:nvSpPr>
        <xdr:cNvPr id="121" name="財政構造の弾力性最小値テキスト"/>
        <xdr:cNvSpPr txBox="1"/>
      </xdr:nvSpPr>
      <xdr:spPr>
        <a:xfrm>
          <a:off x="5041900" y="1151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51054</xdr:rowOff>
    </xdr:from>
    <xdr:to>
      <xdr:col>24</xdr:col>
      <xdr:colOff>12700</xdr:colOff>
      <xdr:row>67</xdr:row>
      <xdr:rowOff>51054</xdr:rowOff>
    </xdr:to>
    <xdr:cxnSp macro="">
      <xdr:nvCxnSpPr>
        <xdr:cNvPr id="122" name="直線コネクタ 121"/>
        <xdr:cNvCxnSpPr/>
      </xdr:nvCxnSpPr>
      <xdr:spPr>
        <a:xfrm>
          <a:off x="4864100" y="1153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97553</xdr:rowOff>
    </xdr:from>
    <xdr:ext cx="762000" cy="259045"/>
    <xdr:sp macro="" textlink="">
      <xdr:nvSpPr>
        <xdr:cNvPr id="123" name="財政構造の弾力性最大値テキスト"/>
        <xdr:cNvSpPr txBox="1"/>
      </xdr:nvSpPr>
      <xdr:spPr>
        <a:xfrm>
          <a:off x="5041900" y="969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11176</xdr:rowOff>
    </xdr:from>
    <xdr:to>
      <xdr:col>24</xdr:col>
      <xdr:colOff>12700</xdr:colOff>
      <xdr:row>58</xdr:row>
      <xdr:rowOff>11176</xdr:rowOff>
    </xdr:to>
    <xdr:cxnSp macro="">
      <xdr:nvCxnSpPr>
        <xdr:cNvPr id="124" name="直線コネクタ 123"/>
        <xdr:cNvCxnSpPr/>
      </xdr:nvCxnSpPr>
      <xdr:spPr>
        <a:xfrm>
          <a:off x="4864100" y="995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169672</xdr:rowOff>
    </xdr:from>
    <xdr:to>
      <xdr:col>23</xdr:col>
      <xdr:colOff>133350</xdr:colOff>
      <xdr:row>65</xdr:row>
      <xdr:rowOff>60960</xdr:rowOff>
    </xdr:to>
    <xdr:cxnSp macro="">
      <xdr:nvCxnSpPr>
        <xdr:cNvPr id="125" name="直線コネクタ 124"/>
        <xdr:cNvCxnSpPr/>
      </xdr:nvCxnSpPr>
      <xdr:spPr>
        <a:xfrm>
          <a:off x="4114800" y="11142472"/>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48785</xdr:rowOff>
    </xdr:from>
    <xdr:ext cx="762000" cy="259045"/>
    <xdr:sp macro="" textlink="">
      <xdr:nvSpPr>
        <xdr:cNvPr id="126" name="財政構造の弾力性平均値テキスト"/>
        <xdr:cNvSpPr txBox="1"/>
      </xdr:nvSpPr>
      <xdr:spPr>
        <a:xfrm>
          <a:off x="5041900" y="105072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32258</xdr:rowOff>
    </xdr:from>
    <xdr:to>
      <xdr:col>23</xdr:col>
      <xdr:colOff>184150</xdr:colOff>
      <xdr:row>62</xdr:row>
      <xdr:rowOff>133858</xdr:rowOff>
    </xdr:to>
    <xdr:sp macro="" textlink="">
      <xdr:nvSpPr>
        <xdr:cNvPr id="127" name="フローチャート: 判断 126"/>
        <xdr:cNvSpPr/>
      </xdr:nvSpPr>
      <xdr:spPr>
        <a:xfrm>
          <a:off x="49022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169672</xdr:rowOff>
    </xdr:from>
    <xdr:to>
      <xdr:col>19</xdr:col>
      <xdr:colOff>133350</xdr:colOff>
      <xdr:row>65</xdr:row>
      <xdr:rowOff>147828</xdr:rowOff>
    </xdr:to>
    <xdr:cxnSp macro="">
      <xdr:nvCxnSpPr>
        <xdr:cNvPr id="128" name="直線コネクタ 127"/>
        <xdr:cNvCxnSpPr/>
      </xdr:nvCxnSpPr>
      <xdr:spPr>
        <a:xfrm flipV="1">
          <a:off x="3225800" y="11142472"/>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29" name="フローチャート: 判断 128"/>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61739</xdr:rowOff>
    </xdr:from>
    <xdr:ext cx="736600" cy="259045"/>
    <xdr:sp macro="" textlink="">
      <xdr:nvSpPr>
        <xdr:cNvPr id="130" name="テキスト ボックス 129"/>
        <xdr:cNvSpPr txBox="1"/>
      </xdr:nvSpPr>
      <xdr:spPr>
        <a:xfrm>
          <a:off x="3733800" y="10691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102108</xdr:rowOff>
    </xdr:from>
    <xdr:to>
      <xdr:col>15</xdr:col>
      <xdr:colOff>82550</xdr:colOff>
      <xdr:row>65</xdr:row>
      <xdr:rowOff>147828</xdr:rowOff>
    </xdr:to>
    <xdr:cxnSp macro="">
      <xdr:nvCxnSpPr>
        <xdr:cNvPr id="131" name="直線コネクタ 130"/>
        <xdr:cNvCxnSpPr/>
      </xdr:nvCxnSpPr>
      <xdr:spPr>
        <a:xfrm>
          <a:off x="2336800" y="11074908"/>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68326</xdr:rowOff>
    </xdr:from>
    <xdr:to>
      <xdr:col>15</xdr:col>
      <xdr:colOff>133350</xdr:colOff>
      <xdr:row>63</xdr:row>
      <xdr:rowOff>169926</xdr:rowOff>
    </xdr:to>
    <xdr:sp macro="" textlink="">
      <xdr:nvSpPr>
        <xdr:cNvPr id="132" name="フローチャート: 判断 131"/>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8653</xdr:rowOff>
    </xdr:from>
    <xdr:ext cx="762000" cy="259045"/>
    <xdr:sp macro="" textlink="">
      <xdr:nvSpPr>
        <xdr:cNvPr id="133" name="テキスト ボックス 132"/>
        <xdr:cNvSpPr txBox="1"/>
      </xdr:nvSpPr>
      <xdr:spPr>
        <a:xfrm>
          <a:off x="2844800" y="1063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123952</xdr:rowOff>
    </xdr:from>
    <xdr:to>
      <xdr:col>11</xdr:col>
      <xdr:colOff>31750</xdr:colOff>
      <xdr:row>64</xdr:row>
      <xdr:rowOff>102108</xdr:rowOff>
    </xdr:to>
    <xdr:cxnSp macro="">
      <xdr:nvCxnSpPr>
        <xdr:cNvPr id="134" name="直線コネクタ 133"/>
        <xdr:cNvCxnSpPr/>
      </xdr:nvCxnSpPr>
      <xdr:spPr>
        <a:xfrm>
          <a:off x="1447800" y="10925302"/>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34544</xdr:rowOff>
    </xdr:from>
    <xdr:to>
      <xdr:col>11</xdr:col>
      <xdr:colOff>82550</xdr:colOff>
      <xdr:row>63</xdr:row>
      <xdr:rowOff>136144</xdr:rowOff>
    </xdr:to>
    <xdr:sp macro="" textlink="">
      <xdr:nvSpPr>
        <xdr:cNvPr id="135" name="フローチャート: 判断 134"/>
        <xdr:cNvSpPr/>
      </xdr:nvSpPr>
      <xdr:spPr>
        <a:xfrm>
          <a:off x="2286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146321</xdr:rowOff>
    </xdr:from>
    <xdr:ext cx="762000" cy="259045"/>
    <xdr:sp macro="" textlink="">
      <xdr:nvSpPr>
        <xdr:cNvPr id="136" name="テキスト ボックス 135"/>
        <xdr:cNvSpPr txBox="1"/>
      </xdr:nvSpPr>
      <xdr:spPr>
        <a:xfrm>
          <a:off x="1955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37" name="フローチャート: 判断 136"/>
        <xdr:cNvSpPr/>
      </xdr:nvSpPr>
      <xdr:spPr>
        <a:xfrm>
          <a:off x="1397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98061</xdr:rowOff>
    </xdr:from>
    <xdr:ext cx="762000" cy="259045"/>
    <xdr:sp macro="" textlink="">
      <xdr:nvSpPr>
        <xdr:cNvPr id="138" name="テキスト ボックス 137"/>
        <xdr:cNvSpPr txBox="1"/>
      </xdr:nvSpPr>
      <xdr:spPr>
        <a:xfrm>
          <a:off x="1066800" y="1055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39" name="テキスト ボックス 13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0" name="テキスト ボックス 13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1" name="テキスト ボックス 14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2" name="テキスト ボックス 14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3" name="テキスト ボックス 14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10160</xdr:rowOff>
    </xdr:from>
    <xdr:to>
      <xdr:col>23</xdr:col>
      <xdr:colOff>184150</xdr:colOff>
      <xdr:row>65</xdr:row>
      <xdr:rowOff>111760</xdr:rowOff>
    </xdr:to>
    <xdr:sp macro="" textlink="">
      <xdr:nvSpPr>
        <xdr:cNvPr id="144" name="楕円 143"/>
        <xdr:cNvSpPr/>
      </xdr:nvSpPr>
      <xdr:spPr>
        <a:xfrm>
          <a:off x="4902200" y="111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153687</xdr:rowOff>
    </xdr:from>
    <xdr:ext cx="762000" cy="259045"/>
    <xdr:sp macro="" textlink="">
      <xdr:nvSpPr>
        <xdr:cNvPr id="145" name="財政構造の弾力性該当値テキスト"/>
        <xdr:cNvSpPr txBox="1"/>
      </xdr:nvSpPr>
      <xdr:spPr>
        <a:xfrm>
          <a:off x="5041900" y="1112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118872</xdr:rowOff>
    </xdr:from>
    <xdr:to>
      <xdr:col>19</xdr:col>
      <xdr:colOff>184150</xdr:colOff>
      <xdr:row>65</xdr:row>
      <xdr:rowOff>49022</xdr:rowOff>
    </xdr:to>
    <xdr:sp macro="" textlink="">
      <xdr:nvSpPr>
        <xdr:cNvPr id="146" name="楕円 145"/>
        <xdr:cNvSpPr/>
      </xdr:nvSpPr>
      <xdr:spPr>
        <a:xfrm>
          <a:off x="40640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33799</xdr:rowOff>
    </xdr:from>
    <xdr:ext cx="736600" cy="259045"/>
    <xdr:sp macro="" textlink="">
      <xdr:nvSpPr>
        <xdr:cNvPr id="147" name="テキスト ボックス 146"/>
        <xdr:cNvSpPr txBox="1"/>
      </xdr:nvSpPr>
      <xdr:spPr>
        <a:xfrm>
          <a:off x="3733800" y="1117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97028</xdr:rowOff>
    </xdr:from>
    <xdr:to>
      <xdr:col>15</xdr:col>
      <xdr:colOff>133350</xdr:colOff>
      <xdr:row>66</xdr:row>
      <xdr:rowOff>27178</xdr:rowOff>
    </xdr:to>
    <xdr:sp macro="" textlink="">
      <xdr:nvSpPr>
        <xdr:cNvPr id="148" name="楕円 147"/>
        <xdr:cNvSpPr/>
      </xdr:nvSpPr>
      <xdr:spPr>
        <a:xfrm>
          <a:off x="3175000" y="1124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11955</xdr:rowOff>
    </xdr:from>
    <xdr:ext cx="762000" cy="259045"/>
    <xdr:sp macro="" textlink="">
      <xdr:nvSpPr>
        <xdr:cNvPr id="149" name="テキスト ボックス 148"/>
        <xdr:cNvSpPr txBox="1"/>
      </xdr:nvSpPr>
      <xdr:spPr>
        <a:xfrm>
          <a:off x="2844800" y="11327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51308</xdr:rowOff>
    </xdr:from>
    <xdr:to>
      <xdr:col>11</xdr:col>
      <xdr:colOff>82550</xdr:colOff>
      <xdr:row>64</xdr:row>
      <xdr:rowOff>152908</xdr:rowOff>
    </xdr:to>
    <xdr:sp macro="" textlink="">
      <xdr:nvSpPr>
        <xdr:cNvPr id="150" name="楕円 149"/>
        <xdr:cNvSpPr/>
      </xdr:nvSpPr>
      <xdr:spPr>
        <a:xfrm>
          <a:off x="2286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137685</xdr:rowOff>
    </xdr:from>
    <xdr:ext cx="762000" cy="259045"/>
    <xdr:sp macro="" textlink="">
      <xdr:nvSpPr>
        <xdr:cNvPr id="151" name="テキスト ボックス 150"/>
        <xdr:cNvSpPr txBox="1"/>
      </xdr:nvSpPr>
      <xdr:spPr>
        <a:xfrm>
          <a:off x="1955800" y="111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73152</xdr:rowOff>
    </xdr:from>
    <xdr:to>
      <xdr:col>7</xdr:col>
      <xdr:colOff>31750</xdr:colOff>
      <xdr:row>64</xdr:row>
      <xdr:rowOff>3302</xdr:rowOff>
    </xdr:to>
    <xdr:sp macro="" textlink="">
      <xdr:nvSpPr>
        <xdr:cNvPr id="152" name="楕円 151"/>
        <xdr:cNvSpPr/>
      </xdr:nvSpPr>
      <xdr:spPr>
        <a:xfrm>
          <a:off x="1397000" y="1087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159529</xdr:rowOff>
    </xdr:from>
    <xdr:ext cx="762000" cy="259045"/>
    <xdr:sp macro="" textlink="">
      <xdr:nvSpPr>
        <xdr:cNvPr id="153" name="テキスト ボックス 152"/>
        <xdr:cNvSpPr txBox="1"/>
      </xdr:nvSpPr>
      <xdr:spPr>
        <a:xfrm>
          <a:off x="1066800" y="1096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4" name="正方形/長方形 15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5" name="テキスト ボックス 15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6" name="テキスト ボックス 15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[350,265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7" name="正方形/長方形 15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8" name="正方形/長方形 15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59" name="正方形/長方形 15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0" name="正方形/長方形 15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1" name="正方形/長方形 16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2" name="正方形/長方形 16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3" name="正方形/長方形 16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4" name="正方形/長方形 16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5" name="正方形/長方形 16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6" name="テキスト ボックス 16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類似団体平均と比べ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低くなっているが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、分母となる人口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年々減少傾向に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。また、本町は山形県内でも有数の豪雪地帯であり、維持補修費のうち除雪経費が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割を占めており、地理的要因によるところが大きい。今後ともこれらを含めた経費について動向を見極めながら抑制していく必要がある。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67" name="テキスト ボックス 16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8" name="直線コネクタ 16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9" name="テキスト ボックス 16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0" name="直線コネクタ 169"/>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1" name="テキスト ボックス 170"/>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2" name="直線コネクタ 171"/>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3" name="テキスト ボックス 172"/>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4" name="直線コネクタ 173"/>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5" name="テキスト ボックス 174"/>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6" name="直線コネクタ 175"/>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77" name="テキスト ボックス 176"/>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78" name="直線コネクタ 177"/>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79" name="テキスト ボックス 178"/>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0" name="直線コネクタ 17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1" name="テキスト ボックス 18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167815</xdr:rowOff>
    </xdr:from>
    <xdr:to>
      <xdr:col>23</xdr:col>
      <xdr:colOff>133350</xdr:colOff>
      <xdr:row>89</xdr:row>
      <xdr:rowOff>79894</xdr:rowOff>
    </xdr:to>
    <xdr:cxnSp macro="">
      <xdr:nvCxnSpPr>
        <xdr:cNvPr id="183" name="直線コネクタ 182"/>
        <xdr:cNvCxnSpPr/>
      </xdr:nvCxnSpPr>
      <xdr:spPr>
        <a:xfrm flipV="1">
          <a:off x="4953000" y="13712365"/>
          <a:ext cx="0" cy="16265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51971</xdr:rowOff>
    </xdr:from>
    <xdr:ext cx="762000" cy="259045"/>
    <xdr:sp macro="" textlink="">
      <xdr:nvSpPr>
        <xdr:cNvPr id="184" name="人件費・物件費等の状況最小値テキスト"/>
        <xdr:cNvSpPr txBox="1"/>
      </xdr:nvSpPr>
      <xdr:spPr>
        <a:xfrm>
          <a:off x="5041900" y="1531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1,447,493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79894</xdr:rowOff>
    </xdr:from>
    <xdr:to>
      <xdr:col>24</xdr:col>
      <xdr:colOff>12700</xdr:colOff>
      <xdr:row>89</xdr:row>
      <xdr:rowOff>79894</xdr:rowOff>
    </xdr:to>
    <xdr:cxnSp macro="">
      <xdr:nvCxnSpPr>
        <xdr:cNvPr id="185" name="直線コネクタ 184"/>
        <xdr:cNvCxnSpPr/>
      </xdr:nvCxnSpPr>
      <xdr:spPr>
        <a:xfrm>
          <a:off x="4864100" y="15338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82742</xdr:rowOff>
    </xdr:from>
    <xdr:ext cx="762000" cy="259045"/>
    <xdr:sp macro="" textlink="">
      <xdr:nvSpPr>
        <xdr:cNvPr id="186" name="人件費・物件費等の状況最大値テキスト"/>
        <xdr:cNvSpPr txBox="1"/>
      </xdr:nvSpPr>
      <xdr:spPr>
        <a:xfrm>
          <a:off x="5041900" y="1345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167815</xdr:rowOff>
    </xdr:from>
    <xdr:to>
      <xdr:col>24</xdr:col>
      <xdr:colOff>12700</xdr:colOff>
      <xdr:row>79</xdr:row>
      <xdr:rowOff>167815</xdr:rowOff>
    </xdr:to>
    <xdr:cxnSp macro="">
      <xdr:nvCxnSpPr>
        <xdr:cNvPr id="187" name="直線コネクタ 186"/>
        <xdr:cNvCxnSpPr/>
      </xdr:nvCxnSpPr>
      <xdr:spPr>
        <a:xfrm>
          <a:off x="4864100" y="1371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100648</xdr:rowOff>
    </xdr:from>
    <xdr:to>
      <xdr:col>23</xdr:col>
      <xdr:colOff>133350</xdr:colOff>
      <xdr:row>80</xdr:row>
      <xdr:rowOff>152050</xdr:rowOff>
    </xdr:to>
    <xdr:cxnSp macro="">
      <xdr:nvCxnSpPr>
        <xdr:cNvPr id="188" name="直線コネクタ 187"/>
        <xdr:cNvCxnSpPr/>
      </xdr:nvCxnSpPr>
      <xdr:spPr>
        <a:xfrm>
          <a:off x="4114800" y="13816648"/>
          <a:ext cx="838200" cy="5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165296</xdr:rowOff>
    </xdr:from>
    <xdr:ext cx="762000" cy="259045"/>
    <xdr:sp macro="" textlink="">
      <xdr:nvSpPr>
        <xdr:cNvPr id="189" name="人件費・物件費等の状況平均値テキスト"/>
        <xdr:cNvSpPr txBox="1"/>
      </xdr:nvSpPr>
      <xdr:spPr>
        <a:xfrm>
          <a:off x="5041900" y="13881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21769</xdr:rowOff>
    </xdr:from>
    <xdr:to>
      <xdr:col>23</xdr:col>
      <xdr:colOff>184150</xdr:colOff>
      <xdr:row>81</xdr:row>
      <xdr:rowOff>123369</xdr:rowOff>
    </xdr:to>
    <xdr:sp macro="" textlink="">
      <xdr:nvSpPr>
        <xdr:cNvPr id="190" name="フローチャート: 判断 189"/>
        <xdr:cNvSpPr/>
      </xdr:nvSpPr>
      <xdr:spPr>
        <a:xfrm>
          <a:off x="4902200" y="13909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100648</xdr:rowOff>
    </xdr:from>
    <xdr:to>
      <xdr:col>19</xdr:col>
      <xdr:colOff>133350</xdr:colOff>
      <xdr:row>80</xdr:row>
      <xdr:rowOff>106939</xdr:rowOff>
    </xdr:to>
    <xdr:cxnSp macro="">
      <xdr:nvCxnSpPr>
        <xdr:cNvPr id="191" name="直線コネクタ 190"/>
        <xdr:cNvCxnSpPr/>
      </xdr:nvCxnSpPr>
      <xdr:spPr>
        <a:xfrm flipV="1">
          <a:off x="3225800" y="13816648"/>
          <a:ext cx="889000" cy="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79</xdr:row>
      <xdr:rowOff>112334</xdr:rowOff>
    </xdr:from>
    <xdr:to>
      <xdr:col>19</xdr:col>
      <xdr:colOff>184150</xdr:colOff>
      <xdr:row>80</xdr:row>
      <xdr:rowOff>42484</xdr:rowOff>
    </xdr:to>
    <xdr:sp macro="" textlink="">
      <xdr:nvSpPr>
        <xdr:cNvPr id="192" name="フローチャート: 判断 191"/>
        <xdr:cNvSpPr/>
      </xdr:nvSpPr>
      <xdr:spPr>
        <a:xfrm>
          <a:off x="4064000" y="136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52661</xdr:rowOff>
    </xdr:from>
    <xdr:ext cx="736600" cy="259045"/>
    <xdr:sp macro="" textlink="">
      <xdr:nvSpPr>
        <xdr:cNvPr id="193" name="テキスト ボックス 192"/>
        <xdr:cNvSpPr txBox="1"/>
      </xdr:nvSpPr>
      <xdr:spPr>
        <a:xfrm>
          <a:off x="3733800" y="13425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98785</xdr:rowOff>
    </xdr:from>
    <xdr:to>
      <xdr:col>15</xdr:col>
      <xdr:colOff>82550</xdr:colOff>
      <xdr:row>80</xdr:row>
      <xdr:rowOff>106939</xdr:rowOff>
    </xdr:to>
    <xdr:cxnSp macro="">
      <xdr:nvCxnSpPr>
        <xdr:cNvPr id="194" name="直線コネクタ 193"/>
        <xdr:cNvCxnSpPr/>
      </xdr:nvCxnSpPr>
      <xdr:spPr>
        <a:xfrm>
          <a:off x="2336800" y="13814785"/>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79</xdr:row>
      <xdr:rowOff>103668</xdr:rowOff>
    </xdr:from>
    <xdr:to>
      <xdr:col>15</xdr:col>
      <xdr:colOff>133350</xdr:colOff>
      <xdr:row>80</xdr:row>
      <xdr:rowOff>33818</xdr:rowOff>
    </xdr:to>
    <xdr:sp macro="" textlink="">
      <xdr:nvSpPr>
        <xdr:cNvPr id="195" name="フローチャート: 判断 194"/>
        <xdr:cNvSpPr/>
      </xdr:nvSpPr>
      <xdr:spPr>
        <a:xfrm>
          <a:off x="3175000" y="13648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43995</xdr:rowOff>
    </xdr:from>
    <xdr:ext cx="762000" cy="259045"/>
    <xdr:sp macro="" textlink="">
      <xdr:nvSpPr>
        <xdr:cNvPr id="196" name="テキスト ボックス 195"/>
        <xdr:cNvSpPr txBox="1"/>
      </xdr:nvSpPr>
      <xdr:spPr>
        <a:xfrm>
          <a:off x="2844800" y="13417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62889</xdr:rowOff>
    </xdr:from>
    <xdr:to>
      <xdr:col>11</xdr:col>
      <xdr:colOff>31750</xdr:colOff>
      <xdr:row>80</xdr:row>
      <xdr:rowOff>98785</xdr:rowOff>
    </xdr:to>
    <xdr:cxnSp macro="">
      <xdr:nvCxnSpPr>
        <xdr:cNvPr id="197" name="直線コネクタ 196"/>
        <xdr:cNvCxnSpPr/>
      </xdr:nvCxnSpPr>
      <xdr:spPr>
        <a:xfrm>
          <a:off x="1447800" y="13778889"/>
          <a:ext cx="889000" cy="3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79</xdr:row>
      <xdr:rowOff>102056</xdr:rowOff>
    </xdr:from>
    <xdr:to>
      <xdr:col>11</xdr:col>
      <xdr:colOff>82550</xdr:colOff>
      <xdr:row>80</xdr:row>
      <xdr:rowOff>32206</xdr:rowOff>
    </xdr:to>
    <xdr:sp macro="" textlink="">
      <xdr:nvSpPr>
        <xdr:cNvPr id="198" name="フローチャート: 判断 197"/>
        <xdr:cNvSpPr/>
      </xdr:nvSpPr>
      <xdr:spPr>
        <a:xfrm>
          <a:off x="2286000" y="1364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42383</xdr:rowOff>
    </xdr:from>
    <xdr:ext cx="762000" cy="259045"/>
    <xdr:sp macro="" textlink="">
      <xdr:nvSpPr>
        <xdr:cNvPr id="199" name="テキスト ボックス 198"/>
        <xdr:cNvSpPr txBox="1"/>
      </xdr:nvSpPr>
      <xdr:spPr>
        <a:xfrm>
          <a:off x="1955800" y="13415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106821</xdr:rowOff>
    </xdr:from>
    <xdr:to>
      <xdr:col>7</xdr:col>
      <xdr:colOff>31750</xdr:colOff>
      <xdr:row>80</xdr:row>
      <xdr:rowOff>36971</xdr:rowOff>
    </xdr:to>
    <xdr:sp macro="" textlink="">
      <xdr:nvSpPr>
        <xdr:cNvPr id="200" name="フローチャート: 判断 199"/>
        <xdr:cNvSpPr/>
      </xdr:nvSpPr>
      <xdr:spPr>
        <a:xfrm>
          <a:off x="1397000" y="1365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47148</xdr:rowOff>
    </xdr:from>
    <xdr:ext cx="762000" cy="259045"/>
    <xdr:sp macro="" textlink="">
      <xdr:nvSpPr>
        <xdr:cNvPr id="201" name="テキスト ボックス 200"/>
        <xdr:cNvSpPr txBox="1"/>
      </xdr:nvSpPr>
      <xdr:spPr>
        <a:xfrm>
          <a:off x="1066800" y="1342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2" name="テキスト ボックス 20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3" name="テキスト ボックス 20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4" name="テキスト ボックス 20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5" name="テキスト ボックス 20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6" name="テキスト ボックス 20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101250</xdr:rowOff>
    </xdr:from>
    <xdr:to>
      <xdr:col>23</xdr:col>
      <xdr:colOff>184150</xdr:colOff>
      <xdr:row>81</xdr:row>
      <xdr:rowOff>31400</xdr:rowOff>
    </xdr:to>
    <xdr:sp macro="" textlink="">
      <xdr:nvSpPr>
        <xdr:cNvPr id="207" name="楕円 206"/>
        <xdr:cNvSpPr/>
      </xdr:nvSpPr>
      <xdr:spPr>
        <a:xfrm>
          <a:off x="4902200" y="1381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117777</xdr:rowOff>
    </xdr:from>
    <xdr:ext cx="762000" cy="259045"/>
    <xdr:sp macro="" textlink="">
      <xdr:nvSpPr>
        <xdr:cNvPr id="208" name="人件費・物件費等の状況該当値テキスト"/>
        <xdr:cNvSpPr txBox="1"/>
      </xdr:nvSpPr>
      <xdr:spPr>
        <a:xfrm>
          <a:off x="5041900" y="1366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49848</xdr:rowOff>
    </xdr:from>
    <xdr:to>
      <xdr:col>19</xdr:col>
      <xdr:colOff>184150</xdr:colOff>
      <xdr:row>80</xdr:row>
      <xdr:rowOff>151448</xdr:rowOff>
    </xdr:to>
    <xdr:sp macro="" textlink="">
      <xdr:nvSpPr>
        <xdr:cNvPr id="209" name="楕円 208"/>
        <xdr:cNvSpPr/>
      </xdr:nvSpPr>
      <xdr:spPr>
        <a:xfrm>
          <a:off x="4064000" y="137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136225</xdr:rowOff>
    </xdr:from>
    <xdr:ext cx="736600" cy="259045"/>
    <xdr:sp macro="" textlink="">
      <xdr:nvSpPr>
        <xdr:cNvPr id="210" name="テキスト ボックス 209"/>
        <xdr:cNvSpPr txBox="1"/>
      </xdr:nvSpPr>
      <xdr:spPr>
        <a:xfrm>
          <a:off x="3733800" y="13852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56139</xdr:rowOff>
    </xdr:from>
    <xdr:to>
      <xdr:col>15</xdr:col>
      <xdr:colOff>133350</xdr:colOff>
      <xdr:row>80</xdr:row>
      <xdr:rowOff>157739</xdr:rowOff>
    </xdr:to>
    <xdr:sp macro="" textlink="">
      <xdr:nvSpPr>
        <xdr:cNvPr id="211" name="楕円 210"/>
        <xdr:cNvSpPr/>
      </xdr:nvSpPr>
      <xdr:spPr>
        <a:xfrm>
          <a:off x="3175000" y="1377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142516</xdr:rowOff>
    </xdr:from>
    <xdr:ext cx="762000" cy="259045"/>
    <xdr:sp macro="" textlink="">
      <xdr:nvSpPr>
        <xdr:cNvPr id="212" name="テキスト ボックス 211"/>
        <xdr:cNvSpPr txBox="1"/>
      </xdr:nvSpPr>
      <xdr:spPr>
        <a:xfrm>
          <a:off x="2844800" y="1385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47985</xdr:rowOff>
    </xdr:from>
    <xdr:to>
      <xdr:col>11</xdr:col>
      <xdr:colOff>82550</xdr:colOff>
      <xdr:row>80</xdr:row>
      <xdr:rowOff>149585</xdr:rowOff>
    </xdr:to>
    <xdr:sp macro="" textlink="">
      <xdr:nvSpPr>
        <xdr:cNvPr id="213" name="楕円 212"/>
        <xdr:cNvSpPr/>
      </xdr:nvSpPr>
      <xdr:spPr>
        <a:xfrm>
          <a:off x="2286000" y="1376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134362</xdr:rowOff>
    </xdr:from>
    <xdr:ext cx="762000" cy="259045"/>
    <xdr:sp macro="" textlink="">
      <xdr:nvSpPr>
        <xdr:cNvPr id="214" name="テキスト ボックス 213"/>
        <xdr:cNvSpPr txBox="1"/>
      </xdr:nvSpPr>
      <xdr:spPr>
        <a:xfrm>
          <a:off x="1955800" y="1385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12089</xdr:rowOff>
    </xdr:from>
    <xdr:to>
      <xdr:col>7</xdr:col>
      <xdr:colOff>31750</xdr:colOff>
      <xdr:row>80</xdr:row>
      <xdr:rowOff>113689</xdr:rowOff>
    </xdr:to>
    <xdr:sp macro="" textlink="">
      <xdr:nvSpPr>
        <xdr:cNvPr id="215" name="楕円 214"/>
        <xdr:cNvSpPr/>
      </xdr:nvSpPr>
      <xdr:spPr>
        <a:xfrm>
          <a:off x="1397000" y="137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98466</xdr:rowOff>
    </xdr:from>
    <xdr:ext cx="762000" cy="259045"/>
    <xdr:sp macro="" textlink="">
      <xdr:nvSpPr>
        <xdr:cNvPr id="216" name="テキスト ボックス 215"/>
        <xdr:cNvSpPr txBox="1"/>
      </xdr:nvSpPr>
      <xdr:spPr>
        <a:xfrm>
          <a:off x="1066800" y="13814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7" name="正方形/長方形 21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8" name="テキスト ボックス 21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9" name="テキスト ボックス 21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0" name="正方形/長方形 21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1" name="正方形/長方形 22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2" name="正方形/長方形 22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3" name="正方形/長方形 22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4" name="正方形/長方形 22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5" name="正方形/長方形 22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6" name="正方形/長方形 22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7" name="正方形/長方形 22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8" name="正方形/長方形 22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9" name="テキスト ボックス 22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となったが、これは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これまでの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給与改定に伴う引き上げ率の上昇によるものが要因である。今後とも、国・県の勧告並びに類似団体の状況を参考に見直しを行い一層の給与費適正化に努める。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0" name="直線コネクタ 22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1" name="テキスト ボックス 23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2" name="直線コネクタ 231"/>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3" name="テキスト ボックス 232"/>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4" name="直線コネクタ 233"/>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5" name="テキスト ボックス 234"/>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6" name="直線コネクタ 235"/>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7" name="テキスト ボックス 236"/>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8" name="直線コネクタ 237"/>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39" name="テキスト ボックス 238"/>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0" name="直線コネクタ 23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1" name="テキスト ボックス 24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116839</xdr:rowOff>
    </xdr:from>
    <xdr:to>
      <xdr:col>81</xdr:col>
      <xdr:colOff>44450</xdr:colOff>
      <xdr:row>89</xdr:row>
      <xdr:rowOff>31242</xdr:rowOff>
    </xdr:to>
    <xdr:cxnSp macro="">
      <xdr:nvCxnSpPr>
        <xdr:cNvPr id="243" name="直線コネクタ 242"/>
        <xdr:cNvCxnSpPr/>
      </xdr:nvCxnSpPr>
      <xdr:spPr>
        <a:xfrm flipV="1">
          <a:off x="17018000" y="13832839"/>
          <a:ext cx="0" cy="1457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3319</xdr:rowOff>
    </xdr:from>
    <xdr:ext cx="762000" cy="259045"/>
    <xdr:sp macro="" textlink="">
      <xdr:nvSpPr>
        <xdr:cNvPr id="244" name="給与水準   （国との比較）最小値テキスト"/>
        <xdr:cNvSpPr txBox="1"/>
      </xdr:nvSpPr>
      <xdr:spPr>
        <a:xfrm>
          <a:off x="17106900" y="1526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31242</xdr:rowOff>
    </xdr:from>
    <xdr:to>
      <xdr:col>81</xdr:col>
      <xdr:colOff>133350</xdr:colOff>
      <xdr:row>89</xdr:row>
      <xdr:rowOff>31242</xdr:rowOff>
    </xdr:to>
    <xdr:cxnSp macro="">
      <xdr:nvCxnSpPr>
        <xdr:cNvPr id="245" name="直線コネクタ 244"/>
        <xdr:cNvCxnSpPr/>
      </xdr:nvCxnSpPr>
      <xdr:spPr>
        <a:xfrm>
          <a:off x="16929100" y="1529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31766</xdr:rowOff>
    </xdr:from>
    <xdr:ext cx="762000" cy="259045"/>
    <xdr:sp macro="" textlink="">
      <xdr:nvSpPr>
        <xdr:cNvPr id="246" name="給与水準   （国との比較）最大値テキスト"/>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116839</xdr:rowOff>
    </xdr:from>
    <xdr:to>
      <xdr:col>81</xdr:col>
      <xdr:colOff>133350</xdr:colOff>
      <xdr:row>80</xdr:row>
      <xdr:rowOff>116839</xdr:rowOff>
    </xdr:to>
    <xdr:cxnSp macro="">
      <xdr:nvCxnSpPr>
        <xdr:cNvPr id="247" name="直線コネクタ 246"/>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31242</xdr:rowOff>
    </xdr:from>
    <xdr:to>
      <xdr:col>81</xdr:col>
      <xdr:colOff>44450</xdr:colOff>
      <xdr:row>89</xdr:row>
      <xdr:rowOff>31242</xdr:rowOff>
    </xdr:to>
    <xdr:cxnSp macro="">
      <xdr:nvCxnSpPr>
        <xdr:cNvPr id="248" name="直線コネクタ 247"/>
        <xdr:cNvCxnSpPr/>
      </xdr:nvCxnSpPr>
      <xdr:spPr>
        <a:xfrm>
          <a:off x="16179800" y="152902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105935</xdr:rowOff>
    </xdr:from>
    <xdr:ext cx="762000" cy="259045"/>
    <xdr:sp macro="" textlink="">
      <xdr:nvSpPr>
        <xdr:cNvPr id="249" name="給与水準   （国との比較）平均値テキスト"/>
        <xdr:cNvSpPr txBox="1"/>
      </xdr:nvSpPr>
      <xdr:spPr>
        <a:xfrm>
          <a:off x="17106900" y="14679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89408</xdr:rowOff>
    </xdr:from>
    <xdr:to>
      <xdr:col>81</xdr:col>
      <xdr:colOff>95250</xdr:colOff>
      <xdr:row>87</xdr:row>
      <xdr:rowOff>19558</xdr:rowOff>
    </xdr:to>
    <xdr:sp macro="" textlink="">
      <xdr:nvSpPr>
        <xdr:cNvPr id="250" name="フローチャート: 判断 249"/>
        <xdr:cNvSpPr/>
      </xdr:nvSpPr>
      <xdr:spPr>
        <a:xfrm>
          <a:off x="16967200" y="1483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135128</xdr:rowOff>
    </xdr:from>
    <xdr:to>
      <xdr:col>77</xdr:col>
      <xdr:colOff>44450</xdr:colOff>
      <xdr:row>89</xdr:row>
      <xdr:rowOff>31242</xdr:rowOff>
    </xdr:to>
    <xdr:cxnSp macro="">
      <xdr:nvCxnSpPr>
        <xdr:cNvPr id="251" name="直線コネクタ 250"/>
        <xdr:cNvCxnSpPr/>
      </xdr:nvCxnSpPr>
      <xdr:spPr>
        <a:xfrm>
          <a:off x="15290800" y="1522272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137668</xdr:rowOff>
    </xdr:from>
    <xdr:to>
      <xdr:col>77</xdr:col>
      <xdr:colOff>95250</xdr:colOff>
      <xdr:row>87</xdr:row>
      <xdr:rowOff>67818</xdr:rowOff>
    </xdr:to>
    <xdr:sp macro="" textlink="">
      <xdr:nvSpPr>
        <xdr:cNvPr id="252" name="フローチャート: 判断 251"/>
        <xdr:cNvSpPr/>
      </xdr:nvSpPr>
      <xdr:spPr>
        <a:xfrm>
          <a:off x="16129000" y="1488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77995</xdr:rowOff>
    </xdr:from>
    <xdr:ext cx="736600" cy="259045"/>
    <xdr:sp macro="" textlink="">
      <xdr:nvSpPr>
        <xdr:cNvPr id="253" name="テキスト ボックス 252"/>
        <xdr:cNvSpPr txBox="1"/>
      </xdr:nvSpPr>
      <xdr:spPr>
        <a:xfrm>
          <a:off x="15798800" y="14651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115824</xdr:rowOff>
    </xdr:from>
    <xdr:to>
      <xdr:col>72</xdr:col>
      <xdr:colOff>203200</xdr:colOff>
      <xdr:row>88</xdr:row>
      <xdr:rowOff>135128</xdr:rowOff>
    </xdr:to>
    <xdr:cxnSp macro="">
      <xdr:nvCxnSpPr>
        <xdr:cNvPr id="254" name="直線コネクタ 253"/>
        <xdr:cNvCxnSpPr/>
      </xdr:nvCxnSpPr>
      <xdr:spPr>
        <a:xfrm>
          <a:off x="14401800" y="1520342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118363</xdr:rowOff>
    </xdr:from>
    <xdr:to>
      <xdr:col>73</xdr:col>
      <xdr:colOff>44450</xdr:colOff>
      <xdr:row>87</xdr:row>
      <xdr:rowOff>48513</xdr:rowOff>
    </xdr:to>
    <xdr:sp macro="" textlink="">
      <xdr:nvSpPr>
        <xdr:cNvPr id="255" name="フローチャート: 判断 254"/>
        <xdr:cNvSpPr/>
      </xdr:nvSpPr>
      <xdr:spPr>
        <a:xfrm>
          <a:off x="15240000" y="14863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58690</xdr:rowOff>
    </xdr:from>
    <xdr:ext cx="762000" cy="259045"/>
    <xdr:sp macro="" textlink="">
      <xdr:nvSpPr>
        <xdr:cNvPr id="256" name="テキスト ボックス 255"/>
        <xdr:cNvSpPr txBox="1"/>
      </xdr:nvSpPr>
      <xdr:spPr>
        <a:xfrm>
          <a:off x="14909800" y="1463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86868</xdr:rowOff>
    </xdr:from>
    <xdr:to>
      <xdr:col>68</xdr:col>
      <xdr:colOff>152400</xdr:colOff>
      <xdr:row>88</xdr:row>
      <xdr:rowOff>115824</xdr:rowOff>
    </xdr:to>
    <xdr:cxnSp macro="">
      <xdr:nvCxnSpPr>
        <xdr:cNvPr id="257" name="直線コネクタ 256"/>
        <xdr:cNvCxnSpPr/>
      </xdr:nvCxnSpPr>
      <xdr:spPr>
        <a:xfrm>
          <a:off x="13512800" y="1517446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166624</xdr:rowOff>
    </xdr:from>
    <xdr:to>
      <xdr:col>68</xdr:col>
      <xdr:colOff>203200</xdr:colOff>
      <xdr:row>87</xdr:row>
      <xdr:rowOff>96774</xdr:rowOff>
    </xdr:to>
    <xdr:sp macro="" textlink="">
      <xdr:nvSpPr>
        <xdr:cNvPr id="258" name="フローチャート: 判断 257"/>
        <xdr:cNvSpPr/>
      </xdr:nvSpPr>
      <xdr:spPr>
        <a:xfrm>
          <a:off x="14351000" y="14911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106951</xdr:rowOff>
    </xdr:from>
    <xdr:ext cx="762000" cy="259045"/>
    <xdr:sp macro="" textlink="">
      <xdr:nvSpPr>
        <xdr:cNvPr id="259" name="テキスト ボックス 258"/>
        <xdr:cNvSpPr txBox="1"/>
      </xdr:nvSpPr>
      <xdr:spPr>
        <a:xfrm>
          <a:off x="14020800" y="1468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166624</xdr:rowOff>
    </xdr:from>
    <xdr:to>
      <xdr:col>64</xdr:col>
      <xdr:colOff>152400</xdr:colOff>
      <xdr:row>87</xdr:row>
      <xdr:rowOff>96774</xdr:rowOff>
    </xdr:to>
    <xdr:sp macro="" textlink="">
      <xdr:nvSpPr>
        <xdr:cNvPr id="260" name="フローチャート: 判断 259"/>
        <xdr:cNvSpPr/>
      </xdr:nvSpPr>
      <xdr:spPr>
        <a:xfrm>
          <a:off x="13462000" y="14911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106951</xdr:rowOff>
    </xdr:from>
    <xdr:ext cx="762000" cy="259045"/>
    <xdr:sp macro="" textlink="">
      <xdr:nvSpPr>
        <xdr:cNvPr id="261" name="テキスト ボックス 260"/>
        <xdr:cNvSpPr txBox="1"/>
      </xdr:nvSpPr>
      <xdr:spPr>
        <a:xfrm>
          <a:off x="13131800" y="1468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2" name="テキスト ボックス 26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3" name="テキスト ボックス 26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4" name="テキスト ボックス 26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5" name="テキスト ボックス 26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6" name="テキスト ボックス 26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151892</xdr:rowOff>
    </xdr:from>
    <xdr:to>
      <xdr:col>81</xdr:col>
      <xdr:colOff>95250</xdr:colOff>
      <xdr:row>89</xdr:row>
      <xdr:rowOff>82042</xdr:rowOff>
    </xdr:to>
    <xdr:sp macro="" textlink="">
      <xdr:nvSpPr>
        <xdr:cNvPr id="267" name="楕円 266"/>
        <xdr:cNvSpPr/>
      </xdr:nvSpPr>
      <xdr:spPr>
        <a:xfrm>
          <a:off x="16967200" y="1523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47769</xdr:rowOff>
    </xdr:from>
    <xdr:ext cx="762000" cy="259045"/>
    <xdr:sp macro="" textlink="">
      <xdr:nvSpPr>
        <xdr:cNvPr id="268" name="給与水準   （国との比較）該当値テキスト"/>
        <xdr:cNvSpPr txBox="1"/>
      </xdr:nvSpPr>
      <xdr:spPr>
        <a:xfrm>
          <a:off x="17106900" y="1513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151892</xdr:rowOff>
    </xdr:from>
    <xdr:to>
      <xdr:col>77</xdr:col>
      <xdr:colOff>95250</xdr:colOff>
      <xdr:row>89</xdr:row>
      <xdr:rowOff>82042</xdr:rowOff>
    </xdr:to>
    <xdr:sp macro="" textlink="">
      <xdr:nvSpPr>
        <xdr:cNvPr id="269" name="楕円 268"/>
        <xdr:cNvSpPr/>
      </xdr:nvSpPr>
      <xdr:spPr>
        <a:xfrm>
          <a:off x="16129000" y="1523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66819</xdr:rowOff>
    </xdr:from>
    <xdr:ext cx="736600" cy="259045"/>
    <xdr:sp macro="" textlink="">
      <xdr:nvSpPr>
        <xdr:cNvPr id="270" name="テキスト ボックス 269"/>
        <xdr:cNvSpPr txBox="1"/>
      </xdr:nvSpPr>
      <xdr:spPr>
        <a:xfrm>
          <a:off x="15798800" y="15325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84328</xdr:rowOff>
    </xdr:from>
    <xdr:to>
      <xdr:col>73</xdr:col>
      <xdr:colOff>44450</xdr:colOff>
      <xdr:row>89</xdr:row>
      <xdr:rowOff>14478</xdr:rowOff>
    </xdr:to>
    <xdr:sp macro="" textlink="">
      <xdr:nvSpPr>
        <xdr:cNvPr id="271" name="楕円 270"/>
        <xdr:cNvSpPr/>
      </xdr:nvSpPr>
      <xdr:spPr>
        <a:xfrm>
          <a:off x="15240000" y="151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170705</xdr:rowOff>
    </xdr:from>
    <xdr:ext cx="762000" cy="259045"/>
    <xdr:sp macro="" textlink="">
      <xdr:nvSpPr>
        <xdr:cNvPr id="272" name="テキスト ボックス 271"/>
        <xdr:cNvSpPr txBox="1"/>
      </xdr:nvSpPr>
      <xdr:spPr>
        <a:xfrm>
          <a:off x="14909800" y="1525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65024</xdr:rowOff>
    </xdr:from>
    <xdr:to>
      <xdr:col>68</xdr:col>
      <xdr:colOff>203200</xdr:colOff>
      <xdr:row>88</xdr:row>
      <xdr:rowOff>166624</xdr:rowOff>
    </xdr:to>
    <xdr:sp macro="" textlink="">
      <xdr:nvSpPr>
        <xdr:cNvPr id="273" name="楕円 272"/>
        <xdr:cNvSpPr/>
      </xdr:nvSpPr>
      <xdr:spPr>
        <a:xfrm>
          <a:off x="14351000" y="1515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151401</xdr:rowOff>
    </xdr:from>
    <xdr:ext cx="762000" cy="259045"/>
    <xdr:sp macro="" textlink="">
      <xdr:nvSpPr>
        <xdr:cNvPr id="274" name="テキスト ボックス 273"/>
        <xdr:cNvSpPr txBox="1"/>
      </xdr:nvSpPr>
      <xdr:spPr>
        <a:xfrm>
          <a:off x="14020800" y="1523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36068</xdr:rowOff>
    </xdr:from>
    <xdr:to>
      <xdr:col>64</xdr:col>
      <xdr:colOff>152400</xdr:colOff>
      <xdr:row>88</xdr:row>
      <xdr:rowOff>137668</xdr:rowOff>
    </xdr:to>
    <xdr:sp macro="" textlink="">
      <xdr:nvSpPr>
        <xdr:cNvPr id="275" name="楕円 274"/>
        <xdr:cNvSpPr/>
      </xdr:nvSpPr>
      <xdr:spPr>
        <a:xfrm>
          <a:off x="13462000" y="1512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122445</xdr:rowOff>
    </xdr:from>
    <xdr:ext cx="762000" cy="259045"/>
    <xdr:sp macro="" textlink="">
      <xdr:nvSpPr>
        <xdr:cNvPr id="276" name="テキスト ボックス 275"/>
        <xdr:cNvSpPr txBox="1"/>
      </xdr:nvSpPr>
      <xdr:spPr>
        <a:xfrm>
          <a:off x="13131800" y="152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7" name="正方形/長方形 27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8" name="テキスト ボックス 277"/>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79" name="テキスト ボックス 278"/>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0" name="正方形/長方形 27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1" name="正方形/長方形 28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2" name="正方形/長方形 28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3" name="正方形/長方形 28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4" name="正方形/長方形 28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5" name="正方形/長方形 28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6" name="正方形/長方形 28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7" name="正方形/長方形 28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8" name="正方形/長方形 28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89" name="テキスト ボックス 28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年度まで実施した第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次行政改革大綱（集中改革プラン）では職員削減目標▲</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％に対し▲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％の実績をあげ、計画期間終了後も新規採用抑制等の取組により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年度の職員数は平成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年度に対して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今後は、退職者が減少する中ではあるが、現在の職員数を基準に事務改善委員会などによる業務量の把握を行い、定員管理を検討していく。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0" name="テキスト ボックス 28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1" name="直線コネクタ 29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2" name="テキスト ボックス 29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3" name="直線コネクタ 292"/>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4" name="テキスト ボックス 293"/>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5" name="直線コネクタ 294"/>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6" name="テキスト ボックス 295"/>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297" name="直線コネクタ 29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298" name="テキスト ボックス 29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299" name="直線コネクタ 298"/>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0" name="テキスト ボックス 299"/>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1" name="直線コネクタ 300"/>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2" name="テキスト ボックス 301"/>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3" name="直線コネクタ 30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124460</xdr:rowOff>
    </xdr:from>
    <xdr:to>
      <xdr:col>81</xdr:col>
      <xdr:colOff>44450</xdr:colOff>
      <xdr:row>66</xdr:row>
      <xdr:rowOff>15589</xdr:rowOff>
    </xdr:to>
    <xdr:cxnSp macro="">
      <xdr:nvCxnSpPr>
        <xdr:cNvPr id="305" name="直線コネクタ 304"/>
        <xdr:cNvCxnSpPr/>
      </xdr:nvCxnSpPr>
      <xdr:spPr>
        <a:xfrm flipV="1">
          <a:off x="17018000" y="10240010"/>
          <a:ext cx="0" cy="109127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159116</xdr:rowOff>
    </xdr:from>
    <xdr:ext cx="762000" cy="259045"/>
    <xdr:sp macro="" textlink="">
      <xdr:nvSpPr>
        <xdr:cNvPr id="306" name="定員管理の状況最小値テキスト"/>
        <xdr:cNvSpPr txBox="1"/>
      </xdr:nvSpPr>
      <xdr:spPr>
        <a:xfrm>
          <a:off x="17106900" y="11303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15589</xdr:rowOff>
    </xdr:from>
    <xdr:to>
      <xdr:col>81</xdr:col>
      <xdr:colOff>133350</xdr:colOff>
      <xdr:row>66</xdr:row>
      <xdr:rowOff>15589</xdr:rowOff>
    </xdr:to>
    <xdr:cxnSp macro="">
      <xdr:nvCxnSpPr>
        <xdr:cNvPr id="307" name="直線コネクタ 306"/>
        <xdr:cNvCxnSpPr/>
      </xdr:nvCxnSpPr>
      <xdr:spPr>
        <a:xfrm>
          <a:off x="16929100" y="11331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39387</xdr:rowOff>
    </xdr:from>
    <xdr:ext cx="762000" cy="259045"/>
    <xdr:sp macro="" textlink="">
      <xdr:nvSpPr>
        <xdr:cNvPr id="308" name="定員管理の状況最大値テキスト"/>
        <xdr:cNvSpPr txBox="1"/>
      </xdr:nvSpPr>
      <xdr:spPr>
        <a:xfrm>
          <a:off x="17106900"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124460</xdr:rowOff>
    </xdr:from>
    <xdr:to>
      <xdr:col>81</xdr:col>
      <xdr:colOff>133350</xdr:colOff>
      <xdr:row>59</xdr:row>
      <xdr:rowOff>124460</xdr:rowOff>
    </xdr:to>
    <xdr:cxnSp macro="">
      <xdr:nvCxnSpPr>
        <xdr:cNvPr id="309" name="直線コネクタ 308"/>
        <xdr:cNvCxnSpPr/>
      </xdr:nvCxnSpPr>
      <xdr:spPr>
        <a:xfrm>
          <a:off x="16929100" y="1024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59986</xdr:rowOff>
    </xdr:from>
    <xdr:to>
      <xdr:col>81</xdr:col>
      <xdr:colOff>44450</xdr:colOff>
      <xdr:row>60</xdr:row>
      <xdr:rowOff>67828</xdr:rowOff>
    </xdr:to>
    <xdr:cxnSp macro="">
      <xdr:nvCxnSpPr>
        <xdr:cNvPr id="310" name="直線コネクタ 309"/>
        <xdr:cNvCxnSpPr/>
      </xdr:nvCxnSpPr>
      <xdr:spPr>
        <a:xfrm>
          <a:off x="16179800" y="10346986"/>
          <a:ext cx="838200" cy="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52605</xdr:rowOff>
    </xdr:from>
    <xdr:ext cx="762000" cy="259045"/>
    <xdr:sp macro="" textlink="">
      <xdr:nvSpPr>
        <xdr:cNvPr id="311" name="定員管理の状況平均値テキスト"/>
        <xdr:cNvSpPr txBox="1"/>
      </xdr:nvSpPr>
      <xdr:spPr>
        <a:xfrm>
          <a:off x="17106900" y="10339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59658</xdr:rowOff>
    </xdr:from>
    <xdr:to>
      <xdr:col>81</xdr:col>
      <xdr:colOff>95250</xdr:colOff>
      <xdr:row>60</xdr:row>
      <xdr:rowOff>161258</xdr:rowOff>
    </xdr:to>
    <xdr:sp macro="" textlink="">
      <xdr:nvSpPr>
        <xdr:cNvPr id="312" name="フローチャート: 判断 311"/>
        <xdr:cNvSpPr/>
      </xdr:nvSpPr>
      <xdr:spPr>
        <a:xfrm>
          <a:off x="169672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47117</xdr:rowOff>
    </xdr:from>
    <xdr:to>
      <xdr:col>77</xdr:col>
      <xdr:colOff>44450</xdr:colOff>
      <xdr:row>60</xdr:row>
      <xdr:rowOff>59986</xdr:rowOff>
    </xdr:to>
    <xdr:cxnSp macro="">
      <xdr:nvCxnSpPr>
        <xdr:cNvPr id="313" name="直線コネクタ 312"/>
        <xdr:cNvCxnSpPr/>
      </xdr:nvCxnSpPr>
      <xdr:spPr>
        <a:xfrm>
          <a:off x="15290800" y="10334117"/>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90149</xdr:rowOff>
    </xdr:from>
    <xdr:to>
      <xdr:col>77</xdr:col>
      <xdr:colOff>95250</xdr:colOff>
      <xdr:row>60</xdr:row>
      <xdr:rowOff>20299</xdr:rowOff>
    </xdr:to>
    <xdr:sp macro="" textlink="">
      <xdr:nvSpPr>
        <xdr:cNvPr id="314" name="フローチャート: 判断 313"/>
        <xdr:cNvSpPr/>
      </xdr:nvSpPr>
      <xdr:spPr>
        <a:xfrm>
          <a:off x="16129000" y="10205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30476</xdr:rowOff>
    </xdr:from>
    <xdr:ext cx="736600" cy="259045"/>
    <xdr:sp macro="" textlink="">
      <xdr:nvSpPr>
        <xdr:cNvPr id="315" name="テキスト ボックス 314"/>
        <xdr:cNvSpPr txBox="1"/>
      </xdr:nvSpPr>
      <xdr:spPr>
        <a:xfrm>
          <a:off x="15798800" y="9974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37264</xdr:rowOff>
    </xdr:from>
    <xdr:to>
      <xdr:col>72</xdr:col>
      <xdr:colOff>203200</xdr:colOff>
      <xdr:row>60</xdr:row>
      <xdr:rowOff>47117</xdr:rowOff>
    </xdr:to>
    <xdr:cxnSp macro="">
      <xdr:nvCxnSpPr>
        <xdr:cNvPr id="316" name="直線コネクタ 315"/>
        <xdr:cNvCxnSpPr/>
      </xdr:nvCxnSpPr>
      <xdr:spPr>
        <a:xfrm>
          <a:off x="14401800" y="10324264"/>
          <a:ext cx="889000" cy="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75671</xdr:rowOff>
    </xdr:from>
    <xdr:to>
      <xdr:col>73</xdr:col>
      <xdr:colOff>44450</xdr:colOff>
      <xdr:row>60</xdr:row>
      <xdr:rowOff>5821</xdr:rowOff>
    </xdr:to>
    <xdr:sp macro="" textlink="">
      <xdr:nvSpPr>
        <xdr:cNvPr id="317" name="フローチャート: 判断 316"/>
        <xdr:cNvSpPr/>
      </xdr:nvSpPr>
      <xdr:spPr>
        <a:xfrm>
          <a:off x="15240000" y="1019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15998</xdr:rowOff>
    </xdr:from>
    <xdr:ext cx="762000" cy="259045"/>
    <xdr:sp macro="" textlink="">
      <xdr:nvSpPr>
        <xdr:cNvPr id="318" name="テキスト ボックス 317"/>
        <xdr:cNvSpPr txBox="1"/>
      </xdr:nvSpPr>
      <xdr:spPr>
        <a:xfrm>
          <a:off x="14909800" y="996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27813</xdr:rowOff>
    </xdr:from>
    <xdr:to>
      <xdr:col>68</xdr:col>
      <xdr:colOff>152400</xdr:colOff>
      <xdr:row>60</xdr:row>
      <xdr:rowOff>37264</xdr:rowOff>
    </xdr:to>
    <xdr:cxnSp macro="">
      <xdr:nvCxnSpPr>
        <xdr:cNvPr id="319" name="直線コネクタ 318"/>
        <xdr:cNvCxnSpPr/>
      </xdr:nvCxnSpPr>
      <xdr:spPr>
        <a:xfrm>
          <a:off x="13512800" y="10314813"/>
          <a:ext cx="889000" cy="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74263</xdr:rowOff>
    </xdr:from>
    <xdr:to>
      <xdr:col>68</xdr:col>
      <xdr:colOff>203200</xdr:colOff>
      <xdr:row>60</xdr:row>
      <xdr:rowOff>4413</xdr:rowOff>
    </xdr:to>
    <xdr:sp macro="" textlink="">
      <xdr:nvSpPr>
        <xdr:cNvPr id="320" name="フローチャート: 判断 319"/>
        <xdr:cNvSpPr/>
      </xdr:nvSpPr>
      <xdr:spPr>
        <a:xfrm>
          <a:off x="14351000" y="1018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14590</xdr:rowOff>
    </xdr:from>
    <xdr:ext cx="762000" cy="259045"/>
    <xdr:sp macro="" textlink="">
      <xdr:nvSpPr>
        <xdr:cNvPr id="321" name="テキスト ボックス 320"/>
        <xdr:cNvSpPr txBox="1"/>
      </xdr:nvSpPr>
      <xdr:spPr>
        <a:xfrm>
          <a:off x="14020800" y="9958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77883</xdr:rowOff>
    </xdr:from>
    <xdr:to>
      <xdr:col>64</xdr:col>
      <xdr:colOff>152400</xdr:colOff>
      <xdr:row>60</xdr:row>
      <xdr:rowOff>8033</xdr:rowOff>
    </xdr:to>
    <xdr:sp macro="" textlink="">
      <xdr:nvSpPr>
        <xdr:cNvPr id="322" name="フローチャート: 判断 321"/>
        <xdr:cNvSpPr/>
      </xdr:nvSpPr>
      <xdr:spPr>
        <a:xfrm>
          <a:off x="13462000" y="10193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18210</xdr:rowOff>
    </xdr:from>
    <xdr:ext cx="762000" cy="259045"/>
    <xdr:sp macro="" textlink="">
      <xdr:nvSpPr>
        <xdr:cNvPr id="323" name="テキスト ボックス 322"/>
        <xdr:cNvSpPr txBox="1"/>
      </xdr:nvSpPr>
      <xdr:spPr>
        <a:xfrm>
          <a:off x="13131800" y="996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4" name="テキスト ボックス 32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5" name="テキスト ボックス 32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6" name="テキスト ボックス 32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7" name="テキスト ボックス 32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8" name="テキスト ボックス 32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17028</xdr:rowOff>
    </xdr:from>
    <xdr:to>
      <xdr:col>81</xdr:col>
      <xdr:colOff>95250</xdr:colOff>
      <xdr:row>60</xdr:row>
      <xdr:rowOff>118628</xdr:rowOff>
    </xdr:to>
    <xdr:sp macro="" textlink="">
      <xdr:nvSpPr>
        <xdr:cNvPr id="329" name="楕円 328"/>
        <xdr:cNvSpPr/>
      </xdr:nvSpPr>
      <xdr:spPr>
        <a:xfrm>
          <a:off x="16967200" y="1030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109755</xdr:rowOff>
    </xdr:from>
    <xdr:ext cx="762000" cy="259045"/>
    <xdr:sp macro="" textlink="">
      <xdr:nvSpPr>
        <xdr:cNvPr id="330" name="定員管理の状況該当値テキスト"/>
        <xdr:cNvSpPr txBox="1"/>
      </xdr:nvSpPr>
      <xdr:spPr>
        <a:xfrm>
          <a:off x="17106900" y="1022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9186</xdr:rowOff>
    </xdr:from>
    <xdr:to>
      <xdr:col>77</xdr:col>
      <xdr:colOff>95250</xdr:colOff>
      <xdr:row>60</xdr:row>
      <xdr:rowOff>110786</xdr:rowOff>
    </xdr:to>
    <xdr:sp macro="" textlink="">
      <xdr:nvSpPr>
        <xdr:cNvPr id="331" name="楕円 330"/>
        <xdr:cNvSpPr/>
      </xdr:nvSpPr>
      <xdr:spPr>
        <a:xfrm>
          <a:off x="16129000" y="1029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95563</xdr:rowOff>
    </xdr:from>
    <xdr:ext cx="736600" cy="259045"/>
    <xdr:sp macro="" textlink="">
      <xdr:nvSpPr>
        <xdr:cNvPr id="332" name="テキスト ボックス 331"/>
        <xdr:cNvSpPr txBox="1"/>
      </xdr:nvSpPr>
      <xdr:spPr>
        <a:xfrm>
          <a:off x="15798800" y="103825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167767</xdr:rowOff>
    </xdr:from>
    <xdr:to>
      <xdr:col>73</xdr:col>
      <xdr:colOff>44450</xdr:colOff>
      <xdr:row>60</xdr:row>
      <xdr:rowOff>97917</xdr:rowOff>
    </xdr:to>
    <xdr:sp macro="" textlink="">
      <xdr:nvSpPr>
        <xdr:cNvPr id="333" name="楕円 332"/>
        <xdr:cNvSpPr/>
      </xdr:nvSpPr>
      <xdr:spPr>
        <a:xfrm>
          <a:off x="15240000" y="1028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82694</xdr:rowOff>
    </xdr:from>
    <xdr:ext cx="762000" cy="259045"/>
    <xdr:sp macro="" textlink="">
      <xdr:nvSpPr>
        <xdr:cNvPr id="334" name="テキスト ボックス 333"/>
        <xdr:cNvSpPr txBox="1"/>
      </xdr:nvSpPr>
      <xdr:spPr>
        <a:xfrm>
          <a:off x="14909800" y="10369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157914</xdr:rowOff>
    </xdr:from>
    <xdr:to>
      <xdr:col>68</xdr:col>
      <xdr:colOff>203200</xdr:colOff>
      <xdr:row>60</xdr:row>
      <xdr:rowOff>88064</xdr:rowOff>
    </xdr:to>
    <xdr:sp macro="" textlink="">
      <xdr:nvSpPr>
        <xdr:cNvPr id="335" name="楕円 334"/>
        <xdr:cNvSpPr/>
      </xdr:nvSpPr>
      <xdr:spPr>
        <a:xfrm>
          <a:off x="14351000" y="1027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72841</xdr:rowOff>
    </xdr:from>
    <xdr:ext cx="762000" cy="259045"/>
    <xdr:sp macro="" textlink="">
      <xdr:nvSpPr>
        <xdr:cNvPr id="336" name="テキスト ボックス 335"/>
        <xdr:cNvSpPr txBox="1"/>
      </xdr:nvSpPr>
      <xdr:spPr>
        <a:xfrm>
          <a:off x="14020800" y="10359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148463</xdr:rowOff>
    </xdr:from>
    <xdr:to>
      <xdr:col>64</xdr:col>
      <xdr:colOff>152400</xdr:colOff>
      <xdr:row>60</xdr:row>
      <xdr:rowOff>78613</xdr:rowOff>
    </xdr:to>
    <xdr:sp macro="" textlink="">
      <xdr:nvSpPr>
        <xdr:cNvPr id="337" name="楕円 336"/>
        <xdr:cNvSpPr/>
      </xdr:nvSpPr>
      <xdr:spPr>
        <a:xfrm>
          <a:off x="13462000" y="102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63390</xdr:rowOff>
    </xdr:from>
    <xdr:ext cx="762000" cy="259045"/>
    <xdr:sp macro="" textlink="">
      <xdr:nvSpPr>
        <xdr:cNvPr id="338" name="テキスト ボックス 337"/>
        <xdr:cNvSpPr txBox="1"/>
      </xdr:nvSpPr>
      <xdr:spPr>
        <a:xfrm>
          <a:off x="13131800" y="10350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9" name="正方形/長方形 33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0" name="テキスト ボックス 33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1" name="テキスト ボックス 34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2" name="正方形/長方形 34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3" name="正方形/長方形 34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4" name="正方形/長方形 34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5" name="正方形/長方形 34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6" name="正方形/長方形 34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7" name="正方形/長方形 34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8" name="正方形/長方形 34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9" name="正方形/長方形 34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0" name="正方形/長方形 34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1" name="テキスト ボックス 35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年度まで実施した第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次行政改革大綱（集中改革プラン）に則り、投資事業を大幅に抑制したことから、平成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年度に起債発行許可団体から協議団体となり、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令和元</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％となっている。しかし、平成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実施した町民体育館整備事業や、社会資本整備総合交付金事業等の大規模事業に伴う地方債発行と償還が見込まれており、当該比率が上昇することが見込まれるため、投資事業の年度間調整や抑制を行いながら、新規発行の抑制に努め、現在の水準を維持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2" name="テキスト ボックス 35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3" name="直線コネクタ 35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4" name="テキスト ボックス 35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5" name="直線コネクタ 35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6" name="テキスト ボックス 35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7" name="直線コネクタ 35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8" name="テキスト ボックス 35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9" name="直線コネクタ 35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0" name="テキスト ボックス 35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1" name="直線コネクタ 36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2" name="テキスト ボックス 36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3" name="直線コネクタ 36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4" name="直線コネクタ 363"/>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45</xdr:row>
      <xdr:rowOff>130387</xdr:rowOff>
    </xdr:to>
    <xdr:cxnSp macro="">
      <xdr:nvCxnSpPr>
        <xdr:cNvPr id="366" name="直線コネクタ 365"/>
        <xdr:cNvCxnSpPr/>
      </xdr:nvCxnSpPr>
      <xdr:spPr>
        <a:xfrm flipV="1">
          <a:off x="17018000" y="637370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102464</xdr:rowOff>
    </xdr:from>
    <xdr:ext cx="762000" cy="259045"/>
    <xdr:sp macro="" textlink="">
      <xdr:nvSpPr>
        <xdr:cNvPr id="367" name="公債費負担の状況最小値テキスト"/>
        <xdr:cNvSpPr txBox="1"/>
      </xdr:nvSpPr>
      <xdr:spPr>
        <a:xfrm>
          <a:off x="17106900" y="781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130387</xdr:rowOff>
    </xdr:from>
    <xdr:to>
      <xdr:col>81</xdr:col>
      <xdr:colOff>133350</xdr:colOff>
      <xdr:row>45</xdr:row>
      <xdr:rowOff>130387</xdr:rowOff>
    </xdr:to>
    <xdr:cxnSp macro="">
      <xdr:nvCxnSpPr>
        <xdr:cNvPr id="368" name="直線コネクタ 367"/>
        <xdr:cNvCxnSpPr/>
      </xdr:nvCxnSpPr>
      <xdr:spPr>
        <a:xfrm>
          <a:off x="16929100" y="7845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69" name="公債費負担の状況最大値テキスト"/>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0" name="直線コネクタ 369"/>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154094</xdr:rowOff>
    </xdr:from>
    <xdr:to>
      <xdr:col>81</xdr:col>
      <xdr:colOff>44450</xdr:colOff>
      <xdr:row>43</xdr:row>
      <xdr:rowOff>63077</xdr:rowOff>
    </xdr:to>
    <xdr:cxnSp macro="">
      <xdr:nvCxnSpPr>
        <xdr:cNvPr id="371" name="直線コネクタ 370"/>
        <xdr:cNvCxnSpPr/>
      </xdr:nvCxnSpPr>
      <xdr:spPr>
        <a:xfrm>
          <a:off x="16179800" y="7354994"/>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157073</xdr:rowOff>
    </xdr:from>
    <xdr:ext cx="762000" cy="259045"/>
    <xdr:sp macro="" textlink="">
      <xdr:nvSpPr>
        <xdr:cNvPr id="372" name="公債費負担の状況平均値テキスト"/>
        <xdr:cNvSpPr txBox="1"/>
      </xdr:nvSpPr>
      <xdr:spPr>
        <a:xfrm>
          <a:off x="17106900" y="6843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73" name="フローチャート: 判断 372"/>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113877</xdr:rowOff>
    </xdr:from>
    <xdr:to>
      <xdr:col>77</xdr:col>
      <xdr:colOff>44450</xdr:colOff>
      <xdr:row>42</xdr:row>
      <xdr:rowOff>154094</xdr:rowOff>
    </xdr:to>
    <xdr:cxnSp macro="">
      <xdr:nvCxnSpPr>
        <xdr:cNvPr id="374" name="直線コネクタ 373"/>
        <xdr:cNvCxnSpPr/>
      </xdr:nvCxnSpPr>
      <xdr:spPr>
        <a:xfrm>
          <a:off x="15290800" y="731477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121920</xdr:rowOff>
    </xdr:from>
    <xdr:to>
      <xdr:col>77</xdr:col>
      <xdr:colOff>95250</xdr:colOff>
      <xdr:row>42</xdr:row>
      <xdr:rowOff>52070</xdr:rowOff>
    </xdr:to>
    <xdr:sp macro="" textlink="">
      <xdr:nvSpPr>
        <xdr:cNvPr id="375" name="フローチャート: 判断 374"/>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62247</xdr:rowOff>
    </xdr:from>
    <xdr:ext cx="736600" cy="259045"/>
    <xdr:sp macro="" textlink="">
      <xdr:nvSpPr>
        <xdr:cNvPr id="376" name="テキスト ボックス 375"/>
        <xdr:cNvSpPr txBox="1"/>
      </xdr:nvSpPr>
      <xdr:spPr>
        <a:xfrm>
          <a:off x="15798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113877</xdr:rowOff>
    </xdr:from>
    <xdr:to>
      <xdr:col>72</xdr:col>
      <xdr:colOff>203200</xdr:colOff>
      <xdr:row>42</xdr:row>
      <xdr:rowOff>129963</xdr:rowOff>
    </xdr:to>
    <xdr:cxnSp macro="">
      <xdr:nvCxnSpPr>
        <xdr:cNvPr id="377" name="直線コネクタ 376"/>
        <xdr:cNvCxnSpPr/>
      </xdr:nvCxnSpPr>
      <xdr:spPr>
        <a:xfrm flipV="1">
          <a:off x="14401800" y="73147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78" name="フローチャート: 判断 377"/>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79" name="テキスト ボックス 378"/>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129963</xdr:rowOff>
    </xdr:from>
    <xdr:to>
      <xdr:col>68</xdr:col>
      <xdr:colOff>152400</xdr:colOff>
      <xdr:row>43</xdr:row>
      <xdr:rowOff>6773</xdr:rowOff>
    </xdr:to>
    <xdr:cxnSp macro="">
      <xdr:nvCxnSpPr>
        <xdr:cNvPr id="380" name="直線コネクタ 379"/>
        <xdr:cNvCxnSpPr/>
      </xdr:nvCxnSpPr>
      <xdr:spPr>
        <a:xfrm flipV="1">
          <a:off x="13512800" y="733086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81" name="フローチャート: 判断 380"/>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82" name="テキスト ボックス 381"/>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83" name="フローチャート: 判断 382"/>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384" name="テキスト ボックス 383"/>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5" name="テキスト ボックス 38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6" name="テキスト ボックス 38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7" name="テキスト ボックス 38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8" name="テキスト ボックス 38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9" name="テキスト ボックス 38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12277</xdr:rowOff>
    </xdr:from>
    <xdr:to>
      <xdr:col>81</xdr:col>
      <xdr:colOff>95250</xdr:colOff>
      <xdr:row>43</xdr:row>
      <xdr:rowOff>113877</xdr:rowOff>
    </xdr:to>
    <xdr:sp macro="" textlink="">
      <xdr:nvSpPr>
        <xdr:cNvPr id="390" name="楕円 389"/>
        <xdr:cNvSpPr/>
      </xdr:nvSpPr>
      <xdr:spPr>
        <a:xfrm>
          <a:off x="169672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155804</xdr:rowOff>
    </xdr:from>
    <xdr:ext cx="762000" cy="259045"/>
    <xdr:sp macro="" textlink="">
      <xdr:nvSpPr>
        <xdr:cNvPr id="391" name="公債費負担の状況該当値テキスト"/>
        <xdr:cNvSpPr txBox="1"/>
      </xdr:nvSpPr>
      <xdr:spPr>
        <a:xfrm>
          <a:off x="17106900" y="735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103294</xdr:rowOff>
    </xdr:from>
    <xdr:to>
      <xdr:col>77</xdr:col>
      <xdr:colOff>95250</xdr:colOff>
      <xdr:row>43</xdr:row>
      <xdr:rowOff>33444</xdr:rowOff>
    </xdr:to>
    <xdr:sp macro="" textlink="">
      <xdr:nvSpPr>
        <xdr:cNvPr id="392" name="楕円 391"/>
        <xdr:cNvSpPr/>
      </xdr:nvSpPr>
      <xdr:spPr>
        <a:xfrm>
          <a:off x="16129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18221</xdr:rowOff>
    </xdr:from>
    <xdr:ext cx="736600" cy="259045"/>
    <xdr:sp macro="" textlink="">
      <xdr:nvSpPr>
        <xdr:cNvPr id="393" name="テキスト ボックス 392"/>
        <xdr:cNvSpPr txBox="1"/>
      </xdr:nvSpPr>
      <xdr:spPr>
        <a:xfrm>
          <a:off x="15798800" y="739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63077</xdr:rowOff>
    </xdr:from>
    <xdr:to>
      <xdr:col>73</xdr:col>
      <xdr:colOff>44450</xdr:colOff>
      <xdr:row>42</xdr:row>
      <xdr:rowOff>164677</xdr:rowOff>
    </xdr:to>
    <xdr:sp macro="" textlink="">
      <xdr:nvSpPr>
        <xdr:cNvPr id="394" name="楕円 393"/>
        <xdr:cNvSpPr/>
      </xdr:nvSpPr>
      <xdr:spPr>
        <a:xfrm>
          <a:off x="15240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149454</xdr:rowOff>
    </xdr:from>
    <xdr:ext cx="762000" cy="259045"/>
    <xdr:sp macro="" textlink="">
      <xdr:nvSpPr>
        <xdr:cNvPr id="395" name="テキスト ボックス 394"/>
        <xdr:cNvSpPr txBox="1"/>
      </xdr:nvSpPr>
      <xdr:spPr>
        <a:xfrm>
          <a:off x="14909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79163</xdr:rowOff>
    </xdr:from>
    <xdr:to>
      <xdr:col>68</xdr:col>
      <xdr:colOff>203200</xdr:colOff>
      <xdr:row>43</xdr:row>
      <xdr:rowOff>9313</xdr:rowOff>
    </xdr:to>
    <xdr:sp macro="" textlink="">
      <xdr:nvSpPr>
        <xdr:cNvPr id="396" name="楕円 395"/>
        <xdr:cNvSpPr/>
      </xdr:nvSpPr>
      <xdr:spPr>
        <a:xfrm>
          <a:off x="14351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165540</xdr:rowOff>
    </xdr:from>
    <xdr:ext cx="762000" cy="259045"/>
    <xdr:sp macro="" textlink="">
      <xdr:nvSpPr>
        <xdr:cNvPr id="397" name="テキスト ボックス 396"/>
        <xdr:cNvSpPr txBox="1"/>
      </xdr:nvSpPr>
      <xdr:spPr>
        <a:xfrm>
          <a:off x="14020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127423</xdr:rowOff>
    </xdr:from>
    <xdr:to>
      <xdr:col>64</xdr:col>
      <xdr:colOff>152400</xdr:colOff>
      <xdr:row>43</xdr:row>
      <xdr:rowOff>57573</xdr:rowOff>
    </xdr:to>
    <xdr:sp macro="" textlink="">
      <xdr:nvSpPr>
        <xdr:cNvPr id="398" name="楕円 397"/>
        <xdr:cNvSpPr/>
      </xdr:nvSpPr>
      <xdr:spPr>
        <a:xfrm>
          <a:off x="13462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42350</xdr:rowOff>
    </xdr:from>
    <xdr:ext cx="762000" cy="259045"/>
    <xdr:sp macro="" textlink="">
      <xdr:nvSpPr>
        <xdr:cNvPr id="399" name="テキスト ボックス 398"/>
        <xdr:cNvSpPr txBox="1"/>
      </xdr:nvSpPr>
      <xdr:spPr>
        <a:xfrm>
          <a:off x="13131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0" name="正方形/長方形 39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1" name="テキスト ボックス 40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2" name="テキスト ボックス 40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3" name="正方形/長方形 40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4" name="正方形/長方形 40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5" name="正方形/長方形 40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6" name="正方形/長方形 40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7" name="正方形/長方形 40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08" name="正方形/長方形 40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9" name="正方形/長方形 40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0" name="正方形/長方形 40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1" name="正方形/長方形 41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2" name="テキスト ボックス 41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将来負担額について、類似団体とほぼ</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同程度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であり、地方債残高並びに公営企業に対する繰入見込額は減少傾向にあるため、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年度は「比率なし」となった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。引き続き事業実施にあたってはその必要性を峻別し、財政の健全化に努める。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3" name="テキスト ボックス 41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4" name="直線コネクタ 41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5" name="テキスト ボックス 41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6" name="直線コネクタ 415"/>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17" name="テキスト ボックス 416"/>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18" name="直線コネクタ 417"/>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19" name="テキスト ボックス 418"/>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0" name="直線コネクタ 419"/>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1" name="テキスト ボックス 420"/>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2" name="直線コネクタ 421"/>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3" name="テキスト ボックス 422"/>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4" name="直線コネクタ 423"/>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5" name="テキスト ボックス 424"/>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6" name="直線コネクタ 42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26458</xdr:rowOff>
    </xdr:to>
    <xdr:cxnSp macro="">
      <xdr:nvCxnSpPr>
        <xdr:cNvPr id="428" name="直線コネクタ 427"/>
        <xdr:cNvCxnSpPr/>
      </xdr:nvCxnSpPr>
      <xdr:spPr>
        <a:xfrm flipV="1">
          <a:off x="17018000" y="2370667"/>
          <a:ext cx="0" cy="14276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169985</xdr:rowOff>
    </xdr:from>
    <xdr:ext cx="762000" cy="259045"/>
    <xdr:sp macro="" textlink="">
      <xdr:nvSpPr>
        <xdr:cNvPr id="429" name="将来負担の状況最小値テキスト"/>
        <xdr:cNvSpPr txBox="1"/>
      </xdr:nvSpPr>
      <xdr:spPr>
        <a:xfrm>
          <a:off x="17106900" y="3770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26458</xdr:rowOff>
    </xdr:from>
    <xdr:to>
      <xdr:col>81</xdr:col>
      <xdr:colOff>133350</xdr:colOff>
      <xdr:row>22</xdr:row>
      <xdr:rowOff>26458</xdr:rowOff>
    </xdr:to>
    <xdr:cxnSp macro="">
      <xdr:nvCxnSpPr>
        <xdr:cNvPr id="430" name="直線コネクタ 429"/>
        <xdr:cNvCxnSpPr/>
      </xdr:nvCxnSpPr>
      <xdr:spPr>
        <a:xfrm>
          <a:off x="16929100" y="3798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1"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2" name="直線コネクタ 431"/>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52141</xdr:rowOff>
    </xdr:from>
    <xdr:to>
      <xdr:col>77</xdr:col>
      <xdr:colOff>44450</xdr:colOff>
      <xdr:row>14</xdr:row>
      <xdr:rowOff>74930</xdr:rowOff>
    </xdr:to>
    <xdr:cxnSp macro="">
      <xdr:nvCxnSpPr>
        <xdr:cNvPr id="433" name="直線コネクタ 432"/>
        <xdr:cNvCxnSpPr/>
      </xdr:nvCxnSpPr>
      <xdr:spPr>
        <a:xfrm flipV="1">
          <a:off x="15290800" y="2452441"/>
          <a:ext cx="889000" cy="2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4" name="将来負担の状況平均値テキスト"/>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5" name="フローチャート: 判断 434"/>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1200</xdr:rowOff>
    </xdr:from>
    <xdr:to>
      <xdr:col>72</xdr:col>
      <xdr:colOff>203200</xdr:colOff>
      <xdr:row>14</xdr:row>
      <xdr:rowOff>74930</xdr:rowOff>
    </xdr:to>
    <xdr:cxnSp macro="">
      <xdr:nvCxnSpPr>
        <xdr:cNvPr id="436" name="直線コネクタ 435"/>
        <xdr:cNvCxnSpPr/>
      </xdr:nvCxnSpPr>
      <xdr:spPr>
        <a:xfrm>
          <a:off x="14401800" y="2401500"/>
          <a:ext cx="889000" cy="7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7" name="フローチャート: 判断 436"/>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8" name="テキスト ボックス 437"/>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1200</xdr:rowOff>
    </xdr:from>
    <xdr:to>
      <xdr:col>68</xdr:col>
      <xdr:colOff>152400</xdr:colOff>
      <xdr:row>14</xdr:row>
      <xdr:rowOff>62865</xdr:rowOff>
    </xdr:to>
    <xdr:cxnSp macro="">
      <xdr:nvCxnSpPr>
        <xdr:cNvPr id="439" name="直線コネクタ 438"/>
        <xdr:cNvCxnSpPr/>
      </xdr:nvCxnSpPr>
      <xdr:spPr>
        <a:xfrm flipV="1">
          <a:off x="13512800" y="2401500"/>
          <a:ext cx="889000" cy="6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1341</xdr:rowOff>
    </xdr:from>
    <xdr:to>
      <xdr:col>77</xdr:col>
      <xdr:colOff>95250</xdr:colOff>
      <xdr:row>14</xdr:row>
      <xdr:rowOff>102941</xdr:rowOff>
    </xdr:to>
    <xdr:sp macro="" textlink="">
      <xdr:nvSpPr>
        <xdr:cNvPr id="451" name="楕円 450"/>
        <xdr:cNvSpPr/>
      </xdr:nvSpPr>
      <xdr:spPr>
        <a:xfrm>
          <a:off x="16129000" y="240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87718</xdr:rowOff>
    </xdr:from>
    <xdr:ext cx="736600" cy="259045"/>
    <xdr:sp macro="" textlink="">
      <xdr:nvSpPr>
        <xdr:cNvPr id="452" name="テキスト ボックス 451"/>
        <xdr:cNvSpPr txBox="1"/>
      </xdr:nvSpPr>
      <xdr:spPr>
        <a:xfrm>
          <a:off x="15798800" y="24880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24130</xdr:rowOff>
    </xdr:from>
    <xdr:to>
      <xdr:col>73</xdr:col>
      <xdr:colOff>44450</xdr:colOff>
      <xdr:row>14</xdr:row>
      <xdr:rowOff>125730</xdr:rowOff>
    </xdr:to>
    <xdr:sp macro="" textlink="">
      <xdr:nvSpPr>
        <xdr:cNvPr id="453" name="楕円 452"/>
        <xdr:cNvSpPr/>
      </xdr:nvSpPr>
      <xdr:spPr>
        <a:xfrm>
          <a:off x="15240000" y="242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110507</xdr:rowOff>
    </xdr:from>
    <xdr:ext cx="762000" cy="259045"/>
    <xdr:sp macro="" textlink="">
      <xdr:nvSpPr>
        <xdr:cNvPr id="454" name="テキスト ボックス 453"/>
        <xdr:cNvSpPr txBox="1"/>
      </xdr:nvSpPr>
      <xdr:spPr>
        <a:xfrm>
          <a:off x="14909800" y="2510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121850</xdr:rowOff>
    </xdr:from>
    <xdr:to>
      <xdr:col>68</xdr:col>
      <xdr:colOff>203200</xdr:colOff>
      <xdr:row>14</xdr:row>
      <xdr:rowOff>52000</xdr:rowOff>
    </xdr:to>
    <xdr:sp macro="" textlink="">
      <xdr:nvSpPr>
        <xdr:cNvPr id="455" name="楕円 454"/>
        <xdr:cNvSpPr/>
      </xdr:nvSpPr>
      <xdr:spPr>
        <a:xfrm>
          <a:off x="14351000" y="235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36777</xdr:rowOff>
    </xdr:from>
    <xdr:ext cx="762000" cy="259045"/>
    <xdr:sp macro="" textlink="">
      <xdr:nvSpPr>
        <xdr:cNvPr id="456" name="テキスト ボックス 455"/>
        <xdr:cNvSpPr txBox="1"/>
      </xdr:nvSpPr>
      <xdr:spPr>
        <a:xfrm>
          <a:off x="14020800" y="243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12065</xdr:rowOff>
    </xdr:from>
    <xdr:to>
      <xdr:col>64</xdr:col>
      <xdr:colOff>152400</xdr:colOff>
      <xdr:row>14</xdr:row>
      <xdr:rowOff>113665</xdr:rowOff>
    </xdr:to>
    <xdr:sp macro="" textlink="">
      <xdr:nvSpPr>
        <xdr:cNvPr id="457" name="楕円 456"/>
        <xdr:cNvSpPr/>
      </xdr:nvSpPr>
      <xdr:spPr>
        <a:xfrm>
          <a:off x="13462000" y="241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98442</xdr:rowOff>
    </xdr:from>
    <xdr:ext cx="762000" cy="259045"/>
    <xdr:sp macro="" textlink="">
      <xdr:nvSpPr>
        <xdr:cNvPr id="458" name="テキスト ボックス 457"/>
        <xdr:cNvSpPr txBox="1"/>
      </xdr:nvSpPr>
      <xdr:spPr>
        <a:xfrm>
          <a:off x="13131800" y="2498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
5,035
393.19
6,008,722
5,620,581
349,856
3,304,460
5,945,435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類似団体平均と比較すると、</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高くなって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いるが、職員の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昇給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に伴う</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の増が影響している。そのほか、ゴミ処理及び消防業務を一部事務組合が行って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いるため、</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当組合の人件費分に充てる負担金や</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病院事業などの公営企業会計の人件費に充てる繰出金といった人件費に準ずる費用を合計した場合の人口</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人当たりの歳出決算額はさらに上回っており、今後はこれらも含めた人件費関連経費全体について、抑制していく必要がある。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42</xdr:row>
      <xdr:rowOff>8128</xdr:rowOff>
    </xdr:to>
    <xdr:cxnSp macro="">
      <xdr:nvCxnSpPr>
        <xdr:cNvPr id="59" name="直線コネクタ 58"/>
        <xdr:cNvCxnSpPr/>
      </xdr:nvCxnSpPr>
      <xdr:spPr>
        <a:xfrm flipV="1">
          <a:off x="4826000" y="5851144"/>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151655</xdr:rowOff>
    </xdr:from>
    <xdr:ext cx="762000" cy="259045"/>
    <xdr:sp macro="" textlink="">
      <xdr:nvSpPr>
        <xdr:cNvPr id="60" name="人件費最小値テキスト"/>
        <xdr:cNvSpPr txBox="1"/>
      </xdr:nvSpPr>
      <xdr:spPr>
        <a:xfrm>
          <a:off x="4914900" y="718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8128</xdr:rowOff>
    </xdr:from>
    <xdr:to>
      <xdr:col>24</xdr:col>
      <xdr:colOff>114300</xdr:colOff>
      <xdr:row>42</xdr:row>
      <xdr:rowOff>8128</xdr:rowOff>
    </xdr:to>
    <xdr:cxnSp macro="">
      <xdr:nvCxnSpPr>
        <xdr:cNvPr id="61" name="直線コネクタ 60"/>
        <xdr:cNvCxnSpPr/>
      </xdr:nvCxnSpPr>
      <xdr:spPr>
        <a:xfrm>
          <a:off x="4737100" y="720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115570</xdr:rowOff>
    </xdr:from>
    <xdr:to>
      <xdr:col>24</xdr:col>
      <xdr:colOff>25400</xdr:colOff>
      <xdr:row>37</xdr:row>
      <xdr:rowOff>156718</xdr:rowOff>
    </xdr:to>
    <xdr:cxnSp macro="">
      <xdr:nvCxnSpPr>
        <xdr:cNvPr id="64" name="直線コネクタ 63"/>
        <xdr:cNvCxnSpPr/>
      </xdr:nvCxnSpPr>
      <xdr:spPr>
        <a:xfrm>
          <a:off x="3987800" y="6459220"/>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17289</xdr:rowOff>
    </xdr:from>
    <xdr:ext cx="762000" cy="259045"/>
    <xdr:sp macro="" textlink="">
      <xdr:nvSpPr>
        <xdr:cNvPr id="65" name="人件費平均値テキスト"/>
        <xdr:cNvSpPr txBox="1"/>
      </xdr:nvSpPr>
      <xdr:spPr>
        <a:xfrm>
          <a:off x="4914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762</xdr:rowOff>
    </xdr:from>
    <xdr:to>
      <xdr:col>24</xdr:col>
      <xdr:colOff>76200</xdr:colOff>
      <xdr:row>37</xdr:row>
      <xdr:rowOff>102362</xdr:rowOff>
    </xdr:to>
    <xdr:sp macro="" textlink="">
      <xdr:nvSpPr>
        <xdr:cNvPr id="66" name="フローチャート: 判断 65"/>
        <xdr:cNvSpPr/>
      </xdr:nvSpPr>
      <xdr:spPr>
        <a:xfrm>
          <a:off x="4775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115570</xdr:rowOff>
    </xdr:from>
    <xdr:to>
      <xdr:col>19</xdr:col>
      <xdr:colOff>187325</xdr:colOff>
      <xdr:row>37</xdr:row>
      <xdr:rowOff>115570</xdr:rowOff>
    </xdr:to>
    <xdr:cxnSp macro="">
      <xdr:nvCxnSpPr>
        <xdr:cNvPr id="67" name="直線コネクタ 66"/>
        <xdr:cNvCxnSpPr/>
      </xdr:nvCxnSpPr>
      <xdr:spPr>
        <a:xfrm>
          <a:off x="3098800" y="6459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98823</xdr:rowOff>
    </xdr:from>
    <xdr:ext cx="736600" cy="259045"/>
    <xdr:sp macro="" textlink="">
      <xdr:nvSpPr>
        <xdr:cNvPr id="69" name="テキスト ボックス 68"/>
        <xdr:cNvSpPr txBox="1"/>
      </xdr:nvSpPr>
      <xdr:spPr>
        <a:xfrm>
          <a:off x="3606800" y="6099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74422</xdr:rowOff>
    </xdr:from>
    <xdr:to>
      <xdr:col>15</xdr:col>
      <xdr:colOff>98425</xdr:colOff>
      <xdr:row>37</xdr:row>
      <xdr:rowOff>115570</xdr:rowOff>
    </xdr:to>
    <xdr:cxnSp macro="">
      <xdr:nvCxnSpPr>
        <xdr:cNvPr id="70" name="直線コネクタ 69"/>
        <xdr:cNvCxnSpPr/>
      </xdr:nvCxnSpPr>
      <xdr:spPr>
        <a:xfrm>
          <a:off x="2209800" y="64180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72" name="テキスト ボックス 71"/>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28702</xdr:rowOff>
    </xdr:from>
    <xdr:to>
      <xdr:col>11</xdr:col>
      <xdr:colOff>9525</xdr:colOff>
      <xdr:row>37</xdr:row>
      <xdr:rowOff>74422</xdr:rowOff>
    </xdr:to>
    <xdr:cxnSp macro="">
      <xdr:nvCxnSpPr>
        <xdr:cNvPr id="73" name="直線コネクタ 72"/>
        <xdr:cNvCxnSpPr/>
      </xdr:nvCxnSpPr>
      <xdr:spPr>
        <a:xfrm>
          <a:off x="1320800" y="63723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77" name="テキスト ボックス 76"/>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105918</xdr:rowOff>
    </xdr:from>
    <xdr:to>
      <xdr:col>24</xdr:col>
      <xdr:colOff>76200</xdr:colOff>
      <xdr:row>38</xdr:row>
      <xdr:rowOff>36068</xdr:rowOff>
    </xdr:to>
    <xdr:sp macro="" textlink="">
      <xdr:nvSpPr>
        <xdr:cNvPr id="83" name="楕円 82"/>
        <xdr:cNvSpPr/>
      </xdr:nvSpPr>
      <xdr:spPr>
        <a:xfrm>
          <a:off x="47752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77995</xdr:rowOff>
    </xdr:from>
    <xdr:ext cx="762000" cy="259045"/>
    <xdr:sp macro="" textlink="">
      <xdr:nvSpPr>
        <xdr:cNvPr id="84" name="人件費該当値テキスト"/>
        <xdr:cNvSpPr txBox="1"/>
      </xdr:nvSpPr>
      <xdr:spPr>
        <a:xfrm>
          <a:off x="49149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64770</xdr:rowOff>
    </xdr:from>
    <xdr:to>
      <xdr:col>20</xdr:col>
      <xdr:colOff>38100</xdr:colOff>
      <xdr:row>37</xdr:row>
      <xdr:rowOff>166370</xdr:rowOff>
    </xdr:to>
    <xdr:sp macro="" textlink="">
      <xdr:nvSpPr>
        <xdr:cNvPr id="85" name="楕円 84"/>
        <xdr:cNvSpPr/>
      </xdr:nvSpPr>
      <xdr:spPr>
        <a:xfrm>
          <a:off x="3937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151147</xdr:rowOff>
    </xdr:from>
    <xdr:ext cx="736600" cy="259045"/>
    <xdr:sp macro="" textlink="">
      <xdr:nvSpPr>
        <xdr:cNvPr id="86" name="テキスト ボックス 85"/>
        <xdr:cNvSpPr txBox="1"/>
      </xdr:nvSpPr>
      <xdr:spPr>
        <a:xfrm>
          <a:off x="3606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7" name="楕円 86"/>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88" name="テキスト ボックス 87"/>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23622</xdr:rowOff>
    </xdr:from>
    <xdr:to>
      <xdr:col>11</xdr:col>
      <xdr:colOff>60325</xdr:colOff>
      <xdr:row>37</xdr:row>
      <xdr:rowOff>125222</xdr:rowOff>
    </xdr:to>
    <xdr:sp macro="" textlink="">
      <xdr:nvSpPr>
        <xdr:cNvPr id="89" name="楕円 88"/>
        <xdr:cNvSpPr/>
      </xdr:nvSpPr>
      <xdr:spPr>
        <a:xfrm>
          <a:off x="2159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109999</xdr:rowOff>
    </xdr:from>
    <xdr:ext cx="762000" cy="259045"/>
    <xdr:sp macro="" textlink="">
      <xdr:nvSpPr>
        <xdr:cNvPr id="90" name="テキスト ボックス 89"/>
        <xdr:cNvSpPr txBox="1"/>
      </xdr:nvSpPr>
      <xdr:spPr>
        <a:xfrm>
          <a:off x="1828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149352</xdr:rowOff>
    </xdr:from>
    <xdr:to>
      <xdr:col>6</xdr:col>
      <xdr:colOff>171450</xdr:colOff>
      <xdr:row>37</xdr:row>
      <xdr:rowOff>79502</xdr:rowOff>
    </xdr:to>
    <xdr:sp macro="" textlink="">
      <xdr:nvSpPr>
        <xdr:cNvPr id="91" name="楕円 90"/>
        <xdr:cNvSpPr/>
      </xdr:nvSpPr>
      <xdr:spPr>
        <a:xfrm>
          <a:off x="1270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64279</xdr:rowOff>
    </xdr:from>
    <xdr:ext cx="762000" cy="259045"/>
    <xdr:sp macro="" textlink="">
      <xdr:nvSpPr>
        <xdr:cNvPr id="92" name="テキスト ボックス 91"/>
        <xdr:cNvSpPr txBox="1"/>
      </xdr:nvSpPr>
      <xdr:spPr>
        <a:xfrm>
          <a:off x="939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物件費に係る経常収支比率</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公共施設の経年劣化等による修繕</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温泉・観光施設などの管理について、指定管理者制度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（委託料）</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導入しているため、多くの費用が発生している。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20320</xdr:rowOff>
    </xdr:from>
    <xdr:to>
      <xdr:col>82</xdr:col>
      <xdr:colOff>107950</xdr:colOff>
      <xdr:row>20</xdr:row>
      <xdr:rowOff>39370</xdr:rowOff>
    </xdr:to>
    <xdr:cxnSp macro="">
      <xdr:nvCxnSpPr>
        <xdr:cNvPr id="119" name="直線コネクタ 118"/>
        <xdr:cNvCxnSpPr/>
      </xdr:nvCxnSpPr>
      <xdr:spPr>
        <a:xfrm flipV="1">
          <a:off x="16510000" y="2420620"/>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11447</xdr:rowOff>
    </xdr:from>
    <xdr:ext cx="762000" cy="259045"/>
    <xdr:sp macro="" textlink="">
      <xdr:nvSpPr>
        <xdr:cNvPr id="120" name="物件費最小値テキスト"/>
        <xdr:cNvSpPr txBox="1"/>
      </xdr:nvSpPr>
      <xdr:spPr>
        <a:xfrm>
          <a:off x="16598900" y="344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39370</xdr:rowOff>
    </xdr:from>
    <xdr:to>
      <xdr:col>82</xdr:col>
      <xdr:colOff>196850</xdr:colOff>
      <xdr:row>20</xdr:row>
      <xdr:rowOff>39370</xdr:rowOff>
    </xdr:to>
    <xdr:cxnSp macro="">
      <xdr:nvCxnSpPr>
        <xdr:cNvPr id="121" name="直線コネクタ 120"/>
        <xdr:cNvCxnSpPr/>
      </xdr:nvCxnSpPr>
      <xdr:spPr>
        <a:xfrm>
          <a:off x="16421100" y="346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106697</xdr:rowOff>
    </xdr:from>
    <xdr:ext cx="762000" cy="259045"/>
    <xdr:sp macro="" textlink="">
      <xdr:nvSpPr>
        <xdr:cNvPr id="122" name="物件費最大値テキスト"/>
        <xdr:cNvSpPr txBox="1"/>
      </xdr:nvSpPr>
      <xdr:spPr>
        <a:xfrm>
          <a:off x="16598900" y="216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20320</xdr:rowOff>
    </xdr:from>
    <xdr:to>
      <xdr:col>82</xdr:col>
      <xdr:colOff>196850</xdr:colOff>
      <xdr:row>14</xdr:row>
      <xdr:rowOff>20320</xdr:rowOff>
    </xdr:to>
    <xdr:cxnSp macro="">
      <xdr:nvCxnSpPr>
        <xdr:cNvPr id="123" name="直線コネクタ 122"/>
        <xdr:cNvCxnSpPr/>
      </xdr:nvCxnSpPr>
      <xdr:spPr>
        <a:xfrm>
          <a:off x="16421100" y="242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85090</xdr:rowOff>
    </xdr:from>
    <xdr:to>
      <xdr:col>82</xdr:col>
      <xdr:colOff>107950</xdr:colOff>
      <xdr:row>15</xdr:row>
      <xdr:rowOff>130810</xdr:rowOff>
    </xdr:to>
    <xdr:cxnSp macro="">
      <xdr:nvCxnSpPr>
        <xdr:cNvPr id="124" name="直線コネクタ 123"/>
        <xdr:cNvCxnSpPr/>
      </xdr:nvCxnSpPr>
      <xdr:spPr>
        <a:xfrm flipV="1">
          <a:off x="15671800" y="26568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116857</xdr:rowOff>
    </xdr:from>
    <xdr:ext cx="762000" cy="259045"/>
    <xdr:sp macro="" textlink="">
      <xdr:nvSpPr>
        <xdr:cNvPr id="125" name="物件費平均値テキスト"/>
        <xdr:cNvSpPr txBox="1"/>
      </xdr:nvSpPr>
      <xdr:spPr>
        <a:xfrm>
          <a:off x="16598900" y="2688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144780</xdr:rowOff>
    </xdr:from>
    <xdr:to>
      <xdr:col>82</xdr:col>
      <xdr:colOff>158750</xdr:colOff>
      <xdr:row>16</xdr:row>
      <xdr:rowOff>74930</xdr:rowOff>
    </xdr:to>
    <xdr:sp macro="" textlink="">
      <xdr:nvSpPr>
        <xdr:cNvPr id="126" name="フローチャート: 判断 125"/>
        <xdr:cNvSpPr/>
      </xdr:nvSpPr>
      <xdr:spPr>
        <a:xfrm>
          <a:off x="16459200" y="271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130810</xdr:rowOff>
    </xdr:from>
    <xdr:to>
      <xdr:col>78</xdr:col>
      <xdr:colOff>69850</xdr:colOff>
      <xdr:row>15</xdr:row>
      <xdr:rowOff>149860</xdr:rowOff>
    </xdr:to>
    <xdr:cxnSp macro="">
      <xdr:nvCxnSpPr>
        <xdr:cNvPr id="127" name="直線コネクタ 126"/>
        <xdr:cNvCxnSpPr/>
      </xdr:nvCxnSpPr>
      <xdr:spPr>
        <a:xfrm flipV="1">
          <a:off x="14782800" y="270256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167640</xdr:rowOff>
    </xdr:from>
    <xdr:to>
      <xdr:col>78</xdr:col>
      <xdr:colOff>120650</xdr:colOff>
      <xdr:row>16</xdr:row>
      <xdr:rowOff>97790</xdr:rowOff>
    </xdr:to>
    <xdr:sp macro="" textlink="">
      <xdr:nvSpPr>
        <xdr:cNvPr id="128" name="フローチャート: 判断 127"/>
        <xdr:cNvSpPr/>
      </xdr:nvSpPr>
      <xdr:spPr>
        <a:xfrm>
          <a:off x="15621000" y="273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82567</xdr:rowOff>
    </xdr:from>
    <xdr:ext cx="736600" cy="259045"/>
    <xdr:sp macro="" textlink="">
      <xdr:nvSpPr>
        <xdr:cNvPr id="129" name="テキスト ボックス 128"/>
        <xdr:cNvSpPr txBox="1"/>
      </xdr:nvSpPr>
      <xdr:spPr>
        <a:xfrm>
          <a:off x="15290800" y="2825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123190</xdr:rowOff>
    </xdr:from>
    <xdr:to>
      <xdr:col>73</xdr:col>
      <xdr:colOff>180975</xdr:colOff>
      <xdr:row>15</xdr:row>
      <xdr:rowOff>149860</xdr:rowOff>
    </xdr:to>
    <xdr:cxnSp macro="">
      <xdr:nvCxnSpPr>
        <xdr:cNvPr id="130" name="直線コネクタ 129"/>
        <xdr:cNvCxnSpPr/>
      </xdr:nvCxnSpPr>
      <xdr:spPr>
        <a:xfrm>
          <a:off x="13893800" y="26949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167640</xdr:rowOff>
    </xdr:from>
    <xdr:to>
      <xdr:col>74</xdr:col>
      <xdr:colOff>31750</xdr:colOff>
      <xdr:row>16</xdr:row>
      <xdr:rowOff>97790</xdr:rowOff>
    </xdr:to>
    <xdr:sp macro="" textlink="">
      <xdr:nvSpPr>
        <xdr:cNvPr id="131" name="フローチャート: 判断 130"/>
        <xdr:cNvSpPr/>
      </xdr:nvSpPr>
      <xdr:spPr>
        <a:xfrm>
          <a:off x="14732000" y="273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82567</xdr:rowOff>
    </xdr:from>
    <xdr:ext cx="762000" cy="259045"/>
    <xdr:sp macro="" textlink="">
      <xdr:nvSpPr>
        <xdr:cNvPr id="132" name="テキスト ボックス 131"/>
        <xdr:cNvSpPr txBox="1"/>
      </xdr:nvSpPr>
      <xdr:spPr>
        <a:xfrm>
          <a:off x="14401800" y="2825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92710</xdr:rowOff>
    </xdr:from>
    <xdr:to>
      <xdr:col>69</xdr:col>
      <xdr:colOff>92075</xdr:colOff>
      <xdr:row>15</xdr:row>
      <xdr:rowOff>123190</xdr:rowOff>
    </xdr:to>
    <xdr:cxnSp macro="">
      <xdr:nvCxnSpPr>
        <xdr:cNvPr id="133" name="直線コネクタ 132"/>
        <xdr:cNvCxnSpPr/>
      </xdr:nvCxnSpPr>
      <xdr:spPr>
        <a:xfrm>
          <a:off x="13004800" y="2664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156210</xdr:rowOff>
    </xdr:from>
    <xdr:to>
      <xdr:col>69</xdr:col>
      <xdr:colOff>142875</xdr:colOff>
      <xdr:row>16</xdr:row>
      <xdr:rowOff>86360</xdr:rowOff>
    </xdr:to>
    <xdr:sp macro="" textlink="">
      <xdr:nvSpPr>
        <xdr:cNvPr id="134" name="フローチャート: 判断 133"/>
        <xdr:cNvSpPr/>
      </xdr:nvSpPr>
      <xdr:spPr>
        <a:xfrm>
          <a:off x="13843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71137</xdr:rowOff>
    </xdr:from>
    <xdr:ext cx="762000" cy="259045"/>
    <xdr:sp macro="" textlink="">
      <xdr:nvSpPr>
        <xdr:cNvPr id="135" name="テキスト ボックス 134"/>
        <xdr:cNvSpPr txBox="1"/>
      </xdr:nvSpPr>
      <xdr:spPr>
        <a:xfrm>
          <a:off x="13512800" y="281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129540</xdr:rowOff>
    </xdr:from>
    <xdr:to>
      <xdr:col>65</xdr:col>
      <xdr:colOff>53975</xdr:colOff>
      <xdr:row>16</xdr:row>
      <xdr:rowOff>59690</xdr:rowOff>
    </xdr:to>
    <xdr:sp macro="" textlink="">
      <xdr:nvSpPr>
        <xdr:cNvPr id="136" name="フローチャート: 判断 135"/>
        <xdr:cNvSpPr/>
      </xdr:nvSpPr>
      <xdr:spPr>
        <a:xfrm>
          <a:off x="12954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44467</xdr:rowOff>
    </xdr:from>
    <xdr:ext cx="762000" cy="259045"/>
    <xdr:sp macro="" textlink="">
      <xdr:nvSpPr>
        <xdr:cNvPr id="137" name="テキスト ボックス 136"/>
        <xdr:cNvSpPr txBox="1"/>
      </xdr:nvSpPr>
      <xdr:spPr>
        <a:xfrm>
          <a:off x="12623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34290</xdr:rowOff>
    </xdr:from>
    <xdr:to>
      <xdr:col>82</xdr:col>
      <xdr:colOff>158750</xdr:colOff>
      <xdr:row>15</xdr:row>
      <xdr:rowOff>135890</xdr:rowOff>
    </xdr:to>
    <xdr:sp macro="" textlink="">
      <xdr:nvSpPr>
        <xdr:cNvPr id="143" name="楕円 142"/>
        <xdr:cNvSpPr/>
      </xdr:nvSpPr>
      <xdr:spPr>
        <a:xfrm>
          <a:off x="164592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50817</xdr:rowOff>
    </xdr:from>
    <xdr:ext cx="762000" cy="259045"/>
    <xdr:sp macro="" textlink="">
      <xdr:nvSpPr>
        <xdr:cNvPr id="144" name="物件費該当値テキスト"/>
        <xdr:cNvSpPr txBox="1"/>
      </xdr:nvSpPr>
      <xdr:spPr>
        <a:xfrm>
          <a:off x="165989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80010</xdr:rowOff>
    </xdr:from>
    <xdr:to>
      <xdr:col>78</xdr:col>
      <xdr:colOff>120650</xdr:colOff>
      <xdr:row>16</xdr:row>
      <xdr:rowOff>10160</xdr:rowOff>
    </xdr:to>
    <xdr:sp macro="" textlink="">
      <xdr:nvSpPr>
        <xdr:cNvPr id="145" name="楕円 144"/>
        <xdr:cNvSpPr/>
      </xdr:nvSpPr>
      <xdr:spPr>
        <a:xfrm>
          <a:off x="15621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46" name="テキスト ボックス 145"/>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99060</xdr:rowOff>
    </xdr:from>
    <xdr:to>
      <xdr:col>74</xdr:col>
      <xdr:colOff>31750</xdr:colOff>
      <xdr:row>16</xdr:row>
      <xdr:rowOff>29210</xdr:rowOff>
    </xdr:to>
    <xdr:sp macro="" textlink="">
      <xdr:nvSpPr>
        <xdr:cNvPr id="147" name="楕円 146"/>
        <xdr:cNvSpPr/>
      </xdr:nvSpPr>
      <xdr:spPr>
        <a:xfrm>
          <a:off x="14732000" y="267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39387</xdr:rowOff>
    </xdr:from>
    <xdr:ext cx="762000" cy="259045"/>
    <xdr:sp macro="" textlink="">
      <xdr:nvSpPr>
        <xdr:cNvPr id="148" name="テキスト ボックス 147"/>
        <xdr:cNvSpPr txBox="1"/>
      </xdr:nvSpPr>
      <xdr:spPr>
        <a:xfrm>
          <a:off x="14401800" y="2439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72390</xdr:rowOff>
    </xdr:from>
    <xdr:to>
      <xdr:col>69</xdr:col>
      <xdr:colOff>142875</xdr:colOff>
      <xdr:row>16</xdr:row>
      <xdr:rowOff>2540</xdr:rowOff>
    </xdr:to>
    <xdr:sp macro="" textlink="">
      <xdr:nvSpPr>
        <xdr:cNvPr id="149" name="楕円 148"/>
        <xdr:cNvSpPr/>
      </xdr:nvSpPr>
      <xdr:spPr>
        <a:xfrm>
          <a:off x="13843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12717</xdr:rowOff>
    </xdr:from>
    <xdr:ext cx="762000" cy="259045"/>
    <xdr:sp macro="" textlink="">
      <xdr:nvSpPr>
        <xdr:cNvPr id="150" name="テキスト ボックス 149"/>
        <xdr:cNvSpPr txBox="1"/>
      </xdr:nvSpPr>
      <xdr:spPr>
        <a:xfrm>
          <a:off x="13512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41910</xdr:rowOff>
    </xdr:from>
    <xdr:to>
      <xdr:col>65</xdr:col>
      <xdr:colOff>53975</xdr:colOff>
      <xdr:row>15</xdr:row>
      <xdr:rowOff>143510</xdr:rowOff>
    </xdr:to>
    <xdr:sp macro="" textlink="">
      <xdr:nvSpPr>
        <xdr:cNvPr id="151" name="楕円 150"/>
        <xdr:cNvSpPr/>
      </xdr:nvSpPr>
      <xdr:spPr>
        <a:xfrm>
          <a:off x="12954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153687</xdr:rowOff>
    </xdr:from>
    <xdr:ext cx="762000" cy="259045"/>
    <xdr:sp macro="" textlink="">
      <xdr:nvSpPr>
        <xdr:cNvPr id="152" name="テキスト ボックス 151"/>
        <xdr:cNvSpPr txBox="1"/>
      </xdr:nvSpPr>
      <xdr:spPr>
        <a:xfrm>
          <a:off x="12623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扶助費に係る経常収支比率は前年度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下回っている。しかしながら、介護給付費等の障害者自立支援事業に係る額が膨らんでいることなどにより、今後増加が見込まれることから、当該事業における対象審査の適正化等の見直しを進めるなど、総額の上昇を抑制しつつ、対象となる方に適切な事業を展開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50800</xdr:rowOff>
    </xdr:to>
    <xdr:cxnSp macro="">
      <xdr:nvCxnSpPr>
        <xdr:cNvPr id="179" name="直線コネクタ 178"/>
        <xdr:cNvCxnSpPr/>
      </xdr:nvCxnSpPr>
      <xdr:spPr>
        <a:xfrm flipV="1">
          <a:off x="4826000" y="91948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80" name="扶助費最小値テキスト"/>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81" name="直線コネクタ 180"/>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2" name="扶助費最大値テキスト"/>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3" name="直線コネクタ 182"/>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56</xdr:row>
      <xdr:rowOff>50800</xdr:rowOff>
    </xdr:to>
    <xdr:cxnSp macro="">
      <xdr:nvCxnSpPr>
        <xdr:cNvPr id="184" name="直線コネクタ 183"/>
        <xdr:cNvCxnSpPr/>
      </xdr:nvCxnSpPr>
      <xdr:spPr>
        <a:xfrm flipV="1">
          <a:off x="3987800" y="94996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56</xdr:row>
      <xdr:rowOff>50800</xdr:rowOff>
    </xdr:to>
    <xdr:cxnSp macro="">
      <xdr:nvCxnSpPr>
        <xdr:cNvPr id="187" name="直線コネクタ 186"/>
        <xdr:cNvCxnSpPr/>
      </xdr:nvCxnSpPr>
      <xdr:spPr>
        <a:xfrm>
          <a:off x="3098800" y="965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133350</xdr:rowOff>
    </xdr:from>
    <xdr:to>
      <xdr:col>20</xdr:col>
      <xdr:colOff>38100</xdr:colOff>
      <xdr:row>58</xdr:row>
      <xdr:rowOff>63500</xdr:rowOff>
    </xdr:to>
    <xdr:sp macro="" textlink="">
      <xdr:nvSpPr>
        <xdr:cNvPr id="188" name="フローチャート: 判断 187"/>
        <xdr:cNvSpPr/>
      </xdr:nvSpPr>
      <xdr:spPr>
        <a:xfrm>
          <a:off x="3937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48277</xdr:rowOff>
    </xdr:from>
    <xdr:ext cx="736600" cy="259045"/>
    <xdr:sp macro="" textlink="">
      <xdr:nvSpPr>
        <xdr:cNvPr id="189" name="テキスト ボックス 188"/>
        <xdr:cNvSpPr txBox="1"/>
      </xdr:nvSpPr>
      <xdr:spPr>
        <a:xfrm>
          <a:off x="3606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165100</xdr:rowOff>
    </xdr:to>
    <xdr:cxnSp macro="">
      <xdr:nvCxnSpPr>
        <xdr:cNvPr id="190" name="直線コネクタ 189"/>
        <xdr:cNvCxnSpPr/>
      </xdr:nvCxnSpPr>
      <xdr:spPr>
        <a:xfrm flipV="1">
          <a:off x="2209800" y="9652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133350</xdr:rowOff>
    </xdr:from>
    <xdr:to>
      <xdr:col>15</xdr:col>
      <xdr:colOff>149225</xdr:colOff>
      <xdr:row>58</xdr:row>
      <xdr:rowOff>63500</xdr:rowOff>
    </xdr:to>
    <xdr:sp macro="" textlink="">
      <xdr:nvSpPr>
        <xdr:cNvPr id="191" name="フローチャート: 判断 190"/>
        <xdr:cNvSpPr/>
      </xdr:nvSpPr>
      <xdr:spPr>
        <a:xfrm>
          <a:off x="3048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192" name="テキスト ボックス 191"/>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50800</xdr:rowOff>
    </xdr:from>
    <xdr:to>
      <xdr:col>11</xdr:col>
      <xdr:colOff>9525</xdr:colOff>
      <xdr:row>56</xdr:row>
      <xdr:rowOff>165100</xdr:rowOff>
    </xdr:to>
    <xdr:cxnSp macro="">
      <xdr:nvCxnSpPr>
        <xdr:cNvPr id="193" name="直線コネクタ 192"/>
        <xdr:cNvCxnSpPr/>
      </xdr:nvCxnSpPr>
      <xdr:spPr>
        <a:xfrm>
          <a:off x="1320800" y="9652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114300</xdr:rowOff>
    </xdr:from>
    <xdr:to>
      <xdr:col>11</xdr:col>
      <xdr:colOff>60325</xdr:colOff>
      <xdr:row>58</xdr:row>
      <xdr:rowOff>44450</xdr:rowOff>
    </xdr:to>
    <xdr:sp macro="" textlink="">
      <xdr:nvSpPr>
        <xdr:cNvPr id="194" name="フローチャート: 判断 193"/>
        <xdr:cNvSpPr/>
      </xdr:nvSpPr>
      <xdr:spPr>
        <a:xfrm>
          <a:off x="2159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29227</xdr:rowOff>
    </xdr:from>
    <xdr:ext cx="762000" cy="259045"/>
    <xdr:sp macro="" textlink="">
      <xdr:nvSpPr>
        <xdr:cNvPr id="195" name="テキスト ボックス 194"/>
        <xdr:cNvSpPr txBox="1"/>
      </xdr:nvSpPr>
      <xdr:spPr>
        <a:xfrm>
          <a:off x="1828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76200</xdr:rowOff>
    </xdr:from>
    <xdr:to>
      <xdr:col>6</xdr:col>
      <xdr:colOff>171450</xdr:colOff>
      <xdr:row>58</xdr:row>
      <xdr:rowOff>6350</xdr:rowOff>
    </xdr:to>
    <xdr:sp macro="" textlink="">
      <xdr:nvSpPr>
        <xdr:cNvPr id="196" name="フローチャート: 判断 195"/>
        <xdr:cNvSpPr/>
      </xdr:nvSpPr>
      <xdr:spPr>
        <a:xfrm>
          <a:off x="1270000" y="984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162577</xdr:rowOff>
    </xdr:from>
    <xdr:ext cx="762000" cy="259045"/>
    <xdr:sp macro="" textlink="">
      <xdr:nvSpPr>
        <xdr:cNvPr id="197" name="テキスト ボックス 196"/>
        <xdr:cNvSpPr txBox="1"/>
      </xdr:nvSpPr>
      <xdr:spPr>
        <a:xfrm>
          <a:off x="939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3" name="楕円 202"/>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4" name="扶助費該当値テキスト"/>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05" name="楕円 204"/>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206" name="テキスト ボックス 205"/>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07" name="楕円 206"/>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208" name="テキスト ボックス 207"/>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09" name="楕円 208"/>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54627</xdr:rowOff>
    </xdr:from>
    <xdr:ext cx="762000" cy="259045"/>
    <xdr:sp macro="" textlink="">
      <xdr:nvSpPr>
        <xdr:cNvPr id="210" name="テキスト ボックス 209"/>
        <xdr:cNvSpPr txBox="1"/>
      </xdr:nvSpPr>
      <xdr:spPr>
        <a:xfrm>
          <a:off x="1828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211" name="楕円 210"/>
        <xdr:cNvSpPr/>
      </xdr:nvSpPr>
      <xdr:spPr>
        <a:xfrm>
          <a:off x="1270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111777</xdr:rowOff>
    </xdr:from>
    <xdr:ext cx="762000" cy="259045"/>
    <xdr:sp macro="" textlink="">
      <xdr:nvSpPr>
        <xdr:cNvPr id="212" name="テキスト ボックス 211"/>
        <xdr:cNvSpPr txBox="1"/>
      </xdr:nvSpPr>
      <xdr:spPr>
        <a:xfrm>
          <a:off x="939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その他に係る経常収支比率においては、後期高齢者医療に係る繰出金や、これまでに整備してきた下水道施設の維持管理経費を始め公営企業会計への繰出金による影響が大きくなっている。前年度比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ものの、町税</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等の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減が見込まれるため、今後とも、経費節減とともに独立採算の原則に立ち返った料金値上げの検討などにより、普通会計の負担額を減らしていくよう努める。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3556</xdr:rowOff>
    </xdr:from>
    <xdr:to>
      <xdr:col>82</xdr:col>
      <xdr:colOff>107950</xdr:colOff>
      <xdr:row>59</xdr:row>
      <xdr:rowOff>83566</xdr:rowOff>
    </xdr:to>
    <xdr:cxnSp macro="">
      <xdr:nvCxnSpPr>
        <xdr:cNvPr id="237" name="直線コネクタ 236"/>
        <xdr:cNvCxnSpPr/>
      </xdr:nvCxnSpPr>
      <xdr:spPr>
        <a:xfrm flipV="1">
          <a:off x="16510000" y="9261856"/>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55643</xdr:rowOff>
    </xdr:from>
    <xdr:ext cx="762000" cy="259045"/>
    <xdr:sp macro="" textlink="">
      <xdr:nvSpPr>
        <xdr:cNvPr id="238" name="その他最小値テキスト"/>
        <xdr:cNvSpPr txBox="1"/>
      </xdr:nvSpPr>
      <xdr:spPr>
        <a:xfrm>
          <a:off x="16598900" y="1017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83566</xdr:rowOff>
    </xdr:from>
    <xdr:to>
      <xdr:col>82</xdr:col>
      <xdr:colOff>196850</xdr:colOff>
      <xdr:row>59</xdr:row>
      <xdr:rowOff>83566</xdr:rowOff>
    </xdr:to>
    <xdr:cxnSp macro="">
      <xdr:nvCxnSpPr>
        <xdr:cNvPr id="239" name="直線コネクタ 238"/>
        <xdr:cNvCxnSpPr/>
      </xdr:nvCxnSpPr>
      <xdr:spPr>
        <a:xfrm>
          <a:off x="16421100" y="1019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89933</xdr:rowOff>
    </xdr:from>
    <xdr:ext cx="762000" cy="259045"/>
    <xdr:sp macro="" textlink="">
      <xdr:nvSpPr>
        <xdr:cNvPr id="240" name="その他最大値テキスト"/>
        <xdr:cNvSpPr txBox="1"/>
      </xdr:nvSpPr>
      <xdr:spPr>
        <a:xfrm>
          <a:off x="16598900" y="9005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3556</xdr:rowOff>
    </xdr:from>
    <xdr:to>
      <xdr:col>82</xdr:col>
      <xdr:colOff>196850</xdr:colOff>
      <xdr:row>54</xdr:row>
      <xdr:rowOff>3556</xdr:rowOff>
    </xdr:to>
    <xdr:cxnSp macro="">
      <xdr:nvCxnSpPr>
        <xdr:cNvPr id="241" name="直線コネクタ 240"/>
        <xdr:cNvCxnSpPr/>
      </xdr:nvCxnSpPr>
      <xdr:spPr>
        <a:xfrm>
          <a:off x="16421100" y="9261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163576</xdr:rowOff>
    </xdr:from>
    <xdr:to>
      <xdr:col>82</xdr:col>
      <xdr:colOff>107950</xdr:colOff>
      <xdr:row>56</xdr:row>
      <xdr:rowOff>168148</xdr:rowOff>
    </xdr:to>
    <xdr:cxnSp macro="">
      <xdr:nvCxnSpPr>
        <xdr:cNvPr id="242" name="直線コネクタ 241"/>
        <xdr:cNvCxnSpPr/>
      </xdr:nvCxnSpPr>
      <xdr:spPr>
        <a:xfrm flipV="1">
          <a:off x="15671800" y="97647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106443</xdr:rowOff>
    </xdr:from>
    <xdr:ext cx="762000" cy="259045"/>
    <xdr:sp macro="" textlink="">
      <xdr:nvSpPr>
        <xdr:cNvPr id="243" name="その他平均値テキスト"/>
        <xdr:cNvSpPr txBox="1"/>
      </xdr:nvSpPr>
      <xdr:spPr>
        <a:xfrm>
          <a:off x="16598900" y="9536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89916</xdr:rowOff>
    </xdr:from>
    <xdr:to>
      <xdr:col>82</xdr:col>
      <xdr:colOff>158750</xdr:colOff>
      <xdr:row>57</xdr:row>
      <xdr:rowOff>20066</xdr:rowOff>
    </xdr:to>
    <xdr:sp macro="" textlink="">
      <xdr:nvSpPr>
        <xdr:cNvPr id="244" name="フローチャート: 判断 243"/>
        <xdr:cNvSpPr/>
      </xdr:nvSpPr>
      <xdr:spPr>
        <a:xfrm>
          <a:off x="164592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168148</xdr:rowOff>
    </xdr:from>
    <xdr:to>
      <xdr:col>78</xdr:col>
      <xdr:colOff>69850</xdr:colOff>
      <xdr:row>57</xdr:row>
      <xdr:rowOff>124714</xdr:rowOff>
    </xdr:to>
    <xdr:cxnSp macro="">
      <xdr:nvCxnSpPr>
        <xdr:cNvPr id="245" name="直線コネクタ 244"/>
        <xdr:cNvCxnSpPr/>
      </xdr:nvCxnSpPr>
      <xdr:spPr>
        <a:xfrm flipV="1">
          <a:off x="14782800" y="976934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167640</xdr:rowOff>
    </xdr:from>
    <xdr:to>
      <xdr:col>78</xdr:col>
      <xdr:colOff>120650</xdr:colOff>
      <xdr:row>57</xdr:row>
      <xdr:rowOff>97790</xdr:rowOff>
    </xdr:to>
    <xdr:sp macro="" textlink="">
      <xdr:nvSpPr>
        <xdr:cNvPr id="246" name="フローチャート: 判断 245"/>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82567</xdr:rowOff>
    </xdr:from>
    <xdr:ext cx="736600" cy="259045"/>
    <xdr:sp macro="" textlink="">
      <xdr:nvSpPr>
        <xdr:cNvPr id="247" name="テキスト ボックス 246"/>
        <xdr:cNvSpPr txBox="1"/>
      </xdr:nvSpPr>
      <xdr:spPr>
        <a:xfrm>
          <a:off x="15290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83566</xdr:rowOff>
    </xdr:from>
    <xdr:to>
      <xdr:col>73</xdr:col>
      <xdr:colOff>180975</xdr:colOff>
      <xdr:row>57</xdr:row>
      <xdr:rowOff>124714</xdr:rowOff>
    </xdr:to>
    <xdr:cxnSp macro="">
      <xdr:nvCxnSpPr>
        <xdr:cNvPr id="248" name="直線コネクタ 247"/>
        <xdr:cNvCxnSpPr/>
      </xdr:nvCxnSpPr>
      <xdr:spPr>
        <a:xfrm>
          <a:off x="13893800" y="98562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49" name="フローチャート: 判断 248"/>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0" name="テキスト ボックス 249"/>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74422</xdr:rowOff>
    </xdr:from>
    <xdr:to>
      <xdr:col>69</xdr:col>
      <xdr:colOff>92075</xdr:colOff>
      <xdr:row>57</xdr:row>
      <xdr:rowOff>83566</xdr:rowOff>
    </xdr:to>
    <xdr:cxnSp macro="">
      <xdr:nvCxnSpPr>
        <xdr:cNvPr id="251" name="直線コネクタ 250"/>
        <xdr:cNvCxnSpPr/>
      </xdr:nvCxnSpPr>
      <xdr:spPr>
        <a:xfrm>
          <a:off x="13004800" y="98470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14478</xdr:rowOff>
    </xdr:from>
    <xdr:to>
      <xdr:col>69</xdr:col>
      <xdr:colOff>142875</xdr:colOff>
      <xdr:row>57</xdr:row>
      <xdr:rowOff>116078</xdr:rowOff>
    </xdr:to>
    <xdr:sp macro="" textlink="">
      <xdr:nvSpPr>
        <xdr:cNvPr id="252" name="フローチャート: 判断 251"/>
        <xdr:cNvSpPr/>
      </xdr:nvSpPr>
      <xdr:spPr>
        <a:xfrm>
          <a:off x="13843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126255</xdr:rowOff>
    </xdr:from>
    <xdr:ext cx="762000" cy="259045"/>
    <xdr:sp macro="" textlink="">
      <xdr:nvSpPr>
        <xdr:cNvPr id="253" name="テキスト ボックス 252"/>
        <xdr:cNvSpPr txBox="1"/>
      </xdr:nvSpPr>
      <xdr:spPr>
        <a:xfrm>
          <a:off x="13512800" y="955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762</xdr:rowOff>
    </xdr:from>
    <xdr:to>
      <xdr:col>65</xdr:col>
      <xdr:colOff>53975</xdr:colOff>
      <xdr:row>57</xdr:row>
      <xdr:rowOff>102362</xdr:rowOff>
    </xdr:to>
    <xdr:sp macro="" textlink="">
      <xdr:nvSpPr>
        <xdr:cNvPr id="254" name="フローチャート: 判断 253"/>
        <xdr:cNvSpPr/>
      </xdr:nvSpPr>
      <xdr:spPr>
        <a:xfrm>
          <a:off x="12954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112539</xdr:rowOff>
    </xdr:from>
    <xdr:ext cx="762000" cy="259045"/>
    <xdr:sp macro="" textlink="">
      <xdr:nvSpPr>
        <xdr:cNvPr id="255" name="テキスト ボックス 254"/>
        <xdr:cNvSpPr txBox="1"/>
      </xdr:nvSpPr>
      <xdr:spPr>
        <a:xfrm>
          <a:off x="12623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112776</xdr:rowOff>
    </xdr:from>
    <xdr:to>
      <xdr:col>82</xdr:col>
      <xdr:colOff>158750</xdr:colOff>
      <xdr:row>57</xdr:row>
      <xdr:rowOff>42926</xdr:rowOff>
    </xdr:to>
    <xdr:sp macro="" textlink="">
      <xdr:nvSpPr>
        <xdr:cNvPr id="261" name="楕円 260"/>
        <xdr:cNvSpPr/>
      </xdr:nvSpPr>
      <xdr:spPr>
        <a:xfrm>
          <a:off x="16459200" y="971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84853</xdr:rowOff>
    </xdr:from>
    <xdr:ext cx="762000" cy="259045"/>
    <xdr:sp macro="" textlink="">
      <xdr:nvSpPr>
        <xdr:cNvPr id="262" name="その他該当値テキスト"/>
        <xdr:cNvSpPr txBox="1"/>
      </xdr:nvSpPr>
      <xdr:spPr>
        <a:xfrm>
          <a:off x="16598900" y="968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117348</xdr:rowOff>
    </xdr:from>
    <xdr:to>
      <xdr:col>78</xdr:col>
      <xdr:colOff>120650</xdr:colOff>
      <xdr:row>57</xdr:row>
      <xdr:rowOff>47498</xdr:rowOff>
    </xdr:to>
    <xdr:sp macro="" textlink="">
      <xdr:nvSpPr>
        <xdr:cNvPr id="263" name="楕円 262"/>
        <xdr:cNvSpPr/>
      </xdr:nvSpPr>
      <xdr:spPr>
        <a:xfrm>
          <a:off x="15621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57675</xdr:rowOff>
    </xdr:from>
    <xdr:ext cx="736600" cy="259045"/>
    <xdr:sp macro="" textlink="">
      <xdr:nvSpPr>
        <xdr:cNvPr id="264" name="テキスト ボックス 263"/>
        <xdr:cNvSpPr txBox="1"/>
      </xdr:nvSpPr>
      <xdr:spPr>
        <a:xfrm>
          <a:off x="15290800" y="9487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73914</xdr:rowOff>
    </xdr:from>
    <xdr:to>
      <xdr:col>74</xdr:col>
      <xdr:colOff>31750</xdr:colOff>
      <xdr:row>58</xdr:row>
      <xdr:rowOff>4064</xdr:rowOff>
    </xdr:to>
    <xdr:sp macro="" textlink="">
      <xdr:nvSpPr>
        <xdr:cNvPr id="265" name="楕円 264"/>
        <xdr:cNvSpPr/>
      </xdr:nvSpPr>
      <xdr:spPr>
        <a:xfrm>
          <a:off x="14732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160291</xdr:rowOff>
    </xdr:from>
    <xdr:ext cx="762000" cy="259045"/>
    <xdr:sp macro="" textlink="">
      <xdr:nvSpPr>
        <xdr:cNvPr id="266" name="テキスト ボックス 265"/>
        <xdr:cNvSpPr txBox="1"/>
      </xdr:nvSpPr>
      <xdr:spPr>
        <a:xfrm>
          <a:off x="14401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32766</xdr:rowOff>
    </xdr:from>
    <xdr:to>
      <xdr:col>69</xdr:col>
      <xdr:colOff>142875</xdr:colOff>
      <xdr:row>57</xdr:row>
      <xdr:rowOff>134366</xdr:rowOff>
    </xdr:to>
    <xdr:sp macro="" textlink="">
      <xdr:nvSpPr>
        <xdr:cNvPr id="267" name="楕円 266"/>
        <xdr:cNvSpPr/>
      </xdr:nvSpPr>
      <xdr:spPr>
        <a:xfrm>
          <a:off x="138430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119143</xdr:rowOff>
    </xdr:from>
    <xdr:ext cx="762000" cy="259045"/>
    <xdr:sp macro="" textlink="">
      <xdr:nvSpPr>
        <xdr:cNvPr id="268" name="テキスト ボックス 267"/>
        <xdr:cNvSpPr txBox="1"/>
      </xdr:nvSpPr>
      <xdr:spPr>
        <a:xfrm>
          <a:off x="135128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23622</xdr:rowOff>
    </xdr:from>
    <xdr:to>
      <xdr:col>65</xdr:col>
      <xdr:colOff>53975</xdr:colOff>
      <xdr:row>57</xdr:row>
      <xdr:rowOff>125222</xdr:rowOff>
    </xdr:to>
    <xdr:sp macro="" textlink="">
      <xdr:nvSpPr>
        <xdr:cNvPr id="269" name="楕円 268"/>
        <xdr:cNvSpPr/>
      </xdr:nvSpPr>
      <xdr:spPr>
        <a:xfrm>
          <a:off x="129540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109999</xdr:rowOff>
    </xdr:from>
    <xdr:ext cx="762000" cy="259045"/>
    <xdr:sp macro="" textlink="">
      <xdr:nvSpPr>
        <xdr:cNvPr id="270" name="テキスト ボックス 269"/>
        <xdr:cNvSpPr txBox="1"/>
      </xdr:nvSpPr>
      <xdr:spPr>
        <a:xfrm>
          <a:off x="126238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ものの、引き続き各種団体への補助金については、団体の事業内容や会計状況等を十分調査し、補助金の見直しや廃止を行う方針である。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49276</xdr:rowOff>
    </xdr:from>
    <xdr:to>
      <xdr:col>82</xdr:col>
      <xdr:colOff>107950</xdr:colOff>
      <xdr:row>40</xdr:row>
      <xdr:rowOff>62992</xdr:rowOff>
    </xdr:to>
    <xdr:cxnSp macro="">
      <xdr:nvCxnSpPr>
        <xdr:cNvPr id="295" name="直線コネクタ 294"/>
        <xdr:cNvCxnSpPr/>
      </xdr:nvCxnSpPr>
      <xdr:spPr>
        <a:xfrm flipV="1">
          <a:off x="16510000" y="587857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35069</xdr:rowOff>
    </xdr:from>
    <xdr:ext cx="762000" cy="259045"/>
    <xdr:sp macro="" textlink="">
      <xdr:nvSpPr>
        <xdr:cNvPr id="296" name="補助費等最小値テキスト"/>
        <xdr:cNvSpPr txBox="1"/>
      </xdr:nvSpPr>
      <xdr:spPr>
        <a:xfrm>
          <a:off x="16598900" y="689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62992</xdr:rowOff>
    </xdr:from>
    <xdr:to>
      <xdr:col>82</xdr:col>
      <xdr:colOff>196850</xdr:colOff>
      <xdr:row>40</xdr:row>
      <xdr:rowOff>62992</xdr:rowOff>
    </xdr:to>
    <xdr:cxnSp macro="">
      <xdr:nvCxnSpPr>
        <xdr:cNvPr id="297" name="直線コネクタ 296"/>
        <xdr:cNvCxnSpPr/>
      </xdr:nvCxnSpPr>
      <xdr:spPr>
        <a:xfrm>
          <a:off x="16421100" y="692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135653</xdr:rowOff>
    </xdr:from>
    <xdr:ext cx="762000" cy="259045"/>
    <xdr:sp macro="" textlink="">
      <xdr:nvSpPr>
        <xdr:cNvPr id="298" name="補助費等最大値テキスト"/>
        <xdr:cNvSpPr txBox="1"/>
      </xdr:nvSpPr>
      <xdr:spPr>
        <a:xfrm>
          <a:off x="16598900" y="562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49276</xdr:rowOff>
    </xdr:from>
    <xdr:to>
      <xdr:col>82</xdr:col>
      <xdr:colOff>196850</xdr:colOff>
      <xdr:row>34</xdr:row>
      <xdr:rowOff>49276</xdr:rowOff>
    </xdr:to>
    <xdr:cxnSp macro="">
      <xdr:nvCxnSpPr>
        <xdr:cNvPr id="299" name="直線コネクタ 298"/>
        <xdr:cNvCxnSpPr/>
      </xdr:nvCxnSpPr>
      <xdr:spPr>
        <a:xfrm>
          <a:off x="16421100" y="5878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161290</xdr:rowOff>
    </xdr:from>
    <xdr:to>
      <xdr:col>82</xdr:col>
      <xdr:colOff>107950</xdr:colOff>
      <xdr:row>37</xdr:row>
      <xdr:rowOff>170434</xdr:rowOff>
    </xdr:to>
    <xdr:cxnSp macro="">
      <xdr:nvCxnSpPr>
        <xdr:cNvPr id="300" name="直線コネクタ 299"/>
        <xdr:cNvCxnSpPr/>
      </xdr:nvCxnSpPr>
      <xdr:spPr>
        <a:xfrm flipV="1">
          <a:off x="15671800" y="650494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01" name="補助費等平均値テキスト"/>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02" name="フローチャート: 判断 301"/>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170434</xdr:rowOff>
    </xdr:from>
    <xdr:to>
      <xdr:col>78</xdr:col>
      <xdr:colOff>69850</xdr:colOff>
      <xdr:row>38</xdr:row>
      <xdr:rowOff>26416</xdr:rowOff>
    </xdr:to>
    <xdr:cxnSp macro="">
      <xdr:nvCxnSpPr>
        <xdr:cNvPr id="303" name="直線コネクタ 302"/>
        <xdr:cNvCxnSpPr/>
      </xdr:nvCxnSpPr>
      <xdr:spPr>
        <a:xfrm flipV="1">
          <a:off x="14782800" y="65140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4" name="フローチャート: 判断 303"/>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05" name="テキスト ボックス 304"/>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110998</xdr:rowOff>
    </xdr:from>
    <xdr:to>
      <xdr:col>73</xdr:col>
      <xdr:colOff>180975</xdr:colOff>
      <xdr:row>38</xdr:row>
      <xdr:rowOff>26416</xdr:rowOff>
    </xdr:to>
    <xdr:cxnSp macro="">
      <xdr:nvCxnSpPr>
        <xdr:cNvPr id="306" name="直線コネクタ 305"/>
        <xdr:cNvCxnSpPr/>
      </xdr:nvCxnSpPr>
      <xdr:spPr>
        <a:xfrm>
          <a:off x="13893800" y="645464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07" name="フローチャート: 判断 306"/>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08" name="テキスト ボックス 307"/>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110998</xdr:rowOff>
    </xdr:from>
    <xdr:to>
      <xdr:col>69</xdr:col>
      <xdr:colOff>92075</xdr:colOff>
      <xdr:row>37</xdr:row>
      <xdr:rowOff>133858</xdr:rowOff>
    </xdr:to>
    <xdr:cxnSp macro="">
      <xdr:nvCxnSpPr>
        <xdr:cNvPr id="309" name="直線コネクタ 308"/>
        <xdr:cNvCxnSpPr/>
      </xdr:nvCxnSpPr>
      <xdr:spPr>
        <a:xfrm flipV="1">
          <a:off x="13004800" y="64546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10" name="フローチャート: 判断 309"/>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75963</xdr:rowOff>
    </xdr:from>
    <xdr:ext cx="762000" cy="259045"/>
    <xdr:sp macro="" textlink="">
      <xdr:nvSpPr>
        <xdr:cNvPr id="311" name="テキスト ボックス 310"/>
        <xdr:cNvSpPr txBox="1"/>
      </xdr:nvSpPr>
      <xdr:spPr>
        <a:xfrm>
          <a:off x="13512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2" name="フローチャート: 判断 311"/>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3" name="テキスト ボックス 312"/>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19" name="楕円 318"/>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82567</xdr:rowOff>
    </xdr:from>
    <xdr:ext cx="762000" cy="259045"/>
    <xdr:sp macro="" textlink="">
      <xdr:nvSpPr>
        <xdr:cNvPr id="320" name="補助費等該当値テキスト"/>
        <xdr:cNvSpPr txBox="1"/>
      </xdr:nvSpPr>
      <xdr:spPr>
        <a:xfrm>
          <a:off x="165989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119634</xdr:rowOff>
    </xdr:from>
    <xdr:to>
      <xdr:col>78</xdr:col>
      <xdr:colOff>120650</xdr:colOff>
      <xdr:row>38</xdr:row>
      <xdr:rowOff>49785</xdr:rowOff>
    </xdr:to>
    <xdr:sp macro="" textlink="">
      <xdr:nvSpPr>
        <xdr:cNvPr id="321" name="楕円 320"/>
        <xdr:cNvSpPr/>
      </xdr:nvSpPr>
      <xdr:spPr>
        <a:xfrm>
          <a:off x="15621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34561</xdr:rowOff>
    </xdr:from>
    <xdr:ext cx="736600" cy="259045"/>
    <xdr:sp macro="" textlink="">
      <xdr:nvSpPr>
        <xdr:cNvPr id="322" name="テキスト ボックス 321"/>
        <xdr:cNvSpPr txBox="1"/>
      </xdr:nvSpPr>
      <xdr:spPr>
        <a:xfrm>
          <a:off x="15290800" y="6549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147066</xdr:rowOff>
    </xdr:from>
    <xdr:to>
      <xdr:col>74</xdr:col>
      <xdr:colOff>31750</xdr:colOff>
      <xdr:row>38</xdr:row>
      <xdr:rowOff>77215</xdr:rowOff>
    </xdr:to>
    <xdr:sp macro="" textlink="">
      <xdr:nvSpPr>
        <xdr:cNvPr id="323" name="楕円 322"/>
        <xdr:cNvSpPr/>
      </xdr:nvSpPr>
      <xdr:spPr>
        <a:xfrm>
          <a:off x="14732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61993</xdr:rowOff>
    </xdr:from>
    <xdr:ext cx="762000" cy="259045"/>
    <xdr:sp macro="" textlink="">
      <xdr:nvSpPr>
        <xdr:cNvPr id="324" name="テキスト ボックス 323"/>
        <xdr:cNvSpPr txBox="1"/>
      </xdr:nvSpPr>
      <xdr:spPr>
        <a:xfrm>
          <a:off x="14401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60198</xdr:rowOff>
    </xdr:from>
    <xdr:to>
      <xdr:col>69</xdr:col>
      <xdr:colOff>142875</xdr:colOff>
      <xdr:row>37</xdr:row>
      <xdr:rowOff>161798</xdr:rowOff>
    </xdr:to>
    <xdr:sp macro="" textlink="">
      <xdr:nvSpPr>
        <xdr:cNvPr id="325" name="楕円 324"/>
        <xdr:cNvSpPr/>
      </xdr:nvSpPr>
      <xdr:spPr>
        <a:xfrm>
          <a:off x="13843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146575</xdr:rowOff>
    </xdr:from>
    <xdr:ext cx="762000" cy="259045"/>
    <xdr:sp macro="" textlink="">
      <xdr:nvSpPr>
        <xdr:cNvPr id="326" name="テキスト ボックス 325"/>
        <xdr:cNvSpPr txBox="1"/>
      </xdr:nvSpPr>
      <xdr:spPr>
        <a:xfrm>
          <a:off x="13512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macro="" textlink="">
      <xdr:nvSpPr>
        <xdr:cNvPr id="327" name="楕円 326"/>
        <xdr:cNvSpPr/>
      </xdr:nvSpPr>
      <xdr:spPr>
        <a:xfrm>
          <a:off x="12954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169435</xdr:rowOff>
    </xdr:from>
    <xdr:ext cx="762000" cy="259045"/>
    <xdr:sp macro="" textlink="">
      <xdr:nvSpPr>
        <xdr:cNvPr id="328" name="テキスト ボックス 327"/>
        <xdr:cNvSpPr txBox="1"/>
      </xdr:nvSpPr>
      <xdr:spPr>
        <a:xfrm>
          <a:off x="12623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公債費に係る経常収支比率は前年度比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ポイント増加し、類似団体平均を</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おり、年々上昇傾向にある。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今後も人口減少が進む状況においては、町税</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及び普通交付税</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経常一般財源の減少により経常収支比率が悪化することも想定されることから、今後とも、財政計画の各指標の推移を見極め、地方債の新規発行を伴う普通建設事業については適正な事業費設定に努める。</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115570</xdr:rowOff>
    </xdr:to>
    <xdr:cxnSp macro="">
      <xdr:nvCxnSpPr>
        <xdr:cNvPr id="355" name="直線コネクタ 354"/>
        <xdr:cNvCxnSpPr/>
      </xdr:nvCxnSpPr>
      <xdr:spPr>
        <a:xfrm flipV="1">
          <a:off x="4826000" y="12509500"/>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87647</xdr:rowOff>
    </xdr:from>
    <xdr:ext cx="762000" cy="259045"/>
    <xdr:sp macro="" textlink="">
      <xdr:nvSpPr>
        <xdr:cNvPr id="356" name="公債費最小値テキスト"/>
        <xdr:cNvSpPr txBox="1"/>
      </xdr:nvSpPr>
      <xdr:spPr>
        <a:xfrm>
          <a:off x="4914900" y="13803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115570</xdr:rowOff>
    </xdr:from>
    <xdr:to>
      <xdr:col>24</xdr:col>
      <xdr:colOff>114300</xdr:colOff>
      <xdr:row>80</xdr:row>
      <xdr:rowOff>115570</xdr:rowOff>
    </xdr:to>
    <xdr:cxnSp macro="">
      <xdr:nvCxnSpPr>
        <xdr:cNvPr id="357" name="直線コネクタ 356"/>
        <xdr:cNvCxnSpPr/>
      </xdr:nvCxnSpPr>
      <xdr:spPr>
        <a:xfrm>
          <a:off x="4737100" y="13831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8"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59" name="直線コネクタ 358"/>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78</xdr:row>
      <xdr:rowOff>1270</xdr:rowOff>
    </xdr:to>
    <xdr:cxnSp macro="">
      <xdr:nvCxnSpPr>
        <xdr:cNvPr id="360" name="直線コネクタ 359"/>
        <xdr:cNvCxnSpPr/>
      </xdr:nvCxnSpPr>
      <xdr:spPr>
        <a:xfrm>
          <a:off x="3987800" y="1327150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61" name="公債費平均値テキスト"/>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62" name="フローチャート: 判断 361"/>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39370</xdr:rowOff>
    </xdr:from>
    <xdr:to>
      <xdr:col>19</xdr:col>
      <xdr:colOff>187325</xdr:colOff>
      <xdr:row>77</xdr:row>
      <xdr:rowOff>69850</xdr:rowOff>
    </xdr:to>
    <xdr:cxnSp macro="">
      <xdr:nvCxnSpPr>
        <xdr:cNvPr id="363" name="直線コネクタ 362"/>
        <xdr:cNvCxnSpPr/>
      </xdr:nvCxnSpPr>
      <xdr:spPr>
        <a:xfrm>
          <a:off x="3098800" y="132410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57150</xdr:rowOff>
    </xdr:from>
    <xdr:to>
      <xdr:col>20</xdr:col>
      <xdr:colOff>38100</xdr:colOff>
      <xdr:row>76</xdr:row>
      <xdr:rowOff>158750</xdr:rowOff>
    </xdr:to>
    <xdr:sp macro="" textlink="">
      <xdr:nvSpPr>
        <xdr:cNvPr id="364" name="フローチャート: 判断 363"/>
        <xdr:cNvSpPr/>
      </xdr:nvSpPr>
      <xdr:spPr>
        <a:xfrm>
          <a:off x="3937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168927</xdr:rowOff>
    </xdr:from>
    <xdr:ext cx="736600" cy="259045"/>
    <xdr:sp macro="" textlink="">
      <xdr:nvSpPr>
        <xdr:cNvPr id="365" name="テキスト ボックス 364"/>
        <xdr:cNvSpPr txBox="1"/>
      </xdr:nvSpPr>
      <xdr:spPr>
        <a:xfrm>
          <a:off x="3606800" y="1285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12700</xdr:rowOff>
    </xdr:from>
    <xdr:to>
      <xdr:col>15</xdr:col>
      <xdr:colOff>98425</xdr:colOff>
      <xdr:row>77</xdr:row>
      <xdr:rowOff>39370</xdr:rowOff>
    </xdr:to>
    <xdr:cxnSp macro="">
      <xdr:nvCxnSpPr>
        <xdr:cNvPr id="366" name="直線コネクタ 365"/>
        <xdr:cNvCxnSpPr/>
      </xdr:nvCxnSpPr>
      <xdr:spPr>
        <a:xfrm>
          <a:off x="2209800" y="132143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26670</xdr:rowOff>
    </xdr:from>
    <xdr:to>
      <xdr:col>15</xdr:col>
      <xdr:colOff>149225</xdr:colOff>
      <xdr:row>76</xdr:row>
      <xdr:rowOff>128270</xdr:rowOff>
    </xdr:to>
    <xdr:sp macro="" textlink="">
      <xdr:nvSpPr>
        <xdr:cNvPr id="367" name="フローチャート: 判断 366"/>
        <xdr:cNvSpPr/>
      </xdr:nvSpPr>
      <xdr:spPr>
        <a:xfrm>
          <a:off x="3048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138447</xdr:rowOff>
    </xdr:from>
    <xdr:ext cx="762000" cy="259045"/>
    <xdr:sp macro="" textlink="">
      <xdr:nvSpPr>
        <xdr:cNvPr id="368" name="テキスト ボックス 367"/>
        <xdr:cNvSpPr txBox="1"/>
      </xdr:nvSpPr>
      <xdr:spPr>
        <a:xfrm>
          <a:off x="2717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146050</xdr:rowOff>
    </xdr:from>
    <xdr:to>
      <xdr:col>11</xdr:col>
      <xdr:colOff>9525</xdr:colOff>
      <xdr:row>77</xdr:row>
      <xdr:rowOff>12700</xdr:rowOff>
    </xdr:to>
    <xdr:cxnSp macro="">
      <xdr:nvCxnSpPr>
        <xdr:cNvPr id="369" name="直線コネクタ 368"/>
        <xdr:cNvCxnSpPr/>
      </xdr:nvCxnSpPr>
      <xdr:spPr>
        <a:xfrm>
          <a:off x="1320800" y="1317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11430</xdr:rowOff>
    </xdr:from>
    <xdr:to>
      <xdr:col>11</xdr:col>
      <xdr:colOff>60325</xdr:colOff>
      <xdr:row>76</xdr:row>
      <xdr:rowOff>113030</xdr:rowOff>
    </xdr:to>
    <xdr:sp macro="" textlink="">
      <xdr:nvSpPr>
        <xdr:cNvPr id="370" name="フローチャート: 判断 369"/>
        <xdr:cNvSpPr/>
      </xdr:nvSpPr>
      <xdr:spPr>
        <a:xfrm>
          <a:off x="2159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123207</xdr:rowOff>
    </xdr:from>
    <xdr:ext cx="762000" cy="259045"/>
    <xdr:sp macro="" textlink="">
      <xdr:nvSpPr>
        <xdr:cNvPr id="371" name="テキスト ボックス 370"/>
        <xdr:cNvSpPr txBox="1"/>
      </xdr:nvSpPr>
      <xdr:spPr>
        <a:xfrm>
          <a:off x="1828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19050</xdr:rowOff>
    </xdr:from>
    <xdr:to>
      <xdr:col>6</xdr:col>
      <xdr:colOff>171450</xdr:colOff>
      <xdr:row>76</xdr:row>
      <xdr:rowOff>120650</xdr:rowOff>
    </xdr:to>
    <xdr:sp macro="" textlink="">
      <xdr:nvSpPr>
        <xdr:cNvPr id="372" name="フローチャート: 判断 371"/>
        <xdr:cNvSpPr/>
      </xdr:nvSpPr>
      <xdr:spPr>
        <a:xfrm>
          <a:off x="12700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130827</xdr:rowOff>
    </xdr:from>
    <xdr:ext cx="762000" cy="259045"/>
    <xdr:sp macro="" textlink="">
      <xdr:nvSpPr>
        <xdr:cNvPr id="373" name="テキスト ボックス 372"/>
        <xdr:cNvSpPr txBox="1"/>
      </xdr:nvSpPr>
      <xdr:spPr>
        <a:xfrm>
          <a:off x="939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121920</xdr:rowOff>
    </xdr:from>
    <xdr:to>
      <xdr:col>24</xdr:col>
      <xdr:colOff>76200</xdr:colOff>
      <xdr:row>78</xdr:row>
      <xdr:rowOff>52070</xdr:rowOff>
    </xdr:to>
    <xdr:sp macro="" textlink="">
      <xdr:nvSpPr>
        <xdr:cNvPr id="379" name="楕円 378"/>
        <xdr:cNvSpPr/>
      </xdr:nvSpPr>
      <xdr:spPr>
        <a:xfrm>
          <a:off x="47752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93997</xdr:rowOff>
    </xdr:from>
    <xdr:ext cx="762000" cy="259045"/>
    <xdr:sp macro="" textlink="">
      <xdr:nvSpPr>
        <xdr:cNvPr id="380" name="公債費該当値テキスト"/>
        <xdr:cNvSpPr txBox="1"/>
      </xdr:nvSpPr>
      <xdr:spPr>
        <a:xfrm>
          <a:off x="49149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81" name="楕円 380"/>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82" name="テキスト ボックス 381"/>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160020</xdr:rowOff>
    </xdr:from>
    <xdr:to>
      <xdr:col>15</xdr:col>
      <xdr:colOff>149225</xdr:colOff>
      <xdr:row>77</xdr:row>
      <xdr:rowOff>90170</xdr:rowOff>
    </xdr:to>
    <xdr:sp macro="" textlink="">
      <xdr:nvSpPr>
        <xdr:cNvPr id="383" name="楕円 382"/>
        <xdr:cNvSpPr/>
      </xdr:nvSpPr>
      <xdr:spPr>
        <a:xfrm>
          <a:off x="3048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74947</xdr:rowOff>
    </xdr:from>
    <xdr:ext cx="762000" cy="259045"/>
    <xdr:sp macro="" textlink="">
      <xdr:nvSpPr>
        <xdr:cNvPr id="384" name="テキスト ボックス 383"/>
        <xdr:cNvSpPr txBox="1"/>
      </xdr:nvSpPr>
      <xdr:spPr>
        <a:xfrm>
          <a:off x="2717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133350</xdr:rowOff>
    </xdr:from>
    <xdr:to>
      <xdr:col>11</xdr:col>
      <xdr:colOff>60325</xdr:colOff>
      <xdr:row>77</xdr:row>
      <xdr:rowOff>63500</xdr:rowOff>
    </xdr:to>
    <xdr:sp macro="" textlink="">
      <xdr:nvSpPr>
        <xdr:cNvPr id="385" name="楕円 384"/>
        <xdr:cNvSpPr/>
      </xdr:nvSpPr>
      <xdr:spPr>
        <a:xfrm>
          <a:off x="2159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48277</xdr:rowOff>
    </xdr:from>
    <xdr:ext cx="762000" cy="259045"/>
    <xdr:sp macro="" textlink="">
      <xdr:nvSpPr>
        <xdr:cNvPr id="386" name="テキスト ボックス 385"/>
        <xdr:cNvSpPr txBox="1"/>
      </xdr:nvSpPr>
      <xdr:spPr>
        <a:xfrm>
          <a:off x="1828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95250</xdr:rowOff>
    </xdr:from>
    <xdr:to>
      <xdr:col>6</xdr:col>
      <xdr:colOff>171450</xdr:colOff>
      <xdr:row>77</xdr:row>
      <xdr:rowOff>25400</xdr:rowOff>
    </xdr:to>
    <xdr:sp macro="" textlink="">
      <xdr:nvSpPr>
        <xdr:cNvPr id="387" name="楕円 386"/>
        <xdr:cNvSpPr/>
      </xdr:nvSpPr>
      <xdr:spPr>
        <a:xfrm>
          <a:off x="1270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10177</xdr:rowOff>
    </xdr:from>
    <xdr:ext cx="762000" cy="259045"/>
    <xdr:sp macro="" textlink="">
      <xdr:nvSpPr>
        <xdr:cNvPr id="388" name="テキスト ボックス 387"/>
        <xdr:cNvSpPr txBox="1"/>
      </xdr:nvSpPr>
      <xdr:spPr>
        <a:xfrm>
          <a:off x="939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公債費以外では、人件費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及び補助費</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の推移が大きく影響している。普通会計部門の職員数は、平成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名に対して、令和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名と</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名減少している。今後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一定期間職員の採用を行わない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方針であるため、人件費は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減少傾向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推移すると見込まれる。補助費では、病院事業会計、介護保険特別会計、下水道事業等公営企業会計への繰出金が多額になっていることから、独立採算の原則に立ち返った料金の見直しなどにより、普通会計の負担額を減らしていくよう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111760</xdr:rowOff>
    </xdr:from>
    <xdr:to>
      <xdr:col>82</xdr:col>
      <xdr:colOff>107950</xdr:colOff>
      <xdr:row>80</xdr:row>
      <xdr:rowOff>165100</xdr:rowOff>
    </xdr:to>
    <xdr:cxnSp macro="">
      <xdr:nvCxnSpPr>
        <xdr:cNvPr id="416" name="直線コネクタ 415"/>
        <xdr:cNvCxnSpPr/>
      </xdr:nvCxnSpPr>
      <xdr:spPr>
        <a:xfrm flipV="1">
          <a:off x="16510000" y="1245616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137177</xdr:rowOff>
    </xdr:from>
    <xdr:ext cx="762000" cy="259045"/>
    <xdr:sp macro="" textlink="">
      <xdr:nvSpPr>
        <xdr:cNvPr id="417" name="公債費以外最小値テキスト"/>
        <xdr:cNvSpPr txBox="1"/>
      </xdr:nvSpPr>
      <xdr:spPr>
        <a:xfrm>
          <a:off x="16598900" y="1385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165100</xdr:rowOff>
    </xdr:from>
    <xdr:to>
      <xdr:col>82</xdr:col>
      <xdr:colOff>196850</xdr:colOff>
      <xdr:row>80</xdr:row>
      <xdr:rowOff>165100</xdr:rowOff>
    </xdr:to>
    <xdr:cxnSp macro="">
      <xdr:nvCxnSpPr>
        <xdr:cNvPr id="418" name="直線コネクタ 417"/>
        <xdr:cNvCxnSpPr/>
      </xdr:nvCxnSpPr>
      <xdr:spPr>
        <a:xfrm>
          <a:off x="16421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26687</xdr:rowOff>
    </xdr:from>
    <xdr:ext cx="762000" cy="259045"/>
    <xdr:sp macro="" textlink="">
      <xdr:nvSpPr>
        <xdr:cNvPr id="419" name="公債費以外最大値テキスト"/>
        <xdr:cNvSpPr txBox="1"/>
      </xdr:nvSpPr>
      <xdr:spPr>
        <a:xfrm>
          <a:off x="16598900" y="1219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111760</xdr:rowOff>
    </xdr:from>
    <xdr:to>
      <xdr:col>82</xdr:col>
      <xdr:colOff>196850</xdr:colOff>
      <xdr:row>72</xdr:row>
      <xdr:rowOff>111760</xdr:rowOff>
    </xdr:to>
    <xdr:cxnSp macro="">
      <xdr:nvCxnSpPr>
        <xdr:cNvPr id="420" name="直線コネクタ 419"/>
        <xdr:cNvCxnSpPr/>
      </xdr:nvCxnSpPr>
      <xdr:spPr>
        <a:xfrm>
          <a:off x="16421100" y="12456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100330</xdr:rowOff>
    </xdr:from>
    <xdr:to>
      <xdr:col>82</xdr:col>
      <xdr:colOff>107950</xdr:colOff>
      <xdr:row>77</xdr:row>
      <xdr:rowOff>153670</xdr:rowOff>
    </xdr:to>
    <xdr:cxnSp macro="">
      <xdr:nvCxnSpPr>
        <xdr:cNvPr id="421" name="直線コネクタ 420"/>
        <xdr:cNvCxnSpPr/>
      </xdr:nvCxnSpPr>
      <xdr:spPr>
        <a:xfrm flipV="1">
          <a:off x="15671800" y="1330198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88916</xdr:rowOff>
    </xdr:from>
    <xdr:ext cx="762000" cy="259045"/>
    <xdr:sp macro="" textlink="">
      <xdr:nvSpPr>
        <xdr:cNvPr id="422" name="公債費以外平均値テキスト"/>
        <xdr:cNvSpPr txBox="1"/>
      </xdr:nvSpPr>
      <xdr:spPr>
        <a:xfrm>
          <a:off x="16598900" y="12947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72389</xdr:rowOff>
    </xdr:from>
    <xdr:to>
      <xdr:col>82</xdr:col>
      <xdr:colOff>158750</xdr:colOff>
      <xdr:row>77</xdr:row>
      <xdr:rowOff>2539</xdr:rowOff>
    </xdr:to>
    <xdr:sp macro="" textlink="">
      <xdr:nvSpPr>
        <xdr:cNvPr id="423" name="フローチャート: 判断 422"/>
        <xdr:cNvSpPr/>
      </xdr:nvSpPr>
      <xdr:spPr>
        <a:xfrm>
          <a:off x="164592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153670</xdr:rowOff>
    </xdr:from>
    <xdr:to>
      <xdr:col>78</xdr:col>
      <xdr:colOff>69850</xdr:colOff>
      <xdr:row>78</xdr:row>
      <xdr:rowOff>130811</xdr:rowOff>
    </xdr:to>
    <xdr:cxnSp macro="">
      <xdr:nvCxnSpPr>
        <xdr:cNvPr id="424" name="直線コネクタ 423"/>
        <xdr:cNvCxnSpPr/>
      </xdr:nvCxnSpPr>
      <xdr:spPr>
        <a:xfrm flipV="1">
          <a:off x="14782800" y="1335532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102870</xdr:rowOff>
    </xdr:from>
    <xdr:to>
      <xdr:col>78</xdr:col>
      <xdr:colOff>120650</xdr:colOff>
      <xdr:row>78</xdr:row>
      <xdr:rowOff>33020</xdr:rowOff>
    </xdr:to>
    <xdr:sp macro="" textlink="">
      <xdr:nvSpPr>
        <xdr:cNvPr id="425" name="フローチャート: 判断 424"/>
        <xdr:cNvSpPr/>
      </xdr:nvSpPr>
      <xdr:spPr>
        <a:xfrm>
          <a:off x="156210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43197</xdr:rowOff>
    </xdr:from>
    <xdr:ext cx="736600" cy="259045"/>
    <xdr:sp macro="" textlink="">
      <xdr:nvSpPr>
        <xdr:cNvPr id="426" name="テキスト ボックス 425"/>
        <xdr:cNvSpPr txBox="1"/>
      </xdr:nvSpPr>
      <xdr:spPr>
        <a:xfrm>
          <a:off x="15290800" y="1307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157480</xdr:rowOff>
    </xdr:from>
    <xdr:to>
      <xdr:col>73</xdr:col>
      <xdr:colOff>180975</xdr:colOff>
      <xdr:row>78</xdr:row>
      <xdr:rowOff>130811</xdr:rowOff>
    </xdr:to>
    <xdr:cxnSp macro="">
      <xdr:nvCxnSpPr>
        <xdr:cNvPr id="427" name="直線コネクタ 426"/>
        <xdr:cNvCxnSpPr/>
      </xdr:nvCxnSpPr>
      <xdr:spPr>
        <a:xfrm>
          <a:off x="13893800" y="1335913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91439</xdr:rowOff>
    </xdr:from>
    <xdr:to>
      <xdr:col>74</xdr:col>
      <xdr:colOff>31750</xdr:colOff>
      <xdr:row>78</xdr:row>
      <xdr:rowOff>21589</xdr:rowOff>
    </xdr:to>
    <xdr:sp macro="" textlink="">
      <xdr:nvSpPr>
        <xdr:cNvPr id="428" name="フローチャート: 判断 427"/>
        <xdr:cNvSpPr/>
      </xdr:nvSpPr>
      <xdr:spPr>
        <a:xfrm>
          <a:off x="14732000" y="132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31766</xdr:rowOff>
    </xdr:from>
    <xdr:ext cx="762000" cy="259045"/>
    <xdr:sp macro="" textlink="">
      <xdr:nvSpPr>
        <xdr:cNvPr id="429" name="テキスト ボックス 428"/>
        <xdr:cNvSpPr txBox="1"/>
      </xdr:nvSpPr>
      <xdr:spPr>
        <a:xfrm>
          <a:off x="14401800" y="13061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77470</xdr:rowOff>
    </xdr:from>
    <xdr:to>
      <xdr:col>69</xdr:col>
      <xdr:colOff>92075</xdr:colOff>
      <xdr:row>77</xdr:row>
      <xdr:rowOff>157480</xdr:rowOff>
    </xdr:to>
    <xdr:cxnSp macro="">
      <xdr:nvCxnSpPr>
        <xdr:cNvPr id="430" name="直線コネクタ 429"/>
        <xdr:cNvCxnSpPr/>
      </xdr:nvCxnSpPr>
      <xdr:spPr>
        <a:xfrm>
          <a:off x="13004800" y="132791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80011</xdr:rowOff>
    </xdr:from>
    <xdr:to>
      <xdr:col>69</xdr:col>
      <xdr:colOff>142875</xdr:colOff>
      <xdr:row>78</xdr:row>
      <xdr:rowOff>10161</xdr:rowOff>
    </xdr:to>
    <xdr:sp macro="" textlink="">
      <xdr:nvSpPr>
        <xdr:cNvPr id="431" name="フローチャート: 判断 430"/>
        <xdr:cNvSpPr/>
      </xdr:nvSpPr>
      <xdr:spPr>
        <a:xfrm>
          <a:off x="138430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20338</xdr:rowOff>
    </xdr:from>
    <xdr:ext cx="762000" cy="259045"/>
    <xdr:sp macro="" textlink="">
      <xdr:nvSpPr>
        <xdr:cNvPr id="432" name="テキスト ボックス 431"/>
        <xdr:cNvSpPr txBox="1"/>
      </xdr:nvSpPr>
      <xdr:spPr>
        <a:xfrm>
          <a:off x="13512800" y="130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34289</xdr:rowOff>
    </xdr:from>
    <xdr:to>
      <xdr:col>65</xdr:col>
      <xdr:colOff>53975</xdr:colOff>
      <xdr:row>77</xdr:row>
      <xdr:rowOff>135889</xdr:rowOff>
    </xdr:to>
    <xdr:sp macro="" textlink="">
      <xdr:nvSpPr>
        <xdr:cNvPr id="433" name="フローチャート: 判断 432"/>
        <xdr:cNvSpPr/>
      </xdr:nvSpPr>
      <xdr:spPr>
        <a:xfrm>
          <a:off x="12954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120666</xdr:rowOff>
    </xdr:from>
    <xdr:ext cx="762000" cy="259045"/>
    <xdr:sp macro="" textlink="">
      <xdr:nvSpPr>
        <xdr:cNvPr id="434" name="テキスト ボックス 433"/>
        <xdr:cNvSpPr txBox="1"/>
      </xdr:nvSpPr>
      <xdr:spPr>
        <a:xfrm>
          <a:off x="12623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49530</xdr:rowOff>
    </xdr:from>
    <xdr:to>
      <xdr:col>82</xdr:col>
      <xdr:colOff>158750</xdr:colOff>
      <xdr:row>77</xdr:row>
      <xdr:rowOff>151130</xdr:rowOff>
    </xdr:to>
    <xdr:sp macro="" textlink="">
      <xdr:nvSpPr>
        <xdr:cNvPr id="440" name="楕円 439"/>
        <xdr:cNvSpPr/>
      </xdr:nvSpPr>
      <xdr:spPr>
        <a:xfrm>
          <a:off x="16459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21607</xdr:rowOff>
    </xdr:from>
    <xdr:ext cx="762000" cy="259045"/>
    <xdr:sp macro="" textlink="">
      <xdr:nvSpPr>
        <xdr:cNvPr id="441" name="公債費以外該当値テキスト"/>
        <xdr:cNvSpPr txBox="1"/>
      </xdr:nvSpPr>
      <xdr:spPr>
        <a:xfrm>
          <a:off x="16598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102870</xdr:rowOff>
    </xdr:from>
    <xdr:to>
      <xdr:col>78</xdr:col>
      <xdr:colOff>120650</xdr:colOff>
      <xdr:row>78</xdr:row>
      <xdr:rowOff>33020</xdr:rowOff>
    </xdr:to>
    <xdr:sp macro="" textlink="">
      <xdr:nvSpPr>
        <xdr:cNvPr id="442" name="楕円 441"/>
        <xdr:cNvSpPr/>
      </xdr:nvSpPr>
      <xdr:spPr>
        <a:xfrm>
          <a:off x="15621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17797</xdr:rowOff>
    </xdr:from>
    <xdr:ext cx="736600" cy="259045"/>
    <xdr:sp macro="" textlink="">
      <xdr:nvSpPr>
        <xdr:cNvPr id="443" name="テキスト ボックス 442"/>
        <xdr:cNvSpPr txBox="1"/>
      </xdr:nvSpPr>
      <xdr:spPr>
        <a:xfrm>
          <a:off x="15290800" y="1339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80011</xdr:rowOff>
    </xdr:from>
    <xdr:to>
      <xdr:col>74</xdr:col>
      <xdr:colOff>31750</xdr:colOff>
      <xdr:row>79</xdr:row>
      <xdr:rowOff>10161</xdr:rowOff>
    </xdr:to>
    <xdr:sp macro="" textlink="">
      <xdr:nvSpPr>
        <xdr:cNvPr id="444" name="楕円 443"/>
        <xdr:cNvSpPr/>
      </xdr:nvSpPr>
      <xdr:spPr>
        <a:xfrm>
          <a:off x="14732000" y="134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166388</xdr:rowOff>
    </xdr:from>
    <xdr:ext cx="762000" cy="259045"/>
    <xdr:sp macro="" textlink="">
      <xdr:nvSpPr>
        <xdr:cNvPr id="445" name="テキスト ボックス 444"/>
        <xdr:cNvSpPr txBox="1"/>
      </xdr:nvSpPr>
      <xdr:spPr>
        <a:xfrm>
          <a:off x="14401800" y="135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106680</xdr:rowOff>
    </xdr:from>
    <xdr:to>
      <xdr:col>69</xdr:col>
      <xdr:colOff>142875</xdr:colOff>
      <xdr:row>78</xdr:row>
      <xdr:rowOff>36830</xdr:rowOff>
    </xdr:to>
    <xdr:sp macro="" textlink="">
      <xdr:nvSpPr>
        <xdr:cNvPr id="446" name="楕円 445"/>
        <xdr:cNvSpPr/>
      </xdr:nvSpPr>
      <xdr:spPr>
        <a:xfrm>
          <a:off x="138430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21607</xdr:rowOff>
    </xdr:from>
    <xdr:ext cx="762000" cy="259045"/>
    <xdr:sp macro="" textlink="">
      <xdr:nvSpPr>
        <xdr:cNvPr id="447" name="テキスト ボックス 446"/>
        <xdr:cNvSpPr txBox="1"/>
      </xdr:nvSpPr>
      <xdr:spPr>
        <a:xfrm>
          <a:off x="13512800" y="1339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26670</xdr:rowOff>
    </xdr:from>
    <xdr:to>
      <xdr:col>65</xdr:col>
      <xdr:colOff>53975</xdr:colOff>
      <xdr:row>77</xdr:row>
      <xdr:rowOff>128270</xdr:rowOff>
    </xdr:to>
    <xdr:sp macro="" textlink="">
      <xdr:nvSpPr>
        <xdr:cNvPr id="448" name="楕円 447"/>
        <xdr:cNvSpPr/>
      </xdr:nvSpPr>
      <xdr:spPr>
        <a:xfrm>
          <a:off x="12954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138447</xdr:rowOff>
    </xdr:from>
    <xdr:ext cx="762000" cy="259045"/>
    <xdr:sp macro="" textlink="">
      <xdr:nvSpPr>
        <xdr:cNvPr id="449" name="テキスト ボックス 448"/>
        <xdr:cNvSpPr txBox="1"/>
      </xdr:nvSpPr>
      <xdr:spPr>
        <a:xfrm>
          <a:off x="126238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129121</xdr:rowOff>
    </xdr:from>
    <xdr:to>
      <xdr:col>29</xdr:col>
      <xdr:colOff>127000</xdr:colOff>
      <xdr:row>20</xdr:row>
      <xdr:rowOff>11793</xdr:rowOff>
    </xdr:to>
    <xdr:cxnSp macro="">
      <xdr:nvCxnSpPr>
        <xdr:cNvPr id="47" name="直線コネクタ 46"/>
        <xdr:cNvCxnSpPr/>
      </xdr:nvCxnSpPr>
      <xdr:spPr bwMode="auto">
        <a:xfrm flipV="1">
          <a:off x="5651500" y="1891246"/>
          <a:ext cx="0" cy="15971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155320</xdr:rowOff>
    </xdr:from>
    <xdr:ext cx="762000" cy="259045"/>
    <xdr:sp macro="" textlink="">
      <xdr:nvSpPr>
        <xdr:cNvPr id="48" name="人口1人当たり決算額の推移最小値テキスト130"/>
        <xdr:cNvSpPr txBox="1"/>
      </xdr:nvSpPr>
      <xdr:spPr>
        <a:xfrm>
          <a:off x="5740400" y="3460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11793</xdr:rowOff>
    </xdr:from>
    <xdr:to>
      <xdr:col>30</xdr:col>
      <xdr:colOff>25400</xdr:colOff>
      <xdr:row>20</xdr:row>
      <xdr:rowOff>11793</xdr:rowOff>
    </xdr:to>
    <xdr:cxnSp macro="">
      <xdr:nvCxnSpPr>
        <xdr:cNvPr id="49" name="直線コネクタ 48"/>
        <xdr:cNvCxnSpPr/>
      </xdr:nvCxnSpPr>
      <xdr:spPr bwMode="auto">
        <a:xfrm>
          <a:off x="5562600" y="3488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44048</xdr:rowOff>
    </xdr:from>
    <xdr:ext cx="762000" cy="259045"/>
    <xdr:sp macro="" textlink="">
      <xdr:nvSpPr>
        <xdr:cNvPr id="50" name="人口1人当たり決算額の推移最大値テキスト130"/>
        <xdr:cNvSpPr txBox="1"/>
      </xdr:nvSpPr>
      <xdr:spPr>
        <a:xfrm>
          <a:off x="5740400" y="1634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129121</xdr:rowOff>
    </xdr:from>
    <xdr:to>
      <xdr:col>30</xdr:col>
      <xdr:colOff>25400</xdr:colOff>
      <xdr:row>10</xdr:row>
      <xdr:rowOff>129121</xdr:rowOff>
    </xdr:to>
    <xdr:cxnSp macro="">
      <xdr:nvCxnSpPr>
        <xdr:cNvPr id="51" name="直線コネクタ 50"/>
        <xdr:cNvCxnSpPr/>
      </xdr:nvCxnSpPr>
      <xdr:spPr bwMode="auto">
        <a:xfrm>
          <a:off x="5562600" y="18912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129189</xdr:rowOff>
    </xdr:from>
    <xdr:to>
      <xdr:col>29</xdr:col>
      <xdr:colOff>127000</xdr:colOff>
      <xdr:row>18</xdr:row>
      <xdr:rowOff>167225</xdr:rowOff>
    </xdr:to>
    <xdr:cxnSp macro="">
      <xdr:nvCxnSpPr>
        <xdr:cNvPr id="52" name="直線コネクタ 51"/>
        <xdr:cNvCxnSpPr/>
      </xdr:nvCxnSpPr>
      <xdr:spPr bwMode="auto">
        <a:xfrm flipV="1">
          <a:off x="5003800" y="3262914"/>
          <a:ext cx="647700" cy="380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35895</xdr:rowOff>
    </xdr:from>
    <xdr:ext cx="762000" cy="259045"/>
    <xdr:sp macro="" textlink="">
      <xdr:nvSpPr>
        <xdr:cNvPr id="53" name="人口1人当たり決算額の推移平均値テキスト130"/>
        <xdr:cNvSpPr txBox="1"/>
      </xdr:nvSpPr>
      <xdr:spPr>
        <a:xfrm>
          <a:off x="5740400" y="2998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19368</xdr:rowOff>
    </xdr:from>
    <xdr:to>
      <xdr:col>29</xdr:col>
      <xdr:colOff>177800</xdr:colOff>
      <xdr:row>18</xdr:row>
      <xdr:rowOff>120968</xdr:rowOff>
    </xdr:to>
    <xdr:sp macro="" textlink="">
      <xdr:nvSpPr>
        <xdr:cNvPr id="54" name="フローチャート: 判断 53"/>
        <xdr:cNvSpPr/>
      </xdr:nvSpPr>
      <xdr:spPr bwMode="auto">
        <a:xfrm>
          <a:off x="5600700" y="31530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167225</xdr:rowOff>
    </xdr:from>
    <xdr:to>
      <xdr:col>26</xdr:col>
      <xdr:colOff>50800</xdr:colOff>
      <xdr:row>19</xdr:row>
      <xdr:rowOff>17564</xdr:rowOff>
    </xdr:to>
    <xdr:cxnSp macro="">
      <xdr:nvCxnSpPr>
        <xdr:cNvPr id="55" name="直線コネクタ 54"/>
        <xdr:cNvCxnSpPr/>
      </xdr:nvCxnSpPr>
      <xdr:spPr bwMode="auto">
        <a:xfrm flipV="1">
          <a:off x="4305300" y="3300950"/>
          <a:ext cx="698500" cy="217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117258</xdr:rowOff>
    </xdr:from>
    <xdr:to>
      <xdr:col>26</xdr:col>
      <xdr:colOff>101600</xdr:colOff>
      <xdr:row>20</xdr:row>
      <xdr:rowOff>47408</xdr:rowOff>
    </xdr:to>
    <xdr:sp macro="" textlink="">
      <xdr:nvSpPr>
        <xdr:cNvPr id="56" name="フローチャート: 判断 55"/>
        <xdr:cNvSpPr/>
      </xdr:nvSpPr>
      <xdr:spPr bwMode="auto">
        <a:xfrm>
          <a:off x="4953000" y="34224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32185</xdr:rowOff>
    </xdr:from>
    <xdr:ext cx="736600" cy="259045"/>
    <xdr:sp macro="" textlink="">
      <xdr:nvSpPr>
        <xdr:cNvPr id="57" name="テキスト ボックス 56"/>
        <xdr:cNvSpPr txBox="1"/>
      </xdr:nvSpPr>
      <xdr:spPr>
        <a:xfrm>
          <a:off x="4622800" y="3508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17564</xdr:rowOff>
    </xdr:from>
    <xdr:to>
      <xdr:col>22</xdr:col>
      <xdr:colOff>114300</xdr:colOff>
      <xdr:row>19</xdr:row>
      <xdr:rowOff>57784</xdr:rowOff>
    </xdr:to>
    <xdr:cxnSp macro="">
      <xdr:nvCxnSpPr>
        <xdr:cNvPr id="58" name="直線コネクタ 57"/>
        <xdr:cNvCxnSpPr/>
      </xdr:nvCxnSpPr>
      <xdr:spPr bwMode="auto">
        <a:xfrm flipV="1">
          <a:off x="3606800" y="3322739"/>
          <a:ext cx="698500" cy="40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141427</xdr:rowOff>
    </xdr:from>
    <xdr:to>
      <xdr:col>22</xdr:col>
      <xdr:colOff>165100</xdr:colOff>
      <xdr:row>20</xdr:row>
      <xdr:rowOff>71577</xdr:rowOff>
    </xdr:to>
    <xdr:sp macro="" textlink="">
      <xdr:nvSpPr>
        <xdr:cNvPr id="59" name="フローチャート: 判断 58"/>
        <xdr:cNvSpPr/>
      </xdr:nvSpPr>
      <xdr:spPr bwMode="auto">
        <a:xfrm>
          <a:off x="4254500" y="34466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56354</xdr:rowOff>
    </xdr:from>
    <xdr:ext cx="762000" cy="259045"/>
    <xdr:sp macro="" textlink="">
      <xdr:nvSpPr>
        <xdr:cNvPr id="60" name="テキスト ボックス 59"/>
        <xdr:cNvSpPr txBox="1"/>
      </xdr:nvSpPr>
      <xdr:spPr>
        <a:xfrm>
          <a:off x="3924300" y="3532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57784</xdr:rowOff>
    </xdr:from>
    <xdr:to>
      <xdr:col>18</xdr:col>
      <xdr:colOff>177800</xdr:colOff>
      <xdr:row>19</xdr:row>
      <xdr:rowOff>67167</xdr:rowOff>
    </xdr:to>
    <xdr:cxnSp macro="">
      <xdr:nvCxnSpPr>
        <xdr:cNvPr id="61" name="直線コネクタ 60"/>
        <xdr:cNvCxnSpPr/>
      </xdr:nvCxnSpPr>
      <xdr:spPr bwMode="auto">
        <a:xfrm flipV="1">
          <a:off x="2908300" y="3362959"/>
          <a:ext cx="698500" cy="9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145771</xdr:rowOff>
    </xdr:from>
    <xdr:to>
      <xdr:col>19</xdr:col>
      <xdr:colOff>38100</xdr:colOff>
      <xdr:row>20</xdr:row>
      <xdr:rowOff>75921</xdr:rowOff>
    </xdr:to>
    <xdr:sp macro="" textlink="">
      <xdr:nvSpPr>
        <xdr:cNvPr id="62" name="フローチャート: 判断 61"/>
        <xdr:cNvSpPr/>
      </xdr:nvSpPr>
      <xdr:spPr bwMode="auto">
        <a:xfrm>
          <a:off x="3556000" y="34509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60698</xdr:rowOff>
    </xdr:from>
    <xdr:ext cx="762000" cy="259045"/>
    <xdr:sp macro="" textlink="">
      <xdr:nvSpPr>
        <xdr:cNvPr id="63" name="テキスト ボックス 62"/>
        <xdr:cNvSpPr txBox="1"/>
      </xdr:nvSpPr>
      <xdr:spPr>
        <a:xfrm>
          <a:off x="3225800" y="3537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147743</xdr:rowOff>
    </xdr:from>
    <xdr:to>
      <xdr:col>15</xdr:col>
      <xdr:colOff>101600</xdr:colOff>
      <xdr:row>20</xdr:row>
      <xdr:rowOff>77893</xdr:rowOff>
    </xdr:to>
    <xdr:sp macro="" textlink="">
      <xdr:nvSpPr>
        <xdr:cNvPr id="64" name="フローチャート: 判断 63"/>
        <xdr:cNvSpPr/>
      </xdr:nvSpPr>
      <xdr:spPr bwMode="auto">
        <a:xfrm>
          <a:off x="2857500" y="34529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62670</xdr:rowOff>
    </xdr:from>
    <xdr:ext cx="762000" cy="259045"/>
    <xdr:sp macro="" textlink="">
      <xdr:nvSpPr>
        <xdr:cNvPr id="65" name="テキスト ボックス 64"/>
        <xdr:cNvSpPr txBox="1"/>
      </xdr:nvSpPr>
      <xdr:spPr>
        <a:xfrm>
          <a:off x="2527300" y="353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78389</xdr:rowOff>
    </xdr:from>
    <xdr:to>
      <xdr:col>29</xdr:col>
      <xdr:colOff>177800</xdr:colOff>
      <xdr:row>19</xdr:row>
      <xdr:rowOff>8539</xdr:rowOff>
    </xdr:to>
    <xdr:sp macro="" textlink="">
      <xdr:nvSpPr>
        <xdr:cNvPr id="71" name="楕円 70"/>
        <xdr:cNvSpPr/>
      </xdr:nvSpPr>
      <xdr:spPr bwMode="auto">
        <a:xfrm>
          <a:off x="5600700" y="3212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50466</xdr:rowOff>
    </xdr:from>
    <xdr:ext cx="762000" cy="259045"/>
    <xdr:sp macro="" textlink="">
      <xdr:nvSpPr>
        <xdr:cNvPr id="72" name="人口1人当たり決算額の推移該当値テキスト130"/>
        <xdr:cNvSpPr txBox="1"/>
      </xdr:nvSpPr>
      <xdr:spPr>
        <a:xfrm>
          <a:off x="5740400" y="3184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116425</xdr:rowOff>
    </xdr:from>
    <xdr:to>
      <xdr:col>26</xdr:col>
      <xdr:colOff>101600</xdr:colOff>
      <xdr:row>19</xdr:row>
      <xdr:rowOff>46575</xdr:rowOff>
    </xdr:to>
    <xdr:sp macro="" textlink="">
      <xdr:nvSpPr>
        <xdr:cNvPr id="73" name="楕円 72"/>
        <xdr:cNvSpPr/>
      </xdr:nvSpPr>
      <xdr:spPr bwMode="auto">
        <a:xfrm>
          <a:off x="4953000" y="3250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56752</xdr:rowOff>
    </xdr:from>
    <xdr:ext cx="736600" cy="259045"/>
    <xdr:sp macro="" textlink="">
      <xdr:nvSpPr>
        <xdr:cNvPr id="74" name="テキスト ボックス 73"/>
        <xdr:cNvSpPr txBox="1"/>
      </xdr:nvSpPr>
      <xdr:spPr>
        <a:xfrm>
          <a:off x="4622800" y="301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138214</xdr:rowOff>
    </xdr:from>
    <xdr:to>
      <xdr:col>22</xdr:col>
      <xdr:colOff>165100</xdr:colOff>
      <xdr:row>19</xdr:row>
      <xdr:rowOff>68364</xdr:rowOff>
    </xdr:to>
    <xdr:sp macro="" textlink="">
      <xdr:nvSpPr>
        <xdr:cNvPr id="75" name="楕円 74"/>
        <xdr:cNvSpPr/>
      </xdr:nvSpPr>
      <xdr:spPr bwMode="auto">
        <a:xfrm>
          <a:off x="4254500" y="3271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78541</xdr:rowOff>
    </xdr:from>
    <xdr:ext cx="762000" cy="259045"/>
    <xdr:sp macro="" textlink="">
      <xdr:nvSpPr>
        <xdr:cNvPr id="76" name="テキスト ボックス 75"/>
        <xdr:cNvSpPr txBox="1"/>
      </xdr:nvSpPr>
      <xdr:spPr>
        <a:xfrm>
          <a:off x="3924300" y="304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6984</xdr:rowOff>
    </xdr:from>
    <xdr:to>
      <xdr:col>19</xdr:col>
      <xdr:colOff>38100</xdr:colOff>
      <xdr:row>19</xdr:row>
      <xdr:rowOff>108584</xdr:rowOff>
    </xdr:to>
    <xdr:sp macro="" textlink="">
      <xdr:nvSpPr>
        <xdr:cNvPr id="77" name="楕円 76"/>
        <xdr:cNvSpPr/>
      </xdr:nvSpPr>
      <xdr:spPr bwMode="auto">
        <a:xfrm>
          <a:off x="3556000" y="3312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118761</xdr:rowOff>
    </xdr:from>
    <xdr:ext cx="762000" cy="259045"/>
    <xdr:sp macro="" textlink="">
      <xdr:nvSpPr>
        <xdr:cNvPr id="78" name="テキスト ボックス 77"/>
        <xdr:cNvSpPr txBox="1"/>
      </xdr:nvSpPr>
      <xdr:spPr>
        <a:xfrm>
          <a:off x="3225800" y="3081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16367</xdr:rowOff>
    </xdr:from>
    <xdr:to>
      <xdr:col>15</xdr:col>
      <xdr:colOff>101600</xdr:colOff>
      <xdr:row>19</xdr:row>
      <xdr:rowOff>117967</xdr:rowOff>
    </xdr:to>
    <xdr:sp macro="" textlink="">
      <xdr:nvSpPr>
        <xdr:cNvPr id="79" name="楕円 78"/>
        <xdr:cNvSpPr/>
      </xdr:nvSpPr>
      <xdr:spPr bwMode="auto">
        <a:xfrm>
          <a:off x="2857500" y="3321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128144</xdr:rowOff>
    </xdr:from>
    <xdr:ext cx="762000" cy="259045"/>
    <xdr:sp macro="" textlink="">
      <xdr:nvSpPr>
        <xdr:cNvPr id="80" name="テキスト ボックス 79"/>
        <xdr:cNvSpPr txBox="1"/>
      </xdr:nvSpPr>
      <xdr:spPr>
        <a:xfrm>
          <a:off x="2527300" y="3090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235781</xdr:rowOff>
    </xdr:from>
    <xdr:to>
      <xdr:col>29</xdr:col>
      <xdr:colOff>127000</xdr:colOff>
      <xdr:row>37</xdr:row>
      <xdr:rowOff>255499</xdr:rowOff>
    </xdr:to>
    <xdr:cxnSp macro="">
      <xdr:nvCxnSpPr>
        <xdr:cNvPr id="110" name="直線コネクタ 109"/>
        <xdr:cNvCxnSpPr/>
      </xdr:nvCxnSpPr>
      <xdr:spPr bwMode="auto">
        <a:xfrm flipV="1">
          <a:off x="5651500" y="6160331"/>
          <a:ext cx="0" cy="12198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227576</xdr:rowOff>
    </xdr:from>
    <xdr:ext cx="762000" cy="259045"/>
    <xdr:sp macro="" textlink="">
      <xdr:nvSpPr>
        <xdr:cNvPr id="111" name="人口1人当たり決算額の推移最小値テキスト445"/>
        <xdr:cNvSpPr txBox="1"/>
      </xdr:nvSpPr>
      <xdr:spPr>
        <a:xfrm>
          <a:off x="5740400" y="7352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255499</xdr:rowOff>
    </xdr:from>
    <xdr:to>
      <xdr:col>30</xdr:col>
      <xdr:colOff>25400</xdr:colOff>
      <xdr:row>37</xdr:row>
      <xdr:rowOff>255499</xdr:rowOff>
    </xdr:to>
    <xdr:cxnSp macro="">
      <xdr:nvCxnSpPr>
        <xdr:cNvPr id="112" name="直線コネクタ 111"/>
        <xdr:cNvCxnSpPr/>
      </xdr:nvCxnSpPr>
      <xdr:spPr bwMode="auto">
        <a:xfrm>
          <a:off x="5562600" y="73801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150708</xdr:rowOff>
    </xdr:from>
    <xdr:ext cx="762000" cy="259045"/>
    <xdr:sp macro="" textlink="">
      <xdr:nvSpPr>
        <xdr:cNvPr id="113" name="人口1人当たり決算額の推移最大値テキスト445"/>
        <xdr:cNvSpPr txBox="1"/>
      </xdr:nvSpPr>
      <xdr:spPr>
        <a:xfrm>
          <a:off x="5740400" y="5903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235781</xdr:rowOff>
    </xdr:from>
    <xdr:to>
      <xdr:col>30</xdr:col>
      <xdr:colOff>25400</xdr:colOff>
      <xdr:row>33</xdr:row>
      <xdr:rowOff>235781</xdr:rowOff>
    </xdr:to>
    <xdr:cxnSp macro="">
      <xdr:nvCxnSpPr>
        <xdr:cNvPr id="114" name="直線コネクタ 113"/>
        <xdr:cNvCxnSpPr/>
      </xdr:nvCxnSpPr>
      <xdr:spPr bwMode="auto">
        <a:xfrm>
          <a:off x="5562600" y="61603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249000</xdr:rowOff>
    </xdr:from>
    <xdr:to>
      <xdr:col>29</xdr:col>
      <xdr:colOff>127000</xdr:colOff>
      <xdr:row>35</xdr:row>
      <xdr:rowOff>336855</xdr:rowOff>
    </xdr:to>
    <xdr:cxnSp macro="">
      <xdr:nvCxnSpPr>
        <xdr:cNvPr id="115" name="直線コネクタ 114"/>
        <xdr:cNvCxnSpPr/>
      </xdr:nvCxnSpPr>
      <xdr:spPr bwMode="auto">
        <a:xfrm flipV="1">
          <a:off x="5003800" y="6859350"/>
          <a:ext cx="647700" cy="878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23568</xdr:rowOff>
    </xdr:from>
    <xdr:ext cx="762000" cy="259045"/>
    <xdr:sp macro="" textlink="">
      <xdr:nvSpPr>
        <xdr:cNvPr id="116" name="人口1人当たり決算額の推移平均値テキスト445"/>
        <xdr:cNvSpPr txBox="1"/>
      </xdr:nvSpPr>
      <xdr:spPr>
        <a:xfrm>
          <a:off x="5740400" y="69768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51491</xdr:rowOff>
    </xdr:from>
    <xdr:to>
      <xdr:col>29</xdr:col>
      <xdr:colOff>177800</xdr:colOff>
      <xdr:row>36</xdr:row>
      <xdr:rowOff>153091</xdr:rowOff>
    </xdr:to>
    <xdr:sp macro="" textlink="">
      <xdr:nvSpPr>
        <xdr:cNvPr id="117" name="フローチャート: 判断 116"/>
        <xdr:cNvSpPr/>
      </xdr:nvSpPr>
      <xdr:spPr bwMode="auto">
        <a:xfrm>
          <a:off x="5600700" y="70047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336855</xdr:rowOff>
    </xdr:from>
    <xdr:to>
      <xdr:col>26</xdr:col>
      <xdr:colOff>50800</xdr:colOff>
      <xdr:row>36</xdr:row>
      <xdr:rowOff>42797</xdr:rowOff>
    </xdr:to>
    <xdr:cxnSp macro="">
      <xdr:nvCxnSpPr>
        <xdr:cNvPr id="118" name="直線コネクタ 117"/>
        <xdr:cNvCxnSpPr/>
      </xdr:nvCxnSpPr>
      <xdr:spPr bwMode="auto">
        <a:xfrm flipV="1">
          <a:off x="4305300" y="6947205"/>
          <a:ext cx="698500" cy="48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95775</xdr:rowOff>
    </xdr:from>
    <xdr:to>
      <xdr:col>26</xdr:col>
      <xdr:colOff>101600</xdr:colOff>
      <xdr:row>37</xdr:row>
      <xdr:rowOff>25925</xdr:rowOff>
    </xdr:to>
    <xdr:sp macro="" textlink="">
      <xdr:nvSpPr>
        <xdr:cNvPr id="119" name="フローチャート: 判断 118"/>
        <xdr:cNvSpPr/>
      </xdr:nvSpPr>
      <xdr:spPr bwMode="auto">
        <a:xfrm>
          <a:off x="4953000" y="70490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10702</xdr:rowOff>
    </xdr:from>
    <xdr:ext cx="736600" cy="259045"/>
    <xdr:sp macro="" textlink="">
      <xdr:nvSpPr>
        <xdr:cNvPr id="120" name="テキスト ボックス 119"/>
        <xdr:cNvSpPr txBox="1"/>
      </xdr:nvSpPr>
      <xdr:spPr>
        <a:xfrm>
          <a:off x="4622800" y="7135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42797</xdr:rowOff>
    </xdr:from>
    <xdr:to>
      <xdr:col>22</xdr:col>
      <xdr:colOff>114300</xdr:colOff>
      <xdr:row>36</xdr:row>
      <xdr:rowOff>52353</xdr:rowOff>
    </xdr:to>
    <xdr:cxnSp macro="">
      <xdr:nvCxnSpPr>
        <xdr:cNvPr id="121" name="直線コネクタ 120"/>
        <xdr:cNvCxnSpPr/>
      </xdr:nvCxnSpPr>
      <xdr:spPr bwMode="auto">
        <a:xfrm flipV="1">
          <a:off x="3606800" y="6996047"/>
          <a:ext cx="698500" cy="95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117845</xdr:rowOff>
    </xdr:from>
    <xdr:to>
      <xdr:col>22</xdr:col>
      <xdr:colOff>165100</xdr:colOff>
      <xdr:row>37</xdr:row>
      <xdr:rowOff>47995</xdr:rowOff>
    </xdr:to>
    <xdr:sp macro="" textlink="">
      <xdr:nvSpPr>
        <xdr:cNvPr id="122" name="フローチャート: 判断 121"/>
        <xdr:cNvSpPr/>
      </xdr:nvSpPr>
      <xdr:spPr bwMode="auto">
        <a:xfrm>
          <a:off x="4254500" y="70710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32772</xdr:rowOff>
    </xdr:from>
    <xdr:ext cx="762000" cy="259045"/>
    <xdr:sp macro="" textlink="">
      <xdr:nvSpPr>
        <xdr:cNvPr id="123" name="テキスト ボックス 122"/>
        <xdr:cNvSpPr txBox="1"/>
      </xdr:nvSpPr>
      <xdr:spPr>
        <a:xfrm>
          <a:off x="3924300" y="7157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52353</xdr:rowOff>
    </xdr:from>
    <xdr:to>
      <xdr:col>18</xdr:col>
      <xdr:colOff>177800</xdr:colOff>
      <xdr:row>36</xdr:row>
      <xdr:rowOff>54050</xdr:rowOff>
    </xdr:to>
    <xdr:cxnSp macro="">
      <xdr:nvCxnSpPr>
        <xdr:cNvPr id="124" name="直線コネクタ 123"/>
        <xdr:cNvCxnSpPr/>
      </xdr:nvCxnSpPr>
      <xdr:spPr bwMode="auto">
        <a:xfrm flipV="1">
          <a:off x="2908300" y="7005603"/>
          <a:ext cx="698500" cy="1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116081</xdr:rowOff>
    </xdr:from>
    <xdr:to>
      <xdr:col>19</xdr:col>
      <xdr:colOff>38100</xdr:colOff>
      <xdr:row>37</xdr:row>
      <xdr:rowOff>46231</xdr:rowOff>
    </xdr:to>
    <xdr:sp macro="" textlink="">
      <xdr:nvSpPr>
        <xdr:cNvPr id="125" name="フローチャート: 判断 124"/>
        <xdr:cNvSpPr/>
      </xdr:nvSpPr>
      <xdr:spPr bwMode="auto">
        <a:xfrm>
          <a:off x="3556000" y="70693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31008</xdr:rowOff>
    </xdr:from>
    <xdr:ext cx="762000" cy="259045"/>
    <xdr:sp macro="" textlink="">
      <xdr:nvSpPr>
        <xdr:cNvPr id="126" name="テキスト ボックス 125"/>
        <xdr:cNvSpPr txBox="1"/>
      </xdr:nvSpPr>
      <xdr:spPr>
        <a:xfrm>
          <a:off x="3225800" y="7155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115095</xdr:rowOff>
    </xdr:from>
    <xdr:to>
      <xdr:col>15</xdr:col>
      <xdr:colOff>101600</xdr:colOff>
      <xdr:row>37</xdr:row>
      <xdr:rowOff>45245</xdr:rowOff>
    </xdr:to>
    <xdr:sp macro="" textlink="">
      <xdr:nvSpPr>
        <xdr:cNvPr id="127" name="フローチャート: 判断 126"/>
        <xdr:cNvSpPr/>
      </xdr:nvSpPr>
      <xdr:spPr bwMode="auto">
        <a:xfrm>
          <a:off x="2857500" y="70683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30022</xdr:rowOff>
    </xdr:from>
    <xdr:ext cx="762000" cy="259045"/>
    <xdr:sp macro="" textlink="">
      <xdr:nvSpPr>
        <xdr:cNvPr id="128" name="テキスト ボックス 127"/>
        <xdr:cNvSpPr txBox="1"/>
      </xdr:nvSpPr>
      <xdr:spPr>
        <a:xfrm>
          <a:off x="2527300" y="7154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198200</xdr:rowOff>
    </xdr:from>
    <xdr:to>
      <xdr:col>29</xdr:col>
      <xdr:colOff>177800</xdr:colOff>
      <xdr:row>35</xdr:row>
      <xdr:rowOff>299800</xdr:rowOff>
    </xdr:to>
    <xdr:sp macro="" textlink="">
      <xdr:nvSpPr>
        <xdr:cNvPr id="134" name="楕円 133"/>
        <xdr:cNvSpPr/>
      </xdr:nvSpPr>
      <xdr:spPr bwMode="auto">
        <a:xfrm>
          <a:off x="5600700" y="6808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43277</xdr:rowOff>
    </xdr:from>
    <xdr:ext cx="762000" cy="259045"/>
    <xdr:sp macro="" textlink="">
      <xdr:nvSpPr>
        <xdr:cNvPr id="135" name="人口1人当たり決算額の推移該当値テキスト445"/>
        <xdr:cNvSpPr txBox="1"/>
      </xdr:nvSpPr>
      <xdr:spPr>
        <a:xfrm>
          <a:off x="5740400" y="665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286055</xdr:rowOff>
    </xdr:from>
    <xdr:to>
      <xdr:col>26</xdr:col>
      <xdr:colOff>101600</xdr:colOff>
      <xdr:row>36</xdr:row>
      <xdr:rowOff>44755</xdr:rowOff>
    </xdr:to>
    <xdr:sp macro="" textlink="">
      <xdr:nvSpPr>
        <xdr:cNvPr id="136" name="楕円 135"/>
        <xdr:cNvSpPr/>
      </xdr:nvSpPr>
      <xdr:spPr bwMode="auto">
        <a:xfrm>
          <a:off x="4953000" y="6896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54932</xdr:rowOff>
    </xdr:from>
    <xdr:ext cx="736600" cy="259045"/>
    <xdr:sp macro="" textlink="">
      <xdr:nvSpPr>
        <xdr:cNvPr id="137" name="テキスト ボックス 136"/>
        <xdr:cNvSpPr txBox="1"/>
      </xdr:nvSpPr>
      <xdr:spPr>
        <a:xfrm>
          <a:off x="4622800" y="66652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334897</xdr:rowOff>
    </xdr:from>
    <xdr:to>
      <xdr:col>22</xdr:col>
      <xdr:colOff>165100</xdr:colOff>
      <xdr:row>36</xdr:row>
      <xdr:rowOff>93597</xdr:rowOff>
    </xdr:to>
    <xdr:sp macro="" textlink="">
      <xdr:nvSpPr>
        <xdr:cNvPr id="138" name="楕円 137"/>
        <xdr:cNvSpPr/>
      </xdr:nvSpPr>
      <xdr:spPr bwMode="auto">
        <a:xfrm>
          <a:off x="4254500" y="6945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103774</xdr:rowOff>
    </xdr:from>
    <xdr:ext cx="762000" cy="259045"/>
    <xdr:sp macro="" textlink="">
      <xdr:nvSpPr>
        <xdr:cNvPr id="139" name="テキスト ボックス 138"/>
        <xdr:cNvSpPr txBox="1"/>
      </xdr:nvSpPr>
      <xdr:spPr>
        <a:xfrm>
          <a:off x="3924300" y="6714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1553</xdr:rowOff>
    </xdr:from>
    <xdr:to>
      <xdr:col>19</xdr:col>
      <xdr:colOff>38100</xdr:colOff>
      <xdr:row>36</xdr:row>
      <xdr:rowOff>103153</xdr:rowOff>
    </xdr:to>
    <xdr:sp macro="" textlink="">
      <xdr:nvSpPr>
        <xdr:cNvPr id="140" name="楕円 139"/>
        <xdr:cNvSpPr/>
      </xdr:nvSpPr>
      <xdr:spPr bwMode="auto">
        <a:xfrm>
          <a:off x="3556000" y="6954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113330</xdr:rowOff>
    </xdr:from>
    <xdr:ext cx="762000" cy="259045"/>
    <xdr:sp macro="" textlink="">
      <xdr:nvSpPr>
        <xdr:cNvPr id="141" name="テキスト ボックス 140"/>
        <xdr:cNvSpPr txBox="1"/>
      </xdr:nvSpPr>
      <xdr:spPr>
        <a:xfrm>
          <a:off x="3225800" y="6723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3250</xdr:rowOff>
    </xdr:from>
    <xdr:to>
      <xdr:col>15</xdr:col>
      <xdr:colOff>101600</xdr:colOff>
      <xdr:row>36</xdr:row>
      <xdr:rowOff>104850</xdr:rowOff>
    </xdr:to>
    <xdr:sp macro="" textlink="">
      <xdr:nvSpPr>
        <xdr:cNvPr id="142" name="楕円 141"/>
        <xdr:cNvSpPr/>
      </xdr:nvSpPr>
      <xdr:spPr bwMode="auto">
        <a:xfrm>
          <a:off x="2857500" y="695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115027</xdr:rowOff>
    </xdr:from>
    <xdr:ext cx="762000" cy="259045"/>
    <xdr:sp macro="" textlink="">
      <xdr:nvSpPr>
        <xdr:cNvPr id="143" name="テキスト ボックス 142"/>
        <xdr:cNvSpPr txBox="1"/>
      </xdr:nvSpPr>
      <xdr:spPr>
        <a:xfrm>
          <a:off x="2527300" y="672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
5,035
393.19
6,008,722
5,620,581
349,856
3,304,460
5,945,435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109058</xdr:rowOff>
    </xdr:from>
    <xdr:to>
      <xdr:col>24</xdr:col>
      <xdr:colOff>62865</xdr:colOff>
      <xdr:row>37</xdr:row>
      <xdr:rowOff>37454</xdr:rowOff>
    </xdr:to>
    <xdr:cxnSp macro="">
      <xdr:nvCxnSpPr>
        <xdr:cNvPr id="53" name="直線コネクタ 52"/>
        <xdr:cNvCxnSpPr/>
      </xdr:nvCxnSpPr>
      <xdr:spPr>
        <a:xfrm flipV="1">
          <a:off x="4633595" y="5252558"/>
          <a:ext cx="1270" cy="1128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41281</xdr:rowOff>
    </xdr:from>
    <xdr:ext cx="599010" cy="259045"/>
    <xdr:sp macro="" textlink="">
      <xdr:nvSpPr>
        <xdr:cNvPr id="54" name="人件費最小値テキスト"/>
        <xdr:cNvSpPr txBox="1"/>
      </xdr:nvSpPr>
      <xdr:spPr>
        <a:xfrm>
          <a:off x="4686300" y="6384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37454</xdr:rowOff>
    </xdr:from>
    <xdr:to>
      <xdr:col>24</xdr:col>
      <xdr:colOff>152400</xdr:colOff>
      <xdr:row>37</xdr:row>
      <xdr:rowOff>37454</xdr:rowOff>
    </xdr:to>
    <xdr:cxnSp macro="">
      <xdr:nvCxnSpPr>
        <xdr:cNvPr id="55" name="直線コネクタ 54"/>
        <xdr:cNvCxnSpPr/>
      </xdr:nvCxnSpPr>
      <xdr:spPr>
        <a:xfrm>
          <a:off x="4546600" y="6381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55735</xdr:rowOff>
    </xdr:from>
    <xdr:ext cx="599010" cy="259045"/>
    <xdr:sp macro="" textlink="">
      <xdr:nvSpPr>
        <xdr:cNvPr id="56" name="人件費最大値テキスト"/>
        <xdr:cNvSpPr txBox="1"/>
      </xdr:nvSpPr>
      <xdr:spPr>
        <a:xfrm>
          <a:off x="4686300" y="5027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109058</xdr:rowOff>
    </xdr:from>
    <xdr:to>
      <xdr:col>24</xdr:col>
      <xdr:colOff>152400</xdr:colOff>
      <xdr:row>30</xdr:row>
      <xdr:rowOff>109058</xdr:rowOff>
    </xdr:to>
    <xdr:cxnSp macro="">
      <xdr:nvCxnSpPr>
        <xdr:cNvPr id="57" name="直線コネクタ 56"/>
        <xdr:cNvCxnSpPr/>
      </xdr:nvCxnSpPr>
      <xdr:spPr>
        <a:xfrm>
          <a:off x="4546600" y="5252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52725</xdr:rowOff>
    </xdr:from>
    <xdr:to>
      <xdr:col>24</xdr:col>
      <xdr:colOff>63500</xdr:colOff>
      <xdr:row>36</xdr:row>
      <xdr:rowOff>100449</xdr:rowOff>
    </xdr:to>
    <xdr:cxnSp macro="">
      <xdr:nvCxnSpPr>
        <xdr:cNvPr id="58" name="直線コネクタ 57"/>
        <xdr:cNvCxnSpPr/>
      </xdr:nvCxnSpPr>
      <xdr:spPr>
        <a:xfrm flipV="1">
          <a:off x="3797300" y="6224925"/>
          <a:ext cx="838200" cy="4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169560</xdr:rowOff>
    </xdr:from>
    <xdr:ext cx="599010" cy="259045"/>
    <xdr:sp macro="" textlink="">
      <xdr:nvSpPr>
        <xdr:cNvPr id="59" name="人件費平均値テキスト"/>
        <xdr:cNvSpPr txBox="1"/>
      </xdr:nvSpPr>
      <xdr:spPr>
        <a:xfrm>
          <a:off x="4686300" y="59988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146683</xdr:rowOff>
    </xdr:from>
    <xdr:to>
      <xdr:col>24</xdr:col>
      <xdr:colOff>114300</xdr:colOff>
      <xdr:row>36</xdr:row>
      <xdr:rowOff>76833</xdr:rowOff>
    </xdr:to>
    <xdr:sp macro="" textlink="">
      <xdr:nvSpPr>
        <xdr:cNvPr id="60" name="フローチャート: 判断 59"/>
        <xdr:cNvSpPr/>
      </xdr:nvSpPr>
      <xdr:spPr>
        <a:xfrm>
          <a:off x="4584700" y="6147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100449</xdr:rowOff>
    </xdr:from>
    <xdr:to>
      <xdr:col>19</xdr:col>
      <xdr:colOff>177800</xdr:colOff>
      <xdr:row>36</xdr:row>
      <xdr:rowOff>114611</xdr:rowOff>
    </xdr:to>
    <xdr:cxnSp macro="">
      <xdr:nvCxnSpPr>
        <xdr:cNvPr id="61" name="直線コネクタ 60"/>
        <xdr:cNvCxnSpPr/>
      </xdr:nvCxnSpPr>
      <xdr:spPr>
        <a:xfrm flipV="1">
          <a:off x="2908300" y="6272649"/>
          <a:ext cx="889000" cy="1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169189</xdr:rowOff>
    </xdr:from>
    <xdr:to>
      <xdr:col>20</xdr:col>
      <xdr:colOff>38100</xdr:colOff>
      <xdr:row>37</xdr:row>
      <xdr:rowOff>99339</xdr:rowOff>
    </xdr:to>
    <xdr:sp macro="" textlink="">
      <xdr:nvSpPr>
        <xdr:cNvPr id="62" name="フローチャート: 判断 61"/>
        <xdr:cNvSpPr/>
      </xdr:nvSpPr>
      <xdr:spPr>
        <a:xfrm>
          <a:off x="3746500" y="6341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90466</xdr:rowOff>
    </xdr:from>
    <xdr:ext cx="599010" cy="259045"/>
    <xdr:sp macro="" textlink="">
      <xdr:nvSpPr>
        <xdr:cNvPr id="63" name="テキスト ボックス 62"/>
        <xdr:cNvSpPr txBox="1"/>
      </xdr:nvSpPr>
      <xdr:spPr>
        <a:xfrm>
          <a:off x="3497795" y="643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114611</xdr:rowOff>
    </xdr:from>
    <xdr:to>
      <xdr:col>15</xdr:col>
      <xdr:colOff>50800</xdr:colOff>
      <xdr:row>36</xdr:row>
      <xdr:rowOff>130561</xdr:rowOff>
    </xdr:to>
    <xdr:cxnSp macro="">
      <xdr:nvCxnSpPr>
        <xdr:cNvPr id="64" name="直線コネクタ 63"/>
        <xdr:cNvCxnSpPr/>
      </xdr:nvCxnSpPr>
      <xdr:spPr>
        <a:xfrm flipV="1">
          <a:off x="2019300" y="6286811"/>
          <a:ext cx="889000" cy="15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14187</xdr:rowOff>
    </xdr:from>
    <xdr:to>
      <xdr:col>15</xdr:col>
      <xdr:colOff>101600</xdr:colOff>
      <xdr:row>37</xdr:row>
      <xdr:rowOff>115787</xdr:rowOff>
    </xdr:to>
    <xdr:sp macro="" textlink="">
      <xdr:nvSpPr>
        <xdr:cNvPr id="65" name="フローチャート: 判断 64"/>
        <xdr:cNvSpPr/>
      </xdr:nvSpPr>
      <xdr:spPr>
        <a:xfrm>
          <a:off x="2857500" y="635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106914</xdr:rowOff>
    </xdr:from>
    <xdr:ext cx="599010" cy="259045"/>
    <xdr:sp macro="" textlink="">
      <xdr:nvSpPr>
        <xdr:cNvPr id="66" name="テキスト ボックス 65"/>
        <xdr:cNvSpPr txBox="1"/>
      </xdr:nvSpPr>
      <xdr:spPr>
        <a:xfrm>
          <a:off x="2608795" y="6450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130561</xdr:rowOff>
    </xdr:from>
    <xdr:to>
      <xdr:col>10</xdr:col>
      <xdr:colOff>114300</xdr:colOff>
      <xdr:row>36</xdr:row>
      <xdr:rowOff>149850</xdr:rowOff>
    </xdr:to>
    <xdr:cxnSp macro="">
      <xdr:nvCxnSpPr>
        <xdr:cNvPr id="67" name="直線コネクタ 66"/>
        <xdr:cNvCxnSpPr/>
      </xdr:nvCxnSpPr>
      <xdr:spPr>
        <a:xfrm flipV="1">
          <a:off x="1130300" y="6302761"/>
          <a:ext cx="889000" cy="1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15039</xdr:rowOff>
    </xdr:from>
    <xdr:to>
      <xdr:col>10</xdr:col>
      <xdr:colOff>165100</xdr:colOff>
      <xdr:row>37</xdr:row>
      <xdr:rowOff>116639</xdr:rowOff>
    </xdr:to>
    <xdr:sp macro="" textlink="">
      <xdr:nvSpPr>
        <xdr:cNvPr id="68" name="フローチャート: 判断 67"/>
        <xdr:cNvSpPr/>
      </xdr:nvSpPr>
      <xdr:spPr>
        <a:xfrm>
          <a:off x="1968500" y="635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107766</xdr:rowOff>
    </xdr:from>
    <xdr:ext cx="599010" cy="259045"/>
    <xdr:sp macro="" textlink="">
      <xdr:nvSpPr>
        <xdr:cNvPr id="69" name="テキスト ボックス 68"/>
        <xdr:cNvSpPr txBox="1"/>
      </xdr:nvSpPr>
      <xdr:spPr>
        <a:xfrm>
          <a:off x="1719795" y="6451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13567</xdr:rowOff>
    </xdr:from>
    <xdr:to>
      <xdr:col>6</xdr:col>
      <xdr:colOff>38100</xdr:colOff>
      <xdr:row>37</xdr:row>
      <xdr:rowOff>115167</xdr:rowOff>
    </xdr:to>
    <xdr:sp macro="" textlink="">
      <xdr:nvSpPr>
        <xdr:cNvPr id="70" name="フローチャート: 判断 69"/>
        <xdr:cNvSpPr/>
      </xdr:nvSpPr>
      <xdr:spPr>
        <a:xfrm>
          <a:off x="1079500" y="6357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106294</xdr:rowOff>
    </xdr:from>
    <xdr:ext cx="599010" cy="259045"/>
    <xdr:sp macro="" textlink="">
      <xdr:nvSpPr>
        <xdr:cNvPr id="71" name="テキスト ボックス 70"/>
        <xdr:cNvSpPr txBox="1"/>
      </xdr:nvSpPr>
      <xdr:spPr>
        <a:xfrm>
          <a:off x="830795" y="6449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1925</xdr:rowOff>
    </xdr:from>
    <xdr:to>
      <xdr:col>24</xdr:col>
      <xdr:colOff>114300</xdr:colOff>
      <xdr:row>36</xdr:row>
      <xdr:rowOff>103525</xdr:rowOff>
    </xdr:to>
    <xdr:sp macro="" textlink="">
      <xdr:nvSpPr>
        <xdr:cNvPr id="77" name="楕円 76"/>
        <xdr:cNvSpPr/>
      </xdr:nvSpPr>
      <xdr:spPr>
        <a:xfrm>
          <a:off x="4584700" y="617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151802</xdr:rowOff>
    </xdr:from>
    <xdr:ext cx="599010" cy="259045"/>
    <xdr:sp macro="" textlink="">
      <xdr:nvSpPr>
        <xdr:cNvPr id="78" name="人件費該当値テキスト"/>
        <xdr:cNvSpPr txBox="1"/>
      </xdr:nvSpPr>
      <xdr:spPr>
        <a:xfrm>
          <a:off x="4686300" y="6152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49649</xdr:rowOff>
    </xdr:from>
    <xdr:to>
      <xdr:col>20</xdr:col>
      <xdr:colOff>38100</xdr:colOff>
      <xdr:row>36</xdr:row>
      <xdr:rowOff>151249</xdr:rowOff>
    </xdr:to>
    <xdr:sp macro="" textlink="">
      <xdr:nvSpPr>
        <xdr:cNvPr id="79" name="楕円 78"/>
        <xdr:cNvSpPr/>
      </xdr:nvSpPr>
      <xdr:spPr>
        <a:xfrm>
          <a:off x="3746500" y="622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167776</xdr:rowOff>
    </xdr:from>
    <xdr:ext cx="599010" cy="259045"/>
    <xdr:sp macro="" textlink="">
      <xdr:nvSpPr>
        <xdr:cNvPr id="80" name="テキスト ボックス 79"/>
        <xdr:cNvSpPr txBox="1"/>
      </xdr:nvSpPr>
      <xdr:spPr>
        <a:xfrm>
          <a:off x="3497795" y="599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63811</xdr:rowOff>
    </xdr:from>
    <xdr:to>
      <xdr:col>15</xdr:col>
      <xdr:colOff>101600</xdr:colOff>
      <xdr:row>36</xdr:row>
      <xdr:rowOff>165411</xdr:rowOff>
    </xdr:to>
    <xdr:sp macro="" textlink="">
      <xdr:nvSpPr>
        <xdr:cNvPr id="81" name="楕円 80"/>
        <xdr:cNvSpPr/>
      </xdr:nvSpPr>
      <xdr:spPr>
        <a:xfrm>
          <a:off x="2857500" y="6236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10488</xdr:rowOff>
    </xdr:from>
    <xdr:ext cx="599010" cy="259045"/>
    <xdr:sp macro="" textlink="">
      <xdr:nvSpPr>
        <xdr:cNvPr id="82" name="テキスト ボックス 81"/>
        <xdr:cNvSpPr txBox="1"/>
      </xdr:nvSpPr>
      <xdr:spPr>
        <a:xfrm>
          <a:off x="2608795" y="6011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79761</xdr:rowOff>
    </xdr:from>
    <xdr:to>
      <xdr:col>10</xdr:col>
      <xdr:colOff>165100</xdr:colOff>
      <xdr:row>37</xdr:row>
      <xdr:rowOff>9911</xdr:rowOff>
    </xdr:to>
    <xdr:sp macro="" textlink="">
      <xdr:nvSpPr>
        <xdr:cNvPr id="83" name="楕円 82"/>
        <xdr:cNvSpPr/>
      </xdr:nvSpPr>
      <xdr:spPr>
        <a:xfrm>
          <a:off x="1968500" y="625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26438</xdr:rowOff>
    </xdr:from>
    <xdr:ext cx="599010" cy="259045"/>
    <xdr:sp macro="" textlink="">
      <xdr:nvSpPr>
        <xdr:cNvPr id="84" name="テキスト ボックス 83"/>
        <xdr:cNvSpPr txBox="1"/>
      </xdr:nvSpPr>
      <xdr:spPr>
        <a:xfrm>
          <a:off x="1719795" y="6027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99050</xdr:rowOff>
    </xdr:from>
    <xdr:to>
      <xdr:col>6</xdr:col>
      <xdr:colOff>38100</xdr:colOff>
      <xdr:row>37</xdr:row>
      <xdr:rowOff>29200</xdr:rowOff>
    </xdr:to>
    <xdr:sp macro="" textlink="">
      <xdr:nvSpPr>
        <xdr:cNvPr id="85" name="楕円 84"/>
        <xdr:cNvSpPr/>
      </xdr:nvSpPr>
      <xdr:spPr>
        <a:xfrm>
          <a:off x="1079500" y="627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45727</xdr:rowOff>
    </xdr:from>
    <xdr:ext cx="599010" cy="259045"/>
    <xdr:sp macro="" textlink="">
      <xdr:nvSpPr>
        <xdr:cNvPr id="86" name="テキスト ボックス 85"/>
        <xdr:cNvSpPr txBox="1"/>
      </xdr:nvSpPr>
      <xdr:spPr>
        <a:xfrm>
          <a:off x="830795" y="604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8" name="テキスト ボックス 107"/>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155584</xdr:rowOff>
    </xdr:from>
    <xdr:to>
      <xdr:col>24</xdr:col>
      <xdr:colOff>62865</xdr:colOff>
      <xdr:row>58</xdr:row>
      <xdr:rowOff>113883</xdr:rowOff>
    </xdr:to>
    <xdr:cxnSp macro="">
      <xdr:nvCxnSpPr>
        <xdr:cNvPr id="112" name="直線コネクタ 111"/>
        <xdr:cNvCxnSpPr/>
      </xdr:nvCxnSpPr>
      <xdr:spPr>
        <a:xfrm flipV="1">
          <a:off x="4633595" y="8728084"/>
          <a:ext cx="1270" cy="1329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117710</xdr:rowOff>
    </xdr:from>
    <xdr:ext cx="534377" cy="259045"/>
    <xdr:sp macro="" textlink="">
      <xdr:nvSpPr>
        <xdr:cNvPr id="113" name="物件費最小値テキスト"/>
        <xdr:cNvSpPr txBox="1"/>
      </xdr:nvSpPr>
      <xdr:spPr>
        <a:xfrm>
          <a:off x="4686300" y="10061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113883</xdr:rowOff>
    </xdr:from>
    <xdr:to>
      <xdr:col>24</xdr:col>
      <xdr:colOff>152400</xdr:colOff>
      <xdr:row>58</xdr:row>
      <xdr:rowOff>113883</xdr:rowOff>
    </xdr:to>
    <xdr:cxnSp macro="">
      <xdr:nvCxnSpPr>
        <xdr:cNvPr id="114" name="直線コネクタ 113"/>
        <xdr:cNvCxnSpPr/>
      </xdr:nvCxnSpPr>
      <xdr:spPr>
        <a:xfrm>
          <a:off x="4546600" y="10057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102261</xdr:rowOff>
    </xdr:from>
    <xdr:ext cx="599010" cy="259045"/>
    <xdr:sp macro="" textlink="">
      <xdr:nvSpPr>
        <xdr:cNvPr id="115" name="物件費最大値テキスト"/>
        <xdr:cNvSpPr txBox="1"/>
      </xdr:nvSpPr>
      <xdr:spPr>
        <a:xfrm>
          <a:off x="4686300" y="850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155584</xdr:rowOff>
    </xdr:from>
    <xdr:to>
      <xdr:col>24</xdr:col>
      <xdr:colOff>152400</xdr:colOff>
      <xdr:row>50</xdr:row>
      <xdr:rowOff>155584</xdr:rowOff>
    </xdr:to>
    <xdr:cxnSp macro="">
      <xdr:nvCxnSpPr>
        <xdr:cNvPr id="116" name="直線コネクタ 115"/>
        <xdr:cNvCxnSpPr/>
      </xdr:nvCxnSpPr>
      <xdr:spPr>
        <a:xfrm>
          <a:off x="4546600" y="872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38504</xdr:rowOff>
    </xdr:from>
    <xdr:to>
      <xdr:col>24</xdr:col>
      <xdr:colOff>63500</xdr:colOff>
      <xdr:row>58</xdr:row>
      <xdr:rowOff>54816</xdr:rowOff>
    </xdr:to>
    <xdr:cxnSp macro="">
      <xdr:nvCxnSpPr>
        <xdr:cNvPr id="117" name="直線コネクタ 116"/>
        <xdr:cNvCxnSpPr/>
      </xdr:nvCxnSpPr>
      <xdr:spPr>
        <a:xfrm>
          <a:off x="3797300" y="9982604"/>
          <a:ext cx="838200" cy="1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82918</xdr:rowOff>
    </xdr:from>
    <xdr:ext cx="599010" cy="259045"/>
    <xdr:sp macro="" textlink="">
      <xdr:nvSpPr>
        <xdr:cNvPr id="118" name="物件費平均値テキスト"/>
        <xdr:cNvSpPr txBox="1"/>
      </xdr:nvSpPr>
      <xdr:spPr>
        <a:xfrm>
          <a:off x="4686300" y="96841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60041</xdr:rowOff>
    </xdr:from>
    <xdr:to>
      <xdr:col>24</xdr:col>
      <xdr:colOff>114300</xdr:colOff>
      <xdr:row>57</xdr:row>
      <xdr:rowOff>161641</xdr:rowOff>
    </xdr:to>
    <xdr:sp macro="" textlink="">
      <xdr:nvSpPr>
        <xdr:cNvPr id="119" name="フローチャート: 判断 118"/>
        <xdr:cNvSpPr/>
      </xdr:nvSpPr>
      <xdr:spPr>
        <a:xfrm>
          <a:off x="45847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38504</xdr:rowOff>
    </xdr:from>
    <xdr:to>
      <xdr:col>19</xdr:col>
      <xdr:colOff>177800</xdr:colOff>
      <xdr:row>58</xdr:row>
      <xdr:rowOff>46405</xdr:rowOff>
    </xdr:to>
    <xdr:cxnSp macro="">
      <xdr:nvCxnSpPr>
        <xdr:cNvPr id="120" name="直線コネクタ 119"/>
        <xdr:cNvCxnSpPr/>
      </xdr:nvCxnSpPr>
      <xdr:spPr>
        <a:xfrm flipV="1">
          <a:off x="2908300" y="9982604"/>
          <a:ext cx="889000" cy="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34864</xdr:rowOff>
    </xdr:from>
    <xdr:to>
      <xdr:col>20</xdr:col>
      <xdr:colOff>38100</xdr:colOff>
      <xdr:row>58</xdr:row>
      <xdr:rowOff>136464</xdr:rowOff>
    </xdr:to>
    <xdr:sp macro="" textlink="">
      <xdr:nvSpPr>
        <xdr:cNvPr id="121" name="フローチャート: 判断 120"/>
        <xdr:cNvSpPr/>
      </xdr:nvSpPr>
      <xdr:spPr>
        <a:xfrm>
          <a:off x="3746500" y="997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127591</xdr:rowOff>
    </xdr:from>
    <xdr:ext cx="599010" cy="259045"/>
    <xdr:sp macro="" textlink="">
      <xdr:nvSpPr>
        <xdr:cNvPr id="122" name="テキスト ボックス 121"/>
        <xdr:cNvSpPr txBox="1"/>
      </xdr:nvSpPr>
      <xdr:spPr>
        <a:xfrm>
          <a:off x="3497795" y="1007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46405</xdr:rowOff>
    </xdr:from>
    <xdr:to>
      <xdr:col>15</xdr:col>
      <xdr:colOff>50800</xdr:colOff>
      <xdr:row>58</xdr:row>
      <xdr:rowOff>55325</xdr:rowOff>
    </xdr:to>
    <xdr:cxnSp macro="">
      <xdr:nvCxnSpPr>
        <xdr:cNvPr id="123" name="直線コネクタ 122"/>
        <xdr:cNvCxnSpPr/>
      </xdr:nvCxnSpPr>
      <xdr:spPr>
        <a:xfrm flipV="1">
          <a:off x="2019300" y="9990505"/>
          <a:ext cx="889000" cy="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35442</xdr:rowOff>
    </xdr:from>
    <xdr:to>
      <xdr:col>15</xdr:col>
      <xdr:colOff>101600</xdr:colOff>
      <xdr:row>58</xdr:row>
      <xdr:rowOff>137042</xdr:rowOff>
    </xdr:to>
    <xdr:sp macro="" textlink="">
      <xdr:nvSpPr>
        <xdr:cNvPr id="124" name="フローチャート: 判断 123"/>
        <xdr:cNvSpPr/>
      </xdr:nvSpPr>
      <xdr:spPr>
        <a:xfrm>
          <a:off x="2857500" y="9979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128169</xdr:rowOff>
    </xdr:from>
    <xdr:ext cx="599010" cy="259045"/>
    <xdr:sp macro="" textlink="">
      <xdr:nvSpPr>
        <xdr:cNvPr id="125" name="テキスト ボックス 124"/>
        <xdr:cNvSpPr txBox="1"/>
      </xdr:nvSpPr>
      <xdr:spPr>
        <a:xfrm>
          <a:off x="2608795" y="10072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55325</xdr:rowOff>
    </xdr:from>
    <xdr:to>
      <xdr:col>10</xdr:col>
      <xdr:colOff>114300</xdr:colOff>
      <xdr:row>58</xdr:row>
      <xdr:rowOff>72331</xdr:rowOff>
    </xdr:to>
    <xdr:cxnSp macro="">
      <xdr:nvCxnSpPr>
        <xdr:cNvPr id="126" name="直線コネクタ 125"/>
        <xdr:cNvCxnSpPr/>
      </xdr:nvCxnSpPr>
      <xdr:spPr>
        <a:xfrm flipV="1">
          <a:off x="1130300" y="9999425"/>
          <a:ext cx="889000" cy="1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37961</xdr:rowOff>
    </xdr:from>
    <xdr:to>
      <xdr:col>10</xdr:col>
      <xdr:colOff>165100</xdr:colOff>
      <xdr:row>58</xdr:row>
      <xdr:rowOff>139561</xdr:rowOff>
    </xdr:to>
    <xdr:sp macro="" textlink="">
      <xdr:nvSpPr>
        <xdr:cNvPr id="127" name="フローチャート: 判断 126"/>
        <xdr:cNvSpPr/>
      </xdr:nvSpPr>
      <xdr:spPr>
        <a:xfrm>
          <a:off x="1968500" y="998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130688</xdr:rowOff>
    </xdr:from>
    <xdr:ext cx="599010" cy="259045"/>
    <xdr:sp macro="" textlink="">
      <xdr:nvSpPr>
        <xdr:cNvPr id="128" name="テキスト ボックス 127"/>
        <xdr:cNvSpPr txBox="1"/>
      </xdr:nvSpPr>
      <xdr:spPr>
        <a:xfrm>
          <a:off x="1719795" y="10074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29616</xdr:rowOff>
    </xdr:from>
    <xdr:to>
      <xdr:col>6</xdr:col>
      <xdr:colOff>38100</xdr:colOff>
      <xdr:row>58</xdr:row>
      <xdr:rowOff>131216</xdr:rowOff>
    </xdr:to>
    <xdr:sp macro="" textlink="">
      <xdr:nvSpPr>
        <xdr:cNvPr id="129" name="フローチャート: 判断 128"/>
        <xdr:cNvSpPr/>
      </xdr:nvSpPr>
      <xdr:spPr>
        <a:xfrm>
          <a:off x="1079500" y="9973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122343</xdr:rowOff>
    </xdr:from>
    <xdr:ext cx="599010" cy="259045"/>
    <xdr:sp macro="" textlink="">
      <xdr:nvSpPr>
        <xdr:cNvPr id="130" name="テキスト ボックス 129"/>
        <xdr:cNvSpPr txBox="1"/>
      </xdr:nvSpPr>
      <xdr:spPr>
        <a:xfrm>
          <a:off x="830795" y="10066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4016</xdr:rowOff>
    </xdr:from>
    <xdr:to>
      <xdr:col>24</xdr:col>
      <xdr:colOff>114300</xdr:colOff>
      <xdr:row>58</xdr:row>
      <xdr:rowOff>105616</xdr:rowOff>
    </xdr:to>
    <xdr:sp macro="" textlink="">
      <xdr:nvSpPr>
        <xdr:cNvPr id="136" name="楕円 135"/>
        <xdr:cNvSpPr/>
      </xdr:nvSpPr>
      <xdr:spPr>
        <a:xfrm>
          <a:off x="4584700" y="994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90393</xdr:rowOff>
    </xdr:from>
    <xdr:ext cx="599010" cy="259045"/>
    <xdr:sp macro="" textlink="">
      <xdr:nvSpPr>
        <xdr:cNvPr id="137" name="物件費該当値テキスト"/>
        <xdr:cNvSpPr txBox="1"/>
      </xdr:nvSpPr>
      <xdr:spPr>
        <a:xfrm>
          <a:off x="4686300" y="986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159154</xdr:rowOff>
    </xdr:from>
    <xdr:to>
      <xdr:col>20</xdr:col>
      <xdr:colOff>38100</xdr:colOff>
      <xdr:row>58</xdr:row>
      <xdr:rowOff>89304</xdr:rowOff>
    </xdr:to>
    <xdr:sp macro="" textlink="">
      <xdr:nvSpPr>
        <xdr:cNvPr id="138" name="楕円 137"/>
        <xdr:cNvSpPr/>
      </xdr:nvSpPr>
      <xdr:spPr>
        <a:xfrm>
          <a:off x="3746500" y="99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105831</xdr:rowOff>
    </xdr:from>
    <xdr:ext cx="599010" cy="259045"/>
    <xdr:sp macro="" textlink="">
      <xdr:nvSpPr>
        <xdr:cNvPr id="139" name="テキスト ボックス 138"/>
        <xdr:cNvSpPr txBox="1"/>
      </xdr:nvSpPr>
      <xdr:spPr>
        <a:xfrm>
          <a:off x="3497795" y="970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167055</xdr:rowOff>
    </xdr:from>
    <xdr:to>
      <xdr:col>15</xdr:col>
      <xdr:colOff>101600</xdr:colOff>
      <xdr:row>58</xdr:row>
      <xdr:rowOff>97205</xdr:rowOff>
    </xdr:to>
    <xdr:sp macro="" textlink="">
      <xdr:nvSpPr>
        <xdr:cNvPr id="140" name="楕円 139"/>
        <xdr:cNvSpPr/>
      </xdr:nvSpPr>
      <xdr:spPr>
        <a:xfrm>
          <a:off x="2857500" y="993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113732</xdr:rowOff>
    </xdr:from>
    <xdr:ext cx="599010" cy="259045"/>
    <xdr:sp macro="" textlink="">
      <xdr:nvSpPr>
        <xdr:cNvPr id="141" name="テキスト ボックス 140"/>
        <xdr:cNvSpPr txBox="1"/>
      </xdr:nvSpPr>
      <xdr:spPr>
        <a:xfrm>
          <a:off x="2608795" y="971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4525</xdr:rowOff>
    </xdr:from>
    <xdr:to>
      <xdr:col>10</xdr:col>
      <xdr:colOff>165100</xdr:colOff>
      <xdr:row>58</xdr:row>
      <xdr:rowOff>106125</xdr:rowOff>
    </xdr:to>
    <xdr:sp macro="" textlink="">
      <xdr:nvSpPr>
        <xdr:cNvPr id="142" name="楕円 141"/>
        <xdr:cNvSpPr/>
      </xdr:nvSpPr>
      <xdr:spPr>
        <a:xfrm>
          <a:off x="1968500" y="994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122652</xdr:rowOff>
    </xdr:from>
    <xdr:ext cx="599010" cy="259045"/>
    <xdr:sp macro="" textlink="">
      <xdr:nvSpPr>
        <xdr:cNvPr id="143" name="テキスト ボックス 142"/>
        <xdr:cNvSpPr txBox="1"/>
      </xdr:nvSpPr>
      <xdr:spPr>
        <a:xfrm>
          <a:off x="1719795" y="972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21531</xdr:rowOff>
    </xdr:from>
    <xdr:to>
      <xdr:col>6</xdr:col>
      <xdr:colOff>38100</xdr:colOff>
      <xdr:row>58</xdr:row>
      <xdr:rowOff>123131</xdr:rowOff>
    </xdr:to>
    <xdr:sp macro="" textlink="">
      <xdr:nvSpPr>
        <xdr:cNvPr id="144" name="楕円 143"/>
        <xdr:cNvSpPr/>
      </xdr:nvSpPr>
      <xdr:spPr>
        <a:xfrm>
          <a:off x="1079500" y="996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139658</xdr:rowOff>
    </xdr:from>
    <xdr:ext cx="599010" cy="259045"/>
    <xdr:sp macro="" textlink="">
      <xdr:nvSpPr>
        <xdr:cNvPr id="145" name="テキスト ボックス 144"/>
        <xdr:cNvSpPr txBox="1"/>
      </xdr:nvSpPr>
      <xdr:spPr>
        <a:xfrm>
          <a:off x="830795" y="9740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9" name="テキスト ボックス 158"/>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3" name="テキスト ボックス 162"/>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53429</xdr:rowOff>
    </xdr:from>
    <xdr:to>
      <xdr:col>24</xdr:col>
      <xdr:colOff>62865</xdr:colOff>
      <xdr:row>79</xdr:row>
      <xdr:rowOff>36664</xdr:rowOff>
    </xdr:to>
    <xdr:cxnSp macro="">
      <xdr:nvCxnSpPr>
        <xdr:cNvPr id="169" name="直線コネクタ 168"/>
        <xdr:cNvCxnSpPr/>
      </xdr:nvCxnSpPr>
      <xdr:spPr>
        <a:xfrm flipV="1">
          <a:off x="4633595" y="12226379"/>
          <a:ext cx="1270" cy="1354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40491</xdr:rowOff>
    </xdr:from>
    <xdr:ext cx="378565" cy="259045"/>
    <xdr:sp macro="" textlink="">
      <xdr:nvSpPr>
        <xdr:cNvPr id="170" name="維持補修費最小値テキスト"/>
        <xdr:cNvSpPr txBox="1"/>
      </xdr:nvSpPr>
      <xdr:spPr>
        <a:xfrm>
          <a:off x="4686300" y="1358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36664</xdr:rowOff>
    </xdr:from>
    <xdr:to>
      <xdr:col>24</xdr:col>
      <xdr:colOff>152400</xdr:colOff>
      <xdr:row>79</xdr:row>
      <xdr:rowOff>36664</xdr:rowOff>
    </xdr:to>
    <xdr:cxnSp macro="">
      <xdr:nvCxnSpPr>
        <xdr:cNvPr id="171" name="直線コネクタ 170"/>
        <xdr:cNvCxnSpPr/>
      </xdr:nvCxnSpPr>
      <xdr:spPr>
        <a:xfrm>
          <a:off x="4546600" y="1358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106</xdr:rowOff>
    </xdr:from>
    <xdr:ext cx="599010" cy="259045"/>
    <xdr:sp macro="" textlink="">
      <xdr:nvSpPr>
        <xdr:cNvPr id="172" name="維持補修費最大値テキスト"/>
        <xdr:cNvSpPr txBox="1"/>
      </xdr:nvSpPr>
      <xdr:spPr>
        <a:xfrm>
          <a:off x="4686300" y="12001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53429</xdr:rowOff>
    </xdr:from>
    <xdr:to>
      <xdr:col>24</xdr:col>
      <xdr:colOff>152400</xdr:colOff>
      <xdr:row>71</xdr:row>
      <xdr:rowOff>53429</xdr:rowOff>
    </xdr:to>
    <xdr:cxnSp macro="">
      <xdr:nvCxnSpPr>
        <xdr:cNvPr id="173" name="直線コネクタ 172"/>
        <xdr:cNvCxnSpPr/>
      </xdr:nvCxnSpPr>
      <xdr:spPr>
        <a:xfrm>
          <a:off x="4546600" y="12226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147295</xdr:rowOff>
    </xdr:from>
    <xdr:to>
      <xdr:col>24</xdr:col>
      <xdr:colOff>63500</xdr:colOff>
      <xdr:row>77</xdr:row>
      <xdr:rowOff>164261</xdr:rowOff>
    </xdr:to>
    <xdr:cxnSp macro="">
      <xdr:nvCxnSpPr>
        <xdr:cNvPr id="174" name="直線コネクタ 173"/>
        <xdr:cNvCxnSpPr/>
      </xdr:nvCxnSpPr>
      <xdr:spPr>
        <a:xfrm flipV="1">
          <a:off x="3797300" y="13006045"/>
          <a:ext cx="838200" cy="35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140200</xdr:rowOff>
    </xdr:from>
    <xdr:ext cx="534377" cy="259045"/>
    <xdr:sp macro="" textlink="">
      <xdr:nvSpPr>
        <xdr:cNvPr id="175" name="維持補修費平均値テキスト"/>
        <xdr:cNvSpPr txBox="1"/>
      </xdr:nvSpPr>
      <xdr:spPr>
        <a:xfrm>
          <a:off x="4686300" y="131704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161773</xdr:rowOff>
    </xdr:from>
    <xdr:to>
      <xdr:col>24</xdr:col>
      <xdr:colOff>114300</xdr:colOff>
      <xdr:row>77</xdr:row>
      <xdr:rowOff>91923</xdr:rowOff>
    </xdr:to>
    <xdr:sp macro="" textlink="">
      <xdr:nvSpPr>
        <xdr:cNvPr id="176" name="フローチャート: 判断 175"/>
        <xdr:cNvSpPr/>
      </xdr:nvSpPr>
      <xdr:spPr>
        <a:xfrm>
          <a:off x="4584700" y="1319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134925</xdr:rowOff>
    </xdr:from>
    <xdr:to>
      <xdr:col>19</xdr:col>
      <xdr:colOff>177800</xdr:colOff>
      <xdr:row>77</xdr:row>
      <xdr:rowOff>164261</xdr:rowOff>
    </xdr:to>
    <xdr:cxnSp macro="">
      <xdr:nvCxnSpPr>
        <xdr:cNvPr id="177" name="直線コネクタ 176"/>
        <xdr:cNvCxnSpPr/>
      </xdr:nvCxnSpPr>
      <xdr:spPr>
        <a:xfrm>
          <a:off x="2908300" y="13165125"/>
          <a:ext cx="889000" cy="20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41008</xdr:rowOff>
    </xdr:from>
    <xdr:to>
      <xdr:col>20</xdr:col>
      <xdr:colOff>38100</xdr:colOff>
      <xdr:row>78</xdr:row>
      <xdr:rowOff>142608</xdr:rowOff>
    </xdr:to>
    <xdr:sp macro="" textlink="">
      <xdr:nvSpPr>
        <xdr:cNvPr id="178" name="フローチャート: 判断 177"/>
        <xdr:cNvSpPr/>
      </xdr:nvSpPr>
      <xdr:spPr>
        <a:xfrm>
          <a:off x="3746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133735</xdr:rowOff>
    </xdr:from>
    <xdr:ext cx="469744" cy="259045"/>
    <xdr:sp macro="" textlink="">
      <xdr:nvSpPr>
        <xdr:cNvPr id="179" name="テキスト ボックス 178"/>
        <xdr:cNvSpPr txBox="1"/>
      </xdr:nvSpPr>
      <xdr:spPr>
        <a:xfrm>
          <a:off x="3562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65367</xdr:rowOff>
    </xdr:from>
    <xdr:to>
      <xdr:col>15</xdr:col>
      <xdr:colOff>50800</xdr:colOff>
      <xdr:row>76</xdr:row>
      <xdr:rowOff>134925</xdr:rowOff>
    </xdr:to>
    <xdr:cxnSp macro="">
      <xdr:nvCxnSpPr>
        <xdr:cNvPr id="180" name="直線コネクタ 179"/>
        <xdr:cNvCxnSpPr/>
      </xdr:nvCxnSpPr>
      <xdr:spPr>
        <a:xfrm>
          <a:off x="2019300" y="13095567"/>
          <a:ext cx="889000" cy="6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25781</xdr:rowOff>
    </xdr:from>
    <xdr:to>
      <xdr:col>15</xdr:col>
      <xdr:colOff>101600</xdr:colOff>
      <xdr:row>78</xdr:row>
      <xdr:rowOff>127381</xdr:rowOff>
    </xdr:to>
    <xdr:sp macro="" textlink="">
      <xdr:nvSpPr>
        <xdr:cNvPr id="181" name="フローチャート: 判断 180"/>
        <xdr:cNvSpPr/>
      </xdr:nvSpPr>
      <xdr:spPr>
        <a:xfrm>
          <a:off x="2857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118508</xdr:rowOff>
    </xdr:from>
    <xdr:ext cx="534377" cy="259045"/>
    <xdr:sp macro="" textlink="">
      <xdr:nvSpPr>
        <xdr:cNvPr id="182" name="テキスト ボックス 181"/>
        <xdr:cNvSpPr txBox="1"/>
      </xdr:nvSpPr>
      <xdr:spPr>
        <a:xfrm>
          <a:off x="2641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65367</xdr:rowOff>
    </xdr:from>
    <xdr:to>
      <xdr:col>10</xdr:col>
      <xdr:colOff>114300</xdr:colOff>
      <xdr:row>77</xdr:row>
      <xdr:rowOff>23076</xdr:rowOff>
    </xdr:to>
    <xdr:cxnSp macro="">
      <xdr:nvCxnSpPr>
        <xdr:cNvPr id="183" name="直線コネクタ 182"/>
        <xdr:cNvCxnSpPr/>
      </xdr:nvCxnSpPr>
      <xdr:spPr>
        <a:xfrm flipV="1">
          <a:off x="1130300" y="13095567"/>
          <a:ext cx="889000" cy="129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12585</xdr:rowOff>
    </xdr:from>
    <xdr:to>
      <xdr:col>10</xdr:col>
      <xdr:colOff>165100</xdr:colOff>
      <xdr:row>78</xdr:row>
      <xdr:rowOff>114185</xdr:rowOff>
    </xdr:to>
    <xdr:sp macro="" textlink="">
      <xdr:nvSpPr>
        <xdr:cNvPr id="184" name="フローチャート: 判断 183"/>
        <xdr:cNvSpPr/>
      </xdr:nvSpPr>
      <xdr:spPr>
        <a:xfrm>
          <a:off x="1968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105312</xdr:rowOff>
    </xdr:from>
    <xdr:ext cx="534377" cy="259045"/>
    <xdr:sp macro="" textlink="">
      <xdr:nvSpPr>
        <xdr:cNvPr id="185" name="テキスト ボックス 184"/>
        <xdr:cNvSpPr txBox="1"/>
      </xdr:nvSpPr>
      <xdr:spPr>
        <a:xfrm>
          <a:off x="1752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34620</xdr:rowOff>
    </xdr:from>
    <xdr:to>
      <xdr:col>6</xdr:col>
      <xdr:colOff>38100</xdr:colOff>
      <xdr:row>78</xdr:row>
      <xdr:rowOff>136220</xdr:rowOff>
    </xdr:to>
    <xdr:sp macro="" textlink="">
      <xdr:nvSpPr>
        <xdr:cNvPr id="186" name="フローチャート: 判断 185"/>
        <xdr:cNvSpPr/>
      </xdr:nvSpPr>
      <xdr:spPr>
        <a:xfrm>
          <a:off x="1079500" y="134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127347</xdr:rowOff>
    </xdr:from>
    <xdr:ext cx="534377" cy="259045"/>
    <xdr:sp macro="" textlink="">
      <xdr:nvSpPr>
        <xdr:cNvPr id="187" name="テキスト ボックス 186"/>
        <xdr:cNvSpPr txBox="1"/>
      </xdr:nvSpPr>
      <xdr:spPr>
        <a:xfrm>
          <a:off x="863111" y="1350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96495</xdr:rowOff>
    </xdr:from>
    <xdr:to>
      <xdr:col>24</xdr:col>
      <xdr:colOff>114300</xdr:colOff>
      <xdr:row>76</xdr:row>
      <xdr:rowOff>26645</xdr:rowOff>
    </xdr:to>
    <xdr:sp macro="" textlink="">
      <xdr:nvSpPr>
        <xdr:cNvPr id="193" name="楕円 192"/>
        <xdr:cNvSpPr/>
      </xdr:nvSpPr>
      <xdr:spPr>
        <a:xfrm>
          <a:off x="4584700" y="1295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119372</xdr:rowOff>
    </xdr:from>
    <xdr:ext cx="534377" cy="259045"/>
    <xdr:sp macro="" textlink="">
      <xdr:nvSpPr>
        <xdr:cNvPr id="194" name="維持補修費該当値テキスト"/>
        <xdr:cNvSpPr txBox="1"/>
      </xdr:nvSpPr>
      <xdr:spPr>
        <a:xfrm>
          <a:off x="4686300" y="1280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113461</xdr:rowOff>
    </xdr:from>
    <xdr:to>
      <xdr:col>20</xdr:col>
      <xdr:colOff>38100</xdr:colOff>
      <xdr:row>78</xdr:row>
      <xdr:rowOff>43611</xdr:rowOff>
    </xdr:to>
    <xdr:sp macro="" textlink="">
      <xdr:nvSpPr>
        <xdr:cNvPr id="195" name="楕円 194"/>
        <xdr:cNvSpPr/>
      </xdr:nvSpPr>
      <xdr:spPr>
        <a:xfrm>
          <a:off x="3746500" y="1331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60138</xdr:rowOff>
    </xdr:from>
    <xdr:ext cx="534377" cy="259045"/>
    <xdr:sp macro="" textlink="">
      <xdr:nvSpPr>
        <xdr:cNvPr id="196" name="テキスト ボックス 195"/>
        <xdr:cNvSpPr txBox="1"/>
      </xdr:nvSpPr>
      <xdr:spPr>
        <a:xfrm>
          <a:off x="3530111" y="130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84125</xdr:rowOff>
    </xdr:from>
    <xdr:to>
      <xdr:col>15</xdr:col>
      <xdr:colOff>101600</xdr:colOff>
      <xdr:row>77</xdr:row>
      <xdr:rowOff>14275</xdr:rowOff>
    </xdr:to>
    <xdr:sp macro="" textlink="">
      <xdr:nvSpPr>
        <xdr:cNvPr id="197" name="楕円 196"/>
        <xdr:cNvSpPr/>
      </xdr:nvSpPr>
      <xdr:spPr>
        <a:xfrm>
          <a:off x="2857500" y="1311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30802</xdr:rowOff>
    </xdr:from>
    <xdr:ext cx="534377" cy="259045"/>
    <xdr:sp macro="" textlink="">
      <xdr:nvSpPr>
        <xdr:cNvPr id="198" name="テキスト ボックス 197"/>
        <xdr:cNvSpPr txBox="1"/>
      </xdr:nvSpPr>
      <xdr:spPr>
        <a:xfrm>
          <a:off x="2641111" y="1288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14567</xdr:rowOff>
    </xdr:from>
    <xdr:to>
      <xdr:col>10</xdr:col>
      <xdr:colOff>165100</xdr:colOff>
      <xdr:row>76</xdr:row>
      <xdr:rowOff>116167</xdr:rowOff>
    </xdr:to>
    <xdr:sp macro="" textlink="">
      <xdr:nvSpPr>
        <xdr:cNvPr id="199" name="楕円 198"/>
        <xdr:cNvSpPr/>
      </xdr:nvSpPr>
      <xdr:spPr>
        <a:xfrm>
          <a:off x="1968500" y="1304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132694</xdr:rowOff>
    </xdr:from>
    <xdr:ext cx="534377" cy="259045"/>
    <xdr:sp macro="" textlink="">
      <xdr:nvSpPr>
        <xdr:cNvPr id="200" name="テキスト ボックス 199"/>
        <xdr:cNvSpPr txBox="1"/>
      </xdr:nvSpPr>
      <xdr:spPr>
        <a:xfrm>
          <a:off x="1752111" y="1281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143726</xdr:rowOff>
    </xdr:from>
    <xdr:to>
      <xdr:col>6</xdr:col>
      <xdr:colOff>38100</xdr:colOff>
      <xdr:row>77</xdr:row>
      <xdr:rowOff>73876</xdr:rowOff>
    </xdr:to>
    <xdr:sp macro="" textlink="">
      <xdr:nvSpPr>
        <xdr:cNvPr id="201" name="楕円 200"/>
        <xdr:cNvSpPr/>
      </xdr:nvSpPr>
      <xdr:spPr>
        <a:xfrm>
          <a:off x="1079500" y="1317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90403</xdr:rowOff>
    </xdr:from>
    <xdr:ext cx="534377" cy="259045"/>
    <xdr:sp macro="" textlink="">
      <xdr:nvSpPr>
        <xdr:cNvPr id="202" name="テキスト ボックス 201"/>
        <xdr:cNvSpPr txBox="1"/>
      </xdr:nvSpPr>
      <xdr:spPr>
        <a:xfrm>
          <a:off x="863111" y="1294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157938</xdr:rowOff>
    </xdr:from>
    <xdr:to>
      <xdr:col>24</xdr:col>
      <xdr:colOff>62865</xdr:colOff>
      <xdr:row>99</xdr:row>
      <xdr:rowOff>16497</xdr:rowOff>
    </xdr:to>
    <xdr:cxnSp macro="">
      <xdr:nvCxnSpPr>
        <xdr:cNvPr id="227" name="直線コネクタ 226"/>
        <xdr:cNvCxnSpPr/>
      </xdr:nvCxnSpPr>
      <xdr:spPr>
        <a:xfrm flipV="1">
          <a:off x="4633595" y="15416988"/>
          <a:ext cx="1270" cy="1573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20324</xdr:rowOff>
    </xdr:from>
    <xdr:ext cx="534377" cy="259045"/>
    <xdr:sp macro="" textlink="">
      <xdr:nvSpPr>
        <xdr:cNvPr id="228" name="扶助費最小値テキスト"/>
        <xdr:cNvSpPr txBox="1"/>
      </xdr:nvSpPr>
      <xdr:spPr>
        <a:xfrm>
          <a:off x="4686300" y="1699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16497</xdr:rowOff>
    </xdr:from>
    <xdr:to>
      <xdr:col>24</xdr:col>
      <xdr:colOff>152400</xdr:colOff>
      <xdr:row>99</xdr:row>
      <xdr:rowOff>16497</xdr:rowOff>
    </xdr:to>
    <xdr:cxnSp macro="">
      <xdr:nvCxnSpPr>
        <xdr:cNvPr id="229" name="直線コネクタ 228"/>
        <xdr:cNvCxnSpPr/>
      </xdr:nvCxnSpPr>
      <xdr:spPr>
        <a:xfrm>
          <a:off x="4546600" y="16990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104615</xdr:rowOff>
    </xdr:from>
    <xdr:ext cx="599010" cy="259045"/>
    <xdr:sp macro="" textlink="">
      <xdr:nvSpPr>
        <xdr:cNvPr id="230" name="扶助費最大値テキスト"/>
        <xdr:cNvSpPr txBox="1"/>
      </xdr:nvSpPr>
      <xdr:spPr>
        <a:xfrm>
          <a:off x="4686300" y="15192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157938</xdr:rowOff>
    </xdr:from>
    <xdr:to>
      <xdr:col>24</xdr:col>
      <xdr:colOff>152400</xdr:colOff>
      <xdr:row>89</xdr:row>
      <xdr:rowOff>157938</xdr:rowOff>
    </xdr:to>
    <xdr:cxnSp macro="">
      <xdr:nvCxnSpPr>
        <xdr:cNvPr id="231" name="直線コネクタ 230"/>
        <xdr:cNvCxnSpPr/>
      </xdr:nvCxnSpPr>
      <xdr:spPr>
        <a:xfrm>
          <a:off x="4546600" y="1541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144335</xdr:rowOff>
    </xdr:from>
    <xdr:to>
      <xdr:col>24</xdr:col>
      <xdr:colOff>63500</xdr:colOff>
      <xdr:row>97</xdr:row>
      <xdr:rowOff>149580</xdr:rowOff>
    </xdr:to>
    <xdr:cxnSp macro="">
      <xdr:nvCxnSpPr>
        <xdr:cNvPr id="232" name="直線コネクタ 231"/>
        <xdr:cNvCxnSpPr/>
      </xdr:nvCxnSpPr>
      <xdr:spPr>
        <a:xfrm flipV="1">
          <a:off x="3797300" y="16774985"/>
          <a:ext cx="838200" cy="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53167</xdr:rowOff>
    </xdr:from>
    <xdr:ext cx="534377" cy="259045"/>
    <xdr:sp macro="" textlink="">
      <xdr:nvSpPr>
        <xdr:cNvPr id="233" name="扶助費平均値テキスト"/>
        <xdr:cNvSpPr txBox="1"/>
      </xdr:nvSpPr>
      <xdr:spPr>
        <a:xfrm>
          <a:off x="4686300" y="163409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30290</xdr:rowOff>
    </xdr:from>
    <xdr:to>
      <xdr:col>24</xdr:col>
      <xdr:colOff>114300</xdr:colOff>
      <xdr:row>96</xdr:row>
      <xdr:rowOff>131890</xdr:rowOff>
    </xdr:to>
    <xdr:sp macro="" textlink="">
      <xdr:nvSpPr>
        <xdr:cNvPr id="234" name="フローチャート: 判断 233"/>
        <xdr:cNvSpPr/>
      </xdr:nvSpPr>
      <xdr:spPr>
        <a:xfrm>
          <a:off x="4584700" y="1648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149580</xdr:rowOff>
    </xdr:from>
    <xdr:to>
      <xdr:col>19</xdr:col>
      <xdr:colOff>177800</xdr:colOff>
      <xdr:row>98</xdr:row>
      <xdr:rowOff>203</xdr:rowOff>
    </xdr:to>
    <xdr:cxnSp macro="">
      <xdr:nvCxnSpPr>
        <xdr:cNvPr id="235" name="直線コネクタ 234"/>
        <xdr:cNvCxnSpPr/>
      </xdr:nvCxnSpPr>
      <xdr:spPr>
        <a:xfrm flipV="1">
          <a:off x="2908300" y="16780230"/>
          <a:ext cx="889000" cy="2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132601</xdr:rowOff>
    </xdr:from>
    <xdr:to>
      <xdr:col>20</xdr:col>
      <xdr:colOff>38100</xdr:colOff>
      <xdr:row>97</xdr:row>
      <xdr:rowOff>62751</xdr:rowOff>
    </xdr:to>
    <xdr:sp macro="" textlink="">
      <xdr:nvSpPr>
        <xdr:cNvPr id="236" name="フローチャート: 判断 235"/>
        <xdr:cNvSpPr/>
      </xdr:nvSpPr>
      <xdr:spPr>
        <a:xfrm>
          <a:off x="3746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79278</xdr:rowOff>
    </xdr:from>
    <xdr:ext cx="534377" cy="259045"/>
    <xdr:sp macro="" textlink="">
      <xdr:nvSpPr>
        <xdr:cNvPr id="237" name="テキスト ボックス 236"/>
        <xdr:cNvSpPr txBox="1"/>
      </xdr:nvSpPr>
      <xdr:spPr>
        <a:xfrm>
          <a:off x="3530111" y="1636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143904</xdr:rowOff>
    </xdr:from>
    <xdr:to>
      <xdr:col>15</xdr:col>
      <xdr:colOff>50800</xdr:colOff>
      <xdr:row>98</xdr:row>
      <xdr:rowOff>203</xdr:rowOff>
    </xdr:to>
    <xdr:cxnSp macro="">
      <xdr:nvCxnSpPr>
        <xdr:cNvPr id="238" name="直線コネクタ 237"/>
        <xdr:cNvCxnSpPr/>
      </xdr:nvCxnSpPr>
      <xdr:spPr>
        <a:xfrm>
          <a:off x="2019300" y="16774554"/>
          <a:ext cx="889000" cy="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142278</xdr:rowOff>
    </xdr:from>
    <xdr:to>
      <xdr:col>15</xdr:col>
      <xdr:colOff>101600</xdr:colOff>
      <xdr:row>97</xdr:row>
      <xdr:rowOff>72428</xdr:rowOff>
    </xdr:to>
    <xdr:sp macro="" textlink="">
      <xdr:nvSpPr>
        <xdr:cNvPr id="239" name="フローチャート: 判断 238"/>
        <xdr:cNvSpPr/>
      </xdr:nvSpPr>
      <xdr:spPr>
        <a:xfrm>
          <a:off x="2857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88955</xdr:rowOff>
    </xdr:from>
    <xdr:ext cx="534377" cy="259045"/>
    <xdr:sp macro="" textlink="">
      <xdr:nvSpPr>
        <xdr:cNvPr id="240" name="テキスト ボックス 239"/>
        <xdr:cNvSpPr txBox="1"/>
      </xdr:nvSpPr>
      <xdr:spPr>
        <a:xfrm>
          <a:off x="2641111" y="163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129146</xdr:rowOff>
    </xdr:from>
    <xdr:to>
      <xdr:col>10</xdr:col>
      <xdr:colOff>114300</xdr:colOff>
      <xdr:row>97</xdr:row>
      <xdr:rowOff>143904</xdr:rowOff>
    </xdr:to>
    <xdr:cxnSp macro="">
      <xdr:nvCxnSpPr>
        <xdr:cNvPr id="241" name="直線コネクタ 240"/>
        <xdr:cNvCxnSpPr/>
      </xdr:nvCxnSpPr>
      <xdr:spPr>
        <a:xfrm>
          <a:off x="1130300" y="16759796"/>
          <a:ext cx="889000" cy="1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136474</xdr:rowOff>
    </xdr:from>
    <xdr:to>
      <xdr:col>10</xdr:col>
      <xdr:colOff>165100</xdr:colOff>
      <xdr:row>97</xdr:row>
      <xdr:rowOff>66624</xdr:rowOff>
    </xdr:to>
    <xdr:sp macro="" textlink="">
      <xdr:nvSpPr>
        <xdr:cNvPr id="242" name="フローチャート: 判断 241"/>
        <xdr:cNvSpPr/>
      </xdr:nvSpPr>
      <xdr:spPr>
        <a:xfrm>
          <a:off x="1968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83151</xdr:rowOff>
    </xdr:from>
    <xdr:ext cx="534377" cy="259045"/>
    <xdr:sp macro="" textlink="">
      <xdr:nvSpPr>
        <xdr:cNvPr id="243" name="テキスト ボックス 242"/>
        <xdr:cNvSpPr txBox="1"/>
      </xdr:nvSpPr>
      <xdr:spPr>
        <a:xfrm>
          <a:off x="1752111" y="16370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133693</xdr:rowOff>
    </xdr:from>
    <xdr:to>
      <xdr:col>6</xdr:col>
      <xdr:colOff>38100</xdr:colOff>
      <xdr:row>97</xdr:row>
      <xdr:rowOff>63843</xdr:rowOff>
    </xdr:to>
    <xdr:sp macro="" textlink="">
      <xdr:nvSpPr>
        <xdr:cNvPr id="244" name="フローチャート: 判断 243"/>
        <xdr:cNvSpPr/>
      </xdr:nvSpPr>
      <xdr:spPr>
        <a:xfrm>
          <a:off x="1079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80370</xdr:rowOff>
    </xdr:from>
    <xdr:ext cx="534377" cy="259045"/>
    <xdr:sp macro="" textlink="">
      <xdr:nvSpPr>
        <xdr:cNvPr id="245" name="テキスト ボックス 244"/>
        <xdr:cNvSpPr txBox="1"/>
      </xdr:nvSpPr>
      <xdr:spPr>
        <a:xfrm>
          <a:off x="863111" y="1636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93535</xdr:rowOff>
    </xdr:from>
    <xdr:to>
      <xdr:col>24</xdr:col>
      <xdr:colOff>114300</xdr:colOff>
      <xdr:row>98</xdr:row>
      <xdr:rowOff>23685</xdr:rowOff>
    </xdr:to>
    <xdr:sp macro="" textlink="">
      <xdr:nvSpPr>
        <xdr:cNvPr id="251" name="楕円 250"/>
        <xdr:cNvSpPr/>
      </xdr:nvSpPr>
      <xdr:spPr>
        <a:xfrm>
          <a:off x="4584700" y="1672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71962</xdr:rowOff>
    </xdr:from>
    <xdr:ext cx="534377" cy="259045"/>
    <xdr:sp macro="" textlink="">
      <xdr:nvSpPr>
        <xdr:cNvPr id="252" name="扶助費該当値テキスト"/>
        <xdr:cNvSpPr txBox="1"/>
      </xdr:nvSpPr>
      <xdr:spPr>
        <a:xfrm>
          <a:off x="4686300" y="1670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98780</xdr:rowOff>
    </xdr:from>
    <xdr:to>
      <xdr:col>20</xdr:col>
      <xdr:colOff>38100</xdr:colOff>
      <xdr:row>98</xdr:row>
      <xdr:rowOff>28930</xdr:rowOff>
    </xdr:to>
    <xdr:sp macro="" textlink="">
      <xdr:nvSpPr>
        <xdr:cNvPr id="253" name="楕円 252"/>
        <xdr:cNvSpPr/>
      </xdr:nvSpPr>
      <xdr:spPr>
        <a:xfrm>
          <a:off x="3746500" y="1672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20057</xdr:rowOff>
    </xdr:from>
    <xdr:ext cx="534377" cy="259045"/>
    <xdr:sp macro="" textlink="">
      <xdr:nvSpPr>
        <xdr:cNvPr id="254" name="テキスト ボックス 253"/>
        <xdr:cNvSpPr txBox="1"/>
      </xdr:nvSpPr>
      <xdr:spPr>
        <a:xfrm>
          <a:off x="3530111" y="1682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120853</xdr:rowOff>
    </xdr:from>
    <xdr:to>
      <xdr:col>15</xdr:col>
      <xdr:colOff>101600</xdr:colOff>
      <xdr:row>98</xdr:row>
      <xdr:rowOff>51003</xdr:rowOff>
    </xdr:to>
    <xdr:sp macro="" textlink="">
      <xdr:nvSpPr>
        <xdr:cNvPr id="255" name="楕円 254"/>
        <xdr:cNvSpPr/>
      </xdr:nvSpPr>
      <xdr:spPr>
        <a:xfrm>
          <a:off x="2857500" y="1675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42130</xdr:rowOff>
    </xdr:from>
    <xdr:ext cx="534377" cy="259045"/>
    <xdr:sp macro="" textlink="">
      <xdr:nvSpPr>
        <xdr:cNvPr id="256" name="テキスト ボックス 255"/>
        <xdr:cNvSpPr txBox="1"/>
      </xdr:nvSpPr>
      <xdr:spPr>
        <a:xfrm>
          <a:off x="2641111" y="1684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93104</xdr:rowOff>
    </xdr:from>
    <xdr:to>
      <xdr:col>10</xdr:col>
      <xdr:colOff>165100</xdr:colOff>
      <xdr:row>98</xdr:row>
      <xdr:rowOff>23254</xdr:rowOff>
    </xdr:to>
    <xdr:sp macro="" textlink="">
      <xdr:nvSpPr>
        <xdr:cNvPr id="257" name="楕円 256"/>
        <xdr:cNvSpPr/>
      </xdr:nvSpPr>
      <xdr:spPr>
        <a:xfrm>
          <a:off x="1968500" y="1672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14381</xdr:rowOff>
    </xdr:from>
    <xdr:ext cx="534377" cy="259045"/>
    <xdr:sp macro="" textlink="">
      <xdr:nvSpPr>
        <xdr:cNvPr id="258" name="テキスト ボックス 257"/>
        <xdr:cNvSpPr txBox="1"/>
      </xdr:nvSpPr>
      <xdr:spPr>
        <a:xfrm>
          <a:off x="1752111" y="1681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78346</xdr:rowOff>
    </xdr:from>
    <xdr:to>
      <xdr:col>6</xdr:col>
      <xdr:colOff>38100</xdr:colOff>
      <xdr:row>98</xdr:row>
      <xdr:rowOff>8496</xdr:rowOff>
    </xdr:to>
    <xdr:sp macro="" textlink="">
      <xdr:nvSpPr>
        <xdr:cNvPr id="259" name="楕円 258"/>
        <xdr:cNvSpPr/>
      </xdr:nvSpPr>
      <xdr:spPr>
        <a:xfrm>
          <a:off x="1079500" y="1670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171073</xdr:rowOff>
    </xdr:from>
    <xdr:ext cx="534377" cy="259045"/>
    <xdr:sp macro="" textlink="">
      <xdr:nvSpPr>
        <xdr:cNvPr id="260" name="テキスト ボックス 259"/>
        <xdr:cNvSpPr txBox="1"/>
      </xdr:nvSpPr>
      <xdr:spPr>
        <a:xfrm>
          <a:off x="863111" y="1680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1" name="テキスト ボックス 270"/>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128105</xdr:rowOff>
    </xdr:from>
    <xdr:ext cx="595419" cy="259045"/>
    <xdr:sp macro="" textlink="">
      <xdr:nvSpPr>
        <xdr:cNvPr id="273" name="テキスト ボックス 272"/>
        <xdr:cNvSpPr txBox="1"/>
      </xdr:nvSpPr>
      <xdr:spPr>
        <a:xfrm>
          <a:off x="6008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44903</xdr:rowOff>
    </xdr:from>
    <xdr:to>
      <xdr:col>54</xdr:col>
      <xdr:colOff>189865</xdr:colOff>
      <xdr:row>38</xdr:row>
      <xdr:rowOff>14787</xdr:rowOff>
    </xdr:to>
    <xdr:cxnSp macro="">
      <xdr:nvCxnSpPr>
        <xdr:cNvPr id="287" name="直線コネクタ 286"/>
        <xdr:cNvCxnSpPr/>
      </xdr:nvCxnSpPr>
      <xdr:spPr>
        <a:xfrm flipV="1">
          <a:off x="10475595" y="5359853"/>
          <a:ext cx="1270" cy="1170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18614</xdr:rowOff>
    </xdr:from>
    <xdr:ext cx="599010" cy="259045"/>
    <xdr:sp macro="" textlink="">
      <xdr:nvSpPr>
        <xdr:cNvPr id="288" name="補助費等最小値テキスト"/>
        <xdr:cNvSpPr txBox="1"/>
      </xdr:nvSpPr>
      <xdr:spPr>
        <a:xfrm>
          <a:off x="10528300" y="6533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14787</xdr:rowOff>
    </xdr:from>
    <xdr:to>
      <xdr:col>55</xdr:col>
      <xdr:colOff>88900</xdr:colOff>
      <xdr:row>38</xdr:row>
      <xdr:rowOff>14787</xdr:rowOff>
    </xdr:to>
    <xdr:cxnSp macro="">
      <xdr:nvCxnSpPr>
        <xdr:cNvPr id="289" name="直線コネクタ 288"/>
        <xdr:cNvCxnSpPr/>
      </xdr:nvCxnSpPr>
      <xdr:spPr>
        <a:xfrm>
          <a:off x="10388600" y="6529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163030</xdr:rowOff>
    </xdr:from>
    <xdr:ext cx="599010" cy="259045"/>
    <xdr:sp macro="" textlink="">
      <xdr:nvSpPr>
        <xdr:cNvPr id="290" name="補助費等最大値テキスト"/>
        <xdr:cNvSpPr txBox="1"/>
      </xdr:nvSpPr>
      <xdr:spPr>
        <a:xfrm>
          <a:off x="10528300" y="5135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44903</xdr:rowOff>
    </xdr:from>
    <xdr:to>
      <xdr:col>55</xdr:col>
      <xdr:colOff>88900</xdr:colOff>
      <xdr:row>31</xdr:row>
      <xdr:rowOff>44903</xdr:rowOff>
    </xdr:to>
    <xdr:cxnSp macro="">
      <xdr:nvCxnSpPr>
        <xdr:cNvPr id="291" name="直線コネクタ 290"/>
        <xdr:cNvCxnSpPr/>
      </xdr:nvCxnSpPr>
      <xdr:spPr>
        <a:xfrm>
          <a:off x="10388600" y="5359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147450</xdr:rowOff>
    </xdr:from>
    <xdr:to>
      <xdr:col>55</xdr:col>
      <xdr:colOff>0</xdr:colOff>
      <xdr:row>38</xdr:row>
      <xdr:rowOff>91005</xdr:rowOff>
    </xdr:to>
    <xdr:cxnSp macro="">
      <xdr:nvCxnSpPr>
        <xdr:cNvPr id="292" name="直線コネクタ 291"/>
        <xdr:cNvCxnSpPr/>
      </xdr:nvCxnSpPr>
      <xdr:spPr>
        <a:xfrm flipV="1">
          <a:off x="9639300" y="6148200"/>
          <a:ext cx="838200" cy="45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102936</xdr:rowOff>
    </xdr:from>
    <xdr:ext cx="599010" cy="259045"/>
    <xdr:sp macro="" textlink="">
      <xdr:nvSpPr>
        <xdr:cNvPr id="293" name="補助費等平均値テキスト"/>
        <xdr:cNvSpPr txBox="1"/>
      </xdr:nvSpPr>
      <xdr:spPr>
        <a:xfrm>
          <a:off x="10528300" y="6103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124509</xdr:rowOff>
    </xdr:from>
    <xdr:to>
      <xdr:col>55</xdr:col>
      <xdr:colOff>50800</xdr:colOff>
      <xdr:row>36</xdr:row>
      <xdr:rowOff>54659</xdr:rowOff>
    </xdr:to>
    <xdr:sp macro="" textlink="">
      <xdr:nvSpPr>
        <xdr:cNvPr id="294" name="フローチャート: 判断 293"/>
        <xdr:cNvSpPr/>
      </xdr:nvSpPr>
      <xdr:spPr>
        <a:xfrm>
          <a:off x="10426700" y="612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74399</xdr:rowOff>
    </xdr:from>
    <xdr:to>
      <xdr:col>50</xdr:col>
      <xdr:colOff>114300</xdr:colOff>
      <xdr:row>38</xdr:row>
      <xdr:rowOff>91005</xdr:rowOff>
    </xdr:to>
    <xdr:cxnSp macro="">
      <xdr:nvCxnSpPr>
        <xdr:cNvPr id="295" name="直線コネクタ 294"/>
        <xdr:cNvCxnSpPr/>
      </xdr:nvCxnSpPr>
      <xdr:spPr>
        <a:xfrm>
          <a:off x="8750300" y="6589499"/>
          <a:ext cx="889000" cy="1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39</xdr:row>
      <xdr:rowOff>46557</xdr:rowOff>
    </xdr:from>
    <xdr:to>
      <xdr:col>50</xdr:col>
      <xdr:colOff>165100</xdr:colOff>
      <xdr:row>39</xdr:row>
      <xdr:rowOff>148157</xdr:rowOff>
    </xdr:to>
    <xdr:sp macro="" textlink="">
      <xdr:nvSpPr>
        <xdr:cNvPr id="296" name="フローチャート: 判断 295"/>
        <xdr:cNvSpPr/>
      </xdr:nvSpPr>
      <xdr:spPr>
        <a:xfrm>
          <a:off x="9588500" y="673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139284</xdr:rowOff>
    </xdr:from>
    <xdr:ext cx="599010" cy="259045"/>
    <xdr:sp macro="" textlink="">
      <xdr:nvSpPr>
        <xdr:cNvPr id="297" name="テキスト ボックス 296"/>
        <xdr:cNvSpPr txBox="1"/>
      </xdr:nvSpPr>
      <xdr:spPr>
        <a:xfrm>
          <a:off x="9339795" y="6825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74399</xdr:rowOff>
    </xdr:from>
    <xdr:to>
      <xdr:col>45</xdr:col>
      <xdr:colOff>177800</xdr:colOff>
      <xdr:row>38</xdr:row>
      <xdr:rowOff>110227</xdr:rowOff>
    </xdr:to>
    <xdr:cxnSp macro="">
      <xdr:nvCxnSpPr>
        <xdr:cNvPr id="298" name="直線コネクタ 297"/>
        <xdr:cNvCxnSpPr/>
      </xdr:nvCxnSpPr>
      <xdr:spPr>
        <a:xfrm flipV="1">
          <a:off x="7861300" y="6589499"/>
          <a:ext cx="889000" cy="3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54721</xdr:rowOff>
    </xdr:from>
    <xdr:to>
      <xdr:col>46</xdr:col>
      <xdr:colOff>38100</xdr:colOff>
      <xdr:row>39</xdr:row>
      <xdr:rowOff>156321</xdr:rowOff>
    </xdr:to>
    <xdr:sp macro="" textlink="">
      <xdr:nvSpPr>
        <xdr:cNvPr id="299" name="フローチャート: 判断 298"/>
        <xdr:cNvSpPr/>
      </xdr:nvSpPr>
      <xdr:spPr>
        <a:xfrm>
          <a:off x="8699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147448</xdr:rowOff>
    </xdr:from>
    <xdr:ext cx="534377" cy="259045"/>
    <xdr:sp macro="" textlink="">
      <xdr:nvSpPr>
        <xdr:cNvPr id="300" name="テキスト ボックス 299"/>
        <xdr:cNvSpPr txBox="1"/>
      </xdr:nvSpPr>
      <xdr:spPr>
        <a:xfrm>
          <a:off x="8483111" y="683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110227</xdr:rowOff>
    </xdr:from>
    <xdr:to>
      <xdr:col>41</xdr:col>
      <xdr:colOff>50800</xdr:colOff>
      <xdr:row>38</xdr:row>
      <xdr:rowOff>133831</xdr:rowOff>
    </xdr:to>
    <xdr:cxnSp macro="">
      <xdr:nvCxnSpPr>
        <xdr:cNvPr id="301" name="直線コネクタ 300"/>
        <xdr:cNvCxnSpPr/>
      </xdr:nvCxnSpPr>
      <xdr:spPr>
        <a:xfrm flipV="1">
          <a:off x="6972300" y="6625327"/>
          <a:ext cx="889000" cy="2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38628</xdr:rowOff>
    </xdr:from>
    <xdr:to>
      <xdr:col>41</xdr:col>
      <xdr:colOff>101600</xdr:colOff>
      <xdr:row>39</xdr:row>
      <xdr:rowOff>140228</xdr:rowOff>
    </xdr:to>
    <xdr:sp macro="" textlink="">
      <xdr:nvSpPr>
        <xdr:cNvPr id="302" name="フローチャート: 判断 301"/>
        <xdr:cNvSpPr/>
      </xdr:nvSpPr>
      <xdr:spPr>
        <a:xfrm>
          <a:off x="7810500" y="6725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131355</xdr:rowOff>
    </xdr:from>
    <xdr:ext cx="599010" cy="259045"/>
    <xdr:sp macro="" textlink="">
      <xdr:nvSpPr>
        <xdr:cNvPr id="303" name="テキスト ボックス 302"/>
        <xdr:cNvSpPr txBox="1"/>
      </xdr:nvSpPr>
      <xdr:spPr>
        <a:xfrm>
          <a:off x="7561795" y="6817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59835</xdr:rowOff>
    </xdr:from>
    <xdr:to>
      <xdr:col>36</xdr:col>
      <xdr:colOff>165100</xdr:colOff>
      <xdr:row>39</xdr:row>
      <xdr:rowOff>161435</xdr:rowOff>
    </xdr:to>
    <xdr:sp macro="" textlink="">
      <xdr:nvSpPr>
        <xdr:cNvPr id="304" name="フローチャート: 判断 303"/>
        <xdr:cNvSpPr/>
      </xdr:nvSpPr>
      <xdr:spPr>
        <a:xfrm>
          <a:off x="6921500" y="67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152562</xdr:rowOff>
    </xdr:from>
    <xdr:ext cx="534377" cy="259045"/>
    <xdr:sp macro="" textlink="">
      <xdr:nvSpPr>
        <xdr:cNvPr id="305" name="テキスト ボックス 304"/>
        <xdr:cNvSpPr txBox="1"/>
      </xdr:nvSpPr>
      <xdr:spPr>
        <a:xfrm>
          <a:off x="6705111" y="68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96650</xdr:rowOff>
    </xdr:from>
    <xdr:to>
      <xdr:col>55</xdr:col>
      <xdr:colOff>50800</xdr:colOff>
      <xdr:row>36</xdr:row>
      <xdr:rowOff>26800</xdr:rowOff>
    </xdr:to>
    <xdr:sp macro="" textlink="">
      <xdr:nvSpPr>
        <xdr:cNvPr id="311" name="楕円 310"/>
        <xdr:cNvSpPr/>
      </xdr:nvSpPr>
      <xdr:spPr>
        <a:xfrm>
          <a:off x="10426700" y="609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119527</xdr:rowOff>
    </xdr:from>
    <xdr:ext cx="599010" cy="259045"/>
    <xdr:sp macro="" textlink="">
      <xdr:nvSpPr>
        <xdr:cNvPr id="312" name="補助費等該当値テキスト"/>
        <xdr:cNvSpPr txBox="1"/>
      </xdr:nvSpPr>
      <xdr:spPr>
        <a:xfrm>
          <a:off x="10528300" y="594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40205</xdr:rowOff>
    </xdr:from>
    <xdr:to>
      <xdr:col>50</xdr:col>
      <xdr:colOff>165100</xdr:colOff>
      <xdr:row>38</xdr:row>
      <xdr:rowOff>141805</xdr:rowOff>
    </xdr:to>
    <xdr:sp macro="" textlink="">
      <xdr:nvSpPr>
        <xdr:cNvPr id="313" name="楕円 312"/>
        <xdr:cNvSpPr/>
      </xdr:nvSpPr>
      <xdr:spPr>
        <a:xfrm>
          <a:off x="9588500" y="655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158332</xdr:rowOff>
    </xdr:from>
    <xdr:ext cx="599010" cy="259045"/>
    <xdr:sp macro="" textlink="">
      <xdr:nvSpPr>
        <xdr:cNvPr id="314" name="テキスト ボックス 313"/>
        <xdr:cNvSpPr txBox="1"/>
      </xdr:nvSpPr>
      <xdr:spPr>
        <a:xfrm>
          <a:off x="9339795" y="6330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23599</xdr:rowOff>
    </xdr:from>
    <xdr:to>
      <xdr:col>46</xdr:col>
      <xdr:colOff>38100</xdr:colOff>
      <xdr:row>38</xdr:row>
      <xdr:rowOff>125199</xdr:rowOff>
    </xdr:to>
    <xdr:sp macro="" textlink="">
      <xdr:nvSpPr>
        <xdr:cNvPr id="315" name="楕円 314"/>
        <xdr:cNvSpPr/>
      </xdr:nvSpPr>
      <xdr:spPr>
        <a:xfrm>
          <a:off x="8699500" y="653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141726</xdr:rowOff>
    </xdr:from>
    <xdr:ext cx="599010" cy="259045"/>
    <xdr:sp macro="" textlink="">
      <xdr:nvSpPr>
        <xdr:cNvPr id="316" name="テキスト ボックス 315"/>
        <xdr:cNvSpPr txBox="1"/>
      </xdr:nvSpPr>
      <xdr:spPr>
        <a:xfrm>
          <a:off x="8450795" y="6313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59427</xdr:rowOff>
    </xdr:from>
    <xdr:to>
      <xdr:col>41</xdr:col>
      <xdr:colOff>101600</xdr:colOff>
      <xdr:row>38</xdr:row>
      <xdr:rowOff>161027</xdr:rowOff>
    </xdr:to>
    <xdr:sp macro="" textlink="">
      <xdr:nvSpPr>
        <xdr:cNvPr id="317" name="楕円 316"/>
        <xdr:cNvSpPr/>
      </xdr:nvSpPr>
      <xdr:spPr>
        <a:xfrm>
          <a:off x="7810500" y="657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6104</xdr:rowOff>
    </xdr:from>
    <xdr:ext cx="599010" cy="259045"/>
    <xdr:sp macro="" textlink="">
      <xdr:nvSpPr>
        <xdr:cNvPr id="318" name="テキスト ボックス 317"/>
        <xdr:cNvSpPr txBox="1"/>
      </xdr:nvSpPr>
      <xdr:spPr>
        <a:xfrm>
          <a:off x="7561795" y="63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83031</xdr:rowOff>
    </xdr:from>
    <xdr:to>
      <xdr:col>36</xdr:col>
      <xdr:colOff>165100</xdr:colOff>
      <xdr:row>39</xdr:row>
      <xdr:rowOff>13181</xdr:rowOff>
    </xdr:to>
    <xdr:sp macro="" textlink="">
      <xdr:nvSpPr>
        <xdr:cNvPr id="319" name="楕円 318"/>
        <xdr:cNvSpPr/>
      </xdr:nvSpPr>
      <xdr:spPr>
        <a:xfrm>
          <a:off x="6921500" y="659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29708</xdr:rowOff>
    </xdr:from>
    <xdr:ext cx="599010" cy="259045"/>
    <xdr:sp macro="" textlink="">
      <xdr:nvSpPr>
        <xdr:cNvPr id="320" name="テキスト ボックス 319"/>
        <xdr:cNvSpPr txBox="1"/>
      </xdr:nvSpPr>
      <xdr:spPr>
        <a:xfrm>
          <a:off x="6672795" y="637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4" name="テキスト ボックス 333"/>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6" name="テキスト ボックス 335"/>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8" name="テキスト ボックス 337"/>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0" name="テキスト ボックス 339"/>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69615</xdr:rowOff>
    </xdr:from>
    <xdr:to>
      <xdr:col>54</xdr:col>
      <xdr:colOff>189865</xdr:colOff>
      <xdr:row>59</xdr:row>
      <xdr:rowOff>31472</xdr:rowOff>
    </xdr:to>
    <xdr:cxnSp macro="">
      <xdr:nvCxnSpPr>
        <xdr:cNvPr id="344" name="直線コネクタ 343"/>
        <xdr:cNvCxnSpPr/>
      </xdr:nvCxnSpPr>
      <xdr:spPr>
        <a:xfrm flipV="1">
          <a:off x="10475595" y="8813565"/>
          <a:ext cx="1270" cy="133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35299</xdr:rowOff>
    </xdr:from>
    <xdr:ext cx="534377" cy="259045"/>
    <xdr:sp macro="" textlink="">
      <xdr:nvSpPr>
        <xdr:cNvPr id="345" name="普通建設事業費最小値テキスト"/>
        <xdr:cNvSpPr txBox="1"/>
      </xdr:nvSpPr>
      <xdr:spPr>
        <a:xfrm>
          <a:off x="10528300" y="10150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31472</xdr:rowOff>
    </xdr:from>
    <xdr:to>
      <xdr:col>55</xdr:col>
      <xdr:colOff>88900</xdr:colOff>
      <xdr:row>59</xdr:row>
      <xdr:rowOff>31472</xdr:rowOff>
    </xdr:to>
    <xdr:cxnSp macro="">
      <xdr:nvCxnSpPr>
        <xdr:cNvPr id="346" name="直線コネクタ 345"/>
        <xdr:cNvCxnSpPr/>
      </xdr:nvCxnSpPr>
      <xdr:spPr>
        <a:xfrm>
          <a:off x="10388600" y="10147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16292</xdr:rowOff>
    </xdr:from>
    <xdr:ext cx="690189" cy="259045"/>
    <xdr:sp macro="" textlink="">
      <xdr:nvSpPr>
        <xdr:cNvPr id="347" name="普通建設事業費最大値テキスト"/>
        <xdr:cNvSpPr txBox="1"/>
      </xdr:nvSpPr>
      <xdr:spPr>
        <a:xfrm>
          <a:off x="10528300" y="85887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69615</xdr:rowOff>
    </xdr:from>
    <xdr:to>
      <xdr:col>55</xdr:col>
      <xdr:colOff>88900</xdr:colOff>
      <xdr:row>51</xdr:row>
      <xdr:rowOff>69615</xdr:rowOff>
    </xdr:to>
    <xdr:cxnSp macro="">
      <xdr:nvCxnSpPr>
        <xdr:cNvPr id="348" name="直線コネクタ 347"/>
        <xdr:cNvCxnSpPr/>
      </xdr:nvCxnSpPr>
      <xdr:spPr>
        <a:xfrm>
          <a:off x="10388600" y="881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150969</xdr:rowOff>
    </xdr:from>
    <xdr:to>
      <xdr:col>55</xdr:col>
      <xdr:colOff>0</xdr:colOff>
      <xdr:row>59</xdr:row>
      <xdr:rowOff>13367</xdr:rowOff>
    </xdr:to>
    <xdr:cxnSp macro="">
      <xdr:nvCxnSpPr>
        <xdr:cNvPr id="349" name="直線コネクタ 348"/>
        <xdr:cNvCxnSpPr/>
      </xdr:nvCxnSpPr>
      <xdr:spPr>
        <a:xfrm>
          <a:off x="9639300" y="10095069"/>
          <a:ext cx="838200" cy="3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87540</xdr:rowOff>
    </xdr:from>
    <xdr:ext cx="599010" cy="259045"/>
    <xdr:sp macro="" textlink="">
      <xdr:nvSpPr>
        <xdr:cNvPr id="350" name="普通建設事業費平均値テキスト"/>
        <xdr:cNvSpPr txBox="1"/>
      </xdr:nvSpPr>
      <xdr:spPr>
        <a:xfrm>
          <a:off x="10528300" y="98601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64663</xdr:rowOff>
    </xdr:from>
    <xdr:to>
      <xdr:col>55</xdr:col>
      <xdr:colOff>50800</xdr:colOff>
      <xdr:row>58</xdr:row>
      <xdr:rowOff>166263</xdr:rowOff>
    </xdr:to>
    <xdr:sp macro="" textlink="">
      <xdr:nvSpPr>
        <xdr:cNvPr id="351" name="フローチャート: 判断 350"/>
        <xdr:cNvSpPr/>
      </xdr:nvSpPr>
      <xdr:spPr>
        <a:xfrm>
          <a:off x="104267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150969</xdr:rowOff>
    </xdr:from>
    <xdr:to>
      <xdr:col>50</xdr:col>
      <xdr:colOff>114300</xdr:colOff>
      <xdr:row>58</xdr:row>
      <xdr:rowOff>164741</xdr:rowOff>
    </xdr:to>
    <xdr:cxnSp macro="">
      <xdr:nvCxnSpPr>
        <xdr:cNvPr id="352" name="直線コネクタ 351"/>
        <xdr:cNvCxnSpPr/>
      </xdr:nvCxnSpPr>
      <xdr:spPr>
        <a:xfrm flipV="1">
          <a:off x="8750300" y="10095069"/>
          <a:ext cx="889000" cy="1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116994</xdr:rowOff>
    </xdr:from>
    <xdr:to>
      <xdr:col>50</xdr:col>
      <xdr:colOff>165100</xdr:colOff>
      <xdr:row>59</xdr:row>
      <xdr:rowOff>47144</xdr:rowOff>
    </xdr:to>
    <xdr:sp macro="" textlink="">
      <xdr:nvSpPr>
        <xdr:cNvPr id="353" name="フローチャート: 判断 352"/>
        <xdr:cNvSpPr/>
      </xdr:nvSpPr>
      <xdr:spPr>
        <a:xfrm>
          <a:off x="9588500" y="1006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38271</xdr:rowOff>
    </xdr:from>
    <xdr:ext cx="599010" cy="259045"/>
    <xdr:sp macro="" textlink="">
      <xdr:nvSpPr>
        <xdr:cNvPr id="354" name="テキスト ボックス 353"/>
        <xdr:cNvSpPr txBox="1"/>
      </xdr:nvSpPr>
      <xdr:spPr>
        <a:xfrm>
          <a:off x="9339795" y="1015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139450</xdr:rowOff>
    </xdr:from>
    <xdr:to>
      <xdr:col>45</xdr:col>
      <xdr:colOff>177800</xdr:colOff>
      <xdr:row>58</xdr:row>
      <xdr:rowOff>164741</xdr:rowOff>
    </xdr:to>
    <xdr:cxnSp macro="">
      <xdr:nvCxnSpPr>
        <xdr:cNvPr id="355" name="直線コネクタ 354"/>
        <xdr:cNvCxnSpPr/>
      </xdr:nvCxnSpPr>
      <xdr:spPr>
        <a:xfrm>
          <a:off x="7861300" y="10083550"/>
          <a:ext cx="889000" cy="2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121365</xdr:rowOff>
    </xdr:from>
    <xdr:to>
      <xdr:col>46</xdr:col>
      <xdr:colOff>38100</xdr:colOff>
      <xdr:row>59</xdr:row>
      <xdr:rowOff>51515</xdr:rowOff>
    </xdr:to>
    <xdr:sp macro="" textlink="">
      <xdr:nvSpPr>
        <xdr:cNvPr id="356" name="フローチャート: 判断 355"/>
        <xdr:cNvSpPr/>
      </xdr:nvSpPr>
      <xdr:spPr>
        <a:xfrm>
          <a:off x="86995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42642</xdr:rowOff>
    </xdr:from>
    <xdr:ext cx="599010" cy="259045"/>
    <xdr:sp macro="" textlink="">
      <xdr:nvSpPr>
        <xdr:cNvPr id="357" name="テキスト ボックス 356"/>
        <xdr:cNvSpPr txBox="1"/>
      </xdr:nvSpPr>
      <xdr:spPr>
        <a:xfrm>
          <a:off x="8450795" y="10158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106507</xdr:rowOff>
    </xdr:from>
    <xdr:to>
      <xdr:col>41</xdr:col>
      <xdr:colOff>50800</xdr:colOff>
      <xdr:row>58</xdr:row>
      <xdr:rowOff>139450</xdr:rowOff>
    </xdr:to>
    <xdr:cxnSp macro="">
      <xdr:nvCxnSpPr>
        <xdr:cNvPr id="358" name="直線コネクタ 357"/>
        <xdr:cNvCxnSpPr/>
      </xdr:nvCxnSpPr>
      <xdr:spPr>
        <a:xfrm>
          <a:off x="6972300" y="10050607"/>
          <a:ext cx="889000" cy="3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118282</xdr:rowOff>
    </xdr:from>
    <xdr:to>
      <xdr:col>41</xdr:col>
      <xdr:colOff>101600</xdr:colOff>
      <xdr:row>59</xdr:row>
      <xdr:rowOff>48432</xdr:rowOff>
    </xdr:to>
    <xdr:sp macro="" textlink="">
      <xdr:nvSpPr>
        <xdr:cNvPr id="359" name="フローチャート: 判断 358"/>
        <xdr:cNvSpPr/>
      </xdr:nvSpPr>
      <xdr:spPr>
        <a:xfrm>
          <a:off x="7810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39559</xdr:rowOff>
    </xdr:from>
    <xdr:ext cx="599010" cy="259045"/>
    <xdr:sp macro="" textlink="">
      <xdr:nvSpPr>
        <xdr:cNvPr id="360" name="テキスト ボックス 359"/>
        <xdr:cNvSpPr txBox="1"/>
      </xdr:nvSpPr>
      <xdr:spPr>
        <a:xfrm>
          <a:off x="7561795" y="1015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112274</xdr:rowOff>
    </xdr:from>
    <xdr:to>
      <xdr:col>36</xdr:col>
      <xdr:colOff>165100</xdr:colOff>
      <xdr:row>59</xdr:row>
      <xdr:rowOff>42424</xdr:rowOff>
    </xdr:to>
    <xdr:sp macro="" textlink="">
      <xdr:nvSpPr>
        <xdr:cNvPr id="361" name="フローチャート: 判断 360"/>
        <xdr:cNvSpPr/>
      </xdr:nvSpPr>
      <xdr:spPr>
        <a:xfrm>
          <a:off x="6921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33551</xdr:rowOff>
    </xdr:from>
    <xdr:ext cx="599010" cy="259045"/>
    <xdr:sp macro="" textlink="">
      <xdr:nvSpPr>
        <xdr:cNvPr id="362" name="テキスト ボックス 361"/>
        <xdr:cNvSpPr txBox="1"/>
      </xdr:nvSpPr>
      <xdr:spPr>
        <a:xfrm>
          <a:off x="6672795" y="1014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134017</xdr:rowOff>
    </xdr:from>
    <xdr:to>
      <xdr:col>55</xdr:col>
      <xdr:colOff>50800</xdr:colOff>
      <xdr:row>59</xdr:row>
      <xdr:rowOff>64167</xdr:rowOff>
    </xdr:to>
    <xdr:sp macro="" textlink="">
      <xdr:nvSpPr>
        <xdr:cNvPr id="368" name="楕円 367"/>
        <xdr:cNvSpPr/>
      </xdr:nvSpPr>
      <xdr:spPr>
        <a:xfrm>
          <a:off x="10426700" y="1007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48944</xdr:rowOff>
    </xdr:from>
    <xdr:ext cx="534377" cy="259045"/>
    <xdr:sp macro="" textlink="">
      <xdr:nvSpPr>
        <xdr:cNvPr id="369" name="普通建設事業費該当値テキスト"/>
        <xdr:cNvSpPr txBox="1"/>
      </xdr:nvSpPr>
      <xdr:spPr>
        <a:xfrm>
          <a:off x="10528300" y="999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100169</xdr:rowOff>
    </xdr:from>
    <xdr:to>
      <xdr:col>50</xdr:col>
      <xdr:colOff>165100</xdr:colOff>
      <xdr:row>59</xdr:row>
      <xdr:rowOff>30319</xdr:rowOff>
    </xdr:to>
    <xdr:sp macro="" textlink="">
      <xdr:nvSpPr>
        <xdr:cNvPr id="370" name="楕円 369"/>
        <xdr:cNvSpPr/>
      </xdr:nvSpPr>
      <xdr:spPr>
        <a:xfrm>
          <a:off x="9588500" y="1004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46846</xdr:rowOff>
    </xdr:from>
    <xdr:ext cx="599010" cy="259045"/>
    <xdr:sp macro="" textlink="">
      <xdr:nvSpPr>
        <xdr:cNvPr id="371" name="テキスト ボックス 370"/>
        <xdr:cNvSpPr txBox="1"/>
      </xdr:nvSpPr>
      <xdr:spPr>
        <a:xfrm>
          <a:off x="9339795" y="981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113941</xdr:rowOff>
    </xdr:from>
    <xdr:to>
      <xdr:col>46</xdr:col>
      <xdr:colOff>38100</xdr:colOff>
      <xdr:row>59</xdr:row>
      <xdr:rowOff>44091</xdr:rowOff>
    </xdr:to>
    <xdr:sp macro="" textlink="">
      <xdr:nvSpPr>
        <xdr:cNvPr id="372" name="楕円 371"/>
        <xdr:cNvSpPr/>
      </xdr:nvSpPr>
      <xdr:spPr>
        <a:xfrm>
          <a:off x="8699500" y="1005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60618</xdr:rowOff>
    </xdr:from>
    <xdr:ext cx="599010" cy="259045"/>
    <xdr:sp macro="" textlink="">
      <xdr:nvSpPr>
        <xdr:cNvPr id="373" name="テキスト ボックス 372"/>
        <xdr:cNvSpPr txBox="1"/>
      </xdr:nvSpPr>
      <xdr:spPr>
        <a:xfrm>
          <a:off x="8450795" y="983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88650</xdr:rowOff>
    </xdr:from>
    <xdr:to>
      <xdr:col>41</xdr:col>
      <xdr:colOff>101600</xdr:colOff>
      <xdr:row>59</xdr:row>
      <xdr:rowOff>18800</xdr:rowOff>
    </xdr:to>
    <xdr:sp macro="" textlink="">
      <xdr:nvSpPr>
        <xdr:cNvPr id="374" name="楕円 373"/>
        <xdr:cNvSpPr/>
      </xdr:nvSpPr>
      <xdr:spPr>
        <a:xfrm>
          <a:off x="7810500" y="1003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35327</xdr:rowOff>
    </xdr:from>
    <xdr:ext cx="599010" cy="259045"/>
    <xdr:sp macro="" textlink="">
      <xdr:nvSpPr>
        <xdr:cNvPr id="375" name="テキスト ボックス 374"/>
        <xdr:cNvSpPr txBox="1"/>
      </xdr:nvSpPr>
      <xdr:spPr>
        <a:xfrm>
          <a:off x="7561795" y="9807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55707</xdr:rowOff>
    </xdr:from>
    <xdr:to>
      <xdr:col>36</xdr:col>
      <xdr:colOff>165100</xdr:colOff>
      <xdr:row>58</xdr:row>
      <xdr:rowOff>157307</xdr:rowOff>
    </xdr:to>
    <xdr:sp macro="" textlink="">
      <xdr:nvSpPr>
        <xdr:cNvPr id="376" name="楕円 375"/>
        <xdr:cNvSpPr/>
      </xdr:nvSpPr>
      <xdr:spPr>
        <a:xfrm>
          <a:off x="6921500" y="999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2384</xdr:rowOff>
    </xdr:from>
    <xdr:ext cx="599010" cy="259045"/>
    <xdr:sp macro="" textlink="">
      <xdr:nvSpPr>
        <xdr:cNvPr id="377" name="テキスト ボックス 376"/>
        <xdr:cNvSpPr txBox="1"/>
      </xdr:nvSpPr>
      <xdr:spPr>
        <a:xfrm>
          <a:off x="6672795" y="9775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1" name="テキスト ボックス 390"/>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106721</xdr:rowOff>
    </xdr:from>
    <xdr:to>
      <xdr:col>54</xdr:col>
      <xdr:colOff>189865</xdr:colOff>
      <xdr:row>79</xdr:row>
      <xdr:rowOff>44450</xdr:rowOff>
    </xdr:to>
    <xdr:cxnSp macro="">
      <xdr:nvCxnSpPr>
        <xdr:cNvPr id="401" name="直線コネクタ 400"/>
        <xdr:cNvCxnSpPr/>
      </xdr:nvCxnSpPr>
      <xdr:spPr>
        <a:xfrm flipV="1">
          <a:off x="10475595" y="12108221"/>
          <a:ext cx="1270" cy="148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53398</xdr:rowOff>
    </xdr:from>
    <xdr:ext cx="599010" cy="259045"/>
    <xdr:sp macro="" textlink="">
      <xdr:nvSpPr>
        <xdr:cNvPr id="404" name="普通建設事業費 （ うち新規整備　）最大値テキスト"/>
        <xdr:cNvSpPr txBox="1"/>
      </xdr:nvSpPr>
      <xdr:spPr>
        <a:xfrm>
          <a:off x="10528300" y="11883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777,312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106721</xdr:rowOff>
    </xdr:from>
    <xdr:to>
      <xdr:col>55</xdr:col>
      <xdr:colOff>88900</xdr:colOff>
      <xdr:row>70</xdr:row>
      <xdr:rowOff>106721</xdr:rowOff>
    </xdr:to>
    <xdr:cxnSp macro="">
      <xdr:nvCxnSpPr>
        <xdr:cNvPr id="405" name="直線コネクタ 404"/>
        <xdr:cNvCxnSpPr/>
      </xdr:nvCxnSpPr>
      <xdr:spPr>
        <a:xfrm>
          <a:off x="10388600" y="12108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146396</xdr:rowOff>
    </xdr:from>
    <xdr:to>
      <xdr:col>55</xdr:col>
      <xdr:colOff>0</xdr:colOff>
      <xdr:row>78</xdr:row>
      <xdr:rowOff>161217</xdr:rowOff>
    </xdr:to>
    <xdr:cxnSp macro="">
      <xdr:nvCxnSpPr>
        <xdr:cNvPr id="406" name="直線コネクタ 405"/>
        <xdr:cNvCxnSpPr/>
      </xdr:nvCxnSpPr>
      <xdr:spPr>
        <a:xfrm>
          <a:off x="9639300" y="13519496"/>
          <a:ext cx="8382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43104</xdr:rowOff>
    </xdr:from>
    <xdr:ext cx="534377" cy="259045"/>
    <xdr:sp macro="" textlink="">
      <xdr:nvSpPr>
        <xdr:cNvPr id="407" name="普通建設事業費 （ うち新規整備　）平均値テキスト"/>
        <xdr:cNvSpPr txBox="1"/>
      </xdr:nvSpPr>
      <xdr:spPr>
        <a:xfrm>
          <a:off x="10528300" y="132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20227</xdr:rowOff>
    </xdr:from>
    <xdr:to>
      <xdr:col>55</xdr:col>
      <xdr:colOff>50800</xdr:colOff>
      <xdr:row>78</xdr:row>
      <xdr:rowOff>121827</xdr:rowOff>
    </xdr:to>
    <xdr:sp macro="" textlink="">
      <xdr:nvSpPr>
        <xdr:cNvPr id="408" name="フローチャート: 判断 407"/>
        <xdr:cNvSpPr/>
      </xdr:nvSpPr>
      <xdr:spPr>
        <a:xfrm>
          <a:off x="10426700" y="133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146396</xdr:rowOff>
    </xdr:from>
    <xdr:to>
      <xdr:col>50</xdr:col>
      <xdr:colOff>114300</xdr:colOff>
      <xdr:row>78</xdr:row>
      <xdr:rowOff>155253</xdr:rowOff>
    </xdr:to>
    <xdr:cxnSp macro="">
      <xdr:nvCxnSpPr>
        <xdr:cNvPr id="409" name="直線コネクタ 408"/>
        <xdr:cNvCxnSpPr/>
      </xdr:nvCxnSpPr>
      <xdr:spPr>
        <a:xfrm flipV="1">
          <a:off x="8750300" y="13519496"/>
          <a:ext cx="889000" cy="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88103</xdr:rowOff>
    </xdr:from>
    <xdr:to>
      <xdr:col>50</xdr:col>
      <xdr:colOff>165100</xdr:colOff>
      <xdr:row>79</xdr:row>
      <xdr:rowOff>18253</xdr:rowOff>
    </xdr:to>
    <xdr:sp macro="" textlink="">
      <xdr:nvSpPr>
        <xdr:cNvPr id="410" name="フローチャート: 判断 409"/>
        <xdr:cNvSpPr/>
      </xdr:nvSpPr>
      <xdr:spPr>
        <a:xfrm>
          <a:off x="9588500" y="1346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34780</xdr:rowOff>
    </xdr:from>
    <xdr:ext cx="534377" cy="259045"/>
    <xdr:sp macro="" textlink="">
      <xdr:nvSpPr>
        <xdr:cNvPr id="411" name="テキスト ボックス 410"/>
        <xdr:cNvSpPr txBox="1"/>
      </xdr:nvSpPr>
      <xdr:spPr>
        <a:xfrm>
          <a:off x="9372111" y="13236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137723</xdr:rowOff>
    </xdr:from>
    <xdr:to>
      <xdr:col>45</xdr:col>
      <xdr:colOff>177800</xdr:colOff>
      <xdr:row>78</xdr:row>
      <xdr:rowOff>155253</xdr:rowOff>
    </xdr:to>
    <xdr:cxnSp macro="">
      <xdr:nvCxnSpPr>
        <xdr:cNvPr id="412" name="直線コネクタ 411"/>
        <xdr:cNvCxnSpPr/>
      </xdr:nvCxnSpPr>
      <xdr:spPr>
        <a:xfrm>
          <a:off x="7861300" y="13510823"/>
          <a:ext cx="889000" cy="1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98231</xdr:rowOff>
    </xdr:from>
    <xdr:to>
      <xdr:col>46</xdr:col>
      <xdr:colOff>38100</xdr:colOff>
      <xdr:row>79</xdr:row>
      <xdr:rowOff>28381</xdr:rowOff>
    </xdr:to>
    <xdr:sp macro="" textlink="">
      <xdr:nvSpPr>
        <xdr:cNvPr id="413" name="フローチャート: 判断 412"/>
        <xdr:cNvSpPr/>
      </xdr:nvSpPr>
      <xdr:spPr>
        <a:xfrm>
          <a:off x="8699500" y="13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44908</xdr:rowOff>
    </xdr:from>
    <xdr:ext cx="534377" cy="259045"/>
    <xdr:sp macro="" textlink="">
      <xdr:nvSpPr>
        <xdr:cNvPr id="414" name="テキスト ボックス 413"/>
        <xdr:cNvSpPr txBox="1"/>
      </xdr:nvSpPr>
      <xdr:spPr>
        <a:xfrm>
          <a:off x="8483111" y="1324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137723</xdr:rowOff>
    </xdr:from>
    <xdr:to>
      <xdr:col>41</xdr:col>
      <xdr:colOff>50800</xdr:colOff>
      <xdr:row>79</xdr:row>
      <xdr:rowOff>43042</xdr:rowOff>
    </xdr:to>
    <xdr:cxnSp macro="">
      <xdr:nvCxnSpPr>
        <xdr:cNvPr id="415" name="直線コネクタ 414"/>
        <xdr:cNvCxnSpPr/>
      </xdr:nvCxnSpPr>
      <xdr:spPr>
        <a:xfrm flipV="1">
          <a:off x="6972300" y="13510823"/>
          <a:ext cx="889000" cy="7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71941</xdr:rowOff>
    </xdr:from>
    <xdr:to>
      <xdr:col>41</xdr:col>
      <xdr:colOff>101600</xdr:colOff>
      <xdr:row>79</xdr:row>
      <xdr:rowOff>2091</xdr:rowOff>
    </xdr:to>
    <xdr:sp macro="" textlink="">
      <xdr:nvSpPr>
        <xdr:cNvPr id="416" name="フローチャート: 判断 415"/>
        <xdr:cNvSpPr/>
      </xdr:nvSpPr>
      <xdr:spPr>
        <a:xfrm>
          <a:off x="7810500" y="1344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18618</xdr:rowOff>
    </xdr:from>
    <xdr:ext cx="534377" cy="259045"/>
    <xdr:sp macro="" textlink="">
      <xdr:nvSpPr>
        <xdr:cNvPr id="417" name="テキスト ボックス 416"/>
        <xdr:cNvSpPr txBox="1"/>
      </xdr:nvSpPr>
      <xdr:spPr>
        <a:xfrm>
          <a:off x="7594111" y="13220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45197</xdr:rowOff>
    </xdr:from>
    <xdr:to>
      <xdr:col>36</xdr:col>
      <xdr:colOff>165100</xdr:colOff>
      <xdr:row>78</xdr:row>
      <xdr:rowOff>146797</xdr:rowOff>
    </xdr:to>
    <xdr:sp macro="" textlink="">
      <xdr:nvSpPr>
        <xdr:cNvPr id="418" name="フローチャート: 判断 417"/>
        <xdr:cNvSpPr/>
      </xdr:nvSpPr>
      <xdr:spPr>
        <a:xfrm>
          <a:off x="6921500" y="1341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163324</xdr:rowOff>
    </xdr:from>
    <xdr:ext cx="534377" cy="259045"/>
    <xdr:sp macro="" textlink="">
      <xdr:nvSpPr>
        <xdr:cNvPr id="419" name="テキスト ボックス 418"/>
        <xdr:cNvSpPr txBox="1"/>
      </xdr:nvSpPr>
      <xdr:spPr>
        <a:xfrm>
          <a:off x="6705111" y="1319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110417</xdr:rowOff>
    </xdr:from>
    <xdr:to>
      <xdr:col>55</xdr:col>
      <xdr:colOff>50800</xdr:colOff>
      <xdr:row>79</xdr:row>
      <xdr:rowOff>40567</xdr:rowOff>
    </xdr:to>
    <xdr:sp macro="" textlink="">
      <xdr:nvSpPr>
        <xdr:cNvPr id="425" name="楕円 424"/>
        <xdr:cNvSpPr/>
      </xdr:nvSpPr>
      <xdr:spPr>
        <a:xfrm>
          <a:off x="10426700" y="1348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25344</xdr:rowOff>
    </xdr:from>
    <xdr:ext cx="534377" cy="259045"/>
    <xdr:sp macro="" textlink="">
      <xdr:nvSpPr>
        <xdr:cNvPr id="426" name="普通建設事業費 （ うち新規整備　）該当値テキスト"/>
        <xdr:cNvSpPr txBox="1"/>
      </xdr:nvSpPr>
      <xdr:spPr>
        <a:xfrm>
          <a:off x="10528300" y="1339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95596</xdr:rowOff>
    </xdr:from>
    <xdr:to>
      <xdr:col>50</xdr:col>
      <xdr:colOff>165100</xdr:colOff>
      <xdr:row>79</xdr:row>
      <xdr:rowOff>25746</xdr:rowOff>
    </xdr:to>
    <xdr:sp macro="" textlink="">
      <xdr:nvSpPr>
        <xdr:cNvPr id="427" name="楕円 426"/>
        <xdr:cNvSpPr/>
      </xdr:nvSpPr>
      <xdr:spPr>
        <a:xfrm>
          <a:off x="9588500" y="1346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16873</xdr:rowOff>
    </xdr:from>
    <xdr:ext cx="534377" cy="259045"/>
    <xdr:sp macro="" textlink="">
      <xdr:nvSpPr>
        <xdr:cNvPr id="428" name="テキスト ボックス 427"/>
        <xdr:cNvSpPr txBox="1"/>
      </xdr:nvSpPr>
      <xdr:spPr>
        <a:xfrm>
          <a:off x="9372111" y="1356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104453</xdr:rowOff>
    </xdr:from>
    <xdr:to>
      <xdr:col>46</xdr:col>
      <xdr:colOff>38100</xdr:colOff>
      <xdr:row>79</xdr:row>
      <xdr:rowOff>34603</xdr:rowOff>
    </xdr:to>
    <xdr:sp macro="" textlink="">
      <xdr:nvSpPr>
        <xdr:cNvPr id="429" name="楕円 428"/>
        <xdr:cNvSpPr/>
      </xdr:nvSpPr>
      <xdr:spPr>
        <a:xfrm>
          <a:off x="8699500" y="1347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25730</xdr:rowOff>
    </xdr:from>
    <xdr:ext cx="534377" cy="259045"/>
    <xdr:sp macro="" textlink="">
      <xdr:nvSpPr>
        <xdr:cNvPr id="430" name="テキスト ボックス 429"/>
        <xdr:cNvSpPr txBox="1"/>
      </xdr:nvSpPr>
      <xdr:spPr>
        <a:xfrm>
          <a:off x="8483111" y="1357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86923</xdr:rowOff>
    </xdr:from>
    <xdr:to>
      <xdr:col>41</xdr:col>
      <xdr:colOff>101600</xdr:colOff>
      <xdr:row>79</xdr:row>
      <xdr:rowOff>17073</xdr:rowOff>
    </xdr:to>
    <xdr:sp macro="" textlink="">
      <xdr:nvSpPr>
        <xdr:cNvPr id="431" name="楕円 430"/>
        <xdr:cNvSpPr/>
      </xdr:nvSpPr>
      <xdr:spPr>
        <a:xfrm>
          <a:off x="7810500" y="1346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8200</xdr:rowOff>
    </xdr:from>
    <xdr:ext cx="534377" cy="259045"/>
    <xdr:sp macro="" textlink="">
      <xdr:nvSpPr>
        <xdr:cNvPr id="432" name="テキスト ボックス 431"/>
        <xdr:cNvSpPr txBox="1"/>
      </xdr:nvSpPr>
      <xdr:spPr>
        <a:xfrm>
          <a:off x="7594111" y="1355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163692</xdr:rowOff>
    </xdr:from>
    <xdr:to>
      <xdr:col>36</xdr:col>
      <xdr:colOff>165100</xdr:colOff>
      <xdr:row>79</xdr:row>
      <xdr:rowOff>93842</xdr:rowOff>
    </xdr:to>
    <xdr:sp macro="" textlink="">
      <xdr:nvSpPr>
        <xdr:cNvPr id="433" name="楕円 432"/>
        <xdr:cNvSpPr/>
      </xdr:nvSpPr>
      <xdr:spPr>
        <a:xfrm>
          <a:off x="6921500" y="1353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84969</xdr:rowOff>
    </xdr:from>
    <xdr:ext cx="378565" cy="259045"/>
    <xdr:sp macro="" textlink="">
      <xdr:nvSpPr>
        <xdr:cNvPr id="434" name="テキスト ボックス 433"/>
        <xdr:cNvSpPr txBox="1"/>
      </xdr:nvSpPr>
      <xdr:spPr>
        <a:xfrm>
          <a:off x="6783017" y="136295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0" name="テキスト ボックス 44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2" name="テキスト ボックス 45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16497</xdr:rowOff>
    </xdr:from>
    <xdr:to>
      <xdr:col>54</xdr:col>
      <xdr:colOff>189865</xdr:colOff>
      <xdr:row>98</xdr:row>
      <xdr:rowOff>128879</xdr:rowOff>
    </xdr:to>
    <xdr:cxnSp macro="">
      <xdr:nvCxnSpPr>
        <xdr:cNvPr id="456" name="直線コネクタ 455"/>
        <xdr:cNvCxnSpPr/>
      </xdr:nvCxnSpPr>
      <xdr:spPr>
        <a:xfrm flipV="1">
          <a:off x="10475595" y="15446997"/>
          <a:ext cx="1270" cy="1483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132706</xdr:rowOff>
    </xdr:from>
    <xdr:ext cx="534377" cy="259045"/>
    <xdr:sp macro="" textlink="">
      <xdr:nvSpPr>
        <xdr:cNvPr id="457" name="普通建設事業費 （ うち更新整備　）最小値テキスト"/>
        <xdr:cNvSpPr txBox="1"/>
      </xdr:nvSpPr>
      <xdr:spPr>
        <a:xfrm>
          <a:off x="10528300" y="1693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128879</xdr:rowOff>
    </xdr:from>
    <xdr:to>
      <xdr:col>55</xdr:col>
      <xdr:colOff>88900</xdr:colOff>
      <xdr:row>98</xdr:row>
      <xdr:rowOff>128879</xdr:rowOff>
    </xdr:to>
    <xdr:cxnSp macro="">
      <xdr:nvCxnSpPr>
        <xdr:cNvPr id="458" name="直線コネクタ 457"/>
        <xdr:cNvCxnSpPr/>
      </xdr:nvCxnSpPr>
      <xdr:spPr>
        <a:xfrm>
          <a:off x="10388600" y="169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134624</xdr:rowOff>
    </xdr:from>
    <xdr:ext cx="690189" cy="259045"/>
    <xdr:sp macro="" textlink="">
      <xdr:nvSpPr>
        <xdr:cNvPr id="459" name="普通建設事業費 （ うち更新整備　）最大値テキスト"/>
        <xdr:cNvSpPr txBox="1"/>
      </xdr:nvSpPr>
      <xdr:spPr>
        <a:xfrm>
          <a:off x="10528300" y="152222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16497</xdr:rowOff>
    </xdr:from>
    <xdr:to>
      <xdr:col>55</xdr:col>
      <xdr:colOff>88900</xdr:colOff>
      <xdr:row>90</xdr:row>
      <xdr:rowOff>16497</xdr:rowOff>
    </xdr:to>
    <xdr:cxnSp macro="">
      <xdr:nvCxnSpPr>
        <xdr:cNvPr id="460" name="直線コネクタ 459"/>
        <xdr:cNvCxnSpPr/>
      </xdr:nvCxnSpPr>
      <xdr:spPr>
        <a:xfrm>
          <a:off x="10388600" y="1544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77039</xdr:rowOff>
    </xdr:from>
    <xdr:to>
      <xdr:col>55</xdr:col>
      <xdr:colOff>0</xdr:colOff>
      <xdr:row>98</xdr:row>
      <xdr:rowOff>99361</xdr:rowOff>
    </xdr:to>
    <xdr:cxnSp macro="">
      <xdr:nvCxnSpPr>
        <xdr:cNvPr id="461" name="直線コネクタ 460"/>
        <xdr:cNvCxnSpPr/>
      </xdr:nvCxnSpPr>
      <xdr:spPr>
        <a:xfrm>
          <a:off x="9639300" y="16879139"/>
          <a:ext cx="838200" cy="2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137704</xdr:rowOff>
    </xdr:from>
    <xdr:ext cx="599010" cy="259045"/>
    <xdr:sp macro="" textlink="">
      <xdr:nvSpPr>
        <xdr:cNvPr id="462" name="普通建設事業費 （ うち更新整備　）平均値テキスト"/>
        <xdr:cNvSpPr txBox="1"/>
      </xdr:nvSpPr>
      <xdr:spPr>
        <a:xfrm>
          <a:off x="10528300" y="165969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114827</xdr:rowOff>
    </xdr:from>
    <xdr:to>
      <xdr:col>55</xdr:col>
      <xdr:colOff>50800</xdr:colOff>
      <xdr:row>98</xdr:row>
      <xdr:rowOff>44977</xdr:rowOff>
    </xdr:to>
    <xdr:sp macro="" textlink="">
      <xdr:nvSpPr>
        <xdr:cNvPr id="463" name="フローチャート: 判断 462"/>
        <xdr:cNvSpPr/>
      </xdr:nvSpPr>
      <xdr:spPr>
        <a:xfrm>
          <a:off x="10426700" y="1674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52412</xdr:rowOff>
    </xdr:from>
    <xdr:to>
      <xdr:col>50</xdr:col>
      <xdr:colOff>114300</xdr:colOff>
      <xdr:row>98</xdr:row>
      <xdr:rowOff>77039</xdr:rowOff>
    </xdr:to>
    <xdr:cxnSp macro="">
      <xdr:nvCxnSpPr>
        <xdr:cNvPr id="464" name="直線コネクタ 463"/>
        <xdr:cNvCxnSpPr/>
      </xdr:nvCxnSpPr>
      <xdr:spPr>
        <a:xfrm>
          <a:off x="8750300" y="16854512"/>
          <a:ext cx="889000" cy="2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23802</xdr:rowOff>
    </xdr:from>
    <xdr:to>
      <xdr:col>50</xdr:col>
      <xdr:colOff>165100</xdr:colOff>
      <xdr:row>98</xdr:row>
      <xdr:rowOff>125402</xdr:rowOff>
    </xdr:to>
    <xdr:sp macro="" textlink="">
      <xdr:nvSpPr>
        <xdr:cNvPr id="465" name="フローチャート: 判断 464"/>
        <xdr:cNvSpPr/>
      </xdr:nvSpPr>
      <xdr:spPr>
        <a:xfrm>
          <a:off x="9588500" y="168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141929</xdr:rowOff>
    </xdr:from>
    <xdr:ext cx="534377" cy="259045"/>
    <xdr:sp macro="" textlink="">
      <xdr:nvSpPr>
        <xdr:cNvPr id="466" name="テキスト ボックス 465"/>
        <xdr:cNvSpPr txBox="1"/>
      </xdr:nvSpPr>
      <xdr:spPr>
        <a:xfrm>
          <a:off x="9372111" y="1660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5792</xdr:rowOff>
    </xdr:from>
    <xdr:to>
      <xdr:col>45</xdr:col>
      <xdr:colOff>177800</xdr:colOff>
      <xdr:row>98</xdr:row>
      <xdr:rowOff>52412</xdr:rowOff>
    </xdr:to>
    <xdr:cxnSp macro="">
      <xdr:nvCxnSpPr>
        <xdr:cNvPr id="467" name="直線コネクタ 466"/>
        <xdr:cNvCxnSpPr/>
      </xdr:nvCxnSpPr>
      <xdr:spPr>
        <a:xfrm>
          <a:off x="7861300" y="16807892"/>
          <a:ext cx="889000" cy="46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30432</xdr:rowOff>
    </xdr:from>
    <xdr:to>
      <xdr:col>46</xdr:col>
      <xdr:colOff>38100</xdr:colOff>
      <xdr:row>98</xdr:row>
      <xdr:rowOff>132032</xdr:rowOff>
    </xdr:to>
    <xdr:sp macro="" textlink="">
      <xdr:nvSpPr>
        <xdr:cNvPr id="468" name="フローチャート: 判断 467"/>
        <xdr:cNvSpPr/>
      </xdr:nvSpPr>
      <xdr:spPr>
        <a:xfrm>
          <a:off x="8699500" y="168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123159</xdr:rowOff>
    </xdr:from>
    <xdr:ext cx="534377" cy="259045"/>
    <xdr:sp macro="" textlink="">
      <xdr:nvSpPr>
        <xdr:cNvPr id="469" name="テキスト ボックス 468"/>
        <xdr:cNvSpPr txBox="1"/>
      </xdr:nvSpPr>
      <xdr:spPr>
        <a:xfrm>
          <a:off x="8483111" y="1692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87368</xdr:rowOff>
    </xdr:from>
    <xdr:to>
      <xdr:col>41</xdr:col>
      <xdr:colOff>50800</xdr:colOff>
      <xdr:row>98</xdr:row>
      <xdr:rowOff>5792</xdr:rowOff>
    </xdr:to>
    <xdr:cxnSp macro="">
      <xdr:nvCxnSpPr>
        <xdr:cNvPr id="470" name="直線コネクタ 469"/>
        <xdr:cNvCxnSpPr/>
      </xdr:nvCxnSpPr>
      <xdr:spPr>
        <a:xfrm>
          <a:off x="6972300" y="16718018"/>
          <a:ext cx="889000" cy="89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34203</xdr:rowOff>
    </xdr:from>
    <xdr:to>
      <xdr:col>41</xdr:col>
      <xdr:colOff>101600</xdr:colOff>
      <xdr:row>98</xdr:row>
      <xdr:rowOff>135803</xdr:rowOff>
    </xdr:to>
    <xdr:sp macro="" textlink="">
      <xdr:nvSpPr>
        <xdr:cNvPr id="471" name="フローチャート: 判断 470"/>
        <xdr:cNvSpPr/>
      </xdr:nvSpPr>
      <xdr:spPr>
        <a:xfrm>
          <a:off x="7810500" y="1683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126930</xdr:rowOff>
    </xdr:from>
    <xdr:ext cx="534377" cy="259045"/>
    <xdr:sp macro="" textlink="">
      <xdr:nvSpPr>
        <xdr:cNvPr id="472" name="テキスト ボックス 471"/>
        <xdr:cNvSpPr txBox="1"/>
      </xdr:nvSpPr>
      <xdr:spPr>
        <a:xfrm>
          <a:off x="7594111" y="16929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37069</xdr:rowOff>
    </xdr:from>
    <xdr:to>
      <xdr:col>36</xdr:col>
      <xdr:colOff>165100</xdr:colOff>
      <xdr:row>98</xdr:row>
      <xdr:rowOff>138669</xdr:rowOff>
    </xdr:to>
    <xdr:sp macro="" textlink="">
      <xdr:nvSpPr>
        <xdr:cNvPr id="473" name="フローチャート: 判断 472"/>
        <xdr:cNvSpPr/>
      </xdr:nvSpPr>
      <xdr:spPr>
        <a:xfrm>
          <a:off x="6921500" y="1683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129796</xdr:rowOff>
    </xdr:from>
    <xdr:ext cx="534377" cy="259045"/>
    <xdr:sp macro="" textlink="">
      <xdr:nvSpPr>
        <xdr:cNvPr id="474" name="テキスト ボックス 473"/>
        <xdr:cNvSpPr txBox="1"/>
      </xdr:nvSpPr>
      <xdr:spPr>
        <a:xfrm>
          <a:off x="6705111" y="1693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48561</xdr:rowOff>
    </xdr:from>
    <xdr:to>
      <xdr:col>55</xdr:col>
      <xdr:colOff>50800</xdr:colOff>
      <xdr:row>98</xdr:row>
      <xdr:rowOff>150161</xdr:rowOff>
    </xdr:to>
    <xdr:sp macro="" textlink="">
      <xdr:nvSpPr>
        <xdr:cNvPr id="480" name="楕円 479"/>
        <xdr:cNvSpPr/>
      </xdr:nvSpPr>
      <xdr:spPr>
        <a:xfrm>
          <a:off x="10426700" y="1685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134938</xdr:rowOff>
    </xdr:from>
    <xdr:ext cx="534377" cy="259045"/>
    <xdr:sp macro="" textlink="">
      <xdr:nvSpPr>
        <xdr:cNvPr id="481" name="普通建設事業費 （ うち更新整備　）該当値テキスト"/>
        <xdr:cNvSpPr txBox="1"/>
      </xdr:nvSpPr>
      <xdr:spPr>
        <a:xfrm>
          <a:off x="10528300" y="1676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26239</xdr:rowOff>
    </xdr:from>
    <xdr:to>
      <xdr:col>50</xdr:col>
      <xdr:colOff>165100</xdr:colOff>
      <xdr:row>98</xdr:row>
      <xdr:rowOff>127839</xdr:rowOff>
    </xdr:to>
    <xdr:sp macro="" textlink="">
      <xdr:nvSpPr>
        <xdr:cNvPr id="482" name="楕円 481"/>
        <xdr:cNvSpPr/>
      </xdr:nvSpPr>
      <xdr:spPr>
        <a:xfrm>
          <a:off x="9588500" y="1682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118966</xdr:rowOff>
    </xdr:from>
    <xdr:ext cx="534377" cy="259045"/>
    <xdr:sp macro="" textlink="">
      <xdr:nvSpPr>
        <xdr:cNvPr id="483" name="テキスト ボックス 482"/>
        <xdr:cNvSpPr txBox="1"/>
      </xdr:nvSpPr>
      <xdr:spPr>
        <a:xfrm>
          <a:off x="9372111" y="1692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1612</xdr:rowOff>
    </xdr:from>
    <xdr:to>
      <xdr:col>46</xdr:col>
      <xdr:colOff>38100</xdr:colOff>
      <xdr:row>98</xdr:row>
      <xdr:rowOff>103212</xdr:rowOff>
    </xdr:to>
    <xdr:sp macro="" textlink="">
      <xdr:nvSpPr>
        <xdr:cNvPr id="484" name="楕円 483"/>
        <xdr:cNvSpPr/>
      </xdr:nvSpPr>
      <xdr:spPr>
        <a:xfrm>
          <a:off x="8699500" y="168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119739</xdr:rowOff>
    </xdr:from>
    <xdr:ext cx="534377" cy="259045"/>
    <xdr:sp macro="" textlink="">
      <xdr:nvSpPr>
        <xdr:cNvPr id="485" name="テキスト ボックス 484"/>
        <xdr:cNvSpPr txBox="1"/>
      </xdr:nvSpPr>
      <xdr:spPr>
        <a:xfrm>
          <a:off x="8483111" y="1657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126442</xdr:rowOff>
    </xdr:from>
    <xdr:to>
      <xdr:col>41</xdr:col>
      <xdr:colOff>101600</xdr:colOff>
      <xdr:row>98</xdr:row>
      <xdr:rowOff>56592</xdr:rowOff>
    </xdr:to>
    <xdr:sp macro="" textlink="">
      <xdr:nvSpPr>
        <xdr:cNvPr id="486" name="楕円 485"/>
        <xdr:cNvSpPr/>
      </xdr:nvSpPr>
      <xdr:spPr>
        <a:xfrm>
          <a:off x="7810500" y="167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73119</xdr:rowOff>
    </xdr:from>
    <xdr:ext cx="599010" cy="259045"/>
    <xdr:sp macro="" textlink="">
      <xdr:nvSpPr>
        <xdr:cNvPr id="487" name="テキスト ボックス 486"/>
        <xdr:cNvSpPr txBox="1"/>
      </xdr:nvSpPr>
      <xdr:spPr>
        <a:xfrm>
          <a:off x="7561795" y="16532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36568</xdr:rowOff>
    </xdr:from>
    <xdr:to>
      <xdr:col>36</xdr:col>
      <xdr:colOff>165100</xdr:colOff>
      <xdr:row>97</xdr:row>
      <xdr:rowOff>138168</xdr:rowOff>
    </xdr:to>
    <xdr:sp macro="" textlink="">
      <xdr:nvSpPr>
        <xdr:cNvPr id="488" name="楕円 487"/>
        <xdr:cNvSpPr/>
      </xdr:nvSpPr>
      <xdr:spPr>
        <a:xfrm>
          <a:off x="6921500" y="1666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154695</xdr:rowOff>
    </xdr:from>
    <xdr:ext cx="599010" cy="259045"/>
    <xdr:sp macro="" textlink="">
      <xdr:nvSpPr>
        <xdr:cNvPr id="489" name="テキスト ボックス 488"/>
        <xdr:cNvSpPr txBox="1"/>
      </xdr:nvSpPr>
      <xdr:spPr>
        <a:xfrm>
          <a:off x="6672795" y="16442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97266</xdr:rowOff>
    </xdr:from>
    <xdr:to>
      <xdr:col>85</xdr:col>
      <xdr:colOff>126364</xdr:colOff>
      <xdr:row>39</xdr:row>
      <xdr:rowOff>44450</xdr:rowOff>
    </xdr:to>
    <xdr:cxnSp macro="">
      <xdr:nvCxnSpPr>
        <xdr:cNvPr id="513" name="直線コネクタ 512"/>
        <xdr:cNvCxnSpPr/>
      </xdr:nvCxnSpPr>
      <xdr:spPr>
        <a:xfrm flipV="1">
          <a:off x="16317595" y="5412216"/>
          <a:ext cx="1269" cy="1318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4"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43943</xdr:rowOff>
    </xdr:from>
    <xdr:ext cx="599010" cy="259045"/>
    <xdr:sp macro="" textlink="">
      <xdr:nvSpPr>
        <xdr:cNvPr id="516" name="災害復旧事業費最大値テキスト"/>
        <xdr:cNvSpPr txBox="1"/>
      </xdr:nvSpPr>
      <xdr:spPr>
        <a:xfrm>
          <a:off x="16370300" y="5187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97266</xdr:rowOff>
    </xdr:from>
    <xdr:to>
      <xdr:col>86</xdr:col>
      <xdr:colOff>25400</xdr:colOff>
      <xdr:row>31</xdr:row>
      <xdr:rowOff>97266</xdr:rowOff>
    </xdr:to>
    <xdr:cxnSp macro="">
      <xdr:nvCxnSpPr>
        <xdr:cNvPr id="517" name="直線コネクタ 516"/>
        <xdr:cNvCxnSpPr/>
      </xdr:nvCxnSpPr>
      <xdr:spPr>
        <a:xfrm>
          <a:off x="16230600" y="5412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122058</xdr:rowOff>
    </xdr:from>
    <xdr:to>
      <xdr:col>85</xdr:col>
      <xdr:colOff>127000</xdr:colOff>
      <xdr:row>39</xdr:row>
      <xdr:rowOff>28467</xdr:rowOff>
    </xdr:to>
    <xdr:cxnSp macro="">
      <xdr:nvCxnSpPr>
        <xdr:cNvPr id="518" name="直線コネクタ 517"/>
        <xdr:cNvCxnSpPr/>
      </xdr:nvCxnSpPr>
      <xdr:spPr>
        <a:xfrm flipV="1">
          <a:off x="15481300" y="6637158"/>
          <a:ext cx="838200" cy="7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83158</xdr:rowOff>
    </xdr:from>
    <xdr:ext cx="534377" cy="259045"/>
    <xdr:sp macro="" textlink="">
      <xdr:nvSpPr>
        <xdr:cNvPr id="519" name="災害復旧事業費平均値テキスト"/>
        <xdr:cNvSpPr txBox="1"/>
      </xdr:nvSpPr>
      <xdr:spPr>
        <a:xfrm>
          <a:off x="16370300" y="6598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104731</xdr:rowOff>
    </xdr:from>
    <xdr:to>
      <xdr:col>85</xdr:col>
      <xdr:colOff>177800</xdr:colOff>
      <xdr:row>39</xdr:row>
      <xdr:rowOff>34881</xdr:rowOff>
    </xdr:to>
    <xdr:sp macro="" textlink="">
      <xdr:nvSpPr>
        <xdr:cNvPr id="520" name="フローチャート: 判断 519"/>
        <xdr:cNvSpPr/>
      </xdr:nvSpPr>
      <xdr:spPr>
        <a:xfrm>
          <a:off x="16268700" y="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28467</xdr:rowOff>
    </xdr:from>
    <xdr:to>
      <xdr:col>81</xdr:col>
      <xdr:colOff>50800</xdr:colOff>
      <xdr:row>39</xdr:row>
      <xdr:rowOff>29231</xdr:rowOff>
    </xdr:to>
    <xdr:cxnSp macro="">
      <xdr:nvCxnSpPr>
        <xdr:cNvPr id="521" name="直線コネクタ 520"/>
        <xdr:cNvCxnSpPr/>
      </xdr:nvCxnSpPr>
      <xdr:spPr>
        <a:xfrm flipV="1">
          <a:off x="14592300" y="6715017"/>
          <a:ext cx="88900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148410</xdr:rowOff>
    </xdr:from>
    <xdr:to>
      <xdr:col>81</xdr:col>
      <xdr:colOff>101600</xdr:colOff>
      <xdr:row>39</xdr:row>
      <xdr:rowOff>78560</xdr:rowOff>
    </xdr:to>
    <xdr:sp macro="" textlink="">
      <xdr:nvSpPr>
        <xdr:cNvPr id="522" name="フローチャート: 判断 521"/>
        <xdr:cNvSpPr/>
      </xdr:nvSpPr>
      <xdr:spPr>
        <a:xfrm>
          <a:off x="15430500" y="666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95087</xdr:rowOff>
    </xdr:from>
    <xdr:ext cx="469744" cy="259045"/>
    <xdr:sp macro="" textlink="">
      <xdr:nvSpPr>
        <xdr:cNvPr id="523" name="テキスト ボックス 522"/>
        <xdr:cNvSpPr txBox="1"/>
      </xdr:nvSpPr>
      <xdr:spPr>
        <a:xfrm>
          <a:off x="15246428" y="643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29231</xdr:rowOff>
    </xdr:from>
    <xdr:to>
      <xdr:col>76</xdr:col>
      <xdr:colOff>114300</xdr:colOff>
      <xdr:row>39</xdr:row>
      <xdr:rowOff>36612</xdr:rowOff>
    </xdr:to>
    <xdr:cxnSp macro="">
      <xdr:nvCxnSpPr>
        <xdr:cNvPr id="524" name="直線コネクタ 523"/>
        <xdr:cNvCxnSpPr/>
      </xdr:nvCxnSpPr>
      <xdr:spPr>
        <a:xfrm flipV="1">
          <a:off x="13703300" y="6715781"/>
          <a:ext cx="889000" cy="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146562</xdr:rowOff>
    </xdr:from>
    <xdr:to>
      <xdr:col>76</xdr:col>
      <xdr:colOff>165100</xdr:colOff>
      <xdr:row>39</xdr:row>
      <xdr:rowOff>76712</xdr:rowOff>
    </xdr:to>
    <xdr:sp macro="" textlink="">
      <xdr:nvSpPr>
        <xdr:cNvPr id="525" name="フローチャート: 判断 524"/>
        <xdr:cNvSpPr/>
      </xdr:nvSpPr>
      <xdr:spPr>
        <a:xfrm>
          <a:off x="14541500" y="6661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93239</xdr:rowOff>
    </xdr:from>
    <xdr:ext cx="469744" cy="259045"/>
    <xdr:sp macro="" textlink="">
      <xdr:nvSpPr>
        <xdr:cNvPr id="526" name="テキスト ボックス 525"/>
        <xdr:cNvSpPr txBox="1"/>
      </xdr:nvSpPr>
      <xdr:spPr>
        <a:xfrm>
          <a:off x="14357428" y="6436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34649</xdr:rowOff>
    </xdr:from>
    <xdr:to>
      <xdr:col>71</xdr:col>
      <xdr:colOff>177800</xdr:colOff>
      <xdr:row>39</xdr:row>
      <xdr:rowOff>36612</xdr:rowOff>
    </xdr:to>
    <xdr:cxnSp macro="">
      <xdr:nvCxnSpPr>
        <xdr:cNvPr id="527" name="直線コネクタ 526"/>
        <xdr:cNvCxnSpPr/>
      </xdr:nvCxnSpPr>
      <xdr:spPr>
        <a:xfrm>
          <a:off x="12814300" y="6721199"/>
          <a:ext cx="889000" cy="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146551</xdr:rowOff>
    </xdr:from>
    <xdr:to>
      <xdr:col>72</xdr:col>
      <xdr:colOff>38100</xdr:colOff>
      <xdr:row>39</xdr:row>
      <xdr:rowOff>76701</xdr:rowOff>
    </xdr:to>
    <xdr:sp macro="" textlink="">
      <xdr:nvSpPr>
        <xdr:cNvPr id="528" name="フローチャート: 判断 527"/>
        <xdr:cNvSpPr/>
      </xdr:nvSpPr>
      <xdr:spPr>
        <a:xfrm>
          <a:off x="13652500" y="666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93228</xdr:rowOff>
    </xdr:from>
    <xdr:ext cx="469744" cy="259045"/>
    <xdr:sp macro="" textlink="">
      <xdr:nvSpPr>
        <xdr:cNvPr id="529" name="テキスト ボックス 528"/>
        <xdr:cNvSpPr txBox="1"/>
      </xdr:nvSpPr>
      <xdr:spPr>
        <a:xfrm>
          <a:off x="13468428" y="6436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147557</xdr:rowOff>
    </xdr:from>
    <xdr:to>
      <xdr:col>67</xdr:col>
      <xdr:colOff>101600</xdr:colOff>
      <xdr:row>39</xdr:row>
      <xdr:rowOff>77707</xdr:rowOff>
    </xdr:to>
    <xdr:sp macro="" textlink="">
      <xdr:nvSpPr>
        <xdr:cNvPr id="530" name="フローチャート: 判断 529"/>
        <xdr:cNvSpPr/>
      </xdr:nvSpPr>
      <xdr:spPr>
        <a:xfrm>
          <a:off x="12763500" y="666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94234</xdr:rowOff>
    </xdr:from>
    <xdr:ext cx="469744" cy="259045"/>
    <xdr:sp macro="" textlink="">
      <xdr:nvSpPr>
        <xdr:cNvPr id="531" name="テキスト ボックス 530"/>
        <xdr:cNvSpPr txBox="1"/>
      </xdr:nvSpPr>
      <xdr:spPr>
        <a:xfrm>
          <a:off x="12579428" y="643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71258</xdr:rowOff>
    </xdr:from>
    <xdr:to>
      <xdr:col>85</xdr:col>
      <xdr:colOff>177800</xdr:colOff>
      <xdr:row>39</xdr:row>
      <xdr:rowOff>1408</xdr:rowOff>
    </xdr:to>
    <xdr:sp macro="" textlink="">
      <xdr:nvSpPr>
        <xdr:cNvPr id="537" name="楕円 536"/>
        <xdr:cNvSpPr/>
      </xdr:nvSpPr>
      <xdr:spPr>
        <a:xfrm>
          <a:off x="16268700" y="658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30635</xdr:rowOff>
    </xdr:from>
    <xdr:ext cx="534377" cy="259045"/>
    <xdr:sp macro="" textlink="">
      <xdr:nvSpPr>
        <xdr:cNvPr id="538" name="災害復旧事業費該当値テキスト"/>
        <xdr:cNvSpPr txBox="1"/>
      </xdr:nvSpPr>
      <xdr:spPr>
        <a:xfrm>
          <a:off x="16370300" y="637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149117</xdr:rowOff>
    </xdr:from>
    <xdr:to>
      <xdr:col>81</xdr:col>
      <xdr:colOff>101600</xdr:colOff>
      <xdr:row>39</xdr:row>
      <xdr:rowOff>79267</xdr:rowOff>
    </xdr:to>
    <xdr:sp macro="" textlink="">
      <xdr:nvSpPr>
        <xdr:cNvPr id="539" name="楕円 538"/>
        <xdr:cNvSpPr/>
      </xdr:nvSpPr>
      <xdr:spPr>
        <a:xfrm>
          <a:off x="15430500" y="666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70394</xdr:rowOff>
    </xdr:from>
    <xdr:ext cx="469744" cy="259045"/>
    <xdr:sp macro="" textlink="">
      <xdr:nvSpPr>
        <xdr:cNvPr id="540" name="テキスト ボックス 539"/>
        <xdr:cNvSpPr txBox="1"/>
      </xdr:nvSpPr>
      <xdr:spPr>
        <a:xfrm>
          <a:off x="15246428" y="675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149881</xdr:rowOff>
    </xdr:from>
    <xdr:to>
      <xdr:col>76</xdr:col>
      <xdr:colOff>165100</xdr:colOff>
      <xdr:row>39</xdr:row>
      <xdr:rowOff>80031</xdr:rowOff>
    </xdr:to>
    <xdr:sp macro="" textlink="">
      <xdr:nvSpPr>
        <xdr:cNvPr id="541" name="楕円 540"/>
        <xdr:cNvSpPr/>
      </xdr:nvSpPr>
      <xdr:spPr>
        <a:xfrm>
          <a:off x="14541500" y="666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71158</xdr:rowOff>
    </xdr:from>
    <xdr:ext cx="469744" cy="259045"/>
    <xdr:sp macro="" textlink="">
      <xdr:nvSpPr>
        <xdr:cNvPr id="542" name="テキスト ボックス 541"/>
        <xdr:cNvSpPr txBox="1"/>
      </xdr:nvSpPr>
      <xdr:spPr>
        <a:xfrm>
          <a:off x="14357428" y="675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157262</xdr:rowOff>
    </xdr:from>
    <xdr:to>
      <xdr:col>72</xdr:col>
      <xdr:colOff>38100</xdr:colOff>
      <xdr:row>39</xdr:row>
      <xdr:rowOff>87412</xdr:rowOff>
    </xdr:to>
    <xdr:sp macro="" textlink="">
      <xdr:nvSpPr>
        <xdr:cNvPr id="543" name="楕円 542"/>
        <xdr:cNvSpPr/>
      </xdr:nvSpPr>
      <xdr:spPr>
        <a:xfrm>
          <a:off x="13652500" y="667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78539</xdr:rowOff>
    </xdr:from>
    <xdr:ext cx="469744" cy="259045"/>
    <xdr:sp macro="" textlink="">
      <xdr:nvSpPr>
        <xdr:cNvPr id="544" name="テキスト ボックス 543"/>
        <xdr:cNvSpPr txBox="1"/>
      </xdr:nvSpPr>
      <xdr:spPr>
        <a:xfrm>
          <a:off x="13468428" y="67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155299</xdr:rowOff>
    </xdr:from>
    <xdr:to>
      <xdr:col>67</xdr:col>
      <xdr:colOff>101600</xdr:colOff>
      <xdr:row>39</xdr:row>
      <xdr:rowOff>85449</xdr:rowOff>
    </xdr:to>
    <xdr:sp macro="" textlink="">
      <xdr:nvSpPr>
        <xdr:cNvPr id="545" name="楕円 544"/>
        <xdr:cNvSpPr/>
      </xdr:nvSpPr>
      <xdr:spPr>
        <a:xfrm>
          <a:off x="12763500" y="667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76576</xdr:rowOff>
    </xdr:from>
    <xdr:ext cx="469744" cy="259045"/>
    <xdr:sp macro="" textlink="">
      <xdr:nvSpPr>
        <xdr:cNvPr id="546" name="テキスト ボックス 545"/>
        <xdr:cNvSpPr txBox="1"/>
      </xdr:nvSpPr>
      <xdr:spPr>
        <a:xfrm>
          <a:off x="12579428" y="676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100406</xdr:rowOff>
    </xdr:from>
    <xdr:to>
      <xdr:col>85</xdr:col>
      <xdr:colOff>126364</xdr:colOff>
      <xdr:row>78</xdr:row>
      <xdr:rowOff>138157</xdr:rowOff>
    </xdr:to>
    <xdr:cxnSp macro="">
      <xdr:nvCxnSpPr>
        <xdr:cNvPr id="617" name="直線コネクタ 616"/>
        <xdr:cNvCxnSpPr/>
      </xdr:nvCxnSpPr>
      <xdr:spPr>
        <a:xfrm flipV="1">
          <a:off x="16317595" y="12273356"/>
          <a:ext cx="1269" cy="1237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141984</xdr:rowOff>
    </xdr:from>
    <xdr:ext cx="378565" cy="259045"/>
    <xdr:sp macro="" textlink="">
      <xdr:nvSpPr>
        <xdr:cNvPr id="618" name="公債費最小値テキスト"/>
        <xdr:cNvSpPr txBox="1"/>
      </xdr:nvSpPr>
      <xdr:spPr>
        <a:xfrm>
          <a:off x="16370300" y="13515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138157</xdr:rowOff>
    </xdr:from>
    <xdr:to>
      <xdr:col>86</xdr:col>
      <xdr:colOff>25400</xdr:colOff>
      <xdr:row>78</xdr:row>
      <xdr:rowOff>138157</xdr:rowOff>
    </xdr:to>
    <xdr:cxnSp macro="">
      <xdr:nvCxnSpPr>
        <xdr:cNvPr id="619" name="直線コネクタ 618"/>
        <xdr:cNvCxnSpPr/>
      </xdr:nvCxnSpPr>
      <xdr:spPr>
        <a:xfrm>
          <a:off x="16230600" y="1351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47083</xdr:rowOff>
    </xdr:from>
    <xdr:ext cx="599010" cy="259045"/>
    <xdr:sp macro="" textlink="">
      <xdr:nvSpPr>
        <xdr:cNvPr id="620" name="公債費最大値テキスト"/>
        <xdr:cNvSpPr txBox="1"/>
      </xdr:nvSpPr>
      <xdr:spPr>
        <a:xfrm>
          <a:off x="16370300" y="1204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100406</xdr:rowOff>
    </xdr:from>
    <xdr:to>
      <xdr:col>86</xdr:col>
      <xdr:colOff>25400</xdr:colOff>
      <xdr:row>71</xdr:row>
      <xdr:rowOff>100406</xdr:rowOff>
    </xdr:to>
    <xdr:cxnSp macro="">
      <xdr:nvCxnSpPr>
        <xdr:cNvPr id="621" name="直線コネクタ 620"/>
        <xdr:cNvCxnSpPr/>
      </xdr:nvCxnSpPr>
      <xdr:spPr>
        <a:xfrm>
          <a:off x="16230600" y="12273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137224</xdr:rowOff>
    </xdr:from>
    <xdr:to>
      <xdr:col>85</xdr:col>
      <xdr:colOff>127000</xdr:colOff>
      <xdr:row>77</xdr:row>
      <xdr:rowOff>34451</xdr:rowOff>
    </xdr:to>
    <xdr:cxnSp macro="">
      <xdr:nvCxnSpPr>
        <xdr:cNvPr id="622" name="直線コネクタ 621"/>
        <xdr:cNvCxnSpPr/>
      </xdr:nvCxnSpPr>
      <xdr:spPr>
        <a:xfrm flipV="1">
          <a:off x="15481300" y="13167424"/>
          <a:ext cx="838200" cy="6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128841</xdr:rowOff>
    </xdr:from>
    <xdr:ext cx="599010" cy="259045"/>
    <xdr:sp macro="" textlink="">
      <xdr:nvSpPr>
        <xdr:cNvPr id="623" name="公債費平均値テキスト"/>
        <xdr:cNvSpPr txBox="1"/>
      </xdr:nvSpPr>
      <xdr:spPr>
        <a:xfrm>
          <a:off x="16370300" y="131590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150414</xdr:rowOff>
    </xdr:from>
    <xdr:to>
      <xdr:col>85</xdr:col>
      <xdr:colOff>177800</xdr:colOff>
      <xdr:row>77</xdr:row>
      <xdr:rowOff>80564</xdr:rowOff>
    </xdr:to>
    <xdr:sp macro="" textlink="">
      <xdr:nvSpPr>
        <xdr:cNvPr id="624" name="フローチャート: 判断 623"/>
        <xdr:cNvSpPr/>
      </xdr:nvSpPr>
      <xdr:spPr>
        <a:xfrm>
          <a:off x="162687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34451</xdr:rowOff>
    </xdr:from>
    <xdr:to>
      <xdr:col>81</xdr:col>
      <xdr:colOff>50800</xdr:colOff>
      <xdr:row>77</xdr:row>
      <xdr:rowOff>53315</xdr:rowOff>
    </xdr:to>
    <xdr:cxnSp macro="">
      <xdr:nvCxnSpPr>
        <xdr:cNvPr id="625" name="直線コネクタ 624"/>
        <xdr:cNvCxnSpPr/>
      </xdr:nvCxnSpPr>
      <xdr:spPr>
        <a:xfrm flipV="1">
          <a:off x="14592300" y="13236101"/>
          <a:ext cx="889000" cy="1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88703</xdr:rowOff>
    </xdr:from>
    <xdr:to>
      <xdr:col>81</xdr:col>
      <xdr:colOff>101600</xdr:colOff>
      <xdr:row>78</xdr:row>
      <xdr:rowOff>18853</xdr:rowOff>
    </xdr:to>
    <xdr:sp macro="" textlink="">
      <xdr:nvSpPr>
        <xdr:cNvPr id="626" name="フローチャート: 判断 625"/>
        <xdr:cNvSpPr/>
      </xdr:nvSpPr>
      <xdr:spPr>
        <a:xfrm>
          <a:off x="15430500" y="13290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9980</xdr:rowOff>
    </xdr:from>
    <xdr:ext cx="534377" cy="259045"/>
    <xdr:sp macro="" textlink="">
      <xdr:nvSpPr>
        <xdr:cNvPr id="627" name="テキスト ボックス 626"/>
        <xdr:cNvSpPr txBox="1"/>
      </xdr:nvSpPr>
      <xdr:spPr>
        <a:xfrm>
          <a:off x="15214111" y="1338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53315</xdr:rowOff>
    </xdr:from>
    <xdr:to>
      <xdr:col>76</xdr:col>
      <xdr:colOff>114300</xdr:colOff>
      <xdr:row>77</xdr:row>
      <xdr:rowOff>61923</xdr:rowOff>
    </xdr:to>
    <xdr:cxnSp macro="">
      <xdr:nvCxnSpPr>
        <xdr:cNvPr id="628" name="直線コネクタ 627"/>
        <xdr:cNvCxnSpPr/>
      </xdr:nvCxnSpPr>
      <xdr:spPr>
        <a:xfrm flipV="1">
          <a:off x="13703300" y="13254965"/>
          <a:ext cx="889000" cy="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102859</xdr:rowOff>
    </xdr:from>
    <xdr:to>
      <xdr:col>76</xdr:col>
      <xdr:colOff>165100</xdr:colOff>
      <xdr:row>78</xdr:row>
      <xdr:rowOff>33009</xdr:rowOff>
    </xdr:to>
    <xdr:sp macro="" textlink="">
      <xdr:nvSpPr>
        <xdr:cNvPr id="629" name="フローチャート: 判断 628"/>
        <xdr:cNvSpPr/>
      </xdr:nvSpPr>
      <xdr:spPr>
        <a:xfrm>
          <a:off x="14541500" y="1330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24136</xdr:rowOff>
    </xdr:from>
    <xdr:ext cx="534377" cy="259045"/>
    <xdr:sp macro="" textlink="">
      <xdr:nvSpPr>
        <xdr:cNvPr id="630" name="テキスト ボックス 629"/>
        <xdr:cNvSpPr txBox="1"/>
      </xdr:nvSpPr>
      <xdr:spPr>
        <a:xfrm>
          <a:off x="14325111" y="1339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61923</xdr:rowOff>
    </xdr:from>
    <xdr:to>
      <xdr:col>71</xdr:col>
      <xdr:colOff>177800</xdr:colOff>
      <xdr:row>77</xdr:row>
      <xdr:rowOff>79265</xdr:rowOff>
    </xdr:to>
    <xdr:cxnSp macro="">
      <xdr:nvCxnSpPr>
        <xdr:cNvPr id="631" name="直線コネクタ 630"/>
        <xdr:cNvCxnSpPr/>
      </xdr:nvCxnSpPr>
      <xdr:spPr>
        <a:xfrm flipV="1">
          <a:off x="12814300" y="13263573"/>
          <a:ext cx="889000" cy="1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100209</xdr:rowOff>
    </xdr:from>
    <xdr:to>
      <xdr:col>72</xdr:col>
      <xdr:colOff>38100</xdr:colOff>
      <xdr:row>78</xdr:row>
      <xdr:rowOff>30359</xdr:rowOff>
    </xdr:to>
    <xdr:sp macro="" textlink="">
      <xdr:nvSpPr>
        <xdr:cNvPr id="632" name="フローチャート: 判断 631"/>
        <xdr:cNvSpPr/>
      </xdr:nvSpPr>
      <xdr:spPr>
        <a:xfrm>
          <a:off x="13652500" y="1330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21486</xdr:rowOff>
    </xdr:from>
    <xdr:ext cx="534377" cy="259045"/>
    <xdr:sp macro="" textlink="">
      <xdr:nvSpPr>
        <xdr:cNvPr id="633" name="テキスト ボックス 632"/>
        <xdr:cNvSpPr txBox="1"/>
      </xdr:nvSpPr>
      <xdr:spPr>
        <a:xfrm>
          <a:off x="13436111" y="1339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102552</xdr:rowOff>
    </xdr:from>
    <xdr:to>
      <xdr:col>67</xdr:col>
      <xdr:colOff>101600</xdr:colOff>
      <xdr:row>78</xdr:row>
      <xdr:rowOff>32702</xdr:rowOff>
    </xdr:to>
    <xdr:sp macro="" textlink="">
      <xdr:nvSpPr>
        <xdr:cNvPr id="634" name="フローチャート: 判断 633"/>
        <xdr:cNvSpPr/>
      </xdr:nvSpPr>
      <xdr:spPr>
        <a:xfrm>
          <a:off x="12763500" y="1330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23829</xdr:rowOff>
    </xdr:from>
    <xdr:ext cx="534377" cy="259045"/>
    <xdr:sp macro="" textlink="">
      <xdr:nvSpPr>
        <xdr:cNvPr id="635" name="テキスト ボックス 634"/>
        <xdr:cNvSpPr txBox="1"/>
      </xdr:nvSpPr>
      <xdr:spPr>
        <a:xfrm>
          <a:off x="12547111" y="1339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86424</xdr:rowOff>
    </xdr:from>
    <xdr:to>
      <xdr:col>85</xdr:col>
      <xdr:colOff>177800</xdr:colOff>
      <xdr:row>77</xdr:row>
      <xdr:rowOff>16574</xdr:rowOff>
    </xdr:to>
    <xdr:sp macro="" textlink="">
      <xdr:nvSpPr>
        <xdr:cNvPr id="641" name="楕円 640"/>
        <xdr:cNvSpPr/>
      </xdr:nvSpPr>
      <xdr:spPr>
        <a:xfrm>
          <a:off x="16268700" y="1311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109301</xdr:rowOff>
    </xdr:from>
    <xdr:ext cx="599010" cy="259045"/>
    <xdr:sp macro="" textlink="">
      <xdr:nvSpPr>
        <xdr:cNvPr id="642" name="公債費該当値テキスト"/>
        <xdr:cNvSpPr txBox="1"/>
      </xdr:nvSpPr>
      <xdr:spPr>
        <a:xfrm>
          <a:off x="16370300" y="12968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155101</xdr:rowOff>
    </xdr:from>
    <xdr:to>
      <xdr:col>81</xdr:col>
      <xdr:colOff>101600</xdr:colOff>
      <xdr:row>77</xdr:row>
      <xdr:rowOff>85251</xdr:rowOff>
    </xdr:to>
    <xdr:sp macro="" textlink="">
      <xdr:nvSpPr>
        <xdr:cNvPr id="643" name="楕円 642"/>
        <xdr:cNvSpPr/>
      </xdr:nvSpPr>
      <xdr:spPr>
        <a:xfrm>
          <a:off x="15430500" y="1318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101778</xdr:rowOff>
    </xdr:from>
    <xdr:ext cx="599010" cy="259045"/>
    <xdr:sp macro="" textlink="">
      <xdr:nvSpPr>
        <xdr:cNvPr id="644" name="テキスト ボックス 643"/>
        <xdr:cNvSpPr txBox="1"/>
      </xdr:nvSpPr>
      <xdr:spPr>
        <a:xfrm>
          <a:off x="15181795" y="1296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2515</xdr:rowOff>
    </xdr:from>
    <xdr:to>
      <xdr:col>76</xdr:col>
      <xdr:colOff>165100</xdr:colOff>
      <xdr:row>77</xdr:row>
      <xdr:rowOff>104115</xdr:rowOff>
    </xdr:to>
    <xdr:sp macro="" textlink="">
      <xdr:nvSpPr>
        <xdr:cNvPr id="645" name="楕円 644"/>
        <xdr:cNvSpPr/>
      </xdr:nvSpPr>
      <xdr:spPr>
        <a:xfrm>
          <a:off x="14541500" y="1320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120642</xdr:rowOff>
    </xdr:from>
    <xdr:ext cx="599010" cy="259045"/>
    <xdr:sp macro="" textlink="">
      <xdr:nvSpPr>
        <xdr:cNvPr id="646" name="テキスト ボックス 645"/>
        <xdr:cNvSpPr txBox="1"/>
      </xdr:nvSpPr>
      <xdr:spPr>
        <a:xfrm>
          <a:off x="14292795" y="12979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11123</xdr:rowOff>
    </xdr:from>
    <xdr:to>
      <xdr:col>72</xdr:col>
      <xdr:colOff>38100</xdr:colOff>
      <xdr:row>77</xdr:row>
      <xdr:rowOff>112723</xdr:rowOff>
    </xdr:to>
    <xdr:sp macro="" textlink="">
      <xdr:nvSpPr>
        <xdr:cNvPr id="647" name="楕円 646"/>
        <xdr:cNvSpPr/>
      </xdr:nvSpPr>
      <xdr:spPr>
        <a:xfrm>
          <a:off x="13652500" y="1321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129250</xdr:rowOff>
    </xdr:from>
    <xdr:ext cx="599010" cy="259045"/>
    <xdr:sp macro="" textlink="">
      <xdr:nvSpPr>
        <xdr:cNvPr id="648" name="テキスト ボックス 647"/>
        <xdr:cNvSpPr txBox="1"/>
      </xdr:nvSpPr>
      <xdr:spPr>
        <a:xfrm>
          <a:off x="13403795" y="1298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28465</xdr:rowOff>
    </xdr:from>
    <xdr:to>
      <xdr:col>67</xdr:col>
      <xdr:colOff>101600</xdr:colOff>
      <xdr:row>77</xdr:row>
      <xdr:rowOff>130065</xdr:rowOff>
    </xdr:to>
    <xdr:sp macro="" textlink="">
      <xdr:nvSpPr>
        <xdr:cNvPr id="649" name="楕円 648"/>
        <xdr:cNvSpPr/>
      </xdr:nvSpPr>
      <xdr:spPr>
        <a:xfrm>
          <a:off x="12763500" y="132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146592</xdr:rowOff>
    </xdr:from>
    <xdr:ext cx="599010" cy="259045"/>
    <xdr:sp macro="" textlink="">
      <xdr:nvSpPr>
        <xdr:cNvPr id="650" name="テキスト ボックス 649"/>
        <xdr:cNvSpPr txBox="1"/>
      </xdr:nvSpPr>
      <xdr:spPr>
        <a:xfrm>
          <a:off x="12514795" y="13005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17714</xdr:rowOff>
    </xdr:from>
    <xdr:to>
      <xdr:col>85</xdr:col>
      <xdr:colOff>126364</xdr:colOff>
      <xdr:row>99</xdr:row>
      <xdr:rowOff>42594</xdr:rowOff>
    </xdr:to>
    <xdr:cxnSp macro="">
      <xdr:nvCxnSpPr>
        <xdr:cNvPr id="674" name="直線コネクタ 673"/>
        <xdr:cNvCxnSpPr/>
      </xdr:nvCxnSpPr>
      <xdr:spPr>
        <a:xfrm flipV="1">
          <a:off x="16317595" y="15619664"/>
          <a:ext cx="1269" cy="1396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46421</xdr:rowOff>
    </xdr:from>
    <xdr:ext cx="378565" cy="259045"/>
    <xdr:sp macro="" textlink="">
      <xdr:nvSpPr>
        <xdr:cNvPr id="675" name="積立金最小値テキスト"/>
        <xdr:cNvSpPr txBox="1"/>
      </xdr:nvSpPr>
      <xdr:spPr>
        <a:xfrm>
          <a:off x="16370300" y="17019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42594</xdr:rowOff>
    </xdr:from>
    <xdr:to>
      <xdr:col>86</xdr:col>
      <xdr:colOff>25400</xdr:colOff>
      <xdr:row>99</xdr:row>
      <xdr:rowOff>42594</xdr:rowOff>
    </xdr:to>
    <xdr:cxnSp macro="">
      <xdr:nvCxnSpPr>
        <xdr:cNvPr id="676" name="直線コネクタ 675"/>
        <xdr:cNvCxnSpPr/>
      </xdr:nvCxnSpPr>
      <xdr:spPr>
        <a:xfrm>
          <a:off x="16230600" y="170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135841</xdr:rowOff>
    </xdr:from>
    <xdr:ext cx="599010" cy="259045"/>
    <xdr:sp macro="" textlink="">
      <xdr:nvSpPr>
        <xdr:cNvPr id="677" name="積立金最大値テキスト"/>
        <xdr:cNvSpPr txBox="1"/>
      </xdr:nvSpPr>
      <xdr:spPr>
        <a:xfrm>
          <a:off x="16370300" y="1539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17714</xdr:rowOff>
    </xdr:from>
    <xdr:to>
      <xdr:col>86</xdr:col>
      <xdr:colOff>25400</xdr:colOff>
      <xdr:row>91</xdr:row>
      <xdr:rowOff>17714</xdr:rowOff>
    </xdr:to>
    <xdr:cxnSp macro="">
      <xdr:nvCxnSpPr>
        <xdr:cNvPr id="678" name="直線コネクタ 677"/>
        <xdr:cNvCxnSpPr/>
      </xdr:nvCxnSpPr>
      <xdr:spPr>
        <a:xfrm>
          <a:off x="16230600" y="1561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165167</xdr:rowOff>
    </xdr:from>
    <xdr:to>
      <xdr:col>85</xdr:col>
      <xdr:colOff>127000</xdr:colOff>
      <xdr:row>99</xdr:row>
      <xdr:rowOff>26226</xdr:rowOff>
    </xdr:to>
    <xdr:cxnSp macro="">
      <xdr:nvCxnSpPr>
        <xdr:cNvPr id="679" name="直線コネクタ 678"/>
        <xdr:cNvCxnSpPr/>
      </xdr:nvCxnSpPr>
      <xdr:spPr>
        <a:xfrm flipV="1">
          <a:off x="15481300" y="16967267"/>
          <a:ext cx="838200" cy="3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138295</xdr:rowOff>
    </xdr:from>
    <xdr:ext cx="599010" cy="259045"/>
    <xdr:sp macro="" textlink="">
      <xdr:nvSpPr>
        <xdr:cNvPr id="680" name="積立金平均値テキスト"/>
        <xdr:cNvSpPr txBox="1"/>
      </xdr:nvSpPr>
      <xdr:spPr>
        <a:xfrm>
          <a:off x="16370300" y="165974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115418</xdr:rowOff>
    </xdr:from>
    <xdr:to>
      <xdr:col>85</xdr:col>
      <xdr:colOff>177800</xdr:colOff>
      <xdr:row>98</xdr:row>
      <xdr:rowOff>45568</xdr:rowOff>
    </xdr:to>
    <xdr:sp macro="" textlink="">
      <xdr:nvSpPr>
        <xdr:cNvPr id="681" name="フローチャート: 判断 680"/>
        <xdr:cNvSpPr/>
      </xdr:nvSpPr>
      <xdr:spPr>
        <a:xfrm>
          <a:off x="16268700" y="1674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21464</xdr:rowOff>
    </xdr:from>
    <xdr:to>
      <xdr:col>81</xdr:col>
      <xdr:colOff>50800</xdr:colOff>
      <xdr:row>99</xdr:row>
      <xdr:rowOff>26226</xdr:rowOff>
    </xdr:to>
    <xdr:cxnSp macro="">
      <xdr:nvCxnSpPr>
        <xdr:cNvPr id="682" name="直線コネクタ 681"/>
        <xdr:cNvCxnSpPr/>
      </xdr:nvCxnSpPr>
      <xdr:spPr>
        <a:xfrm>
          <a:off x="14592300" y="16995014"/>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106687</xdr:rowOff>
    </xdr:from>
    <xdr:to>
      <xdr:col>81</xdr:col>
      <xdr:colOff>101600</xdr:colOff>
      <xdr:row>99</xdr:row>
      <xdr:rowOff>36837</xdr:rowOff>
    </xdr:to>
    <xdr:sp macro="" textlink="">
      <xdr:nvSpPr>
        <xdr:cNvPr id="683" name="フローチャート: 判断 682"/>
        <xdr:cNvSpPr/>
      </xdr:nvSpPr>
      <xdr:spPr>
        <a:xfrm>
          <a:off x="15430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53364</xdr:rowOff>
    </xdr:from>
    <xdr:ext cx="534377" cy="259045"/>
    <xdr:sp macro="" textlink="">
      <xdr:nvSpPr>
        <xdr:cNvPr id="684" name="テキスト ボックス 683"/>
        <xdr:cNvSpPr txBox="1"/>
      </xdr:nvSpPr>
      <xdr:spPr>
        <a:xfrm>
          <a:off x="15214111" y="1668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82666</xdr:rowOff>
    </xdr:from>
    <xdr:to>
      <xdr:col>76</xdr:col>
      <xdr:colOff>114300</xdr:colOff>
      <xdr:row>99</xdr:row>
      <xdr:rowOff>21464</xdr:rowOff>
    </xdr:to>
    <xdr:cxnSp macro="">
      <xdr:nvCxnSpPr>
        <xdr:cNvPr id="685" name="直線コネクタ 684"/>
        <xdr:cNvCxnSpPr/>
      </xdr:nvCxnSpPr>
      <xdr:spPr>
        <a:xfrm>
          <a:off x="13703300" y="16884766"/>
          <a:ext cx="889000" cy="11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104005</xdr:rowOff>
    </xdr:from>
    <xdr:to>
      <xdr:col>76</xdr:col>
      <xdr:colOff>165100</xdr:colOff>
      <xdr:row>99</xdr:row>
      <xdr:rowOff>34155</xdr:rowOff>
    </xdr:to>
    <xdr:sp macro="" textlink="">
      <xdr:nvSpPr>
        <xdr:cNvPr id="686" name="フローチャート: 判断 685"/>
        <xdr:cNvSpPr/>
      </xdr:nvSpPr>
      <xdr:spPr>
        <a:xfrm>
          <a:off x="14541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50682</xdr:rowOff>
    </xdr:from>
    <xdr:ext cx="534377" cy="259045"/>
    <xdr:sp macro="" textlink="">
      <xdr:nvSpPr>
        <xdr:cNvPr id="687" name="テキスト ボックス 686"/>
        <xdr:cNvSpPr txBox="1"/>
      </xdr:nvSpPr>
      <xdr:spPr>
        <a:xfrm>
          <a:off x="14325111" y="16681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82666</xdr:rowOff>
    </xdr:from>
    <xdr:to>
      <xdr:col>71</xdr:col>
      <xdr:colOff>177800</xdr:colOff>
      <xdr:row>98</xdr:row>
      <xdr:rowOff>116227</xdr:rowOff>
    </xdr:to>
    <xdr:cxnSp macro="">
      <xdr:nvCxnSpPr>
        <xdr:cNvPr id="688" name="直線コネクタ 687"/>
        <xdr:cNvCxnSpPr/>
      </xdr:nvCxnSpPr>
      <xdr:spPr>
        <a:xfrm flipV="1">
          <a:off x="12814300" y="16884766"/>
          <a:ext cx="889000" cy="3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105753</xdr:rowOff>
    </xdr:from>
    <xdr:to>
      <xdr:col>72</xdr:col>
      <xdr:colOff>38100</xdr:colOff>
      <xdr:row>99</xdr:row>
      <xdr:rowOff>35903</xdr:rowOff>
    </xdr:to>
    <xdr:sp macro="" textlink="">
      <xdr:nvSpPr>
        <xdr:cNvPr id="689" name="フローチャート: 判断 688"/>
        <xdr:cNvSpPr/>
      </xdr:nvSpPr>
      <xdr:spPr>
        <a:xfrm>
          <a:off x="13652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27030</xdr:rowOff>
    </xdr:from>
    <xdr:ext cx="534377" cy="259045"/>
    <xdr:sp macro="" textlink="">
      <xdr:nvSpPr>
        <xdr:cNvPr id="690" name="テキスト ボックス 689"/>
        <xdr:cNvSpPr txBox="1"/>
      </xdr:nvSpPr>
      <xdr:spPr>
        <a:xfrm>
          <a:off x="13436111" y="170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100316</xdr:rowOff>
    </xdr:from>
    <xdr:to>
      <xdr:col>67</xdr:col>
      <xdr:colOff>101600</xdr:colOff>
      <xdr:row>99</xdr:row>
      <xdr:rowOff>30466</xdr:rowOff>
    </xdr:to>
    <xdr:sp macro="" textlink="">
      <xdr:nvSpPr>
        <xdr:cNvPr id="691" name="フローチャート: 判断 690"/>
        <xdr:cNvSpPr/>
      </xdr:nvSpPr>
      <xdr:spPr>
        <a:xfrm>
          <a:off x="12763500" y="16902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21593</xdr:rowOff>
    </xdr:from>
    <xdr:ext cx="534377" cy="259045"/>
    <xdr:sp macro="" textlink="">
      <xdr:nvSpPr>
        <xdr:cNvPr id="692" name="テキスト ボックス 691"/>
        <xdr:cNvSpPr txBox="1"/>
      </xdr:nvSpPr>
      <xdr:spPr>
        <a:xfrm>
          <a:off x="12547111" y="1699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114367</xdr:rowOff>
    </xdr:from>
    <xdr:to>
      <xdr:col>85</xdr:col>
      <xdr:colOff>177800</xdr:colOff>
      <xdr:row>99</xdr:row>
      <xdr:rowOff>44517</xdr:rowOff>
    </xdr:to>
    <xdr:sp macro="" textlink="">
      <xdr:nvSpPr>
        <xdr:cNvPr id="698" name="楕円 697"/>
        <xdr:cNvSpPr/>
      </xdr:nvSpPr>
      <xdr:spPr>
        <a:xfrm>
          <a:off x="16268700" y="1691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29294</xdr:rowOff>
    </xdr:from>
    <xdr:ext cx="534377" cy="259045"/>
    <xdr:sp macro="" textlink="">
      <xdr:nvSpPr>
        <xdr:cNvPr id="699" name="積立金該当値テキスト"/>
        <xdr:cNvSpPr txBox="1"/>
      </xdr:nvSpPr>
      <xdr:spPr>
        <a:xfrm>
          <a:off x="16370300" y="1683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146876</xdr:rowOff>
    </xdr:from>
    <xdr:to>
      <xdr:col>81</xdr:col>
      <xdr:colOff>101600</xdr:colOff>
      <xdr:row>99</xdr:row>
      <xdr:rowOff>77026</xdr:rowOff>
    </xdr:to>
    <xdr:sp macro="" textlink="">
      <xdr:nvSpPr>
        <xdr:cNvPr id="700" name="楕円 699"/>
        <xdr:cNvSpPr/>
      </xdr:nvSpPr>
      <xdr:spPr>
        <a:xfrm>
          <a:off x="15430500" y="1694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68153</xdr:rowOff>
    </xdr:from>
    <xdr:ext cx="469744" cy="259045"/>
    <xdr:sp macro="" textlink="">
      <xdr:nvSpPr>
        <xdr:cNvPr id="701" name="テキスト ボックス 700"/>
        <xdr:cNvSpPr txBox="1"/>
      </xdr:nvSpPr>
      <xdr:spPr>
        <a:xfrm>
          <a:off x="15246428" y="17041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142114</xdr:rowOff>
    </xdr:from>
    <xdr:to>
      <xdr:col>76</xdr:col>
      <xdr:colOff>165100</xdr:colOff>
      <xdr:row>99</xdr:row>
      <xdr:rowOff>72264</xdr:rowOff>
    </xdr:to>
    <xdr:sp macro="" textlink="">
      <xdr:nvSpPr>
        <xdr:cNvPr id="702" name="楕円 701"/>
        <xdr:cNvSpPr/>
      </xdr:nvSpPr>
      <xdr:spPr>
        <a:xfrm>
          <a:off x="14541500" y="1694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63391</xdr:rowOff>
    </xdr:from>
    <xdr:ext cx="534377" cy="259045"/>
    <xdr:sp macro="" textlink="">
      <xdr:nvSpPr>
        <xdr:cNvPr id="703" name="テキスト ボックス 702"/>
        <xdr:cNvSpPr txBox="1"/>
      </xdr:nvSpPr>
      <xdr:spPr>
        <a:xfrm>
          <a:off x="14325111" y="1703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31866</xdr:rowOff>
    </xdr:from>
    <xdr:to>
      <xdr:col>72</xdr:col>
      <xdr:colOff>38100</xdr:colOff>
      <xdr:row>98</xdr:row>
      <xdr:rowOff>133466</xdr:rowOff>
    </xdr:to>
    <xdr:sp macro="" textlink="">
      <xdr:nvSpPr>
        <xdr:cNvPr id="704" name="楕円 703"/>
        <xdr:cNvSpPr/>
      </xdr:nvSpPr>
      <xdr:spPr>
        <a:xfrm>
          <a:off x="13652500" y="1683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149993</xdr:rowOff>
    </xdr:from>
    <xdr:ext cx="534377" cy="259045"/>
    <xdr:sp macro="" textlink="">
      <xdr:nvSpPr>
        <xdr:cNvPr id="705" name="テキスト ボックス 704"/>
        <xdr:cNvSpPr txBox="1"/>
      </xdr:nvSpPr>
      <xdr:spPr>
        <a:xfrm>
          <a:off x="13436111" y="1660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65427</xdr:rowOff>
    </xdr:from>
    <xdr:to>
      <xdr:col>67</xdr:col>
      <xdr:colOff>101600</xdr:colOff>
      <xdr:row>98</xdr:row>
      <xdr:rowOff>167027</xdr:rowOff>
    </xdr:to>
    <xdr:sp macro="" textlink="">
      <xdr:nvSpPr>
        <xdr:cNvPr id="706" name="楕円 705"/>
        <xdr:cNvSpPr/>
      </xdr:nvSpPr>
      <xdr:spPr>
        <a:xfrm>
          <a:off x="12763500" y="1686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12104</xdr:rowOff>
    </xdr:from>
    <xdr:ext cx="534377" cy="259045"/>
    <xdr:sp macro="" textlink="">
      <xdr:nvSpPr>
        <xdr:cNvPr id="707" name="テキスト ボックス 706"/>
        <xdr:cNvSpPr txBox="1"/>
      </xdr:nvSpPr>
      <xdr:spPr>
        <a:xfrm>
          <a:off x="12547111" y="1664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8" name="直線コネクタ 71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9" name="テキスト ボックス 71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0" name="直線コネクタ 71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1" name="テキスト ボックス 720"/>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4" name="直線コネクタ 72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5" name="テキスト ボックス 724"/>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6" name="直線コネクタ 72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7" name="テキスト ボックス 726"/>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16637</xdr:rowOff>
    </xdr:from>
    <xdr:to>
      <xdr:col>116</xdr:col>
      <xdr:colOff>62864</xdr:colOff>
      <xdr:row>39</xdr:row>
      <xdr:rowOff>44450</xdr:rowOff>
    </xdr:to>
    <xdr:cxnSp macro="">
      <xdr:nvCxnSpPr>
        <xdr:cNvPr id="731" name="直線コネクタ 730"/>
        <xdr:cNvCxnSpPr/>
      </xdr:nvCxnSpPr>
      <xdr:spPr>
        <a:xfrm flipV="1">
          <a:off x="22159595" y="5331587"/>
          <a:ext cx="1269" cy="1399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2"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3" name="直線コネクタ 73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134764</xdr:rowOff>
    </xdr:from>
    <xdr:ext cx="534377" cy="259045"/>
    <xdr:sp macro="" textlink="">
      <xdr:nvSpPr>
        <xdr:cNvPr id="734" name="投資及び出資金最大値テキスト"/>
        <xdr:cNvSpPr txBox="1"/>
      </xdr:nvSpPr>
      <xdr:spPr>
        <a:xfrm>
          <a:off x="22212300" y="510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16637</xdr:rowOff>
    </xdr:from>
    <xdr:to>
      <xdr:col>116</xdr:col>
      <xdr:colOff>152400</xdr:colOff>
      <xdr:row>31</xdr:row>
      <xdr:rowOff>16637</xdr:rowOff>
    </xdr:to>
    <xdr:cxnSp macro="">
      <xdr:nvCxnSpPr>
        <xdr:cNvPr id="735" name="直線コネクタ 734"/>
        <xdr:cNvCxnSpPr/>
      </xdr:nvCxnSpPr>
      <xdr:spPr>
        <a:xfrm>
          <a:off x="22072600" y="5331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135128</xdr:rowOff>
    </xdr:from>
    <xdr:to>
      <xdr:col>116</xdr:col>
      <xdr:colOff>63500</xdr:colOff>
      <xdr:row>37</xdr:row>
      <xdr:rowOff>171018</xdr:rowOff>
    </xdr:to>
    <xdr:cxnSp macro="">
      <xdr:nvCxnSpPr>
        <xdr:cNvPr id="736" name="直線コネクタ 735"/>
        <xdr:cNvCxnSpPr/>
      </xdr:nvCxnSpPr>
      <xdr:spPr>
        <a:xfrm flipV="1">
          <a:off x="21323300" y="6478778"/>
          <a:ext cx="838200" cy="3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72661</xdr:rowOff>
    </xdr:from>
    <xdr:ext cx="378565" cy="259045"/>
    <xdr:sp macro="" textlink="">
      <xdr:nvSpPr>
        <xdr:cNvPr id="737" name="投資及び出資金平均値テキスト"/>
        <xdr:cNvSpPr txBox="1"/>
      </xdr:nvSpPr>
      <xdr:spPr>
        <a:xfrm>
          <a:off x="22212300" y="658776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94234</xdr:rowOff>
    </xdr:from>
    <xdr:to>
      <xdr:col>116</xdr:col>
      <xdr:colOff>114300</xdr:colOff>
      <xdr:row>39</xdr:row>
      <xdr:rowOff>24384</xdr:rowOff>
    </xdr:to>
    <xdr:sp macro="" textlink="">
      <xdr:nvSpPr>
        <xdr:cNvPr id="738" name="フローチャート: 判断 737"/>
        <xdr:cNvSpPr/>
      </xdr:nvSpPr>
      <xdr:spPr>
        <a:xfrm>
          <a:off x="22110700" y="660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48184</xdr:rowOff>
    </xdr:from>
    <xdr:to>
      <xdr:col>111</xdr:col>
      <xdr:colOff>177800</xdr:colOff>
      <xdr:row>37</xdr:row>
      <xdr:rowOff>171018</xdr:rowOff>
    </xdr:to>
    <xdr:cxnSp macro="">
      <xdr:nvCxnSpPr>
        <xdr:cNvPr id="739" name="直線コネクタ 738"/>
        <xdr:cNvCxnSpPr/>
      </xdr:nvCxnSpPr>
      <xdr:spPr>
        <a:xfrm>
          <a:off x="20434300" y="6220384"/>
          <a:ext cx="889000" cy="294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162738</xdr:rowOff>
    </xdr:from>
    <xdr:to>
      <xdr:col>112</xdr:col>
      <xdr:colOff>38100</xdr:colOff>
      <xdr:row>38</xdr:row>
      <xdr:rowOff>92888</xdr:rowOff>
    </xdr:to>
    <xdr:sp macro="" textlink="">
      <xdr:nvSpPr>
        <xdr:cNvPr id="740" name="フローチャート: 判断 739"/>
        <xdr:cNvSpPr/>
      </xdr:nvSpPr>
      <xdr:spPr>
        <a:xfrm>
          <a:off x="21272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84015</xdr:rowOff>
    </xdr:from>
    <xdr:ext cx="469744" cy="259045"/>
    <xdr:sp macro="" textlink="">
      <xdr:nvSpPr>
        <xdr:cNvPr id="741" name="テキスト ボックス 740"/>
        <xdr:cNvSpPr txBox="1"/>
      </xdr:nvSpPr>
      <xdr:spPr>
        <a:xfrm>
          <a:off x="21088428" y="659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48184</xdr:rowOff>
    </xdr:from>
    <xdr:to>
      <xdr:col>107</xdr:col>
      <xdr:colOff>50800</xdr:colOff>
      <xdr:row>38</xdr:row>
      <xdr:rowOff>46736</xdr:rowOff>
    </xdr:to>
    <xdr:cxnSp macro="">
      <xdr:nvCxnSpPr>
        <xdr:cNvPr id="742" name="直線コネクタ 741"/>
        <xdr:cNvCxnSpPr/>
      </xdr:nvCxnSpPr>
      <xdr:spPr>
        <a:xfrm flipV="1">
          <a:off x="19545300" y="6220384"/>
          <a:ext cx="889000" cy="34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167539</xdr:rowOff>
    </xdr:from>
    <xdr:to>
      <xdr:col>107</xdr:col>
      <xdr:colOff>101600</xdr:colOff>
      <xdr:row>38</xdr:row>
      <xdr:rowOff>97689</xdr:rowOff>
    </xdr:to>
    <xdr:sp macro="" textlink="">
      <xdr:nvSpPr>
        <xdr:cNvPr id="743" name="フローチャート: 判断 742"/>
        <xdr:cNvSpPr/>
      </xdr:nvSpPr>
      <xdr:spPr>
        <a:xfrm>
          <a:off x="20383500" y="6511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88816</xdr:rowOff>
    </xdr:from>
    <xdr:ext cx="469744" cy="259045"/>
    <xdr:sp macro="" textlink="">
      <xdr:nvSpPr>
        <xdr:cNvPr id="744" name="テキスト ボックス 743"/>
        <xdr:cNvSpPr txBox="1"/>
      </xdr:nvSpPr>
      <xdr:spPr>
        <a:xfrm>
          <a:off x="20199428" y="660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46736</xdr:rowOff>
    </xdr:from>
    <xdr:to>
      <xdr:col>102</xdr:col>
      <xdr:colOff>114300</xdr:colOff>
      <xdr:row>38</xdr:row>
      <xdr:rowOff>89103</xdr:rowOff>
    </xdr:to>
    <xdr:cxnSp macro="">
      <xdr:nvCxnSpPr>
        <xdr:cNvPr id="745" name="直線コネクタ 744"/>
        <xdr:cNvCxnSpPr/>
      </xdr:nvCxnSpPr>
      <xdr:spPr>
        <a:xfrm flipV="1">
          <a:off x="18656300" y="6561836"/>
          <a:ext cx="889000" cy="4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159080</xdr:rowOff>
    </xdr:from>
    <xdr:to>
      <xdr:col>102</xdr:col>
      <xdr:colOff>165100</xdr:colOff>
      <xdr:row>38</xdr:row>
      <xdr:rowOff>89230</xdr:rowOff>
    </xdr:to>
    <xdr:sp macro="" textlink="">
      <xdr:nvSpPr>
        <xdr:cNvPr id="746" name="フローチャート: 判断 745"/>
        <xdr:cNvSpPr/>
      </xdr:nvSpPr>
      <xdr:spPr>
        <a:xfrm>
          <a:off x="19494500" y="65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105757</xdr:rowOff>
    </xdr:from>
    <xdr:ext cx="469744" cy="259045"/>
    <xdr:sp macro="" textlink="">
      <xdr:nvSpPr>
        <xdr:cNvPr id="747" name="テキスト ボックス 746"/>
        <xdr:cNvSpPr txBox="1"/>
      </xdr:nvSpPr>
      <xdr:spPr>
        <a:xfrm>
          <a:off x="19310428" y="627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152451</xdr:rowOff>
    </xdr:from>
    <xdr:to>
      <xdr:col>98</xdr:col>
      <xdr:colOff>38100</xdr:colOff>
      <xdr:row>38</xdr:row>
      <xdr:rowOff>82601</xdr:rowOff>
    </xdr:to>
    <xdr:sp macro="" textlink="">
      <xdr:nvSpPr>
        <xdr:cNvPr id="748" name="フローチャート: 判断 747"/>
        <xdr:cNvSpPr/>
      </xdr:nvSpPr>
      <xdr:spPr>
        <a:xfrm>
          <a:off x="18605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99128</xdr:rowOff>
    </xdr:from>
    <xdr:ext cx="469744" cy="259045"/>
    <xdr:sp macro="" textlink="">
      <xdr:nvSpPr>
        <xdr:cNvPr id="749" name="テキスト ボックス 748"/>
        <xdr:cNvSpPr txBox="1"/>
      </xdr:nvSpPr>
      <xdr:spPr>
        <a:xfrm>
          <a:off x="18421428"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84328</xdr:rowOff>
    </xdr:from>
    <xdr:to>
      <xdr:col>116</xdr:col>
      <xdr:colOff>114300</xdr:colOff>
      <xdr:row>38</xdr:row>
      <xdr:rowOff>14478</xdr:rowOff>
    </xdr:to>
    <xdr:sp macro="" textlink="">
      <xdr:nvSpPr>
        <xdr:cNvPr id="755" name="楕円 754"/>
        <xdr:cNvSpPr/>
      </xdr:nvSpPr>
      <xdr:spPr>
        <a:xfrm>
          <a:off x="22110700" y="642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107205</xdr:rowOff>
    </xdr:from>
    <xdr:ext cx="469744" cy="259045"/>
    <xdr:sp macro="" textlink="">
      <xdr:nvSpPr>
        <xdr:cNvPr id="756" name="投資及び出資金該当値テキスト"/>
        <xdr:cNvSpPr txBox="1"/>
      </xdr:nvSpPr>
      <xdr:spPr>
        <a:xfrm>
          <a:off x="22212300" y="627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120218</xdr:rowOff>
    </xdr:from>
    <xdr:to>
      <xdr:col>112</xdr:col>
      <xdr:colOff>38100</xdr:colOff>
      <xdr:row>38</xdr:row>
      <xdr:rowOff>50368</xdr:rowOff>
    </xdr:to>
    <xdr:sp macro="" textlink="">
      <xdr:nvSpPr>
        <xdr:cNvPr id="757" name="楕円 756"/>
        <xdr:cNvSpPr/>
      </xdr:nvSpPr>
      <xdr:spPr>
        <a:xfrm>
          <a:off x="21272500" y="64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66895</xdr:rowOff>
    </xdr:from>
    <xdr:ext cx="469744" cy="259045"/>
    <xdr:sp macro="" textlink="">
      <xdr:nvSpPr>
        <xdr:cNvPr id="758" name="テキスト ボックス 757"/>
        <xdr:cNvSpPr txBox="1"/>
      </xdr:nvSpPr>
      <xdr:spPr>
        <a:xfrm>
          <a:off x="21088428" y="6239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168834</xdr:rowOff>
    </xdr:from>
    <xdr:to>
      <xdr:col>107</xdr:col>
      <xdr:colOff>101600</xdr:colOff>
      <xdr:row>36</xdr:row>
      <xdr:rowOff>98984</xdr:rowOff>
    </xdr:to>
    <xdr:sp macro="" textlink="">
      <xdr:nvSpPr>
        <xdr:cNvPr id="759" name="楕円 758"/>
        <xdr:cNvSpPr/>
      </xdr:nvSpPr>
      <xdr:spPr>
        <a:xfrm>
          <a:off x="20383500" y="616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115511</xdr:rowOff>
    </xdr:from>
    <xdr:ext cx="469744" cy="259045"/>
    <xdr:sp macro="" textlink="">
      <xdr:nvSpPr>
        <xdr:cNvPr id="760" name="テキスト ボックス 759"/>
        <xdr:cNvSpPr txBox="1"/>
      </xdr:nvSpPr>
      <xdr:spPr>
        <a:xfrm>
          <a:off x="20199428" y="594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167386</xdr:rowOff>
    </xdr:from>
    <xdr:to>
      <xdr:col>102</xdr:col>
      <xdr:colOff>165100</xdr:colOff>
      <xdr:row>38</xdr:row>
      <xdr:rowOff>97536</xdr:rowOff>
    </xdr:to>
    <xdr:sp macro="" textlink="">
      <xdr:nvSpPr>
        <xdr:cNvPr id="761" name="楕円 760"/>
        <xdr:cNvSpPr/>
      </xdr:nvSpPr>
      <xdr:spPr>
        <a:xfrm>
          <a:off x="19494500" y="651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88663</xdr:rowOff>
    </xdr:from>
    <xdr:ext cx="469744" cy="259045"/>
    <xdr:sp macro="" textlink="">
      <xdr:nvSpPr>
        <xdr:cNvPr id="762" name="テキスト ボックス 761"/>
        <xdr:cNvSpPr txBox="1"/>
      </xdr:nvSpPr>
      <xdr:spPr>
        <a:xfrm>
          <a:off x="19310428" y="66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38303</xdr:rowOff>
    </xdr:from>
    <xdr:to>
      <xdr:col>98</xdr:col>
      <xdr:colOff>38100</xdr:colOff>
      <xdr:row>38</xdr:row>
      <xdr:rowOff>139903</xdr:rowOff>
    </xdr:to>
    <xdr:sp macro="" textlink="">
      <xdr:nvSpPr>
        <xdr:cNvPr id="763" name="楕円 762"/>
        <xdr:cNvSpPr/>
      </xdr:nvSpPr>
      <xdr:spPr>
        <a:xfrm>
          <a:off x="18605500" y="655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131030</xdr:rowOff>
    </xdr:from>
    <xdr:ext cx="469744" cy="259045"/>
    <xdr:sp macro="" textlink="">
      <xdr:nvSpPr>
        <xdr:cNvPr id="764" name="テキスト ボックス 763"/>
        <xdr:cNvSpPr txBox="1"/>
      </xdr:nvSpPr>
      <xdr:spPr>
        <a:xfrm>
          <a:off x="18421428" y="664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6" name="テキスト ボックス 785"/>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58</xdr:rowOff>
    </xdr:from>
    <xdr:to>
      <xdr:col>116</xdr:col>
      <xdr:colOff>62864</xdr:colOff>
      <xdr:row>59</xdr:row>
      <xdr:rowOff>98878</xdr:rowOff>
    </xdr:to>
    <xdr:cxnSp macro="">
      <xdr:nvCxnSpPr>
        <xdr:cNvPr id="790" name="直線コネクタ 789"/>
        <xdr:cNvCxnSpPr/>
      </xdr:nvCxnSpPr>
      <xdr:spPr>
        <a:xfrm flipV="1">
          <a:off x="22159595" y="8744008"/>
          <a:ext cx="1269" cy="1470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118185</xdr:rowOff>
    </xdr:from>
    <xdr:ext cx="534377" cy="259045"/>
    <xdr:sp macro="" textlink="">
      <xdr:nvSpPr>
        <xdr:cNvPr id="793" name="貸付金最大値テキスト"/>
        <xdr:cNvSpPr txBox="1"/>
      </xdr:nvSpPr>
      <xdr:spPr>
        <a:xfrm>
          <a:off x="22212300" y="851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58</xdr:rowOff>
    </xdr:from>
    <xdr:to>
      <xdr:col>116</xdr:col>
      <xdr:colOff>152400</xdr:colOff>
      <xdr:row>51</xdr:row>
      <xdr:rowOff>58</xdr:rowOff>
    </xdr:to>
    <xdr:cxnSp macro="">
      <xdr:nvCxnSpPr>
        <xdr:cNvPr id="794" name="直線コネクタ 793"/>
        <xdr:cNvCxnSpPr/>
      </xdr:nvCxnSpPr>
      <xdr:spPr>
        <a:xfrm>
          <a:off x="22072600" y="8744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23523</xdr:rowOff>
    </xdr:from>
    <xdr:to>
      <xdr:col>116</xdr:col>
      <xdr:colOff>63500</xdr:colOff>
      <xdr:row>59</xdr:row>
      <xdr:rowOff>27441</xdr:rowOff>
    </xdr:to>
    <xdr:cxnSp macro="">
      <xdr:nvCxnSpPr>
        <xdr:cNvPr id="795" name="直線コネクタ 794"/>
        <xdr:cNvCxnSpPr/>
      </xdr:nvCxnSpPr>
      <xdr:spPr>
        <a:xfrm>
          <a:off x="21323300" y="10139073"/>
          <a:ext cx="8382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102078</xdr:rowOff>
    </xdr:from>
    <xdr:ext cx="469744" cy="259045"/>
    <xdr:sp macro="" textlink="">
      <xdr:nvSpPr>
        <xdr:cNvPr id="796" name="貸付金平均値テキスト"/>
        <xdr:cNvSpPr txBox="1"/>
      </xdr:nvSpPr>
      <xdr:spPr>
        <a:xfrm>
          <a:off x="22212300" y="98747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79201</xdr:rowOff>
    </xdr:from>
    <xdr:to>
      <xdr:col>116</xdr:col>
      <xdr:colOff>114300</xdr:colOff>
      <xdr:row>59</xdr:row>
      <xdr:rowOff>9351</xdr:rowOff>
    </xdr:to>
    <xdr:sp macro="" textlink="">
      <xdr:nvSpPr>
        <xdr:cNvPr id="797" name="フローチャート: 判断 796"/>
        <xdr:cNvSpPr/>
      </xdr:nvSpPr>
      <xdr:spPr>
        <a:xfrm>
          <a:off x="22110700" y="10023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1299</xdr:rowOff>
    </xdr:from>
    <xdr:to>
      <xdr:col>111</xdr:col>
      <xdr:colOff>177800</xdr:colOff>
      <xdr:row>59</xdr:row>
      <xdr:rowOff>23523</xdr:rowOff>
    </xdr:to>
    <xdr:cxnSp macro="">
      <xdr:nvCxnSpPr>
        <xdr:cNvPr id="798" name="直線コネクタ 797"/>
        <xdr:cNvCxnSpPr/>
      </xdr:nvCxnSpPr>
      <xdr:spPr>
        <a:xfrm>
          <a:off x="20434300" y="10116849"/>
          <a:ext cx="889000" cy="2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3942</xdr:rowOff>
    </xdr:from>
    <xdr:to>
      <xdr:col>112</xdr:col>
      <xdr:colOff>38100</xdr:colOff>
      <xdr:row>59</xdr:row>
      <xdr:rowOff>105542</xdr:rowOff>
    </xdr:to>
    <xdr:sp macro="" textlink="">
      <xdr:nvSpPr>
        <xdr:cNvPr id="799" name="フローチャート: 判断 798"/>
        <xdr:cNvSpPr/>
      </xdr:nvSpPr>
      <xdr:spPr>
        <a:xfrm>
          <a:off x="21272500" y="1011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96669</xdr:rowOff>
    </xdr:from>
    <xdr:ext cx="469744" cy="259045"/>
    <xdr:sp macro="" textlink="">
      <xdr:nvSpPr>
        <xdr:cNvPr id="800" name="テキスト ボックス 799"/>
        <xdr:cNvSpPr txBox="1"/>
      </xdr:nvSpPr>
      <xdr:spPr>
        <a:xfrm>
          <a:off x="21088428" y="1021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163833</xdr:rowOff>
    </xdr:from>
    <xdr:to>
      <xdr:col>107</xdr:col>
      <xdr:colOff>50800</xdr:colOff>
      <xdr:row>59</xdr:row>
      <xdr:rowOff>1299</xdr:rowOff>
    </xdr:to>
    <xdr:cxnSp macro="">
      <xdr:nvCxnSpPr>
        <xdr:cNvPr id="801" name="直線コネクタ 800"/>
        <xdr:cNvCxnSpPr/>
      </xdr:nvCxnSpPr>
      <xdr:spPr>
        <a:xfrm>
          <a:off x="19545300" y="10107933"/>
          <a:ext cx="889000" cy="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3714</xdr:rowOff>
    </xdr:from>
    <xdr:to>
      <xdr:col>107</xdr:col>
      <xdr:colOff>101600</xdr:colOff>
      <xdr:row>59</xdr:row>
      <xdr:rowOff>105314</xdr:rowOff>
    </xdr:to>
    <xdr:sp macro="" textlink="">
      <xdr:nvSpPr>
        <xdr:cNvPr id="802" name="フローチャート: 判断 801"/>
        <xdr:cNvSpPr/>
      </xdr:nvSpPr>
      <xdr:spPr>
        <a:xfrm>
          <a:off x="20383500" y="1011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96441</xdr:rowOff>
    </xdr:from>
    <xdr:ext cx="469744" cy="259045"/>
    <xdr:sp macro="" textlink="">
      <xdr:nvSpPr>
        <xdr:cNvPr id="803" name="テキスト ボックス 802"/>
        <xdr:cNvSpPr txBox="1"/>
      </xdr:nvSpPr>
      <xdr:spPr>
        <a:xfrm>
          <a:off x="20199428" y="1021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163833</xdr:rowOff>
    </xdr:from>
    <xdr:to>
      <xdr:col>102</xdr:col>
      <xdr:colOff>114300</xdr:colOff>
      <xdr:row>59</xdr:row>
      <xdr:rowOff>18248</xdr:rowOff>
    </xdr:to>
    <xdr:cxnSp macro="">
      <xdr:nvCxnSpPr>
        <xdr:cNvPr id="804" name="直線コネクタ 803"/>
        <xdr:cNvCxnSpPr/>
      </xdr:nvCxnSpPr>
      <xdr:spPr>
        <a:xfrm flipV="1">
          <a:off x="18656300" y="10107933"/>
          <a:ext cx="889000" cy="25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164958</xdr:rowOff>
    </xdr:from>
    <xdr:to>
      <xdr:col>102</xdr:col>
      <xdr:colOff>165100</xdr:colOff>
      <xdr:row>59</xdr:row>
      <xdr:rowOff>95108</xdr:rowOff>
    </xdr:to>
    <xdr:sp macro="" textlink="">
      <xdr:nvSpPr>
        <xdr:cNvPr id="805" name="フローチャート: 判断 804"/>
        <xdr:cNvSpPr/>
      </xdr:nvSpPr>
      <xdr:spPr>
        <a:xfrm>
          <a:off x="19494500" y="10109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86235</xdr:rowOff>
    </xdr:from>
    <xdr:ext cx="469744" cy="259045"/>
    <xdr:sp macro="" textlink="">
      <xdr:nvSpPr>
        <xdr:cNvPr id="806" name="テキスト ボックス 805"/>
        <xdr:cNvSpPr txBox="1"/>
      </xdr:nvSpPr>
      <xdr:spPr>
        <a:xfrm>
          <a:off x="19310428" y="1020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161007</xdr:rowOff>
    </xdr:from>
    <xdr:to>
      <xdr:col>98</xdr:col>
      <xdr:colOff>38100</xdr:colOff>
      <xdr:row>59</xdr:row>
      <xdr:rowOff>91157</xdr:rowOff>
    </xdr:to>
    <xdr:sp macro="" textlink="">
      <xdr:nvSpPr>
        <xdr:cNvPr id="807" name="フローチャート: 判断 806"/>
        <xdr:cNvSpPr/>
      </xdr:nvSpPr>
      <xdr:spPr>
        <a:xfrm>
          <a:off x="18605500" y="10105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82284</xdr:rowOff>
    </xdr:from>
    <xdr:ext cx="469744" cy="259045"/>
    <xdr:sp macro="" textlink="">
      <xdr:nvSpPr>
        <xdr:cNvPr id="808" name="テキスト ボックス 807"/>
        <xdr:cNvSpPr txBox="1"/>
      </xdr:nvSpPr>
      <xdr:spPr>
        <a:xfrm>
          <a:off x="18421428" y="1019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148091</xdr:rowOff>
    </xdr:from>
    <xdr:to>
      <xdr:col>116</xdr:col>
      <xdr:colOff>114300</xdr:colOff>
      <xdr:row>59</xdr:row>
      <xdr:rowOff>78241</xdr:rowOff>
    </xdr:to>
    <xdr:sp macro="" textlink="">
      <xdr:nvSpPr>
        <xdr:cNvPr id="814" name="楕円 813"/>
        <xdr:cNvSpPr/>
      </xdr:nvSpPr>
      <xdr:spPr>
        <a:xfrm>
          <a:off x="22110700" y="1009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63018</xdr:rowOff>
    </xdr:from>
    <xdr:ext cx="469744" cy="259045"/>
    <xdr:sp macro="" textlink="">
      <xdr:nvSpPr>
        <xdr:cNvPr id="815" name="貸付金該当値テキスト"/>
        <xdr:cNvSpPr txBox="1"/>
      </xdr:nvSpPr>
      <xdr:spPr>
        <a:xfrm>
          <a:off x="22212300" y="1000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144173</xdr:rowOff>
    </xdr:from>
    <xdr:to>
      <xdr:col>112</xdr:col>
      <xdr:colOff>38100</xdr:colOff>
      <xdr:row>59</xdr:row>
      <xdr:rowOff>74323</xdr:rowOff>
    </xdr:to>
    <xdr:sp macro="" textlink="">
      <xdr:nvSpPr>
        <xdr:cNvPr id="816" name="楕円 815"/>
        <xdr:cNvSpPr/>
      </xdr:nvSpPr>
      <xdr:spPr>
        <a:xfrm>
          <a:off x="21272500" y="1008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90850</xdr:rowOff>
    </xdr:from>
    <xdr:ext cx="469744" cy="259045"/>
    <xdr:sp macro="" textlink="">
      <xdr:nvSpPr>
        <xdr:cNvPr id="817" name="テキスト ボックス 816"/>
        <xdr:cNvSpPr txBox="1"/>
      </xdr:nvSpPr>
      <xdr:spPr>
        <a:xfrm>
          <a:off x="21088428" y="986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121949</xdr:rowOff>
    </xdr:from>
    <xdr:to>
      <xdr:col>107</xdr:col>
      <xdr:colOff>101600</xdr:colOff>
      <xdr:row>59</xdr:row>
      <xdr:rowOff>52099</xdr:rowOff>
    </xdr:to>
    <xdr:sp macro="" textlink="">
      <xdr:nvSpPr>
        <xdr:cNvPr id="818" name="楕円 817"/>
        <xdr:cNvSpPr/>
      </xdr:nvSpPr>
      <xdr:spPr>
        <a:xfrm>
          <a:off x="20383500" y="10066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68626</xdr:rowOff>
    </xdr:from>
    <xdr:ext cx="469744" cy="259045"/>
    <xdr:sp macro="" textlink="">
      <xdr:nvSpPr>
        <xdr:cNvPr id="819" name="テキスト ボックス 818"/>
        <xdr:cNvSpPr txBox="1"/>
      </xdr:nvSpPr>
      <xdr:spPr>
        <a:xfrm>
          <a:off x="20199428" y="9841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113033</xdr:rowOff>
    </xdr:from>
    <xdr:to>
      <xdr:col>102</xdr:col>
      <xdr:colOff>165100</xdr:colOff>
      <xdr:row>59</xdr:row>
      <xdr:rowOff>43183</xdr:rowOff>
    </xdr:to>
    <xdr:sp macro="" textlink="">
      <xdr:nvSpPr>
        <xdr:cNvPr id="820" name="楕円 819"/>
        <xdr:cNvSpPr/>
      </xdr:nvSpPr>
      <xdr:spPr>
        <a:xfrm>
          <a:off x="19494500" y="1005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59710</xdr:rowOff>
    </xdr:from>
    <xdr:ext cx="469744" cy="259045"/>
    <xdr:sp macro="" textlink="">
      <xdr:nvSpPr>
        <xdr:cNvPr id="821" name="テキスト ボックス 820"/>
        <xdr:cNvSpPr txBox="1"/>
      </xdr:nvSpPr>
      <xdr:spPr>
        <a:xfrm>
          <a:off x="19310428" y="9832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138898</xdr:rowOff>
    </xdr:from>
    <xdr:to>
      <xdr:col>98</xdr:col>
      <xdr:colOff>38100</xdr:colOff>
      <xdr:row>59</xdr:row>
      <xdr:rowOff>69048</xdr:rowOff>
    </xdr:to>
    <xdr:sp macro="" textlink="">
      <xdr:nvSpPr>
        <xdr:cNvPr id="822" name="楕円 821"/>
        <xdr:cNvSpPr/>
      </xdr:nvSpPr>
      <xdr:spPr>
        <a:xfrm>
          <a:off x="18605500" y="1008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85575</xdr:rowOff>
    </xdr:from>
    <xdr:ext cx="469744" cy="259045"/>
    <xdr:sp macro="" textlink="">
      <xdr:nvSpPr>
        <xdr:cNvPr id="823" name="テキスト ボックス 822"/>
        <xdr:cNvSpPr txBox="1"/>
      </xdr:nvSpPr>
      <xdr:spPr>
        <a:xfrm>
          <a:off x="18421428" y="9858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5" name="テキスト ボックス 834"/>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7" name="テキスト ボックス 836"/>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39" name="テキスト ボックス 838"/>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1" name="テキスト ボックス 840"/>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14098</xdr:rowOff>
    </xdr:from>
    <xdr:to>
      <xdr:col>116</xdr:col>
      <xdr:colOff>62864</xdr:colOff>
      <xdr:row>77</xdr:row>
      <xdr:rowOff>170241</xdr:rowOff>
    </xdr:to>
    <xdr:cxnSp macro="">
      <xdr:nvCxnSpPr>
        <xdr:cNvPr id="845" name="直線コネクタ 844"/>
        <xdr:cNvCxnSpPr/>
      </xdr:nvCxnSpPr>
      <xdr:spPr>
        <a:xfrm flipV="1">
          <a:off x="22159595" y="12358498"/>
          <a:ext cx="1269" cy="1013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2618</xdr:rowOff>
    </xdr:from>
    <xdr:ext cx="534377" cy="259045"/>
    <xdr:sp macro="" textlink="">
      <xdr:nvSpPr>
        <xdr:cNvPr id="846" name="繰出金最小値テキスト"/>
        <xdr:cNvSpPr txBox="1"/>
      </xdr:nvSpPr>
      <xdr:spPr>
        <a:xfrm>
          <a:off x="22212300" y="1337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170241</xdr:rowOff>
    </xdr:from>
    <xdr:to>
      <xdr:col>116</xdr:col>
      <xdr:colOff>152400</xdr:colOff>
      <xdr:row>77</xdr:row>
      <xdr:rowOff>170241</xdr:rowOff>
    </xdr:to>
    <xdr:cxnSp macro="">
      <xdr:nvCxnSpPr>
        <xdr:cNvPr id="847" name="直線コネクタ 846"/>
        <xdr:cNvCxnSpPr/>
      </xdr:nvCxnSpPr>
      <xdr:spPr>
        <a:xfrm>
          <a:off x="22072600" y="13371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132225</xdr:rowOff>
    </xdr:from>
    <xdr:ext cx="599010" cy="259045"/>
    <xdr:sp macro="" textlink="">
      <xdr:nvSpPr>
        <xdr:cNvPr id="848" name="繰出金最大値テキスト"/>
        <xdr:cNvSpPr txBox="1"/>
      </xdr:nvSpPr>
      <xdr:spPr>
        <a:xfrm>
          <a:off x="22212300" y="12133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14098</xdr:rowOff>
    </xdr:from>
    <xdr:to>
      <xdr:col>116</xdr:col>
      <xdr:colOff>152400</xdr:colOff>
      <xdr:row>72</xdr:row>
      <xdr:rowOff>14098</xdr:rowOff>
    </xdr:to>
    <xdr:cxnSp macro="">
      <xdr:nvCxnSpPr>
        <xdr:cNvPr id="849" name="直線コネクタ 848"/>
        <xdr:cNvCxnSpPr/>
      </xdr:nvCxnSpPr>
      <xdr:spPr>
        <a:xfrm>
          <a:off x="22072600" y="12358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114472</xdr:rowOff>
    </xdr:from>
    <xdr:to>
      <xdr:col>116</xdr:col>
      <xdr:colOff>63500</xdr:colOff>
      <xdr:row>76</xdr:row>
      <xdr:rowOff>116968</xdr:rowOff>
    </xdr:to>
    <xdr:cxnSp macro="">
      <xdr:nvCxnSpPr>
        <xdr:cNvPr id="850" name="直線コネクタ 849"/>
        <xdr:cNvCxnSpPr/>
      </xdr:nvCxnSpPr>
      <xdr:spPr>
        <a:xfrm>
          <a:off x="21323300" y="13144672"/>
          <a:ext cx="8382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124624</xdr:rowOff>
    </xdr:from>
    <xdr:ext cx="599010" cy="259045"/>
    <xdr:sp macro="" textlink="">
      <xdr:nvSpPr>
        <xdr:cNvPr id="851" name="繰出金平均値テキスト"/>
        <xdr:cNvSpPr txBox="1"/>
      </xdr:nvSpPr>
      <xdr:spPr>
        <a:xfrm>
          <a:off x="22212300" y="128119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101747</xdr:rowOff>
    </xdr:from>
    <xdr:to>
      <xdr:col>116</xdr:col>
      <xdr:colOff>114300</xdr:colOff>
      <xdr:row>76</xdr:row>
      <xdr:rowOff>31897</xdr:rowOff>
    </xdr:to>
    <xdr:sp macro="" textlink="">
      <xdr:nvSpPr>
        <xdr:cNvPr id="852" name="フローチャート: 判断 851"/>
        <xdr:cNvSpPr/>
      </xdr:nvSpPr>
      <xdr:spPr>
        <a:xfrm>
          <a:off x="22110700" y="1296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114472</xdr:rowOff>
    </xdr:from>
    <xdr:to>
      <xdr:col>111</xdr:col>
      <xdr:colOff>177800</xdr:colOff>
      <xdr:row>76</xdr:row>
      <xdr:rowOff>138950</xdr:rowOff>
    </xdr:to>
    <xdr:cxnSp macro="">
      <xdr:nvCxnSpPr>
        <xdr:cNvPr id="853" name="直線コネクタ 852"/>
        <xdr:cNvCxnSpPr/>
      </xdr:nvCxnSpPr>
      <xdr:spPr>
        <a:xfrm flipV="1">
          <a:off x="20434300" y="13144672"/>
          <a:ext cx="889000" cy="2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96155</xdr:rowOff>
    </xdr:from>
    <xdr:to>
      <xdr:col>112</xdr:col>
      <xdr:colOff>38100</xdr:colOff>
      <xdr:row>77</xdr:row>
      <xdr:rowOff>26305</xdr:rowOff>
    </xdr:to>
    <xdr:sp macro="" textlink="">
      <xdr:nvSpPr>
        <xdr:cNvPr id="854" name="フローチャート: 判断 853"/>
        <xdr:cNvSpPr/>
      </xdr:nvSpPr>
      <xdr:spPr>
        <a:xfrm>
          <a:off x="21272500" y="1312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17432</xdr:rowOff>
    </xdr:from>
    <xdr:ext cx="534377" cy="259045"/>
    <xdr:sp macro="" textlink="">
      <xdr:nvSpPr>
        <xdr:cNvPr id="855" name="テキスト ボックス 854"/>
        <xdr:cNvSpPr txBox="1"/>
      </xdr:nvSpPr>
      <xdr:spPr>
        <a:xfrm>
          <a:off x="21056111" y="1321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136728</xdr:rowOff>
    </xdr:from>
    <xdr:to>
      <xdr:col>107</xdr:col>
      <xdr:colOff>50800</xdr:colOff>
      <xdr:row>76</xdr:row>
      <xdr:rowOff>138950</xdr:rowOff>
    </xdr:to>
    <xdr:cxnSp macro="">
      <xdr:nvCxnSpPr>
        <xdr:cNvPr id="856" name="直線コネクタ 855"/>
        <xdr:cNvCxnSpPr/>
      </xdr:nvCxnSpPr>
      <xdr:spPr>
        <a:xfrm>
          <a:off x="19545300" y="13166928"/>
          <a:ext cx="889000" cy="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100924</xdr:rowOff>
    </xdr:from>
    <xdr:to>
      <xdr:col>107</xdr:col>
      <xdr:colOff>101600</xdr:colOff>
      <xdr:row>77</xdr:row>
      <xdr:rowOff>31074</xdr:rowOff>
    </xdr:to>
    <xdr:sp macro="" textlink="">
      <xdr:nvSpPr>
        <xdr:cNvPr id="857" name="フローチャート: 判断 856"/>
        <xdr:cNvSpPr/>
      </xdr:nvSpPr>
      <xdr:spPr>
        <a:xfrm>
          <a:off x="20383500" y="1313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22201</xdr:rowOff>
    </xdr:from>
    <xdr:ext cx="534377" cy="259045"/>
    <xdr:sp macro="" textlink="">
      <xdr:nvSpPr>
        <xdr:cNvPr id="858" name="テキスト ボックス 857"/>
        <xdr:cNvSpPr txBox="1"/>
      </xdr:nvSpPr>
      <xdr:spPr>
        <a:xfrm>
          <a:off x="20167111" y="1322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136728</xdr:rowOff>
    </xdr:from>
    <xdr:to>
      <xdr:col>102</xdr:col>
      <xdr:colOff>114300</xdr:colOff>
      <xdr:row>76</xdr:row>
      <xdr:rowOff>145717</xdr:rowOff>
    </xdr:to>
    <xdr:cxnSp macro="">
      <xdr:nvCxnSpPr>
        <xdr:cNvPr id="859" name="直線コネクタ 858"/>
        <xdr:cNvCxnSpPr/>
      </xdr:nvCxnSpPr>
      <xdr:spPr>
        <a:xfrm flipV="1">
          <a:off x="18656300" y="13166928"/>
          <a:ext cx="889000" cy="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98254</xdr:rowOff>
    </xdr:from>
    <xdr:to>
      <xdr:col>102</xdr:col>
      <xdr:colOff>165100</xdr:colOff>
      <xdr:row>77</xdr:row>
      <xdr:rowOff>28404</xdr:rowOff>
    </xdr:to>
    <xdr:sp macro="" textlink="">
      <xdr:nvSpPr>
        <xdr:cNvPr id="860" name="フローチャート: 判断 859"/>
        <xdr:cNvSpPr/>
      </xdr:nvSpPr>
      <xdr:spPr>
        <a:xfrm>
          <a:off x="19494500" y="1312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19531</xdr:rowOff>
    </xdr:from>
    <xdr:ext cx="534377" cy="259045"/>
    <xdr:sp macro="" textlink="">
      <xdr:nvSpPr>
        <xdr:cNvPr id="861" name="テキスト ボックス 860"/>
        <xdr:cNvSpPr txBox="1"/>
      </xdr:nvSpPr>
      <xdr:spPr>
        <a:xfrm>
          <a:off x="19278111" y="1322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92475</xdr:rowOff>
    </xdr:from>
    <xdr:to>
      <xdr:col>98</xdr:col>
      <xdr:colOff>38100</xdr:colOff>
      <xdr:row>77</xdr:row>
      <xdr:rowOff>22625</xdr:rowOff>
    </xdr:to>
    <xdr:sp macro="" textlink="">
      <xdr:nvSpPr>
        <xdr:cNvPr id="862" name="フローチャート: 判断 861"/>
        <xdr:cNvSpPr/>
      </xdr:nvSpPr>
      <xdr:spPr>
        <a:xfrm>
          <a:off x="18605500" y="131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39152</xdr:rowOff>
    </xdr:from>
    <xdr:ext cx="534377" cy="259045"/>
    <xdr:sp macro="" textlink="">
      <xdr:nvSpPr>
        <xdr:cNvPr id="863" name="テキスト ボックス 862"/>
        <xdr:cNvSpPr txBox="1"/>
      </xdr:nvSpPr>
      <xdr:spPr>
        <a:xfrm>
          <a:off x="18389111" y="1289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66168</xdr:rowOff>
    </xdr:from>
    <xdr:to>
      <xdr:col>116</xdr:col>
      <xdr:colOff>114300</xdr:colOff>
      <xdr:row>76</xdr:row>
      <xdr:rowOff>167768</xdr:rowOff>
    </xdr:to>
    <xdr:sp macro="" textlink="">
      <xdr:nvSpPr>
        <xdr:cNvPr id="869" name="楕円 868"/>
        <xdr:cNvSpPr/>
      </xdr:nvSpPr>
      <xdr:spPr>
        <a:xfrm>
          <a:off x="22110700" y="1309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44595</xdr:rowOff>
    </xdr:from>
    <xdr:ext cx="534377" cy="259045"/>
    <xdr:sp macro="" textlink="">
      <xdr:nvSpPr>
        <xdr:cNvPr id="870" name="繰出金該当値テキスト"/>
        <xdr:cNvSpPr txBox="1"/>
      </xdr:nvSpPr>
      <xdr:spPr>
        <a:xfrm>
          <a:off x="22212300" y="1307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63672</xdr:rowOff>
    </xdr:from>
    <xdr:to>
      <xdr:col>112</xdr:col>
      <xdr:colOff>38100</xdr:colOff>
      <xdr:row>76</xdr:row>
      <xdr:rowOff>165272</xdr:rowOff>
    </xdr:to>
    <xdr:sp macro="" textlink="">
      <xdr:nvSpPr>
        <xdr:cNvPr id="871" name="楕円 870"/>
        <xdr:cNvSpPr/>
      </xdr:nvSpPr>
      <xdr:spPr>
        <a:xfrm>
          <a:off x="21272500" y="1309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10349</xdr:rowOff>
    </xdr:from>
    <xdr:ext cx="534377" cy="259045"/>
    <xdr:sp macro="" textlink="">
      <xdr:nvSpPr>
        <xdr:cNvPr id="872" name="テキスト ボックス 871"/>
        <xdr:cNvSpPr txBox="1"/>
      </xdr:nvSpPr>
      <xdr:spPr>
        <a:xfrm>
          <a:off x="21056111" y="1286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88150</xdr:rowOff>
    </xdr:from>
    <xdr:to>
      <xdr:col>107</xdr:col>
      <xdr:colOff>101600</xdr:colOff>
      <xdr:row>77</xdr:row>
      <xdr:rowOff>18300</xdr:rowOff>
    </xdr:to>
    <xdr:sp macro="" textlink="">
      <xdr:nvSpPr>
        <xdr:cNvPr id="873" name="楕円 872"/>
        <xdr:cNvSpPr/>
      </xdr:nvSpPr>
      <xdr:spPr>
        <a:xfrm>
          <a:off x="20383500" y="1311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34827</xdr:rowOff>
    </xdr:from>
    <xdr:ext cx="534377" cy="259045"/>
    <xdr:sp macro="" textlink="">
      <xdr:nvSpPr>
        <xdr:cNvPr id="874" name="テキスト ボックス 873"/>
        <xdr:cNvSpPr txBox="1"/>
      </xdr:nvSpPr>
      <xdr:spPr>
        <a:xfrm>
          <a:off x="20167111" y="1289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85928</xdr:rowOff>
    </xdr:from>
    <xdr:to>
      <xdr:col>102</xdr:col>
      <xdr:colOff>165100</xdr:colOff>
      <xdr:row>77</xdr:row>
      <xdr:rowOff>16078</xdr:rowOff>
    </xdr:to>
    <xdr:sp macro="" textlink="">
      <xdr:nvSpPr>
        <xdr:cNvPr id="875" name="楕円 874"/>
        <xdr:cNvSpPr/>
      </xdr:nvSpPr>
      <xdr:spPr>
        <a:xfrm>
          <a:off x="19494500" y="131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32605</xdr:rowOff>
    </xdr:from>
    <xdr:ext cx="534377" cy="259045"/>
    <xdr:sp macro="" textlink="">
      <xdr:nvSpPr>
        <xdr:cNvPr id="876" name="テキスト ボックス 875"/>
        <xdr:cNvSpPr txBox="1"/>
      </xdr:nvSpPr>
      <xdr:spPr>
        <a:xfrm>
          <a:off x="19278111" y="1289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94917</xdr:rowOff>
    </xdr:from>
    <xdr:to>
      <xdr:col>98</xdr:col>
      <xdr:colOff>38100</xdr:colOff>
      <xdr:row>77</xdr:row>
      <xdr:rowOff>25067</xdr:rowOff>
    </xdr:to>
    <xdr:sp macro="" textlink="">
      <xdr:nvSpPr>
        <xdr:cNvPr id="877" name="楕円 876"/>
        <xdr:cNvSpPr/>
      </xdr:nvSpPr>
      <xdr:spPr>
        <a:xfrm>
          <a:off x="18605500" y="1312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16194</xdr:rowOff>
    </xdr:from>
    <xdr:ext cx="534377" cy="259045"/>
    <xdr:sp macro="" textlink="">
      <xdr:nvSpPr>
        <xdr:cNvPr id="878" name="テキスト ボックス 877"/>
        <xdr:cNvSpPr txBox="1"/>
      </xdr:nvSpPr>
      <xdr:spPr>
        <a:xfrm>
          <a:off x="18389111" y="1321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本町は、東西</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南北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に及ぶ</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393.19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Ｋ㎡と県下第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位の面積を有しており、町の中央を流れる寒河江川とその支流沿いに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町内会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散在している。そのため行政サービスに係るコストは、類似団体に比べ高くなる傾向にある。人件費については職員定員管理を行い行政サービスの量及び質を維持するために適切な人員配置に努めてきたものの、人口減少に歯止めがかからず、住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人あたりのコストは類似団体の平均を超えてしまう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場合が多い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維持補修費については除雪経費が維持補修費の大半を占めており、豪雪地帯である本町の地勢的要因により、今後とも多くの費用が掛かってくる見込みである。補助費については、病院事業会計に対する不採算部分の繰出金等の影響が大きく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また令和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年度については、特別定額給付金給付事業等の新型コロナウイルス感染症対策関連補助金により急激な増加となっている。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普通建設事業費（うち更新整備）については、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年度は町民体育館整備工事及び防災行政無線更新工事、平成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年度は町営住宅整備（長期賃貸住宅，定住促進住宅）並びに大規模な町道改良工事を実施したため類似団体と比較し数値が高くなったものである。災害復旧費については、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令和元年度までは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月発生の豪雨災害の影響によるもの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が大きかったが、令和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月豪雨の影響により増加している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。公債費については、町民体育館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や防災行政無線の新規整備事業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の償還開始に伴い令和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年度まで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増加する見込みである。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
5,035
393.19
6,008,722
5,620,581
349,856
3,304,460
5,945,435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64001</xdr:rowOff>
    </xdr:from>
    <xdr:to>
      <xdr:col>24</xdr:col>
      <xdr:colOff>62865</xdr:colOff>
      <xdr:row>38</xdr:row>
      <xdr:rowOff>147782</xdr:rowOff>
    </xdr:to>
    <xdr:cxnSp macro="">
      <xdr:nvCxnSpPr>
        <xdr:cNvPr id="57" name="直線コネクタ 56"/>
        <xdr:cNvCxnSpPr/>
      </xdr:nvCxnSpPr>
      <xdr:spPr>
        <a:xfrm flipV="1">
          <a:off x="4633595" y="5378951"/>
          <a:ext cx="1270" cy="1283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151609</xdr:rowOff>
    </xdr:from>
    <xdr:ext cx="469744" cy="259045"/>
    <xdr:sp macro="" textlink="">
      <xdr:nvSpPr>
        <xdr:cNvPr id="58" name="議会費最小値テキスト"/>
        <xdr:cNvSpPr txBox="1"/>
      </xdr:nvSpPr>
      <xdr:spPr>
        <a:xfrm>
          <a:off x="4686300" y="666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147782</xdr:rowOff>
    </xdr:from>
    <xdr:to>
      <xdr:col>24</xdr:col>
      <xdr:colOff>152400</xdr:colOff>
      <xdr:row>38</xdr:row>
      <xdr:rowOff>147782</xdr:rowOff>
    </xdr:to>
    <xdr:cxnSp macro="">
      <xdr:nvCxnSpPr>
        <xdr:cNvPr id="59" name="直線コネクタ 58"/>
        <xdr:cNvCxnSpPr/>
      </xdr:nvCxnSpPr>
      <xdr:spPr>
        <a:xfrm>
          <a:off x="4546600" y="666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10678</xdr:rowOff>
    </xdr:from>
    <xdr:ext cx="534377" cy="259045"/>
    <xdr:sp macro="" textlink="">
      <xdr:nvSpPr>
        <xdr:cNvPr id="60" name="議会費最大値テキスト"/>
        <xdr:cNvSpPr txBox="1"/>
      </xdr:nvSpPr>
      <xdr:spPr>
        <a:xfrm>
          <a:off x="4686300" y="515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64001</xdr:rowOff>
    </xdr:from>
    <xdr:to>
      <xdr:col>24</xdr:col>
      <xdr:colOff>152400</xdr:colOff>
      <xdr:row>31</xdr:row>
      <xdr:rowOff>64001</xdr:rowOff>
    </xdr:to>
    <xdr:cxnSp macro="">
      <xdr:nvCxnSpPr>
        <xdr:cNvPr id="61" name="直線コネクタ 60"/>
        <xdr:cNvCxnSpPr/>
      </xdr:nvCxnSpPr>
      <xdr:spPr>
        <a:xfrm>
          <a:off x="4546600" y="5378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28911</xdr:rowOff>
    </xdr:from>
    <xdr:to>
      <xdr:col>24</xdr:col>
      <xdr:colOff>63500</xdr:colOff>
      <xdr:row>38</xdr:row>
      <xdr:rowOff>32274</xdr:rowOff>
    </xdr:to>
    <xdr:cxnSp macro="">
      <xdr:nvCxnSpPr>
        <xdr:cNvPr id="62" name="直線コネクタ 61"/>
        <xdr:cNvCxnSpPr/>
      </xdr:nvCxnSpPr>
      <xdr:spPr>
        <a:xfrm>
          <a:off x="3797300" y="6544011"/>
          <a:ext cx="838200" cy="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145920</xdr:rowOff>
    </xdr:from>
    <xdr:ext cx="534377" cy="259045"/>
    <xdr:sp macro="" textlink="">
      <xdr:nvSpPr>
        <xdr:cNvPr id="63" name="議会費平均値テキスト"/>
        <xdr:cNvSpPr txBox="1"/>
      </xdr:nvSpPr>
      <xdr:spPr>
        <a:xfrm>
          <a:off x="4686300" y="63181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123043</xdr:rowOff>
    </xdr:from>
    <xdr:to>
      <xdr:col>24</xdr:col>
      <xdr:colOff>114300</xdr:colOff>
      <xdr:row>38</xdr:row>
      <xdr:rowOff>53193</xdr:rowOff>
    </xdr:to>
    <xdr:sp macro="" textlink="">
      <xdr:nvSpPr>
        <xdr:cNvPr id="64" name="フローチャート: 判断 63"/>
        <xdr:cNvSpPr/>
      </xdr:nvSpPr>
      <xdr:spPr>
        <a:xfrm>
          <a:off x="4584700" y="6466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28911</xdr:rowOff>
    </xdr:from>
    <xdr:to>
      <xdr:col>19</xdr:col>
      <xdr:colOff>177800</xdr:colOff>
      <xdr:row>38</xdr:row>
      <xdr:rowOff>35050</xdr:rowOff>
    </xdr:to>
    <xdr:cxnSp macro="">
      <xdr:nvCxnSpPr>
        <xdr:cNvPr id="65" name="直線コネクタ 64"/>
        <xdr:cNvCxnSpPr/>
      </xdr:nvCxnSpPr>
      <xdr:spPr>
        <a:xfrm flipV="1">
          <a:off x="2908300" y="6544011"/>
          <a:ext cx="889000" cy="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38</xdr:row>
      <xdr:rowOff>62888</xdr:rowOff>
    </xdr:from>
    <xdr:to>
      <xdr:col>20</xdr:col>
      <xdr:colOff>38100</xdr:colOff>
      <xdr:row>38</xdr:row>
      <xdr:rowOff>164488</xdr:rowOff>
    </xdr:to>
    <xdr:sp macro="" textlink="">
      <xdr:nvSpPr>
        <xdr:cNvPr id="66" name="フローチャート: 判断 65"/>
        <xdr:cNvSpPr/>
      </xdr:nvSpPr>
      <xdr:spPr>
        <a:xfrm>
          <a:off x="3746500" y="657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155615</xdr:rowOff>
    </xdr:from>
    <xdr:ext cx="469744" cy="259045"/>
    <xdr:sp macro="" textlink="">
      <xdr:nvSpPr>
        <xdr:cNvPr id="67" name="テキスト ボックス 66"/>
        <xdr:cNvSpPr txBox="1"/>
      </xdr:nvSpPr>
      <xdr:spPr>
        <a:xfrm>
          <a:off x="3562428" y="667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35050</xdr:rowOff>
    </xdr:from>
    <xdr:to>
      <xdr:col>15</xdr:col>
      <xdr:colOff>50800</xdr:colOff>
      <xdr:row>38</xdr:row>
      <xdr:rowOff>38985</xdr:rowOff>
    </xdr:to>
    <xdr:cxnSp macro="">
      <xdr:nvCxnSpPr>
        <xdr:cNvPr id="68" name="直線コネクタ 67"/>
        <xdr:cNvCxnSpPr/>
      </xdr:nvCxnSpPr>
      <xdr:spPr>
        <a:xfrm flipV="1">
          <a:off x="2019300" y="6550150"/>
          <a:ext cx="889000" cy="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67869</xdr:rowOff>
    </xdr:from>
    <xdr:to>
      <xdr:col>15</xdr:col>
      <xdr:colOff>101600</xdr:colOff>
      <xdr:row>38</xdr:row>
      <xdr:rowOff>169469</xdr:rowOff>
    </xdr:to>
    <xdr:sp macro="" textlink="">
      <xdr:nvSpPr>
        <xdr:cNvPr id="69" name="フローチャート: 判断 68"/>
        <xdr:cNvSpPr/>
      </xdr:nvSpPr>
      <xdr:spPr>
        <a:xfrm>
          <a:off x="2857500" y="658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160596</xdr:rowOff>
    </xdr:from>
    <xdr:ext cx="469744" cy="259045"/>
    <xdr:sp macro="" textlink="">
      <xdr:nvSpPr>
        <xdr:cNvPr id="70" name="テキスト ボックス 69"/>
        <xdr:cNvSpPr txBox="1"/>
      </xdr:nvSpPr>
      <xdr:spPr>
        <a:xfrm>
          <a:off x="2673428" y="6675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38985</xdr:rowOff>
    </xdr:from>
    <xdr:to>
      <xdr:col>10</xdr:col>
      <xdr:colOff>114300</xdr:colOff>
      <xdr:row>38</xdr:row>
      <xdr:rowOff>46790</xdr:rowOff>
    </xdr:to>
    <xdr:cxnSp macro="">
      <xdr:nvCxnSpPr>
        <xdr:cNvPr id="71" name="直線コネクタ 70"/>
        <xdr:cNvCxnSpPr/>
      </xdr:nvCxnSpPr>
      <xdr:spPr>
        <a:xfrm flipV="1">
          <a:off x="1130300" y="6554085"/>
          <a:ext cx="8890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68490</xdr:rowOff>
    </xdr:from>
    <xdr:to>
      <xdr:col>10</xdr:col>
      <xdr:colOff>165100</xdr:colOff>
      <xdr:row>38</xdr:row>
      <xdr:rowOff>170090</xdr:rowOff>
    </xdr:to>
    <xdr:sp macro="" textlink="">
      <xdr:nvSpPr>
        <xdr:cNvPr id="72" name="フローチャート: 判断 71"/>
        <xdr:cNvSpPr/>
      </xdr:nvSpPr>
      <xdr:spPr>
        <a:xfrm>
          <a:off x="1968500" y="658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161217</xdr:rowOff>
    </xdr:from>
    <xdr:ext cx="469744" cy="259045"/>
    <xdr:sp macro="" textlink="">
      <xdr:nvSpPr>
        <xdr:cNvPr id="73" name="テキスト ボックス 72"/>
        <xdr:cNvSpPr txBox="1"/>
      </xdr:nvSpPr>
      <xdr:spPr>
        <a:xfrm>
          <a:off x="1784428" y="667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66840</xdr:rowOff>
    </xdr:from>
    <xdr:to>
      <xdr:col>6</xdr:col>
      <xdr:colOff>38100</xdr:colOff>
      <xdr:row>38</xdr:row>
      <xdr:rowOff>168440</xdr:rowOff>
    </xdr:to>
    <xdr:sp macro="" textlink="">
      <xdr:nvSpPr>
        <xdr:cNvPr id="74" name="フローチャート: 判断 73"/>
        <xdr:cNvSpPr/>
      </xdr:nvSpPr>
      <xdr:spPr>
        <a:xfrm>
          <a:off x="1079500" y="658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159567</xdr:rowOff>
    </xdr:from>
    <xdr:ext cx="469744" cy="259045"/>
    <xdr:sp macro="" textlink="">
      <xdr:nvSpPr>
        <xdr:cNvPr id="75" name="テキスト ボックス 74"/>
        <xdr:cNvSpPr txBox="1"/>
      </xdr:nvSpPr>
      <xdr:spPr>
        <a:xfrm>
          <a:off x="895428" y="667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152924</xdr:rowOff>
    </xdr:from>
    <xdr:to>
      <xdr:col>24</xdr:col>
      <xdr:colOff>114300</xdr:colOff>
      <xdr:row>38</xdr:row>
      <xdr:rowOff>83074</xdr:rowOff>
    </xdr:to>
    <xdr:sp macro="" textlink="">
      <xdr:nvSpPr>
        <xdr:cNvPr id="81" name="楕円 80"/>
        <xdr:cNvSpPr/>
      </xdr:nvSpPr>
      <xdr:spPr>
        <a:xfrm>
          <a:off x="4584700" y="649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101470</xdr:rowOff>
    </xdr:from>
    <xdr:ext cx="534377" cy="259045"/>
    <xdr:sp macro="" textlink="">
      <xdr:nvSpPr>
        <xdr:cNvPr id="82" name="議会費該当値テキスト"/>
        <xdr:cNvSpPr txBox="1"/>
      </xdr:nvSpPr>
      <xdr:spPr>
        <a:xfrm>
          <a:off x="4686300" y="644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149561</xdr:rowOff>
    </xdr:from>
    <xdr:to>
      <xdr:col>20</xdr:col>
      <xdr:colOff>38100</xdr:colOff>
      <xdr:row>38</xdr:row>
      <xdr:rowOff>79711</xdr:rowOff>
    </xdr:to>
    <xdr:sp macro="" textlink="">
      <xdr:nvSpPr>
        <xdr:cNvPr id="83" name="楕円 82"/>
        <xdr:cNvSpPr/>
      </xdr:nvSpPr>
      <xdr:spPr>
        <a:xfrm>
          <a:off x="3746500" y="649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96238</xdr:rowOff>
    </xdr:from>
    <xdr:ext cx="534377" cy="259045"/>
    <xdr:sp macro="" textlink="">
      <xdr:nvSpPr>
        <xdr:cNvPr id="84" name="テキスト ボックス 83"/>
        <xdr:cNvSpPr txBox="1"/>
      </xdr:nvSpPr>
      <xdr:spPr>
        <a:xfrm>
          <a:off x="3530111" y="6268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155700</xdr:rowOff>
    </xdr:from>
    <xdr:to>
      <xdr:col>15</xdr:col>
      <xdr:colOff>101600</xdr:colOff>
      <xdr:row>38</xdr:row>
      <xdr:rowOff>85851</xdr:rowOff>
    </xdr:to>
    <xdr:sp macro="" textlink="">
      <xdr:nvSpPr>
        <xdr:cNvPr id="85" name="楕円 84"/>
        <xdr:cNvSpPr/>
      </xdr:nvSpPr>
      <xdr:spPr>
        <a:xfrm>
          <a:off x="2857500" y="64993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102377</xdr:rowOff>
    </xdr:from>
    <xdr:ext cx="534377" cy="259045"/>
    <xdr:sp macro="" textlink="">
      <xdr:nvSpPr>
        <xdr:cNvPr id="86" name="テキスト ボックス 85"/>
        <xdr:cNvSpPr txBox="1"/>
      </xdr:nvSpPr>
      <xdr:spPr>
        <a:xfrm>
          <a:off x="2641111" y="627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159635</xdr:rowOff>
    </xdr:from>
    <xdr:to>
      <xdr:col>10</xdr:col>
      <xdr:colOff>165100</xdr:colOff>
      <xdr:row>38</xdr:row>
      <xdr:rowOff>89785</xdr:rowOff>
    </xdr:to>
    <xdr:sp macro="" textlink="">
      <xdr:nvSpPr>
        <xdr:cNvPr id="87" name="楕円 86"/>
        <xdr:cNvSpPr/>
      </xdr:nvSpPr>
      <xdr:spPr>
        <a:xfrm>
          <a:off x="1968500" y="650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106312</xdr:rowOff>
    </xdr:from>
    <xdr:ext cx="534377" cy="259045"/>
    <xdr:sp macro="" textlink="">
      <xdr:nvSpPr>
        <xdr:cNvPr id="88" name="テキスト ボックス 87"/>
        <xdr:cNvSpPr txBox="1"/>
      </xdr:nvSpPr>
      <xdr:spPr>
        <a:xfrm>
          <a:off x="1752111" y="627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167440</xdr:rowOff>
    </xdr:from>
    <xdr:to>
      <xdr:col>6</xdr:col>
      <xdr:colOff>38100</xdr:colOff>
      <xdr:row>38</xdr:row>
      <xdr:rowOff>97590</xdr:rowOff>
    </xdr:to>
    <xdr:sp macro="" textlink="">
      <xdr:nvSpPr>
        <xdr:cNvPr id="89" name="楕円 88"/>
        <xdr:cNvSpPr/>
      </xdr:nvSpPr>
      <xdr:spPr>
        <a:xfrm>
          <a:off x="1079500" y="651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114118</xdr:rowOff>
    </xdr:from>
    <xdr:ext cx="534377" cy="259045"/>
    <xdr:sp macro="" textlink="">
      <xdr:nvSpPr>
        <xdr:cNvPr id="90" name="テキスト ボックス 89"/>
        <xdr:cNvSpPr txBox="1"/>
      </xdr:nvSpPr>
      <xdr:spPr>
        <a:xfrm>
          <a:off x="863111" y="628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6" name="テキスト ボックス 105"/>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8" name="テキスト ボックス 107"/>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18191</xdr:rowOff>
    </xdr:from>
    <xdr:to>
      <xdr:col>24</xdr:col>
      <xdr:colOff>62865</xdr:colOff>
      <xdr:row>58</xdr:row>
      <xdr:rowOff>69618</xdr:rowOff>
    </xdr:to>
    <xdr:cxnSp macro="">
      <xdr:nvCxnSpPr>
        <xdr:cNvPr id="114" name="直線コネクタ 113"/>
        <xdr:cNvCxnSpPr/>
      </xdr:nvCxnSpPr>
      <xdr:spPr>
        <a:xfrm flipV="1">
          <a:off x="4633595" y="8590691"/>
          <a:ext cx="1270" cy="1423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73445</xdr:rowOff>
    </xdr:from>
    <xdr:ext cx="599010" cy="259045"/>
    <xdr:sp macro="" textlink="">
      <xdr:nvSpPr>
        <xdr:cNvPr id="115" name="総務費最小値テキスト"/>
        <xdr:cNvSpPr txBox="1"/>
      </xdr:nvSpPr>
      <xdr:spPr>
        <a:xfrm>
          <a:off x="4686300" y="1001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69618</xdr:rowOff>
    </xdr:from>
    <xdr:to>
      <xdr:col>24</xdr:col>
      <xdr:colOff>152400</xdr:colOff>
      <xdr:row>58</xdr:row>
      <xdr:rowOff>69618</xdr:rowOff>
    </xdr:to>
    <xdr:cxnSp macro="">
      <xdr:nvCxnSpPr>
        <xdr:cNvPr id="116" name="直線コネクタ 115"/>
        <xdr:cNvCxnSpPr/>
      </xdr:nvCxnSpPr>
      <xdr:spPr>
        <a:xfrm>
          <a:off x="4546600" y="10013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136318</xdr:rowOff>
    </xdr:from>
    <xdr:ext cx="690189" cy="259045"/>
    <xdr:sp macro="" textlink="">
      <xdr:nvSpPr>
        <xdr:cNvPr id="117" name="総務費最大値テキスト"/>
        <xdr:cNvSpPr txBox="1"/>
      </xdr:nvSpPr>
      <xdr:spPr>
        <a:xfrm>
          <a:off x="4686300" y="83659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2,059,460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18191</xdr:rowOff>
    </xdr:from>
    <xdr:to>
      <xdr:col>24</xdr:col>
      <xdr:colOff>152400</xdr:colOff>
      <xdr:row>50</xdr:row>
      <xdr:rowOff>18191</xdr:rowOff>
    </xdr:to>
    <xdr:cxnSp macro="">
      <xdr:nvCxnSpPr>
        <xdr:cNvPr id="118" name="直線コネクタ 117"/>
        <xdr:cNvCxnSpPr/>
      </xdr:nvCxnSpPr>
      <xdr:spPr>
        <a:xfrm>
          <a:off x="4546600" y="8590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35482</xdr:rowOff>
    </xdr:from>
    <xdr:to>
      <xdr:col>24</xdr:col>
      <xdr:colOff>63500</xdr:colOff>
      <xdr:row>58</xdr:row>
      <xdr:rowOff>121717</xdr:rowOff>
    </xdr:to>
    <xdr:cxnSp macro="">
      <xdr:nvCxnSpPr>
        <xdr:cNvPr id="119" name="直線コネクタ 118"/>
        <xdr:cNvCxnSpPr/>
      </xdr:nvCxnSpPr>
      <xdr:spPr>
        <a:xfrm flipV="1">
          <a:off x="3797300" y="9979582"/>
          <a:ext cx="838200" cy="8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36751</xdr:rowOff>
    </xdr:from>
    <xdr:ext cx="599010" cy="259045"/>
    <xdr:sp macro="" textlink="">
      <xdr:nvSpPr>
        <xdr:cNvPr id="120" name="総務費平均値テキスト"/>
        <xdr:cNvSpPr txBox="1"/>
      </xdr:nvSpPr>
      <xdr:spPr>
        <a:xfrm>
          <a:off x="4686300" y="96379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13874</xdr:rowOff>
    </xdr:from>
    <xdr:to>
      <xdr:col>24</xdr:col>
      <xdr:colOff>114300</xdr:colOff>
      <xdr:row>57</xdr:row>
      <xdr:rowOff>115474</xdr:rowOff>
    </xdr:to>
    <xdr:sp macro="" textlink="">
      <xdr:nvSpPr>
        <xdr:cNvPr id="121" name="フローチャート: 判断 120"/>
        <xdr:cNvSpPr/>
      </xdr:nvSpPr>
      <xdr:spPr>
        <a:xfrm>
          <a:off x="4584700" y="978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118012</xdr:rowOff>
    </xdr:from>
    <xdr:to>
      <xdr:col>19</xdr:col>
      <xdr:colOff>177800</xdr:colOff>
      <xdr:row>58</xdr:row>
      <xdr:rowOff>121717</xdr:rowOff>
    </xdr:to>
    <xdr:cxnSp macro="">
      <xdr:nvCxnSpPr>
        <xdr:cNvPr id="122" name="直線コネクタ 121"/>
        <xdr:cNvCxnSpPr/>
      </xdr:nvCxnSpPr>
      <xdr:spPr>
        <a:xfrm>
          <a:off x="2908300" y="10062112"/>
          <a:ext cx="889000" cy="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67227</xdr:rowOff>
    </xdr:from>
    <xdr:to>
      <xdr:col>20</xdr:col>
      <xdr:colOff>38100</xdr:colOff>
      <xdr:row>58</xdr:row>
      <xdr:rowOff>168827</xdr:rowOff>
    </xdr:to>
    <xdr:sp macro="" textlink="">
      <xdr:nvSpPr>
        <xdr:cNvPr id="123" name="フローチャート: 判断 122"/>
        <xdr:cNvSpPr/>
      </xdr:nvSpPr>
      <xdr:spPr>
        <a:xfrm>
          <a:off x="3746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13904</xdr:rowOff>
    </xdr:from>
    <xdr:ext cx="599010" cy="259045"/>
    <xdr:sp macro="" textlink="">
      <xdr:nvSpPr>
        <xdr:cNvPr id="124" name="テキスト ボックス 123"/>
        <xdr:cNvSpPr txBox="1"/>
      </xdr:nvSpPr>
      <xdr:spPr>
        <a:xfrm>
          <a:off x="3497795" y="978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74120</xdr:rowOff>
    </xdr:from>
    <xdr:to>
      <xdr:col>15</xdr:col>
      <xdr:colOff>50800</xdr:colOff>
      <xdr:row>58</xdr:row>
      <xdr:rowOff>118012</xdr:rowOff>
    </xdr:to>
    <xdr:cxnSp macro="">
      <xdr:nvCxnSpPr>
        <xdr:cNvPr id="125" name="直線コネクタ 124"/>
        <xdr:cNvCxnSpPr/>
      </xdr:nvCxnSpPr>
      <xdr:spPr>
        <a:xfrm>
          <a:off x="2019300" y="10018220"/>
          <a:ext cx="889000" cy="4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67227</xdr:rowOff>
    </xdr:from>
    <xdr:to>
      <xdr:col>15</xdr:col>
      <xdr:colOff>101600</xdr:colOff>
      <xdr:row>58</xdr:row>
      <xdr:rowOff>168827</xdr:rowOff>
    </xdr:to>
    <xdr:sp macro="" textlink="">
      <xdr:nvSpPr>
        <xdr:cNvPr id="126" name="フローチャート: 判断 125"/>
        <xdr:cNvSpPr/>
      </xdr:nvSpPr>
      <xdr:spPr>
        <a:xfrm>
          <a:off x="2857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159954</xdr:rowOff>
    </xdr:from>
    <xdr:ext cx="599010" cy="259045"/>
    <xdr:sp macro="" textlink="">
      <xdr:nvSpPr>
        <xdr:cNvPr id="127" name="テキスト ボックス 126"/>
        <xdr:cNvSpPr txBox="1"/>
      </xdr:nvSpPr>
      <xdr:spPr>
        <a:xfrm>
          <a:off x="2608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74120</xdr:rowOff>
    </xdr:from>
    <xdr:to>
      <xdr:col>10</xdr:col>
      <xdr:colOff>114300</xdr:colOff>
      <xdr:row>58</xdr:row>
      <xdr:rowOff>89270</xdr:rowOff>
    </xdr:to>
    <xdr:cxnSp macro="">
      <xdr:nvCxnSpPr>
        <xdr:cNvPr id="128" name="直線コネクタ 127"/>
        <xdr:cNvCxnSpPr/>
      </xdr:nvCxnSpPr>
      <xdr:spPr>
        <a:xfrm flipV="1">
          <a:off x="1130300" y="10018220"/>
          <a:ext cx="889000" cy="1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63319</xdr:rowOff>
    </xdr:from>
    <xdr:to>
      <xdr:col>10</xdr:col>
      <xdr:colOff>165100</xdr:colOff>
      <xdr:row>58</xdr:row>
      <xdr:rowOff>164919</xdr:rowOff>
    </xdr:to>
    <xdr:sp macro="" textlink="">
      <xdr:nvSpPr>
        <xdr:cNvPr id="129" name="フローチャート: 判断 128"/>
        <xdr:cNvSpPr/>
      </xdr:nvSpPr>
      <xdr:spPr>
        <a:xfrm>
          <a:off x="1968500" y="1000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156046</xdr:rowOff>
    </xdr:from>
    <xdr:ext cx="599010" cy="259045"/>
    <xdr:sp macro="" textlink="">
      <xdr:nvSpPr>
        <xdr:cNvPr id="130" name="テキスト ボックス 129"/>
        <xdr:cNvSpPr txBox="1"/>
      </xdr:nvSpPr>
      <xdr:spPr>
        <a:xfrm>
          <a:off x="1719795" y="10100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63250</xdr:rowOff>
    </xdr:from>
    <xdr:to>
      <xdr:col>6</xdr:col>
      <xdr:colOff>38100</xdr:colOff>
      <xdr:row>58</xdr:row>
      <xdr:rowOff>164850</xdr:rowOff>
    </xdr:to>
    <xdr:sp macro="" textlink="">
      <xdr:nvSpPr>
        <xdr:cNvPr id="131" name="フローチャート: 判断 130"/>
        <xdr:cNvSpPr/>
      </xdr:nvSpPr>
      <xdr:spPr>
        <a:xfrm>
          <a:off x="1079500" y="100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155977</xdr:rowOff>
    </xdr:from>
    <xdr:ext cx="599010" cy="259045"/>
    <xdr:sp macro="" textlink="">
      <xdr:nvSpPr>
        <xdr:cNvPr id="132" name="テキスト ボックス 131"/>
        <xdr:cNvSpPr txBox="1"/>
      </xdr:nvSpPr>
      <xdr:spPr>
        <a:xfrm>
          <a:off x="830795" y="1010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156132</xdr:rowOff>
    </xdr:from>
    <xdr:to>
      <xdr:col>24</xdr:col>
      <xdr:colOff>114300</xdr:colOff>
      <xdr:row>58</xdr:row>
      <xdr:rowOff>86282</xdr:rowOff>
    </xdr:to>
    <xdr:sp macro="" textlink="">
      <xdr:nvSpPr>
        <xdr:cNvPr id="138" name="楕円 137"/>
        <xdr:cNvSpPr/>
      </xdr:nvSpPr>
      <xdr:spPr>
        <a:xfrm>
          <a:off x="4584700" y="992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71059</xdr:rowOff>
    </xdr:from>
    <xdr:ext cx="599010" cy="259045"/>
    <xdr:sp macro="" textlink="">
      <xdr:nvSpPr>
        <xdr:cNvPr id="139" name="総務費該当値テキスト"/>
        <xdr:cNvSpPr txBox="1"/>
      </xdr:nvSpPr>
      <xdr:spPr>
        <a:xfrm>
          <a:off x="4686300" y="9843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70917</xdr:rowOff>
    </xdr:from>
    <xdr:to>
      <xdr:col>20</xdr:col>
      <xdr:colOff>38100</xdr:colOff>
      <xdr:row>59</xdr:row>
      <xdr:rowOff>1067</xdr:rowOff>
    </xdr:to>
    <xdr:sp macro="" textlink="">
      <xdr:nvSpPr>
        <xdr:cNvPr id="140" name="楕円 139"/>
        <xdr:cNvSpPr/>
      </xdr:nvSpPr>
      <xdr:spPr>
        <a:xfrm>
          <a:off x="3746500" y="1001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163644</xdr:rowOff>
    </xdr:from>
    <xdr:ext cx="599010" cy="259045"/>
    <xdr:sp macro="" textlink="">
      <xdr:nvSpPr>
        <xdr:cNvPr id="141" name="テキスト ボックス 140"/>
        <xdr:cNvSpPr txBox="1"/>
      </xdr:nvSpPr>
      <xdr:spPr>
        <a:xfrm>
          <a:off x="3497795" y="10107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67212</xdr:rowOff>
    </xdr:from>
    <xdr:to>
      <xdr:col>15</xdr:col>
      <xdr:colOff>101600</xdr:colOff>
      <xdr:row>58</xdr:row>
      <xdr:rowOff>168812</xdr:rowOff>
    </xdr:to>
    <xdr:sp macro="" textlink="">
      <xdr:nvSpPr>
        <xdr:cNvPr id="142" name="楕円 141"/>
        <xdr:cNvSpPr/>
      </xdr:nvSpPr>
      <xdr:spPr>
        <a:xfrm>
          <a:off x="2857500" y="100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13889</xdr:rowOff>
    </xdr:from>
    <xdr:ext cx="599010" cy="259045"/>
    <xdr:sp macro="" textlink="">
      <xdr:nvSpPr>
        <xdr:cNvPr id="143" name="テキスト ボックス 142"/>
        <xdr:cNvSpPr txBox="1"/>
      </xdr:nvSpPr>
      <xdr:spPr>
        <a:xfrm>
          <a:off x="2608795" y="9786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23320</xdr:rowOff>
    </xdr:from>
    <xdr:to>
      <xdr:col>10</xdr:col>
      <xdr:colOff>165100</xdr:colOff>
      <xdr:row>58</xdr:row>
      <xdr:rowOff>124920</xdr:rowOff>
    </xdr:to>
    <xdr:sp macro="" textlink="">
      <xdr:nvSpPr>
        <xdr:cNvPr id="144" name="楕円 143"/>
        <xdr:cNvSpPr/>
      </xdr:nvSpPr>
      <xdr:spPr>
        <a:xfrm>
          <a:off x="1968500" y="996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141447</xdr:rowOff>
    </xdr:from>
    <xdr:ext cx="599010" cy="259045"/>
    <xdr:sp macro="" textlink="">
      <xdr:nvSpPr>
        <xdr:cNvPr id="145" name="テキスト ボックス 144"/>
        <xdr:cNvSpPr txBox="1"/>
      </xdr:nvSpPr>
      <xdr:spPr>
        <a:xfrm>
          <a:off x="1719795" y="9742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38470</xdr:rowOff>
    </xdr:from>
    <xdr:to>
      <xdr:col>6</xdr:col>
      <xdr:colOff>38100</xdr:colOff>
      <xdr:row>58</xdr:row>
      <xdr:rowOff>140070</xdr:rowOff>
    </xdr:to>
    <xdr:sp macro="" textlink="">
      <xdr:nvSpPr>
        <xdr:cNvPr id="146" name="楕円 145"/>
        <xdr:cNvSpPr/>
      </xdr:nvSpPr>
      <xdr:spPr>
        <a:xfrm>
          <a:off x="1079500" y="998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156597</xdr:rowOff>
    </xdr:from>
    <xdr:ext cx="599010" cy="259045"/>
    <xdr:sp macro="" textlink="">
      <xdr:nvSpPr>
        <xdr:cNvPr id="147" name="テキスト ボックス 146"/>
        <xdr:cNvSpPr txBox="1"/>
      </xdr:nvSpPr>
      <xdr:spPr>
        <a:xfrm>
          <a:off x="830795" y="9757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91370</xdr:rowOff>
    </xdr:from>
    <xdr:to>
      <xdr:col>24</xdr:col>
      <xdr:colOff>62865</xdr:colOff>
      <xdr:row>77</xdr:row>
      <xdr:rowOff>121782</xdr:rowOff>
    </xdr:to>
    <xdr:cxnSp macro="">
      <xdr:nvCxnSpPr>
        <xdr:cNvPr id="170" name="直線コネクタ 169"/>
        <xdr:cNvCxnSpPr/>
      </xdr:nvCxnSpPr>
      <xdr:spPr>
        <a:xfrm flipV="1">
          <a:off x="4633595" y="12264320"/>
          <a:ext cx="1270" cy="1059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125609</xdr:rowOff>
    </xdr:from>
    <xdr:ext cx="599010" cy="259045"/>
    <xdr:sp macro="" textlink="">
      <xdr:nvSpPr>
        <xdr:cNvPr id="171" name="民生費最小値テキスト"/>
        <xdr:cNvSpPr txBox="1"/>
      </xdr:nvSpPr>
      <xdr:spPr>
        <a:xfrm>
          <a:off x="4686300" y="13327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121782</xdr:rowOff>
    </xdr:from>
    <xdr:to>
      <xdr:col>24</xdr:col>
      <xdr:colOff>152400</xdr:colOff>
      <xdr:row>77</xdr:row>
      <xdr:rowOff>121782</xdr:rowOff>
    </xdr:to>
    <xdr:cxnSp macro="">
      <xdr:nvCxnSpPr>
        <xdr:cNvPr id="172" name="直線コネクタ 171"/>
        <xdr:cNvCxnSpPr/>
      </xdr:nvCxnSpPr>
      <xdr:spPr>
        <a:xfrm>
          <a:off x="4546600" y="13323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38047</xdr:rowOff>
    </xdr:from>
    <xdr:ext cx="599010" cy="259045"/>
    <xdr:sp macro="" textlink="">
      <xdr:nvSpPr>
        <xdr:cNvPr id="173" name="民生費最大値テキスト"/>
        <xdr:cNvSpPr txBox="1"/>
      </xdr:nvSpPr>
      <xdr:spPr>
        <a:xfrm>
          <a:off x="4686300" y="12039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373,071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91370</xdr:rowOff>
    </xdr:from>
    <xdr:to>
      <xdr:col>24</xdr:col>
      <xdr:colOff>152400</xdr:colOff>
      <xdr:row>71</xdr:row>
      <xdr:rowOff>91370</xdr:rowOff>
    </xdr:to>
    <xdr:cxnSp macro="">
      <xdr:nvCxnSpPr>
        <xdr:cNvPr id="174" name="直線コネクタ 173"/>
        <xdr:cNvCxnSpPr/>
      </xdr:nvCxnSpPr>
      <xdr:spPr>
        <a:xfrm>
          <a:off x="4546600" y="1226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153974</xdr:rowOff>
    </xdr:from>
    <xdr:to>
      <xdr:col>24</xdr:col>
      <xdr:colOff>63500</xdr:colOff>
      <xdr:row>77</xdr:row>
      <xdr:rowOff>24284</xdr:rowOff>
    </xdr:to>
    <xdr:cxnSp macro="">
      <xdr:nvCxnSpPr>
        <xdr:cNvPr id="175" name="直線コネクタ 174"/>
        <xdr:cNvCxnSpPr/>
      </xdr:nvCxnSpPr>
      <xdr:spPr>
        <a:xfrm>
          <a:off x="3797300" y="13184174"/>
          <a:ext cx="838200" cy="4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59981</xdr:rowOff>
    </xdr:from>
    <xdr:ext cx="599010" cy="259045"/>
    <xdr:sp macro="" textlink="">
      <xdr:nvSpPr>
        <xdr:cNvPr id="176" name="民生費平均値テキスト"/>
        <xdr:cNvSpPr txBox="1"/>
      </xdr:nvSpPr>
      <xdr:spPr>
        <a:xfrm>
          <a:off x="4686300" y="127472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37104</xdr:rowOff>
    </xdr:from>
    <xdr:to>
      <xdr:col>24</xdr:col>
      <xdr:colOff>114300</xdr:colOff>
      <xdr:row>75</xdr:row>
      <xdr:rowOff>138704</xdr:rowOff>
    </xdr:to>
    <xdr:sp macro="" textlink="">
      <xdr:nvSpPr>
        <xdr:cNvPr id="177" name="フローチャート: 判断 176"/>
        <xdr:cNvSpPr/>
      </xdr:nvSpPr>
      <xdr:spPr>
        <a:xfrm>
          <a:off x="4584700" y="1289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153974</xdr:rowOff>
    </xdr:from>
    <xdr:to>
      <xdr:col>19</xdr:col>
      <xdr:colOff>177800</xdr:colOff>
      <xdr:row>77</xdr:row>
      <xdr:rowOff>61295</xdr:rowOff>
    </xdr:to>
    <xdr:cxnSp macro="">
      <xdr:nvCxnSpPr>
        <xdr:cNvPr id="178" name="直線コネクタ 177"/>
        <xdr:cNvCxnSpPr/>
      </xdr:nvCxnSpPr>
      <xdr:spPr>
        <a:xfrm flipV="1">
          <a:off x="2908300" y="13184174"/>
          <a:ext cx="889000" cy="7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142611</xdr:rowOff>
    </xdr:from>
    <xdr:to>
      <xdr:col>20</xdr:col>
      <xdr:colOff>38100</xdr:colOff>
      <xdr:row>77</xdr:row>
      <xdr:rowOff>72761</xdr:rowOff>
    </xdr:to>
    <xdr:sp macro="" textlink="">
      <xdr:nvSpPr>
        <xdr:cNvPr id="179" name="フローチャート: 判断 178"/>
        <xdr:cNvSpPr/>
      </xdr:nvSpPr>
      <xdr:spPr>
        <a:xfrm>
          <a:off x="3746500" y="1317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63888</xdr:rowOff>
    </xdr:from>
    <xdr:ext cx="599010" cy="259045"/>
    <xdr:sp macro="" textlink="">
      <xdr:nvSpPr>
        <xdr:cNvPr id="180" name="テキスト ボックス 179"/>
        <xdr:cNvSpPr txBox="1"/>
      </xdr:nvSpPr>
      <xdr:spPr>
        <a:xfrm>
          <a:off x="3497795" y="13265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9937</xdr:rowOff>
    </xdr:from>
    <xdr:to>
      <xdr:col>15</xdr:col>
      <xdr:colOff>50800</xdr:colOff>
      <xdr:row>77</xdr:row>
      <xdr:rowOff>61295</xdr:rowOff>
    </xdr:to>
    <xdr:cxnSp macro="">
      <xdr:nvCxnSpPr>
        <xdr:cNvPr id="181" name="直線コネクタ 180"/>
        <xdr:cNvCxnSpPr/>
      </xdr:nvCxnSpPr>
      <xdr:spPr>
        <a:xfrm>
          <a:off x="2019300" y="13211587"/>
          <a:ext cx="889000" cy="5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8561</xdr:rowOff>
    </xdr:from>
    <xdr:to>
      <xdr:col>15</xdr:col>
      <xdr:colOff>101600</xdr:colOff>
      <xdr:row>77</xdr:row>
      <xdr:rowOff>110161</xdr:rowOff>
    </xdr:to>
    <xdr:sp macro="" textlink="">
      <xdr:nvSpPr>
        <xdr:cNvPr id="182" name="フローチャート: 判断 181"/>
        <xdr:cNvSpPr/>
      </xdr:nvSpPr>
      <xdr:spPr>
        <a:xfrm>
          <a:off x="2857500" y="132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126688</xdr:rowOff>
    </xdr:from>
    <xdr:ext cx="599010" cy="259045"/>
    <xdr:sp macro="" textlink="">
      <xdr:nvSpPr>
        <xdr:cNvPr id="183" name="テキスト ボックス 182"/>
        <xdr:cNvSpPr txBox="1"/>
      </xdr:nvSpPr>
      <xdr:spPr>
        <a:xfrm>
          <a:off x="2608795" y="1298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133907</xdr:rowOff>
    </xdr:from>
    <xdr:to>
      <xdr:col>10</xdr:col>
      <xdr:colOff>114300</xdr:colOff>
      <xdr:row>77</xdr:row>
      <xdr:rowOff>9937</xdr:rowOff>
    </xdr:to>
    <xdr:cxnSp macro="">
      <xdr:nvCxnSpPr>
        <xdr:cNvPr id="184" name="直線コネクタ 183"/>
        <xdr:cNvCxnSpPr/>
      </xdr:nvCxnSpPr>
      <xdr:spPr>
        <a:xfrm>
          <a:off x="1130300" y="13164107"/>
          <a:ext cx="889000" cy="4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2032</xdr:rowOff>
    </xdr:from>
    <xdr:to>
      <xdr:col>10</xdr:col>
      <xdr:colOff>165100</xdr:colOff>
      <xdr:row>77</xdr:row>
      <xdr:rowOff>103632</xdr:rowOff>
    </xdr:to>
    <xdr:sp macro="" textlink="">
      <xdr:nvSpPr>
        <xdr:cNvPr id="185" name="フローチャート: 判断 184"/>
        <xdr:cNvSpPr/>
      </xdr:nvSpPr>
      <xdr:spPr>
        <a:xfrm>
          <a:off x="1968500" y="1320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94759</xdr:rowOff>
    </xdr:from>
    <xdr:ext cx="599010" cy="259045"/>
    <xdr:sp macro="" textlink="">
      <xdr:nvSpPr>
        <xdr:cNvPr id="186" name="テキスト ボックス 185"/>
        <xdr:cNvSpPr txBox="1"/>
      </xdr:nvSpPr>
      <xdr:spPr>
        <a:xfrm>
          <a:off x="1719795" y="1329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157727</xdr:rowOff>
    </xdr:from>
    <xdr:to>
      <xdr:col>6</xdr:col>
      <xdr:colOff>38100</xdr:colOff>
      <xdr:row>77</xdr:row>
      <xdr:rowOff>87877</xdr:rowOff>
    </xdr:to>
    <xdr:sp macro="" textlink="">
      <xdr:nvSpPr>
        <xdr:cNvPr id="187" name="フローチャート: 判断 186"/>
        <xdr:cNvSpPr/>
      </xdr:nvSpPr>
      <xdr:spPr>
        <a:xfrm>
          <a:off x="1079500" y="1318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79004</xdr:rowOff>
    </xdr:from>
    <xdr:ext cx="599010" cy="259045"/>
    <xdr:sp macro="" textlink="">
      <xdr:nvSpPr>
        <xdr:cNvPr id="188" name="テキスト ボックス 187"/>
        <xdr:cNvSpPr txBox="1"/>
      </xdr:nvSpPr>
      <xdr:spPr>
        <a:xfrm>
          <a:off x="830795" y="13280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144934</xdr:rowOff>
    </xdr:from>
    <xdr:to>
      <xdr:col>24</xdr:col>
      <xdr:colOff>114300</xdr:colOff>
      <xdr:row>77</xdr:row>
      <xdr:rowOff>75084</xdr:rowOff>
    </xdr:to>
    <xdr:sp macro="" textlink="">
      <xdr:nvSpPr>
        <xdr:cNvPr id="194" name="楕円 193"/>
        <xdr:cNvSpPr/>
      </xdr:nvSpPr>
      <xdr:spPr>
        <a:xfrm>
          <a:off x="4584700" y="13175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59861</xdr:rowOff>
    </xdr:from>
    <xdr:ext cx="599010" cy="259045"/>
    <xdr:sp macro="" textlink="">
      <xdr:nvSpPr>
        <xdr:cNvPr id="195" name="民生費該当値テキスト"/>
        <xdr:cNvSpPr txBox="1"/>
      </xdr:nvSpPr>
      <xdr:spPr>
        <a:xfrm>
          <a:off x="4686300" y="13090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103174</xdr:rowOff>
    </xdr:from>
    <xdr:to>
      <xdr:col>20</xdr:col>
      <xdr:colOff>38100</xdr:colOff>
      <xdr:row>77</xdr:row>
      <xdr:rowOff>33324</xdr:rowOff>
    </xdr:to>
    <xdr:sp macro="" textlink="">
      <xdr:nvSpPr>
        <xdr:cNvPr id="196" name="楕円 195"/>
        <xdr:cNvSpPr/>
      </xdr:nvSpPr>
      <xdr:spPr>
        <a:xfrm>
          <a:off x="3746500" y="1313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49851</xdr:rowOff>
    </xdr:from>
    <xdr:ext cx="599010" cy="259045"/>
    <xdr:sp macro="" textlink="">
      <xdr:nvSpPr>
        <xdr:cNvPr id="197" name="テキスト ボックス 196"/>
        <xdr:cNvSpPr txBox="1"/>
      </xdr:nvSpPr>
      <xdr:spPr>
        <a:xfrm>
          <a:off x="3497795" y="1290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10495</xdr:rowOff>
    </xdr:from>
    <xdr:to>
      <xdr:col>15</xdr:col>
      <xdr:colOff>101600</xdr:colOff>
      <xdr:row>77</xdr:row>
      <xdr:rowOff>112095</xdr:rowOff>
    </xdr:to>
    <xdr:sp macro="" textlink="">
      <xdr:nvSpPr>
        <xdr:cNvPr id="198" name="楕円 197"/>
        <xdr:cNvSpPr/>
      </xdr:nvSpPr>
      <xdr:spPr>
        <a:xfrm>
          <a:off x="2857500" y="1321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103222</xdr:rowOff>
    </xdr:from>
    <xdr:ext cx="599010" cy="259045"/>
    <xdr:sp macro="" textlink="">
      <xdr:nvSpPr>
        <xdr:cNvPr id="199" name="テキスト ボックス 198"/>
        <xdr:cNvSpPr txBox="1"/>
      </xdr:nvSpPr>
      <xdr:spPr>
        <a:xfrm>
          <a:off x="2608795" y="13304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130587</xdr:rowOff>
    </xdr:from>
    <xdr:to>
      <xdr:col>10</xdr:col>
      <xdr:colOff>165100</xdr:colOff>
      <xdr:row>77</xdr:row>
      <xdr:rowOff>60737</xdr:rowOff>
    </xdr:to>
    <xdr:sp macro="" textlink="">
      <xdr:nvSpPr>
        <xdr:cNvPr id="200" name="楕円 199"/>
        <xdr:cNvSpPr/>
      </xdr:nvSpPr>
      <xdr:spPr>
        <a:xfrm>
          <a:off x="1968500" y="1316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77264</xdr:rowOff>
    </xdr:from>
    <xdr:ext cx="599010" cy="259045"/>
    <xdr:sp macro="" textlink="">
      <xdr:nvSpPr>
        <xdr:cNvPr id="201" name="テキスト ボックス 200"/>
        <xdr:cNvSpPr txBox="1"/>
      </xdr:nvSpPr>
      <xdr:spPr>
        <a:xfrm>
          <a:off x="1719795" y="1293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83107</xdr:rowOff>
    </xdr:from>
    <xdr:to>
      <xdr:col>6</xdr:col>
      <xdr:colOff>38100</xdr:colOff>
      <xdr:row>77</xdr:row>
      <xdr:rowOff>13257</xdr:rowOff>
    </xdr:to>
    <xdr:sp macro="" textlink="">
      <xdr:nvSpPr>
        <xdr:cNvPr id="202" name="楕円 201"/>
        <xdr:cNvSpPr/>
      </xdr:nvSpPr>
      <xdr:spPr>
        <a:xfrm>
          <a:off x="1079500" y="131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29784</xdr:rowOff>
    </xdr:from>
    <xdr:ext cx="599010" cy="259045"/>
    <xdr:sp macro="" textlink="">
      <xdr:nvSpPr>
        <xdr:cNvPr id="203" name="テキスト ボックス 202"/>
        <xdr:cNvSpPr txBox="1"/>
      </xdr:nvSpPr>
      <xdr:spPr>
        <a:xfrm>
          <a:off x="830795" y="12888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48031</xdr:rowOff>
    </xdr:from>
    <xdr:to>
      <xdr:col>24</xdr:col>
      <xdr:colOff>62865</xdr:colOff>
      <xdr:row>98</xdr:row>
      <xdr:rowOff>152850</xdr:rowOff>
    </xdr:to>
    <xdr:cxnSp macro="">
      <xdr:nvCxnSpPr>
        <xdr:cNvPr id="227" name="直線コネクタ 226"/>
        <xdr:cNvCxnSpPr/>
      </xdr:nvCxnSpPr>
      <xdr:spPr>
        <a:xfrm flipV="1">
          <a:off x="4633595" y="15649981"/>
          <a:ext cx="1270" cy="1304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156677</xdr:rowOff>
    </xdr:from>
    <xdr:ext cx="534377" cy="259045"/>
    <xdr:sp macro="" textlink="">
      <xdr:nvSpPr>
        <xdr:cNvPr id="228" name="衛生費最小値テキスト"/>
        <xdr:cNvSpPr txBox="1"/>
      </xdr:nvSpPr>
      <xdr:spPr>
        <a:xfrm>
          <a:off x="4686300" y="1695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152850</xdr:rowOff>
    </xdr:from>
    <xdr:to>
      <xdr:col>24</xdr:col>
      <xdr:colOff>152400</xdr:colOff>
      <xdr:row>98</xdr:row>
      <xdr:rowOff>152850</xdr:rowOff>
    </xdr:to>
    <xdr:cxnSp macro="">
      <xdr:nvCxnSpPr>
        <xdr:cNvPr id="229" name="直線コネクタ 228"/>
        <xdr:cNvCxnSpPr/>
      </xdr:nvCxnSpPr>
      <xdr:spPr>
        <a:xfrm>
          <a:off x="4546600" y="16954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166158</xdr:rowOff>
    </xdr:from>
    <xdr:ext cx="599010" cy="259045"/>
    <xdr:sp macro="" textlink="">
      <xdr:nvSpPr>
        <xdr:cNvPr id="230" name="衛生費最大値テキスト"/>
        <xdr:cNvSpPr txBox="1"/>
      </xdr:nvSpPr>
      <xdr:spPr>
        <a:xfrm>
          <a:off x="4686300" y="15425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718,120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48031</xdr:rowOff>
    </xdr:from>
    <xdr:to>
      <xdr:col>24</xdr:col>
      <xdr:colOff>152400</xdr:colOff>
      <xdr:row>91</xdr:row>
      <xdr:rowOff>48031</xdr:rowOff>
    </xdr:to>
    <xdr:cxnSp macro="">
      <xdr:nvCxnSpPr>
        <xdr:cNvPr id="231" name="直線コネクタ 230"/>
        <xdr:cNvCxnSpPr/>
      </xdr:nvCxnSpPr>
      <xdr:spPr>
        <a:xfrm>
          <a:off x="4546600" y="15649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11519</xdr:rowOff>
    </xdr:from>
    <xdr:to>
      <xdr:col>24</xdr:col>
      <xdr:colOff>63500</xdr:colOff>
      <xdr:row>98</xdr:row>
      <xdr:rowOff>15973</xdr:rowOff>
    </xdr:to>
    <xdr:cxnSp macro="">
      <xdr:nvCxnSpPr>
        <xdr:cNvPr id="232" name="直線コネクタ 231"/>
        <xdr:cNvCxnSpPr/>
      </xdr:nvCxnSpPr>
      <xdr:spPr>
        <a:xfrm flipV="1">
          <a:off x="3797300" y="16813619"/>
          <a:ext cx="838200" cy="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111468</xdr:rowOff>
    </xdr:from>
    <xdr:ext cx="599010" cy="259045"/>
    <xdr:sp macro="" textlink="">
      <xdr:nvSpPr>
        <xdr:cNvPr id="233" name="衛生費平均値テキスト"/>
        <xdr:cNvSpPr txBox="1"/>
      </xdr:nvSpPr>
      <xdr:spPr>
        <a:xfrm>
          <a:off x="4686300" y="167421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133041</xdr:rowOff>
    </xdr:from>
    <xdr:to>
      <xdr:col>24</xdr:col>
      <xdr:colOff>114300</xdr:colOff>
      <xdr:row>98</xdr:row>
      <xdr:rowOff>63191</xdr:rowOff>
    </xdr:to>
    <xdr:sp macro="" textlink="">
      <xdr:nvSpPr>
        <xdr:cNvPr id="234" name="フローチャート: 判断 233"/>
        <xdr:cNvSpPr/>
      </xdr:nvSpPr>
      <xdr:spPr>
        <a:xfrm>
          <a:off x="4584700" y="16763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15973</xdr:rowOff>
    </xdr:from>
    <xdr:to>
      <xdr:col>19</xdr:col>
      <xdr:colOff>177800</xdr:colOff>
      <xdr:row>98</xdr:row>
      <xdr:rowOff>16743</xdr:rowOff>
    </xdr:to>
    <xdr:cxnSp macro="">
      <xdr:nvCxnSpPr>
        <xdr:cNvPr id="235" name="直線コネクタ 234"/>
        <xdr:cNvCxnSpPr/>
      </xdr:nvCxnSpPr>
      <xdr:spPr>
        <a:xfrm flipV="1">
          <a:off x="2908300" y="16818073"/>
          <a:ext cx="889000" cy="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42216</xdr:rowOff>
    </xdr:from>
    <xdr:to>
      <xdr:col>20</xdr:col>
      <xdr:colOff>38100</xdr:colOff>
      <xdr:row>98</xdr:row>
      <xdr:rowOff>143816</xdr:rowOff>
    </xdr:to>
    <xdr:sp macro="" textlink="">
      <xdr:nvSpPr>
        <xdr:cNvPr id="236" name="フローチャート: 判断 235"/>
        <xdr:cNvSpPr/>
      </xdr:nvSpPr>
      <xdr:spPr>
        <a:xfrm>
          <a:off x="3746500" y="1684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134943</xdr:rowOff>
    </xdr:from>
    <xdr:ext cx="534377" cy="259045"/>
    <xdr:sp macro="" textlink="">
      <xdr:nvSpPr>
        <xdr:cNvPr id="237" name="テキスト ボックス 236"/>
        <xdr:cNvSpPr txBox="1"/>
      </xdr:nvSpPr>
      <xdr:spPr>
        <a:xfrm>
          <a:off x="3530111" y="1693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16743</xdr:rowOff>
    </xdr:from>
    <xdr:to>
      <xdr:col>15</xdr:col>
      <xdr:colOff>50800</xdr:colOff>
      <xdr:row>98</xdr:row>
      <xdr:rowOff>45200</xdr:rowOff>
    </xdr:to>
    <xdr:cxnSp macro="">
      <xdr:nvCxnSpPr>
        <xdr:cNvPr id="238" name="直線コネクタ 237"/>
        <xdr:cNvCxnSpPr/>
      </xdr:nvCxnSpPr>
      <xdr:spPr>
        <a:xfrm flipV="1">
          <a:off x="2019300" y="16818843"/>
          <a:ext cx="889000" cy="2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52437</xdr:rowOff>
    </xdr:from>
    <xdr:to>
      <xdr:col>15</xdr:col>
      <xdr:colOff>101600</xdr:colOff>
      <xdr:row>98</xdr:row>
      <xdr:rowOff>154037</xdr:rowOff>
    </xdr:to>
    <xdr:sp macro="" textlink="">
      <xdr:nvSpPr>
        <xdr:cNvPr id="239" name="フローチャート: 判断 238"/>
        <xdr:cNvSpPr/>
      </xdr:nvSpPr>
      <xdr:spPr>
        <a:xfrm>
          <a:off x="28575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145164</xdr:rowOff>
    </xdr:from>
    <xdr:ext cx="534377" cy="259045"/>
    <xdr:sp macro="" textlink="">
      <xdr:nvSpPr>
        <xdr:cNvPr id="240" name="テキスト ボックス 239"/>
        <xdr:cNvSpPr txBox="1"/>
      </xdr:nvSpPr>
      <xdr:spPr>
        <a:xfrm>
          <a:off x="2641111" y="16947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45200</xdr:rowOff>
    </xdr:from>
    <xdr:to>
      <xdr:col>10</xdr:col>
      <xdr:colOff>114300</xdr:colOff>
      <xdr:row>98</xdr:row>
      <xdr:rowOff>45971</xdr:rowOff>
    </xdr:to>
    <xdr:cxnSp macro="">
      <xdr:nvCxnSpPr>
        <xdr:cNvPr id="241" name="直線コネクタ 240"/>
        <xdr:cNvCxnSpPr/>
      </xdr:nvCxnSpPr>
      <xdr:spPr>
        <a:xfrm flipV="1">
          <a:off x="1130300" y="16847300"/>
          <a:ext cx="889000" cy="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48102</xdr:rowOff>
    </xdr:from>
    <xdr:to>
      <xdr:col>10</xdr:col>
      <xdr:colOff>165100</xdr:colOff>
      <xdr:row>98</xdr:row>
      <xdr:rowOff>149702</xdr:rowOff>
    </xdr:to>
    <xdr:sp macro="" textlink="">
      <xdr:nvSpPr>
        <xdr:cNvPr id="242" name="フローチャート: 判断 241"/>
        <xdr:cNvSpPr/>
      </xdr:nvSpPr>
      <xdr:spPr>
        <a:xfrm>
          <a:off x="1968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140829</xdr:rowOff>
    </xdr:from>
    <xdr:ext cx="534377" cy="259045"/>
    <xdr:sp macro="" textlink="">
      <xdr:nvSpPr>
        <xdr:cNvPr id="243" name="テキスト ボックス 242"/>
        <xdr:cNvSpPr txBox="1"/>
      </xdr:nvSpPr>
      <xdr:spPr>
        <a:xfrm>
          <a:off x="1752111" y="1694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40235</xdr:rowOff>
    </xdr:from>
    <xdr:to>
      <xdr:col>6</xdr:col>
      <xdr:colOff>38100</xdr:colOff>
      <xdr:row>98</xdr:row>
      <xdr:rowOff>141835</xdr:rowOff>
    </xdr:to>
    <xdr:sp macro="" textlink="">
      <xdr:nvSpPr>
        <xdr:cNvPr id="244" name="フローチャート: 判断 243"/>
        <xdr:cNvSpPr/>
      </xdr:nvSpPr>
      <xdr:spPr>
        <a:xfrm>
          <a:off x="1079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132962</xdr:rowOff>
    </xdr:from>
    <xdr:ext cx="534377" cy="259045"/>
    <xdr:sp macro="" textlink="">
      <xdr:nvSpPr>
        <xdr:cNvPr id="245" name="テキスト ボックス 244"/>
        <xdr:cNvSpPr txBox="1"/>
      </xdr:nvSpPr>
      <xdr:spPr>
        <a:xfrm>
          <a:off x="863111" y="1693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132169</xdr:rowOff>
    </xdr:from>
    <xdr:to>
      <xdr:col>24</xdr:col>
      <xdr:colOff>114300</xdr:colOff>
      <xdr:row>98</xdr:row>
      <xdr:rowOff>62319</xdr:rowOff>
    </xdr:to>
    <xdr:sp macro="" textlink="">
      <xdr:nvSpPr>
        <xdr:cNvPr id="251" name="楕円 250"/>
        <xdr:cNvSpPr/>
      </xdr:nvSpPr>
      <xdr:spPr>
        <a:xfrm>
          <a:off x="4584700" y="1676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155046</xdr:rowOff>
    </xdr:from>
    <xdr:ext cx="599010" cy="259045"/>
    <xdr:sp macro="" textlink="">
      <xdr:nvSpPr>
        <xdr:cNvPr id="252" name="衛生費該当値テキスト"/>
        <xdr:cNvSpPr txBox="1"/>
      </xdr:nvSpPr>
      <xdr:spPr>
        <a:xfrm>
          <a:off x="4686300" y="16614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136623</xdr:rowOff>
    </xdr:from>
    <xdr:to>
      <xdr:col>20</xdr:col>
      <xdr:colOff>38100</xdr:colOff>
      <xdr:row>98</xdr:row>
      <xdr:rowOff>66773</xdr:rowOff>
    </xdr:to>
    <xdr:sp macro="" textlink="">
      <xdr:nvSpPr>
        <xdr:cNvPr id="253" name="楕円 252"/>
        <xdr:cNvSpPr/>
      </xdr:nvSpPr>
      <xdr:spPr>
        <a:xfrm>
          <a:off x="3746500" y="1676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83300</xdr:rowOff>
    </xdr:from>
    <xdr:ext cx="599010" cy="259045"/>
    <xdr:sp macro="" textlink="">
      <xdr:nvSpPr>
        <xdr:cNvPr id="254" name="テキスト ボックス 253"/>
        <xdr:cNvSpPr txBox="1"/>
      </xdr:nvSpPr>
      <xdr:spPr>
        <a:xfrm>
          <a:off x="3497795" y="1654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137393</xdr:rowOff>
    </xdr:from>
    <xdr:to>
      <xdr:col>15</xdr:col>
      <xdr:colOff>101600</xdr:colOff>
      <xdr:row>98</xdr:row>
      <xdr:rowOff>67543</xdr:rowOff>
    </xdr:to>
    <xdr:sp macro="" textlink="">
      <xdr:nvSpPr>
        <xdr:cNvPr id="255" name="楕円 254"/>
        <xdr:cNvSpPr/>
      </xdr:nvSpPr>
      <xdr:spPr>
        <a:xfrm>
          <a:off x="2857500" y="1676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84070</xdr:rowOff>
    </xdr:from>
    <xdr:ext cx="599010" cy="259045"/>
    <xdr:sp macro="" textlink="">
      <xdr:nvSpPr>
        <xdr:cNvPr id="256" name="テキスト ボックス 255"/>
        <xdr:cNvSpPr txBox="1"/>
      </xdr:nvSpPr>
      <xdr:spPr>
        <a:xfrm>
          <a:off x="2608795" y="16543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165850</xdr:rowOff>
    </xdr:from>
    <xdr:to>
      <xdr:col>10</xdr:col>
      <xdr:colOff>165100</xdr:colOff>
      <xdr:row>98</xdr:row>
      <xdr:rowOff>96000</xdr:rowOff>
    </xdr:to>
    <xdr:sp macro="" textlink="">
      <xdr:nvSpPr>
        <xdr:cNvPr id="257" name="楕円 256"/>
        <xdr:cNvSpPr/>
      </xdr:nvSpPr>
      <xdr:spPr>
        <a:xfrm>
          <a:off x="1968500" y="167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112527</xdr:rowOff>
    </xdr:from>
    <xdr:ext cx="534377" cy="259045"/>
    <xdr:sp macro="" textlink="">
      <xdr:nvSpPr>
        <xdr:cNvPr id="258" name="テキスト ボックス 257"/>
        <xdr:cNvSpPr txBox="1"/>
      </xdr:nvSpPr>
      <xdr:spPr>
        <a:xfrm>
          <a:off x="1752111" y="1657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166621</xdr:rowOff>
    </xdr:from>
    <xdr:to>
      <xdr:col>6</xdr:col>
      <xdr:colOff>38100</xdr:colOff>
      <xdr:row>98</xdr:row>
      <xdr:rowOff>96771</xdr:rowOff>
    </xdr:to>
    <xdr:sp macro="" textlink="">
      <xdr:nvSpPr>
        <xdr:cNvPr id="259" name="楕円 258"/>
        <xdr:cNvSpPr/>
      </xdr:nvSpPr>
      <xdr:spPr>
        <a:xfrm>
          <a:off x="1079500" y="1679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113298</xdr:rowOff>
    </xdr:from>
    <xdr:ext cx="534377" cy="259045"/>
    <xdr:sp macro="" textlink="">
      <xdr:nvSpPr>
        <xdr:cNvPr id="260" name="テキスト ボックス 259"/>
        <xdr:cNvSpPr txBox="1"/>
      </xdr:nvSpPr>
      <xdr:spPr>
        <a:xfrm>
          <a:off x="863111" y="1657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69215</xdr:rowOff>
    </xdr:from>
    <xdr:to>
      <xdr:col>54</xdr:col>
      <xdr:colOff>189865</xdr:colOff>
      <xdr:row>39</xdr:row>
      <xdr:rowOff>44450</xdr:rowOff>
    </xdr:to>
    <xdr:cxnSp macro="">
      <xdr:nvCxnSpPr>
        <xdr:cNvPr id="284" name="直線コネクタ 283"/>
        <xdr:cNvCxnSpPr/>
      </xdr:nvCxnSpPr>
      <xdr:spPr>
        <a:xfrm flipV="1">
          <a:off x="10475595" y="5384165"/>
          <a:ext cx="127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15892</xdr:rowOff>
    </xdr:from>
    <xdr:ext cx="534377" cy="259045"/>
    <xdr:sp macro="" textlink="">
      <xdr:nvSpPr>
        <xdr:cNvPr id="287" name="労働費最大値テキスト"/>
        <xdr:cNvSpPr txBox="1"/>
      </xdr:nvSpPr>
      <xdr:spPr>
        <a:xfrm>
          <a:off x="10528300" y="5159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69215</xdr:rowOff>
    </xdr:from>
    <xdr:to>
      <xdr:col>55</xdr:col>
      <xdr:colOff>88900</xdr:colOff>
      <xdr:row>31</xdr:row>
      <xdr:rowOff>69215</xdr:rowOff>
    </xdr:to>
    <xdr:cxnSp macro="">
      <xdr:nvCxnSpPr>
        <xdr:cNvPr id="288" name="直線コネクタ 287"/>
        <xdr:cNvCxnSpPr/>
      </xdr:nvCxnSpPr>
      <xdr:spPr>
        <a:xfrm>
          <a:off x="10388600" y="5384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83566</xdr:rowOff>
    </xdr:from>
    <xdr:to>
      <xdr:col>55</xdr:col>
      <xdr:colOff>0</xdr:colOff>
      <xdr:row>38</xdr:row>
      <xdr:rowOff>125603</xdr:rowOff>
    </xdr:to>
    <xdr:cxnSp macro="">
      <xdr:nvCxnSpPr>
        <xdr:cNvPr id="289" name="直線コネクタ 288"/>
        <xdr:cNvCxnSpPr/>
      </xdr:nvCxnSpPr>
      <xdr:spPr>
        <a:xfrm flipV="1">
          <a:off x="9639300" y="6598666"/>
          <a:ext cx="838200" cy="4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28338</xdr:rowOff>
    </xdr:from>
    <xdr:ext cx="469744" cy="259045"/>
    <xdr:sp macro="" textlink="">
      <xdr:nvSpPr>
        <xdr:cNvPr id="290" name="労働費平均値テキスト"/>
        <xdr:cNvSpPr txBox="1"/>
      </xdr:nvSpPr>
      <xdr:spPr>
        <a:xfrm>
          <a:off x="10528300" y="6371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5461</xdr:rowOff>
    </xdr:from>
    <xdr:to>
      <xdr:col>55</xdr:col>
      <xdr:colOff>50800</xdr:colOff>
      <xdr:row>38</xdr:row>
      <xdr:rowOff>107061</xdr:rowOff>
    </xdr:to>
    <xdr:sp macro="" textlink="">
      <xdr:nvSpPr>
        <xdr:cNvPr id="291" name="フローチャート: 判断 290"/>
        <xdr:cNvSpPr/>
      </xdr:nvSpPr>
      <xdr:spPr>
        <a:xfrm>
          <a:off x="104267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125603</xdr:rowOff>
    </xdr:from>
    <xdr:to>
      <xdr:col>50</xdr:col>
      <xdr:colOff>114300</xdr:colOff>
      <xdr:row>38</xdr:row>
      <xdr:rowOff>135636</xdr:rowOff>
    </xdr:to>
    <xdr:cxnSp macro="">
      <xdr:nvCxnSpPr>
        <xdr:cNvPr id="292" name="直線コネクタ 291"/>
        <xdr:cNvCxnSpPr/>
      </xdr:nvCxnSpPr>
      <xdr:spPr>
        <a:xfrm flipV="1">
          <a:off x="8750300" y="6640703"/>
          <a:ext cx="889000"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116205</xdr:rowOff>
    </xdr:from>
    <xdr:to>
      <xdr:col>50</xdr:col>
      <xdr:colOff>165100</xdr:colOff>
      <xdr:row>39</xdr:row>
      <xdr:rowOff>46355</xdr:rowOff>
    </xdr:to>
    <xdr:sp macro="" textlink="">
      <xdr:nvSpPr>
        <xdr:cNvPr id="293" name="フローチャート: 判断 292"/>
        <xdr:cNvSpPr/>
      </xdr:nvSpPr>
      <xdr:spPr>
        <a:xfrm>
          <a:off x="9588500" y="663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37482</xdr:rowOff>
    </xdr:from>
    <xdr:ext cx="378565" cy="259045"/>
    <xdr:sp macro="" textlink="">
      <xdr:nvSpPr>
        <xdr:cNvPr id="294" name="テキスト ボックス 293"/>
        <xdr:cNvSpPr txBox="1"/>
      </xdr:nvSpPr>
      <xdr:spPr>
        <a:xfrm>
          <a:off x="9450017" y="6724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135636</xdr:rowOff>
    </xdr:from>
    <xdr:to>
      <xdr:col>45</xdr:col>
      <xdr:colOff>177800</xdr:colOff>
      <xdr:row>38</xdr:row>
      <xdr:rowOff>143129</xdr:rowOff>
    </xdr:to>
    <xdr:cxnSp macro="">
      <xdr:nvCxnSpPr>
        <xdr:cNvPr id="295" name="直線コネクタ 294"/>
        <xdr:cNvCxnSpPr/>
      </xdr:nvCxnSpPr>
      <xdr:spPr>
        <a:xfrm flipV="1">
          <a:off x="7861300" y="6650736"/>
          <a:ext cx="889000" cy="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114554</xdr:rowOff>
    </xdr:from>
    <xdr:to>
      <xdr:col>46</xdr:col>
      <xdr:colOff>38100</xdr:colOff>
      <xdr:row>39</xdr:row>
      <xdr:rowOff>44704</xdr:rowOff>
    </xdr:to>
    <xdr:sp macro="" textlink="">
      <xdr:nvSpPr>
        <xdr:cNvPr id="296" name="フローチャート: 判断 295"/>
        <xdr:cNvSpPr/>
      </xdr:nvSpPr>
      <xdr:spPr>
        <a:xfrm>
          <a:off x="8699500" y="662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35831</xdr:rowOff>
    </xdr:from>
    <xdr:ext cx="378565" cy="259045"/>
    <xdr:sp macro="" textlink="">
      <xdr:nvSpPr>
        <xdr:cNvPr id="297" name="テキスト ボックス 296"/>
        <xdr:cNvSpPr txBox="1"/>
      </xdr:nvSpPr>
      <xdr:spPr>
        <a:xfrm>
          <a:off x="8561017" y="6722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108331</xdr:rowOff>
    </xdr:from>
    <xdr:to>
      <xdr:col>41</xdr:col>
      <xdr:colOff>50800</xdr:colOff>
      <xdr:row>38</xdr:row>
      <xdr:rowOff>143129</xdr:rowOff>
    </xdr:to>
    <xdr:cxnSp macro="">
      <xdr:nvCxnSpPr>
        <xdr:cNvPr id="298" name="直線コネクタ 297"/>
        <xdr:cNvCxnSpPr/>
      </xdr:nvCxnSpPr>
      <xdr:spPr>
        <a:xfrm>
          <a:off x="6972300" y="6623431"/>
          <a:ext cx="8890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105664</xdr:rowOff>
    </xdr:from>
    <xdr:to>
      <xdr:col>41</xdr:col>
      <xdr:colOff>101600</xdr:colOff>
      <xdr:row>39</xdr:row>
      <xdr:rowOff>35814</xdr:rowOff>
    </xdr:to>
    <xdr:sp macro="" textlink="">
      <xdr:nvSpPr>
        <xdr:cNvPr id="299" name="フローチャート: 判断 298"/>
        <xdr:cNvSpPr/>
      </xdr:nvSpPr>
      <xdr:spPr>
        <a:xfrm>
          <a:off x="7810500" y="662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26941</xdr:rowOff>
    </xdr:from>
    <xdr:ext cx="378565" cy="259045"/>
    <xdr:sp macro="" textlink="">
      <xdr:nvSpPr>
        <xdr:cNvPr id="300" name="テキスト ボックス 299"/>
        <xdr:cNvSpPr txBox="1"/>
      </xdr:nvSpPr>
      <xdr:spPr>
        <a:xfrm>
          <a:off x="7672017" y="6713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48768</xdr:rowOff>
    </xdr:from>
    <xdr:to>
      <xdr:col>36</xdr:col>
      <xdr:colOff>165100</xdr:colOff>
      <xdr:row>38</xdr:row>
      <xdr:rowOff>150368</xdr:rowOff>
    </xdr:to>
    <xdr:sp macro="" textlink="">
      <xdr:nvSpPr>
        <xdr:cNvPr id="301" name="フローチャート: 判断 300"/>
        <xdr:cNvSpPr/>
      </xdr:nvSpPr>
      <xdr:spPr>
        <a:xfrm>
          <a:off x="6921500" y="6563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166895</xdr:rowOff>
    </xdr:from>
    <xdr:ext cx="378565" cy="259045"/>
    <xdr:sp macro="" textlink="">
      <xdr:nvSpPr>
        <xdr:cNvPr id="302" name="テキスト ボックス 301"/>
        <xdr:cNvSpPr txBox="1"/>
      </xdr:nvSpPr>
      <xdr:spPr>
        <a:xfrm>
          <a:off x="6783017" y="6339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32766</xdr:rowOff>
    </xdr:from>
    <xdr:to>
      <xdr:col>55</xdr:col>
      <xdr:colOff>50800</xdr:colOff>
      <xdr:row>38</xdr:row>
      <xdr:rowOff>134366</xdr:rowOff>
    </xdr:to>
    <xdr:sp macro="" textlink="">
      <xdr:nvSpPr>
        <xdr:cNvPr id="308" name="楕円 307"/>
        <xdr:cNvSpPr/>
      </xdr:nvSpPr>
      <xdr:spPr>
        <a:xfrm>
          <a:off x="10426700" y="654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11193</xdr:rowOff>
    </xdr:from>
    <xdr:ext cx="469744" cy="259045"/>
    <xdr:sp macro="" textlink="">
      <xdr:nvSpPr>
        <xdr:cNvPr id="309" name="労働費該当値テキスト"/>
        <xdr:cNvSpPr txBox="1"/>
      </xdr:nvSpPr>
      <xdr:spPr>
        <a:xfrm>
          <a:off x="10528300" y="6526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74803</xdr:rowOff>
    </xdr:from>
    <xdr:to>
      <xdr:col>50</xdr:col>
      <xdr:colOff>165100</xdr:colOff>
      <xdr:row>39</xdr:row>
      <xdr:rowOff>4953</xdr:rowOff>
    </xdr:to>
    <xdr:sp macro="" textlink="">
      <xdr:nvSpPr>
        <xdr:cNvPr id="310" name="楕円 309"/>
        <xdr:cNvSpPr/>
      </xdr:nvSpPr>
      <xdr:spPr>
        <a:xfrm>
          <a:off x="9588500" y="658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21480</xdr:rowOff>
    </xdr:from>
    <xdr:ext cx="378565" cy="259045"/>
    <xdr:sp macro="" textlink="">
      <xdr:nvSpPr>
        <xdr:cNvPr id="311" name="テキスト ボックス 310"/>
        <xdr:cNvSpPr txBox="1"/>
      </xdr:nvSpPr>
      <xdr:spPr>
        <a:xfrm>
          <a:off x="9450017" y="63651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84836</xdr:rowOff>
    </xdr:from>
    <xdr:to>
      <xdr:col>46</xdr:col>
      <xdr:colOff>38100</xdr:colOff>
      <xdr:row>39</xdr:row>
      <xdr:rowOff>14986</xdr:rowOff>
    </xdr:to>
    <xdr:sp macro="" textlink="">
      <xdr:nvSpPr>
        <xdr:cNvPr id="312" name="楕円 311"/>
        <xdr:cNvSpPr/>
      </xdr:nvSpPr>
      <xdr:spPr>
        <a:xfrm>
          <a:off x="8699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31513</xdr:rowOff>
    </xdr:from>
    <xdr:ext cx="378565" cy="259045"/>
    <xdr:sp macro="" textlink="">
      <xdr:nvSpPr>
        <xdr:cNvPr id="313" name="テキスト ボックス 312"/>
        <xdr:cNvSpPr txBox="1"/>
      </xdr:nvSpPr>
      <xdr:spPr>
        <a:xfrm>
          <a:off x="8561017" y="6375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92329</xdr:rowOff>
    </xdr:from>
    <xdr:to>
      <xdr:col>41</xdr:col>
      <xdr:colOff>101600</xdr:colOff>
      <xdr:row>39</xdr:row>
      <xdr:rowOff>22479</xdr:rowOff>
    </xdr:to>
    <xdr:sp macro="" textlink="">
      <xdr:nvSpPr>
        <xdr:cNvPr id="314" name="楕円 313"/>
        <xdr:cNvSpPr/>
      </xdr:nvSpPr>
      <xdr:spPr>
        <a:xfrm>
          <a:off x="7810500" y="660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39006</xdr:rowOff>
    </xdr:from>
    <xdr:ext cx="378565" cy="259045"/>
    <xdr:sp macro="" textlink="">
      <xdr:nvSpPr>
        <xdr:cNvPr id="315" name="テキスト ボックス 314"/>
        <xdr:cNvSpPr txBox="1"/>
      </xdr:nvSpPr>
      <xdr:spPr>
        <a:xfrm>
          <a:off x="7672017" y="63826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57531</xdr:rowOff>
    </xdr:from>
    <xdr:to>
      <xdr:col>36</xdr:col>
      <xdr:colOff>165100</xdr:colOff>
      <xdr:row>38</xdr:row>
      <xdr:rowOff>159131</xdr:rowOff>
    </xdr:to>
    <xdr:sp macro="" textlink="">
      <xdr:nvSpPr>
        <xdr:cNvPr id="316" name="楕円 315"/>
        <xdr:cNvSpPr/>
      </xdr:nvSpPr>
      <xdr:spPr>
        <a:xfrm>
          <a:off x="6921500" y="657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150258</xdr:rowOff>
    </xdr:from>
    <xdr:ext cx="378565" cy="259045"/>
    <xdr:sp macro="" textlink="">
      <xdr:nvSpPr>
        <xdr:cNvPr id="317" name="テキスト ボックス 316"/>
        <xdr:cNvSpPr txBox="1"/>
      </xdr:nvSpPr>
      <xdr:spPr>
        <a:xfrm>
          <a:off x="6783017" y="6665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50163</xdr:rowOff>
    </xdr:from>
    <xdr:to>
      <xdr:col>54</xdr:col>
      <xdr:colOff>189865</xdr:colOff>
      <xdr:row>59</xdr:row>
      <xdr:rowOff>36531</xdr:rowOff>
    </xdr:to>
    <xdr:cxnSp macro="">
      <xdr:nvCxnSpPr>
        <xdr:cNvPr id="341" name="直線コネクタ 340"/>
        <xdr:cNvCxnSpPr/>
      </xdr:nvCxnSpPr>
      <xdr:spPr>
        <a:xfrm flipV="1">
          <a:off x="10475595" y="8794113"/>
          <a:ext cx="1270" cy="135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40358</xdr:rowOff>
    </xdr:from>
    <xdr:ext cx="534377" cy="259045"/>
    <xdr:sp macro="" textlink="">
      <xdr:nvSpPr>
        <xdr:cNvPr id="342" name="農林水産業費最小値テキスト"/>
        <xdr:cNvSpPr txBox="1"/>
      </xdr:nvSpPr>
      <xdr:spPr>
        <a:xfrm>
          <a:off x="10528300" y="1015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36531</xdr:rowOff>
    </xdr:from>
    <xdr:to>
      <xdr:col>55</xdr:col>
      <xdr:colOff>88900</xdr:colOff>
      <xdr:row>59</xdr:row>
      <xdr:rowOff>36531</xdr:rowOff>
    </xdr:to>
    <xdr:cxnSp macro="">
      <xdr:nvCxnSpPr>
        <xdr:cNvPr id="343" name="直線コネクタ 342"/>
        <xdr:cNvCxnSpPr/>
      </xdr:nvCxnSpPr>
      <xdr:spPr>
        <a:xfrm>
          <a:off x="10388600" y="1015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168290</xdr:rowOff>
    </xdr:from>
    <xdr:ext cx="690189" cy="259045"/>
    <xdr:sp macro="" textlink="">
      <xdr:nvSpPr>
        <xdr:cNvPr id="344" name="農林水産業費最大値テキスト"/>
        <xdr:cNvSpPr txBox="1"/>
      </xdr:nvSpPr>
      <xdr:spPr>
        <a:xfrm>
          <a:off x="10528300" y="85693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1,792,503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50163</xdr:rowOff>
    </xdr:from>
    <xdr:to>
      <xdr:col>55</xdr:col>
      <xdr:colOff>88900</xdr:colOff>
      <xdr:row>51</xdr:row>
      <xdr:rowOff>50163</xdr:rowOff>
    </xdr:to>
    <xdr:cxnSp macro="">
      <xdr:nvCxnSpPr>
        <xdr:cNvPr id="345" name="直線コネクタ 344"/>
        <xdr:cNvCxnSpPr/>
      </xdr:nvCxnSpPr>
      <xdr:spPr>
        <a:xfrm>
          <a:off x="10388600" y="879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127687</xdr:rowOff>
    </xdr:from>
    <xdr:to>
      <xdr:col>55</xdr:col>
      <xdr:colOff>0</xdr:colOff>
      <xdr:row>58</xdr:row>
      <xdr:rowOff>165893</xdr:rowOff>
    </xdr:to>
    <xdr:cxnSp macro="">
      <xdr:nvCxnSpPr>
        <xdr:cNvPr id="346" name="直線コネクタ 345"/>
        <xdr:cNvCxnSpPr/>
      </xdr:nvCxnSpPr>
      <xdr:spPr>
        <a:xfrm>
          <a:off x="9639300" y="10071787"/>
          <a:ext cx="8382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85651</xdr:rowOff>
    </xdr:from>
    <xdr:ext cx="599010" cy="259045"/>
    <xdr:sp macro="" textlink="">
      <xdr:nvSpPr>
        <xdr:cNvPr id="347" name="農林水産業費平均値テキスト"/>
        <xdr:cNvSpPr txBox="1"/>
      </xdr:nvSpPr>
      <xdr:spPr>
        <a:xfrm>
          <a:off x="10528300" y="98583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62774</xdr:rowOff>
    </xdr:from>
    <xdr:to>
      <xdr:col>55</xdr:col>
      <xdr:colOff>50800</xdr:colOff>
      <xdr:row>58</xdr:row>
      <xdr:rowOff>164374</xdr:rowOff>
    </xdr:to>
    <xdr:sp macro="" textlink="">
      <xdr:nvSpPr>
        <xdr:cNvPr id="348" name="フローチャート: 判断 347"/>
        <xdr:cNvSpPr/>
      </xdr:nvSpPr>
      <xdr:spPr>
        <a:xfrm>
          <a:off x="10426700" y="10006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127687</xdr:rowOff>
    </xdr:from>
    <xdr:to>
      <xdr:col>50</xdr:col>
      <xdr:colOff>114300</xdr:colOff>
      <xdr:row>58</xdr:row>
      <xdr:rowOff>167208</xdr:rowOff>
    </xdr:to>
    <xdr:cxnSp macro="">
      <xdr:nvCxnSpPr>
        <xdr:cNvPr id="349" name="直線コネクタ 348"/>
        <xdr:cNvCxnSpPr/>
      </xdr:nvCxnSpPr>
      <xdr:spPr>
        <a:xfrm flipV="1">
          <a:off x="8750300" y="10071787"/>
          <a:ext cx="889000" cy="3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125675</xdr:rowOff>
    </xdr:from>
    <xdr:to>
      <xdr:col>50</xdr:col>
      <xdr:colOff>165100</xdr:colOff>
      <xdr:row>59</xdr:row>
      <xdr:rowOff>55825</xdr:rowOff>
    </xdr:to>
    <xdr:sp macro="" textlink="">
      <xdr:nvSpPr>
        <xdr:cNvPr id="350" name="フローチャート: 判断 349"/>
        <xdr:cNvSpPr/>
      </xdr:nvSpPr>
      <xdr:spPr>
        <a:xfrm>
          <a:off x="9588500" y="1006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46952</xdr:rowOff>
    </xdr:from>
    <xdr:ext cx="534377" cy="259045"/>
    <xdr:sp macro="" textlink="">
      <xdr:nvSpPr>
        <xdr:cNvPr id="351" name="テキスト ボックス 350"/>
        <xdr:cNvSpPr txBox="1"/>
      </xdr:nvSpPr>
      <xdr:spPr>
        <a:xfrm>
          <a:off x="9372111" y="1016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167208</xdr:rowOff>
    </xdr:from>
    <xdr:to>
      <xdr:col>45</xdr:col>
      <xdr:colOff>177800</xdr:colOff>
      <xdr:row>59</xdr:row>
      <xdr:rowOff>8630</xdr:rowOff>
    </xdr:to>
    <xdr:cxnSp macro="">
      <xdr:nvCxnSpPr>
        <xdr:cNvPr id="352" name="直線コネクタ 351"/>
        <xdr:cNvCxnSpPr/>
      </xdr:nvCxnSpPr>
      <xdr:spPr>
        <a:xfrm flipV="1">
          <a:off x="7861300" y="10111308"/>
          <a:ext cx="889000" cy="1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129473</xdr:rowOff>
    </xdr:from>
    <xdr:to>
      <xdr:col>46</xdr:col>
      <xdr:colOff>38100</xdr:colOff>
      <xdr:row>59</xdr:row>
      <xdr:rowOff>59623</xdr:rowOff>
    </xdr:to>
    <xdr:sp macro="" textlink="">
      <xdr:nvSpPr>
        <xdr:cNvPr id="353" name="フローチャート: 判断 352"/>
        <xdr:cNvSpPr/>
      </xdr:nvSpPr>
      <xdr:spPr>
        <a:xfrm>
          <a:off x="8699500" y="1007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50750</xdr:rowOff>
    </xdr:from>
    <xdr:ext cx="534377" cy="259045"/>
    <xdr:sp macro="" textlink="">
      <xdr:nvSpPr>
        <xdr:cNvPr id="354" name="テキスト ボックス 353"/>
        <xdr:cNvSpPr txBox="1"/>
      </xdr:nvSpPr>
      <xdr:spPr>
        <a:xfrm>
          <a:off x="8483111" y="1016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7644</xdr:rowOff>
    </xdr:from>
    <xdr:to>
      <xdr:col>41</xdr:col>
      <xdr:colOff>50800</xdr:colOff>
      <xdr:row>59</xdr:row>
      <xdr:rowOff>8630</xdr:rowOff>
    </xdr:to>
    <xdr:cxnSp macro="">
      <xdr:nvCxnSpPr>
        <xdr:cNvPr id="355" name="直線コネクタ 354"/>
        <xdr:cNvCxnSpPr/>
      </xdr:nvCxnSpPr>
      <xdr:spPr>
        <a:xfrm>
          <a:off x="6972300" y="10123194"/>
          <a:ext cx="889000" cy="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120637</xdr:rowOff>
    </xdr:from>
    <xdr:to>
      <xdr:col>41</xdr:col>
      <xdr:colOff>101600</xdr:colOff>
      <xdr:row>59</xdr:row>
      <xdr:rowOff>50787</xdr:rowOff>
    </xdr:to>
    <xdr:sp macro="" textlink="">
      <xdr:nvSpPr>
        <xdr:cNvPr id="356" name="フローチャート: 判断 355"/>
        <xdr:cNvSpPr/>
      </xdr:nvSpPr>
      <xdr:spPr>
        <a:xfrm>
          <a:off x="7810500" y="1006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67314</xdr:rowOff>
    </xdr:from>
    <xdr:ext cx="534377" cy="259045"/>
    <xdr:sp macro="" textlink="">
      <xdr:nvSpPr>
        <xdr:cNvPr id="357" name="テキスト ボックス 356"/>
        <xdr:cNvSpPr txBox="1"/>
      </xdr:nvSpPr>
      <xdr:spPr>
        <a:xfrm>
          <a:off x="7594111" y="983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124809</xdr:rowOff>
    </xdr:from>
    <xdr:to>
      <xdr:col>36</xdr:col>
      <xdr:colOff>165100</xdr:colOff>
      <xdr:row>59</xdr:row>
      <xdr:rowOff>54959</xdr:rowOff>
    </xdr:to>
    <xdr:sp macro="" textlink="">
      <xdr:nvSpPr>
        <xdr:cNvPr id="358" name="フローチャート: 判断 357"/>
        <xdr:cNvSpPr/>
      </xdr:nvSpPr>
      <xdr:spPr>
        <a:xfrm>
          <a:off x="6921500" y="1006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71486</xdr:rowOff>
    </xdr:from>
    <xdr:ext cx="534377" cy="259045"/>
    <xdr:sp macro="" textlink="">
      <xdr:nvSpPr>
        <xdr:cNvPr id="359" name="テキスト ボックス 358"/>
        <xdr:cNvSpPr txBox="1"/>
      </xdr:nvSpPr>
      <xdr:spPr>
        <a:xfrm>
          <a:off x="6705111" y="984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115093</xdr:rowOff>
    </xdr:from>
    <xdr:to>
      <xdr:col>55</xdr:col>
      <xdr:colOff>50800</xdr:colOff>
      <xdr:row>59</xdr:row>
      <xdr:rowOff>45243</xdr:rowOff>
    </xdr:to>
    <xdr:sp macro="" textlink="">
      <xdr:nvSpPr>
        <xdr:cNvPr id="365" name="楕円 364"/>
        <xdr:cNvSpPr/>
      </xdr:nvSpPr>
      <xdr:spPr>
        <a:xfrm>
          <a:off x="10426700" y="1005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41201</xdr:rowOff>
    </xdr:from>
    <xdr:ext cx="534377" cy="259045"/>
    <xdr:sp macro="" textlink="">
      <xdr:nvSpPr>
        <xdr:cNvPr id="366" name="農林水産業費該当値テキスト"/>
        <xdr:cNvSpPr txBox="1"/>
      </xdr:nvSpPr>
      <xdr:spPr>
        <a:xfrm>
          <a:off x="10528300" y="998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76887</xdr:rowOff>
    </xdr:from>
    <xdr:to>
      <xdr:col>50</xdr:col>
      <xdr:colOff>165100</xdr:colOff>
      <xdr:row>59</xdr:row>
      <xdr:rowOff>7037</xdr:rowOff>
    </xdr:to>
    <xdr:sp macro="" textlink="">
      <xdr:nvSpPr>
        <xdr:cNvPr id="367" name="楕円 366"/>
        <xdr:cNvSpPr/>
      </xdr:nvSpPr>
      <xdr:spPr>
        <a:xfrm>
          <a:off x="9588500" y="1002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23564</xdr:rowOff>
    </xdr:from>
    <xdr:ext cx="599010" cy="259045"/>
    <xdr:sp macro="" textlink="">
      <xdr:nvSpPr>
        <xdr:cNvPr id="368" name="テキスト ボックス 367"/>
        <xdr:cNvSpPr txBox="1"/>
      </xdr:nvSpPr>
      <xdr:spPr>
        <a:xfrm>
          <a:off x="9339795" y="9796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116408</xdr:rowOff>
    </xdr:from>
    <xdr:to>
      <xdr:col>46</xdr:col>
      <xdr:colOff>38100</xdr:colOff>
      <xdr:row>59</xdr:row>
      <xdr:rowOff>46558</xdr:rowOff>
    </xdr:to>
    <xdr:sp macro="" textlink="">
      <xdr:nvSpPr>
        <xdr:cNvPr id="369" name="楕円 368"/>
        <xdr:cNvSpPr/>
      </xdr:nvSpPr>
      <xdr:spPr>
        <a:xfrm>
          <a:off x="8699500" y="1006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63085</xdr:rowOff>
    </xdr:from>
    <xdr:ext cx="534377" cy="259045"/>
    <xdr:sp macro="" textlink="">
      <xdr:nvSpPr>
        <xdr:cNvPr id="370" name="テキスト ボックス 369"/>
        <xdr:cNvSpPr txBox="1"/>
      </xdr:nvSpPr>
      <xdr:spPr>
        <a:xfrm>
          <a:off x="8483111" y="983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129280</xdr:rowOff>
    </xdr:from>
    <xdr:to>
      <xdr:col>41</xdr:col>
      <xdr:colOff>101600</xdr:colOff>
      <xdr:row>59</xdr:row>
      <xdr:rowOff>59430</xdr:rowOff>
    </xdr:to>
    <xdr:sp macro="" textlink="">
      <xdr:nvSpPr>
        <xdr:cNvPr id="371" name="楕円 370"/>
        <xdr:cNvSpPr/>
      </xdr:nvSpPr>
      <xdr:spPr>
        <a:xfrm>
          <a:off x="7810500" y="1007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50557</xdr:rowOff>
    </xdr:from>
    <xdr:ext cx="534377" cy="259045"/>
    <xdr:sp macro="" textlink="">
      <xdr:nvSpPr>
        <xdr:cNvPr id="372" name="テキスト ボックス 371"/>
        <xdr:cNvSpPr txBox="1"/>
      </xdr:nvSpPr>
      <xdr:spPr>
        <a:xfrm>
          <a:off x="7594111" y="10166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128294</xdr:rowOff>
    </xdr:from>
    <xdr:to>
      <xdr:col>36</xdr:col>
      <xdr:colOff>165100</xdr:colOff>
      <xdr:row>59</xdr:row>
      <xdr:rowOff>58444</xdr:rowOff>
    </xdr:to>
    <xdr:sp macro="" textlink="">
      <xdr:nvSpPr>
        <xdr:cNvPr id="373" name="楕円 372"/>
        <xdr:cNvSpPr/>
      </xdr:nvSpPr>
      <xdr:spPr>
        <a:xfrm>
          <a:off x="6921500" y="1007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49571</xdr:rowOff>
    </xdr:from>
    <xdr:ext cx="534377" cy="259045"/>
    <xdr:sp macro="" textlink="">
      <xdr:nvSpPr>
        <xdr:cNvPr id="374" name="テキスト ボックス 373"/>
        <xdr:cNvSpPr txBox="1"/>
      </xdr:nvSpPr>
      <xdr:spPr>
        <a:xfrm>
          <a:off x="6705111" y="1016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37042</xdr:rowOff>
    </xdr:from>
    <xdr:to>
      <xdr:col>54</xdr:col>
      <xdr:colOff>189865</xdr:colOff>
      <xdr:row>79</xdr:row>
      <xdr:rowOff>83601</xdr:rowOff>
    </xdr:to>
    <xdr:cxnSp macro="">
      <xdr:nvCxnSpPr>
        <xdr:cNvPr id="400" name="直線コネクタ 399"/>
        <xdr:cNvCxnSpPr/>
      </xdr:nvCxnSpPr>
      <xdr:spPr>
        <a:xfrm flipV="1">
          <a:off x="10475595" y="12038542"/>
          <a:ext cx="1270" cy="1589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87428</xdr:rowOff>
    </xdr:from>
    <xdr:ext cx="469744" cy="259045"/>
    <xdr:sp macro="" textlink="">
      <xdr:nvSpPr>
        <xdr:cNvPr id="401" name="商工費最小値テキスト"/>
        <xdr:cNvSpPr txBox="1"/>
      </xdr:nvSpPr>
      <xdr:spPr>
        <a:xfrm>
          <a:off x="10528300" y="13631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83601</xdr:rowOff>
    </xdr:from>
    <xdr:to>
      <xdr:col>55</xdr:col>
      <xdr:colOff>88900</xdr:colOff>
      <xdr:row>79</xdr:row>
      <xdr:rowOff>83601</xdr:rowOff>
    </xdr:to>
    <xdr:cxnSp macro="">
      <xdr:nvCxnSpPr>
        <xdr:cNvPr id="402" name="直線コネクタ 401"/>
        <xdr:cNvCxnSpPr/>
      </xdr:nvCxnSpPr>
      <xdr:spPr>
        <a:xfrm>
          <a:off x="10388600" y="13628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155169</xdr:rowOff>
    </xdr:from>
    <xdr:ext cx="599010" cy="259045"/>
    <xdr:sp macro="" textlink="">
      <xdr:nvSpPr>
        <xdr:cNvPr id="403" name="商工費最大値テキスト"/>
        <xdr:cNvSpPr txBox="1"/>
      </xdr:nvSpPr>
      <xdr:spPr>
        <a:xfrm>
          <a:off x="10528300" y="1181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491,435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37042</xdr:rowOff>
    </xdr:from>
    <xdr:to>
      <xdr:col>55</xdr:col>
      <xdr:colOff>88900</xdr:colOff>
      <xdr:row>70</xdr:row>
      <xdr:rowOff>37042</xdr:rowOff>
    </xdr:to>
    <xdr:cxnSp macro="">
      <xdr:nvCxnSpPr>
        <xdr:cNvPr id="404" name="直線コネクタ 403"/>
        <xdr:cNvCxnSpPr/>
      </xdr:nvCxnSpPr>
      <xdr:spPr>
        <a:xfrm>
          <a:off x="10388600" y="1203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33107</xdr:rowOff>
    </xdr:from>
    <xdr:to>
      <xdr:col>55</xdr:col>
      <xdr:colOff>0</xdr:colOff>
      <xdr:row>78</xdr:row>
      <xdr:rowOff>170949</xdr:rowOff>
    </xdr:to>
    <xdr:cxnSp macro="">
      <xdr:nvCxnSpPr>
        <xdr:cNvPr id="405" name="直線コネクタ 404"/>
        <xdr:cNvCxnSpPr/>
      </xdr:nvCxnSpPr>
      <xdr:spPr>
        <a:xfrm flipV="1">
          <a:off x="9639300" y="13406207"/>
          <a:ext cx="838200" cy="13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160357</xdr:rowOff>
    </xdr:from>
    <xdr:ext cx="534377" cy="259045"/>
    <xdr:sp macro="" textlink="">
      <xdr:nvSpPr>
        <xdr:cNvPr id="406" name="商工費平均値テキスト"/>
        <xdr:cNvSpPr txBox="1"/>
      </xdr:nvSpPr>
      <xdr:spPr>
        <a:xfrm>
          <a:off x="10528300" y="13362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10480</xdr:rowOff>
    </xdr:from>
    <xdr:to>
      <xdr:col>55</xdr:col>
      <xdr:colOff>50800</xdr:colOff>
      <xdr:row>78</xdr:row>
      <xdr:rowOff>112080</xdr:rowOff>
    </xdr:to>
    <xdr:sp macro="" textlink="">
      <xdr:nvSpPr>
        <xdr:cNvPr id="407" name="フローチャート: 判断 406"/>
        <xdr:cNvSpPr/>
      </xdr:nvSpPr>
      <xdr:spPr>
        <a:xfrm>
          <a:off x="10426700" y="1338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170949</xdr:rowOff>
    </xdr:from>
    <xdr:to>
      <xdr:col>50</xdr:col>
      <xdr:colOff>114300</xdr:colOff>
      <xdr:row>79</xdr:row>
      <xdr:rowOff>28986</xdr:rowOff>
    </xdr:to>
    <xdr:cxnSp macro="">
      <xdr:nvCxnSpPr>
        <xdr:cNvPr id="408" name="直線コネクタ 407"/>
        <xdr:cNvCxnSpPr/>
      </xdr:nvCxnSpPr>
      <xdr:spPr>
        <a:xfrm flipV="1">
          <a:off x="8750300" y="13544049"/>
          <a:ext cx="889000" cy="2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160066</xdr:rowOff>
    </xdr:from>
    <xdr:to>
      <xdr:col>50</xdr:col>
      <xdr:colOff>165100</xdr:colOff>
      <xdr:row>79</xdr:row>
      <xdr:rowOff>90216</xdr:rowOff>
    </xdr:to>
    <xdr:sp macro="" textlink="">
      <xdr:nvSpPr>
        <xdr:cNvPr id="409" name="フローチャート: 判断 408"/>
        <xdr:cNvSpPr/>
      </xdr:nvSpPr>
      <xdr:spPr>
        <a:xfrm>
          <a:off x="9588500" y="13533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81343</xdr:rowOff>
    </xdr:from>
    <xdr:ext cx="534377" cy="259045"/>
    <xdr:sp macro="" textlink="">
      <xdr:nvSpPr>
        <xdr:cNvPr id="410" name="テキスト ボックス 409"/>
        <xdr:cNvSpPr txBox="1"/>
      </xdr:nvSpPr>
      <xdr:spPr>
        <a:xfrm>
          <a:off x="9372111" y="1362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28986</xdr:rowOff>
    </xdr:from>
    <xdr:to>
      <xdr:col>45</xdr:col>
      <xdr:colOff>177800</xdr:colOff>
      <xdr:row>79</xdr:row>
      <xdr:rowOff>37447</xdr:rowOff>
    </xdr:to>
    <xdr:cxnSp macro="">
      <xdr:nvCxnSpPr>
        <xdr:cNvPr id="411" name="直線コネクタ 410"/>
        <xdr:cNvCxnSpPr/>
      </xdr:nvCxnSpPr>
      <xdr:spPr>
        <a:xfrm flipV="1">
          <a:off x="7861300" y="13573536"/>
          <a:ext cx="889000" cy="8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159162</xdr:rowOff>
    </xdr:from>
    <xdr:to>
      <xdr:col>46</xdr:col>
      <xdr:colOff>38100</xdr:colOff>
      <xdr:row>79</xdr:row>
      <xdr:rowOff>89312</xdr:rowOff>
    </xdr:to>
    <xdr:sp macro="" textlink="">
      <xdr:nvSpPr>
        <xdr:cNvPr id="412" name="フローチャート: 判断 411"/>
        <xdr:cNvSpPr/>
      </xdr:nvSpPr>
      <xdr:spPr>
        <a:xfrm>
          <a:off x="8699500" y="1353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80439</xdr:rowOff>
    </xdr:from>
    <xdr:ext cx="534377" cy="259045"/>
    <xdr:sp macro="" textlink="">
      <xdr:nvSpPr>
        <xdr:cNvPr id="413" name="テキスト ボックス 412"/>
        <xdr:cNvSpPr txBox="1"/>
      </xdr:nvSpPr>
      <xdr:spPr>
        <a:xfrm>
          <a:off x="8483111" y="1362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32693</xdr:rowOff>
    </xdr:from>
    <xdr:to>
      <xdr:col>41</xdr:col>
      <xdr:colOff>50800</xdr:colOff>
      <xdr:row>79</xdr:row>
      <xdr:rowOff>37447</xdr:rowOff>
    </xdr:to>
    <xdr:cxnSp macro="">
      <xdr:nvCxnSpPr>
        <xdr:cNvPr id="414" name="直線コネクタ 413"/>
        <xdr:cNvCxnSpPr/>
      </xdr:nvCxnSpPr>
      <xdr:spPr>
        <a:xfrm>
          <a:off x="6972300" y="13577243"/>
          <a:ext cx="889000" cy="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149969</xdr:rowOff>
    </xdr:from>
    <xdr:to>
      <xdr:col>41</xdr:col>
      <xdr:colOff>101600</xdr:colOff>
      <xdr:row>79</xdr:row>
      <xdr:rowOff>80119</xdr:rowOff>
    </xdr:to>
    <xdr:sp macro="" textlink="">
      <xdr:nvSpPr>
        <xdr:cNvPr id="415" name="フローチャート: 判断 414"/>
        <xdr:cNvSpPr/>
      </xdr:nvSpPr>
      <xdr:spPr>
        <a:xfrm>
          <a:off x="7810500" y="1352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96646</xdr:rowOff>
    </xdr:from>
    <xdr:ext cx="534377" cy="259045"/>
    <xdr:sp macro="" textlink="">
      <xdr:nvSpPr>
        <xdr:cNvPr id="416" name="テキスト ボックス 415"/>
        <xdr:cNvSpPr txBox="1"/>
      </xdr:nvSpPr>
      <xdr:spPr>
        <a:xfrm>
          <a:off x="7594111" y="1329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160683</xdr:rowOff>
    </xdr:from>
    <xdr:to>
      <xdr:col>36</xdr:col>
      <xdr:colOff>165100</xdr:colOff>
      <xdr:row>79</xdr:row>
      <xdr:rowOff>90833</xdr:rowOff>
    </xdr:to>
    <xdr:sp macro="" textlink="">
      <xdr:nvSpPr>
        <xdr:cNvPr id="417" name="フローチャート: 判断 416"/>
        <xdr:cNvSpPr/>
      </xdr:nvSpPr>
      <xdr:spPr>
        <a:xfrm>
          <a:off x="6921500" y="13533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81960</xdr:rowOff>
    </xdr:from>
    <xdr:ext cx="534377" cy="259045"/>
    <xdr:sp macro="" textlink="">
      <xdr:nvSpPr>
        <xdr:cNvPr id="418" name="テキスト ボックス 417"/>
        <xdr:cNvSpPr txBox="1"/>
      </xdr:nvSpPr>
      <xdr:spPr>
        <a:xfrm>
          <a:off x="6705111" y="1362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153757</xdr:rowOff>
    </xdr:from>
    <xdr:to>
      <xdr:col>55</xdr:col>
      <xdr:colOff>50800</xdr:colOff>
      <xdr:row>78</xdr:row>
      <xdr:rowOff>83907</xdr:rowOff>
    </xdr:to>
    <xdr:sp macro="" textlink="">
      <xdr:nvSpPr>
        <xdr:cNvPr id="424" name="楕円 423"/>
        <xdr:cNvSpPr/>
      </xdr:nvSpPr>
      <xdr:spPr>
        <a:xfrm>
          <a:off x="10426700" y="1335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5184</xdr:rowOff>
    </xdr:from>
    <xdr:ext cx="534377" cy="259045"/>
    <xdr:sp macro="" textlink="">
      <xdr:nvSpPr>
        <xdr:cNvPr id="425" name="商工費該当値テキスト"/>
        <xdr:cNvSpPr txBox="1"/>
      </xdr:nvSpPr>
      <xdr:spPr>
        <a:xfrm>
          <a:off x="10528300" y="1320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120149</xdr:rowOff>
    </xdr:from>
    <xdr:to>
      <xdr:col>50</xdr:col>
      <xdr:colOff>165100</xdr:colOff>
      <xdr:row>79</xdr:row>
      <xdr:rowOff>50299</xdr:rowOff>
    </xdr:to>
    <xdr:sp macro="" textlink="">
      <xdr:nvSpPr>
        <xdr:cNvPr id="426" name="楕円 425"/>
        <xdr:cNvSpPr/>
      </xdr:nvSpPr>
      <xdr:spPr>
        <a:xfrm>
          <a:off x="9588500" y="1349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66826</xdr:rowOff>
    </xdr:from>
    <xdr:ext cx="534377" cy="259045"/>
    <xdr:sp macro="" textlink="">
      <xdr:nvSpPr>
        <xdr:cNvPr id="427" name="テキスト ボックス 426"/>
        <xdr:cNvSpPr txBox="1"/>
      </xdr:nvSpPr>
      <xdr:spPr>
        <a:xfrm>
          <a:off x="9372111" y="1326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149636</xdr:rowOff>
    </xdr:from>
    <xdr:to>
      <xdr:col>46</xdr:col>
      <xdr:colOff>38100</xdr:colOff>
      <xdr:row>79</xdr:row>
      <xdr:rowOff>79786</xdr:rowOff>
    </xdr:to>
    <xdr:sp macro="" textlink="">
      <xdr:nvSpPr>
        <xdr:cNvPr id="428" name="楕円 427"/>
        <xdr:cNvSpPr/>
      </xdr:nvSpPr>
      <xdr:spPr>
        <a:xfrm>
          <a:off x="8699500" y="1352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96313</xdr:rowOff>
    </xdr:from>
    <xdr:ext cx="534377" cy="259045"/>
    <xdr:sp macro="" textlink="">
      <xdr:nvSpPr>
        <xdr:cNvPr id="429" name="テキスト ボックス 428"/>
        <xdr:cNvSpPr txBox="1"/>
      </xdr:nvSpPr>
      <xdr:spPr>
        <a:xfrm>
          <a:off x="8483111" y="1329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158097</xdr:rowOff>
    </xdr:from>
    <xdr:to>
      <xdr:col>41</xdr:col>
      <xdr:colOff>101600</xdr:colOff>
      <xdr:row>79</xdr:row>
      <xdr:rowOff>88247</xdr:rowOff>
    </xdr:to>
    <xdr:sp macro="" textlink="">
      <xdr:nvSpPr>
        <xdr:cNvPr id="430" name="楕円 429"/>
        <xdr:cNvSpPr/>
      </xdr:nvSpPr>
      <xdr:spPr>
        <a:xfrm>
          <a:off x="7810500" y="1353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79374</xdr:rowOff>
    </xdr:from>
    <xdr:ext cx="534377" cy="259045"/>
    <xdr:sp macro="" textlink="">
      <xdr:nvSpPr>
        <xdr:cNvPr id="431" name="テキスト ボックス 430"/>
        <xdr:cNvSpPr txBox="1"/>
      </xdr:nvSpPr>
      <xdr:spPr>
        <a:xfrm>
          <a:off x="7594111" y="13623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153343</xdr:rowOff>
    </xdr:from>
    <xdr:to>
      <xdr:col>36</xdr:col>
      <xdr:colOff>165100</xdr:colOff>
      <xdr:row>79</xdr:row>
      <xdr:rowOff>83493</xdr:rowOff>
    </xdr:to>
    <xdr:sp macro="" textlink="">
      <xdr:nvSpPr>
        <xdr:cNvPr id="432" name="楕円 431"/>
        <xdr:cNvSpPr/>
      </xdr:nvSpPr>
      <xdr:spPr>
        <a:xfrm>
          <a:off x="6921500" y="1352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100020</xdr:rowOff>
    </xdr:from>
    <xdr:ext cx="534377" cy="259045"/>
    <xdr:sp macro="" textlink="">
      <xdr:nvSpPr>
        <xdr:cNvPr id="433" name="テキスト ボックス 432"/>
        <xdr:cNvSpPr txBox="1"/>
      </xdr:nvSpPr>
      <xdr:spPr>
        <a:xfrm>
          <a:off x="6705111" y="13301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4" name="直線コネクタ 443"/>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5" name="テキスト ボックス 444"/>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6" name="直線コネクタ 445"/>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7" name="テキスト ボックス 446"/>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8" name="直線コネクタ 447"/>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9" name="テキスト ボックス 448"/>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0" name="直線コネクタ 449"/>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1" name="テキスト ボックス 450"/>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2" name="直線コネクタ 451"/>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3" name="テキスト ボックス 452"/>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4" name="直線コネクタ 453"/>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5" name="テキスト ボックス 454"/>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7" name="テキスト ボックス 45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37012</xdr:rowOff>
    </xdr:from>
    <xdr:to>
      <xdr:col>54</xdr:col>
      <xdr:colOff>189865</xdr:colOff>
      <xdr:row>99</xdr:row>
      <xdr:rowOff>54539</xdr:rowOff>
    </xdr:to>
    <xdr:cxnSp macro="">
      <xdr:nvCxnSpPr>
        <xdr:cNvPr id="459" name="直線コネクタ 458"/>
        <xdr:cNvCxnSpPr/>
      </xdr:nvCxnSpPr>
      <xdr:spPr>
        <a:xfrm flipV="1">
          <a:off x="10475595" y="15638962"/>
          <a:ext cx="1270" cy="1389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58366</xdr:rowOff>
    </xdr:from>
    <xdr:ext cx="534377" cy="259045"/>
    <xdr:sp macro="" textlink="">
      <xdr:nvSpPr>
        <xdr:cNvPr id="460" name="土木費最小値テキスト"/>
        <xdr:cNvSpPr txBox="1"/>
      </xdr:nvSpPr>
      <xdr:spPr>
        <a:xfrm>
          <a:off x="10528300" y="1703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54539</xdr:rowOff>
    </xdr:from>
    <xdr:to>
      <xdr:col>55</xdr:col>
      <xdr:colOff>88900</xdr:colOff>
      <xdr:row>99</xdr:row>
      <xdr:rowOff>54539</xdr:rowOff>
    </xdr:to>
    <xdr:cxnSp macro="">
      <xdr:nvCxnSpPr>
        <xdr:cNvPr id="461" name="直線コネクタ 460"/>
        <xdr:cNvCxnSpPr/>
      </xdr:nvCxnSpPr>
      <xdr:spPr>
        <a:xfrm>
          <a:off x="10388600" y="17028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155139</xdr:rowOff>
    </xdr:from>
    <xdr:ext cx="599010" cy="259045"/>
    <xdr:sp macro="" textlink="">
      <xdr:nvSpPr>
        <xdr:cNvPr id="462" name="土木費最大値テキスト"/>
        <xdr:cNvSpPr txBox="1"/>
      </xdr:nvSpPr>
      <xdr:spPr>
        <a:xfrm>
          <a:off x="10528300" y="15414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877,889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37012</xdr:rowOff>
    </xdr:from>
    <xdr:to>
      <xdr:col>55</xdr:col>
      <xdr:colOff>88900</xdr:colOff>
      <xdr:row>91</xdr:row>
      <xdr:rowOff>37012</xdr:rowOff>
    </xdr:to>
    <xdr:cxnSp macro="">
      <xdr:nvCxnSpPr>
        <xdr:cNvPr id="463" name="直線コネクタ 462"/>
        <xdr:cNvCxnSpPr/>
      </xdr:nvCxnSpPr>
      <xdr:spPr>
        <a:xfrm>
          <a:off x="10388600" y="15638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81366</xdr:rowOff>
    </xdr:from>
    <xdr:to>
      <xdr:col>55</xdr:col>
      <xdr:colOff>0</xdr:colOff>
      <xdr:row>98</xdr:row>
      <xdr:rowOff>126572</xdr:rowOff>
    </xdr:to>
    <xdr:cxnSp macro="">
      <xdr:nvCxnSpPr>
        <xdr:cNvPr id="464" name="直線コネクタ 463"/>
        <xdr:cNvCxnSpPr/>
      </xdr:nvCxnSpPr>
      <xdr:spPr>
        <a:xfrm flipV="1">
          <a:off x="9639300" y="16883466"/>
          <a:ext cx="838200" cy="4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13915</xdr:rowOff>
    </xdr:from>
    <xdr:ext cx="599010" cy="259045"/>
    <xdr:sp macro="" textlink="">
      <xdr:nvSpPr>
        <xdr:cNvPr id="465" name="土木費平均値テキスト"/>
        <xdr:cNvSpPr txBox="1"/>
      </xdr:nvSpPr>
      <xdr:spPr>
        <a:xfrm>
          <a:off x="10528300" y="16644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162488</xdr:rowOff>
    </xdr:from>
    <xdr:to>
      <xdr:col>55</xdr:col>
      <xdr:colOff>50800</xdr:colOff>
      <xdr:row>98</xdr:row>
      <xdr:rowOff>92638</xdr:rowOff>
    </xdr:to>
    <xdr:sp macro="" textlink="">
      <xdr:nvSpPr>
        <xdr:cNvPr id="466" name="フローチャート: 判断 465"/>
        <xdr:cNvSpPr/>
      </xdr:nvSpPr>
      <xdr:spPr>
        <a:xfrm>
          <a:off x="10426700" y="1679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15441</xdr:rowOff>
    </xdr:from>
    <xdr:to>
      <xdr:col>50</xdr:col>
      <xdr:colOff>114300</xdr:colOff>
      <xdr:row>98</xdr:row>
      <xdr:rowOff>126572</xdr:rowOff>
    </xdr:to>
    <xdr:cxnSp macro="">
      <xdr:nvCxnSpPr>
        <xdr:cNvPr id="467" name="直線コネクタ 466"/>
        <xdr:cNvCxnSpPr/>
      </xdr:nvCxnSpPr>
      <xdr:spPr>
        <a:xfrm>
          <a:off x="8750300" y="16817541"/>
          <a:ext cx="889000" cy="11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76327</xdr:rowOff>
    </xdr:from>
    <xdr:to>
      <xdr:col>50</xdr:col>
      <xdr:colOff>165100</xdr:colOff>
      <xdr:row>99</xdr:row>
      <xdr:rowOff>6477</xdr:rowOff>
    </xdr:to>
    <xdr:sp macro="" textlink="">
      <xdr:nvSpPr>
        <xdr:cNvPr id="468" name="フローチャート: 判断 467"/>
        <xdr:cNvSpPr/>
      </xdr:nvSpPr>
      <xdr:spPr>
        <a:xfrm>
          <a:off x="9588500" y="1687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169054</xdr:rowOff>
    </xdr:from>
    <xdr:ext cx="534377" cy="259045"/>
    <xdr:sp macro="" textlink="">
      <xdr:nvSpPr>
        <xdr:cNvPr id="469" name="テキスト ボックス 468"/>
        <xdr:cNvSpPr txBox="1"/>
      </xdr:nvSpPr>
      <xdr:spPr>
        <a:xfrm>
          <a:off x="9372111" y="1697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145983</xdr:rowOff>
    </xdr:from>
    <xdr:to>
      <xdr:col>45</xdr:col>
      <xdr:colOff>177800</xdr:colOff>
      <xdr:row>98</xdr:row>
      <xdr:rowOff>15441</xdr:rowOff>
    </xdr:to>
    <xdr:cxnSp macro="">
      <xdr:nvCxnSpPr>
        <xdr:cNvPr id="470" name="直線コネクタ 469"/>
        <xdr:cNvCxnSpPr/>
      </xdr:nvCxnSpPr>
      <xdr:spPr>
        <a:xfrm>
          <a:off x="7861300" y="16776633"/>
          <a:ext cx="889000" cy="4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63857</xdr:rowOff>
    </xdr:from>
    <xdr:to>
      <xdr:col>46</xdr:col>
      <xdr:colOff>38100</xdr:colOff>
      <xdr:row>98</xdr:row>
      <xdr:rowOff>165457</xdr:rowOff>
    </xdr:to>
    <xdr:sp macro="" textlink="">
      <xdr:nvSpPr>
        <xdr:cNvPr id="471" name="フローチャート: 判断 470"/>
        <xdr:cNvSpPr/>
      </xdr:nvSpPr>
      <xdr:spPr>
        <a:xfrm>
          <a:off x="8699500" y="16865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156584</xdr:rowOff>
    </xdr:from>
    <xdr:ext cx="534377" cy="259045"/>
    <xdr:sp macro="" textlink="">
      <xdr:nvSpPr>
        <xdr:cNvPr id="472" name="テキスト ボックス 471"/>
        <xdr:cNvSpPr txBox="1"/>
      </xdr:nvSpPr>
      <xdr:spPr>
        <a:xfrm>
          <a:off x="8483111" y="1695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145983</xdr:rowOff>
    </xdr:from>
    <xdr:to>
      <xdr:col>41</xdr:col>
      <xdr:colOff>50800</xdr:colOff>
      <xdr:row>98</xdr:row>
      <xdr:rowOff>41742</xdr:rowOff>
    </xdr:to>
    <xdr:cxnSp macro="">
      <xdr:nvCxnSpPr>
        <xdr:cNvPr id="473" name="直線コネクタ 472"/>
        <xdr:cNvCxnSpPr/>
      </xdr:nvCxnSpPr>
      <xdr:spPr>
        <a:xfrm flipV="1">
          <a:off x="6972300" y="16776633"/>
          <a:ext cx="889000" cy="6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91334</xdr:rowOff>
    </xdr:from>
    <xdr:to>
      <xdr:col>41</xdr:col>
      <xdr:colOff>101600</xdr:colOff>
      <xdr:row>99</xdr:row>
      <xdr:rowOff>21484</xdr:rowOff>
    </xdr:to>
    <xdr:sp macro="" textlink="">
      <xdr:nvSpPr>
        <xdr:cNvPr id="474" name="フローチャート: 判断 473"/>
        <xdr:cNvSpPr/>
      </xdr:nvSpPr>
      <xdr:spPr>
        <a:xfrm>
          <a:off x="7810500" y="168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12611</xdr:rowOff>
    </xdr:from>
    <xdr:ext cx="534377" cy="259045"/>
    <xdr:sp macro="" textlink="">
      <xdr:nvSpPr>
        <xdr:cNvPr id="475" name="テキスト ボックス 474"/>
        <xdr:cNvSpPr txBox="1"/>
      </xdr:nvSpPr>
      <xdr:spPr>
        <a:xfrm>
          <a:off x="7594111" y="1698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75612</xdr:rowOff>
    </xdr:from>
    <xdr:to>
      <xdr:col>36</xdr:col>
      <xdr:colOff>165100</xdr:colOff>
      <xdr:row>99</xdr:row>
      <xdr:rowOff>5762</xdr:rowOff>
    </xdr:to>
    <xdr:sp macro="" textlink="">
      <xdr:nvSpPr>
        <xdr:cNvPr id="476" name="フローチャート: 判断 475"/>
        <xdr:cNvSpPr/>
      </xdr:nvSpPr>
      <xdr:spPr>
        <a:xfrm>
          <a:off x="6921500" y="16877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168339</xdr:rowOff>
    </xdr:from>
    <xdr:ext cx="534377" cy="259045"/>
    <xdr:sp macro="" textlink="">
      <xdr:nvSpPr>
        <xdr:cNvPr id="477" name="テキスト ボックス 476"/>
        <xdr:cNvSpPr txBox="1"/>
      </xdr:nvSpPr>
      <xdr:spPr>
        <a:xfrm>
          <a:off x="6705111" y="1697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30566</xdr:rowOff>
    </xdr:from>
    <xdr:to>
      <xdr:col>55</xdr:col>
      <xdr:colOff>50800</xdr:colOff>
      <xdr:row>98</xdr:row>
      <xdr:rowOff>132166</xdr:rowOff>
    </xdr:to>
    <xdr:sp macro="" textlink="">
      <xdr:nvSpPr>
        <xdr:cNvPr id="483" name="楕円 482"/>
        <xdr:cNvSpPr/>
      </xdr:nvSpPr>
      <xdr:spPr>
        <a:xfrm>
          <a:off x="10426700" y="1683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8993</xdr:rowOff>
    </xdr:from>
    <xdr:ext cx="599010" cy="259045"/>
    <xdr:sp macro="" textlink="">
      <xdr:nvSpPr>
        <xdr:cNvPr id="484" name="土木費該当値テキスト"/>
        <xdr:cNvSpPr txBox="1"/>
      </xdr:nvSpPr>
      <xdr:spPr>
        <a:xfrm>
          <a:off x="10528300" y="16811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75772</xdr:rowOff>
    </xdr:from>
    <xdr:to>
      <xdr:col>50</xdr:col>
      <xdr:colOff>165100</xdr:colOff>
      <xdr:row>99</xdr:row>
      <xdr:rowOff>5922</xdr:rowOff>
    </xdr:to>
    <xdr:sp macro="" textlink="">
      <xdr:nvSpPr>
        <xdr:cNvPr id="485" name="楕円 484"/>
        <xdr:cNvSpPr/>
      </xdr:nvSpPr>
      <xdr:spPr>
        <a:xfrm>
          <a:off x="9588500" y="1687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22449</xdr:rowOff>
    </xdr:from>
    <xdr:ext cx="534377" cy="259045"/>
    <xdr:sp macro="" textlink="">
      <xdr:nvSpPr>
        <xdr:cNvPr id="486" name="テキスト ボックス 485"/>
        <xdr:cNvSpPr txBox="1"/>
      </xdr:nvSpPr>
      <xdr:spPr>
        <a:xfrm>
          <a:off x="9372111" y="1665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136091</xdr:rowOff>
    </xdr:from>
    <xdr:to>
      <xdr:col>46</xdr:col>
      <xdr:colOff>38100</xdr:colOff>
      <xdr:row>98</xdr:row>
      <xdr:rowOff>66241</xdr:rowOff>
    </xdr:to>
    <xdr:sp macro="" textlink="">
      <xdr:nvSpPr>
        <xdr:cNvPr id="487" name="楕円 486"/>
        <xdr:cNvSpPr/>
      </xdr:nvSpPr>
      <xdr:spPr>
        <a:xfrm>
          <a:off x="8699500" y="1676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82768</xdr:rowOff>
    </xdr:from>
    <xdr:ext cx="599010" cy="259045"/>
    <xdr:sp macro="" textlink="">
      <xdr:nvSpPr>
        <xdr:cNvPr id="488" name="テキスト ボックス 487"/>
        <xdr:cNvSpPr txBox="1"/>
      </xdr:nvSpPr>
      <xdr:spPr>
        <a:xfrm>
          <a:off x="8450795" y="1654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95183</xdr:rowOff>
    </xdr:from>
    <xdr:to>
      <xdr:col>41</xdr:col>
      <xdr:colOff>101600</xdr:colOff>
      <xdr:row>98</xdr:row>
      <xdr:rowOff>25333</xdr:rowOff>
    </xdr:to>
    <xdr:sp macro="" textlink="">
      <xdr:nvSpPr>
        <xdr:cNvPr id="489" name="楕円 488"/>
        <xdr:cNvSpPr/>
      </xdr:nvSpPr>
      <xdr:spPr>
        <a:xfrm>
          <a:off x="7810500" y="1672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41860</xdr:rowOff>
    </xdr:from>
    <xdr:ext cx="599010" cy="259045"/>
    <xdr:sp macro="" textlink="">
      <xdr:nvSpPr>
        <xdr:cNvPr id="490" name="テキスト ボックス 489"/>
        <xdr:cNvSpPr txBox="1"/>
      </xdr:nvSpPr>
      <xdr:spPr>
        <a:xfrm>
          <a:off x="7561795" y="1650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162392</xdr:rowOff>
    </xdr:from>
    <xdr:to>
      <xdr:col>36</xdr:col>
      <xdr:colOff>165100</xdr:colOff>
      <xdr:row>98</xdr:row>
      <xdr:rowOff>92542</xdr:rowOff>
    </xdr:to>
    <xdr:sp macro="" textlink="">
      <xdr:nvSpPr>
        <xdr:cNvPr id="491" name="楕円 490"/>
        <xdr:cNvSpPr/>
      </xdr:nvSpPr>
      <xdr:spPr>
        <a:xfrm>
          <a:off x="6921500" y="1679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109069</xdr:rowOff>
    </xdr:from>
    <xdr:ext cx="599010" cy="259045"/>
    <xdr:sp macro="" textlink="">
      <xdr:nvSpPr>
        <xdr:cNvPr id="492" name="テキスト ボックス 491"/>
        <xdr:cNvSpPr txBox="1"/>
      </xdr:nvSpPr>
      <xdr:spPr>
        <a:xfrm>
          <a:off x="6672795" y="1656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8" name="テキスト ボックス 507"/>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10" name="テキスト ボックス 509"/>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2" name="テキスト ボックス 511"/>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84744</xdr:rowOff>
    </xdr:from>
    <xdr:to>
      <xdr:col>85</xdr:col>
      <xdr:colOff>126364</xdr:colOff>
      <xdr:row>38</xdr:row>
      <xdr:rowOff>162575</xdr:rowOff>
    </xdr:to>
    <xdr:cxnSp macro="">
      <xdr:nvCxnSpPr>
        <xdr:cNvPr id="516" name="直線コネクタ 515"/>
        <xdr:cNvCxnSpPr/>
      </xdr:nvCxnSpPr>
      <xdr:spPr>
        <a:xfrm flipV="1">
          <a:off x="16317595" y="5228244"/>
          <a:ext cx="1269" cy="1449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166402</xdr:rowOff>
    </xdr:from>
    <xdr:ext cx="469744" cy="259045"/>
    <xdr:sp macro="" textlink="">
      <xdr:nvSpPr>
        <xdr:cNvPr id="517" name="消防費最小値テキスト"/>
        <xdr:cNvSpPr txBox="1"/>
      </xdr:nvSpPr>
      <xdr:spPr>
        <a:xfrm>
          <a:off x="16370300" y="668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162575</xdr:rowOff>
    </xdr:from>
    <xdr:to>
      <xdr:col>86</xdr:col>
      <xdr:colOff>25400</xdr:colOff>
      <xdr:row>38</xdr:row>
      <xdr:rowOff>162575</xdr:rowOff>
    </xdr:to>
    <xdr:cxnSp macro="">
      <xdr:nvCxnSpPr>
        <xdr:cNvPr id="518" name="直線コネクタ 517"/>
        <xdr:cNvCxnSpPr/>
      </xdr:nvCxnSpPr>
      <xdr:spPr>
        <a:xfrm>
          <a:off x="16230600" y="6677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31421</xdr:rowOff>
    </xdr:from>
    <xdr:ext cx="599010" cy="259045"/>
    <xdr:sp macro="" textlink="">
      <xdr:nvSpPr>
        <xdr:cNvPr id="519" name="消防費最大値テキスト"/>
        <xdr:cNvSpPr txBox="1"/>
      </xdr:nvSpPr>
      <xdr:spPr>
        <a:xfrm>
          <a:off x="16370300" y="500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197,212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84744</xdr:rowOff>
    </xdr:from>
    <xdr:to>
      <xdr:col>86</xdr:col>
      <xdr:colOff>25400</xdr:colOff>
      <xdr:row>30</xdr:row>
      <xdr:rowOff>84744</xdr:rowOff>
    </xdr:to>
    <xdr:cxnSp macro="">
      <xdr:nvCxnSpPr>
        <xdr:cNvPr id="520" name="直線コネクタ 519"/>
        <xdr:cNvCxnSpPr/>
      </xdr:nvCxnSpPr>
      <xdr:spPr>
        <a:xfrm>
          <a:off x="16230600" y="522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97615</xdr:rowOff>
    </xdr:from>
    <xdr:to>
      <xdr:col>85</xdr:col>
      <xdr:colOff>127000</xdr:colOff>
      <xdr:row>37</xdr:row>
      <xdr:rowOff>124178</xdr:rowOff>
    </xdr:to>
    <xdr:cxnSp macro="">
      <xdr:nvCxnSpPr>
        <xdr:cNvPr id="521" name="直線コネクタ 520"/>
        <xdr:cNvCxnSpPr/>
      </xdr:nvCxnSpPr>
      <xdr:spPr>
        <a:xfrm flipV="1">
          <a:off x="15481300" y="6441265"/>
          <a:ext cx="838200" cy="2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71262</xdr:rowOff>
    </xdr:from>
    <xdr:ext cx="534377" cy="259045"/>
    <xdr:sp macro="" textlink="">
      <xdr:nvSpPr>
        <xdr:cNvPr id="522" name="消防費平均値テキスト"/>
        <xdr:cNvSpPr txBox="1"/>
      </xdr:nvSpPr>
      <xdr:spPr>
        <a:xfrm>
          <a:off x="16370300" y="6072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48385</xdr:rowOff>
    </xdr:from>
    <xdr:to>
      <xdr:col>85</xdr:col>
      <xdr:colOff>177800</xdr:colOff>
      <xdr:row>36</xdr:row>
      <xdr:rowOff>149985</xdr:rowOff>
    </xdr:to>
    <xdr:sp macro="" textlink="">
      <xdr:nvSpPr>
        <xdr:cNvPr id="523" name="フローチャート: 判断 522"/>
        <xdr:cNvSpPr/>
      </xdr:nvSpPr>
      <xdr:spPr>
        <a:xfrm>
          <a:off x="162687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107056</xdr:rowOff>
    </xdr:from>
    <xdr:to>
      <xdr:col>81</xdr:col>
      <xdr:colOff>50800</xdr:colOff>
      <xdr:row>37</xdr:row>
      <xdr:rowOff>124178</xdr:rowOff>
    </xdr:to>
    <xdr:cxnSp macro="">
      <xdr:nvCxnSpPr>
        <xdr:cNvPr id="524" name="直線コネクタ 523"/>
        <xdr:cNvCxnSpPr/>
      </xdr:nvCxnSpPr>
      <xdr:spPr>
        <a:xfrm>
          <a:off x="14592300" y="6450706"/>
          <a:ext cx="889000" cy="1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65377</xdr:rowOff>
    </xdr:from>
    <xdr:to>
      <xdr:col>81</xdr:col>
      <xdr:colOff>101600</xdr:colOff>
      <xdr:row>37</xdr:row>
      <xdr:rowOff>166977</xdr:rowOff>
    </xdr:to>
    <xdr:sp macro="" textlink="">
      <xdr:nvSpPr>
        <xdr:cNvPr id="525" name="フローチャート: 判断 524"/>
        <xdr:cNvSpPr/>
      </xdr:nvSpPr>
      <xdr:spPr>
        <a:xfrm>
          <a:off x="15430500" y="6409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12054</xdr:rowOff>
    </xdr:from>
    <xdr:ext cx="534377" cy="259045"/>
    <xdr:sp macro="" textlink="">
      <xdr:nvSpPr>
        <xdr:cNvPr id="526" name="テキスト ボックス 525"/>
        <xdr:cNvSpPr txBox="1"/>
      </xdr:nvSpPr>
      <xdr:spPr>
        <a:xfrm>
          <a:off x="15214111" y="618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107056</xdr:rowOff>
    </xdr:from>
    <xdr:to>
      <xdr:col>76</xdr:col>
      <xdr:colOff>114300</xdr:colOff>
      <xdr:row>37</xdr:row>
      <xdr:rowOff>143388</xdr:rowOff>
    </xdr:to>
    <xdr:cxnSp macro="">
      <xdr:nvCxnSpPr>
        <xdr:cNvPr id="527" name="直線コネクタ 526"/>
        <xdr:cNvCxnSpPr/>
      </xdr:nvCxnSpPr>
      <xdr:spPr>
        <a:xfrm flipV="1">
          <a:off x="13703300" y="6450706"/>
          <a:ext cx="889000" cy="3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90996</xdr:rowOff>
    </xdr:from>
    <xdr:to>
      <xdr:col>76</xdr:col>
      <xdr:colOff>165100</xdr:colOff>
      <xdr:row>38</xdr:row>
      <xdr:rowOff>21146</xdr:rowOff>
    </xdr:to>
    <xdr:sp macro="" textlink="">
      <xdr:nvSpPr>
        <xdr:cNvPr id="528" name="フローチャート: 判断 527"/>
        <xdr:cNvSpPr/>
      </xdr:nvSpPr>
      <xdr:spPr>
        <a:xfrm>
          <a:off x="14541500" y="643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12272</xdr:rowOff>
    </xdr:from>
    <xdr:ext cx="534377" cy="259045"/>
    <xdr:sp macro="" textlink="">
      <xdr:nvSpPr>
        <xdr:cNvPr id="529" name="テキスト ボックス 528"/>
        <xdr:cNvSpPr txBox="1"/>
      </xdr:nvSpPr>
      <xdr:spPr>
        <a:xfrm>
          <a:off x="14325111" y="6527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128567</xdr:rowOff>
    </xdr:from>
    <xdr:to>
      <xdr:col>71</xdr:col>
      <xdr:colOff>177800</xdr:colOff>
      <xdr:row>37</xdr:row>
      <xdr:rowOff>143388</xdr:rowOff>
    </xdr:to>
    <xdr:cxnSp macro="">
      <xdr:nvCxnSpPr>
        <xdr:cNvPr id="530" name="直線コネクタ 529"/>
        <xdr:cNvCxnSpPr/>
      </xdr:nvCxnSpPr>
      <xdr:spPr>
        <a:xfrm>
          <a:off x="12814300" y="6129317"/>
          <a:ext cx="889000" cy="35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83345</xdr:rowOff>
    </xdr:from>
    <xdr:to>
      <xdr:col>72</xdr:col>
      <xdr:colOff>38100</xdr:colOff>
      <xdr:row>38</xdr:row>
      <xdr:rowOff>13495</xdr:rowOff>
    </xdr:to>
    <xdr:sp macro="" textlink="">
      <xdr:nvSpPr>
        <xdr:cNvPr id="531" name="フローチャート: 判断 530"/>
        <xdr:cNvSpPr/>
      </xdr:nvSpPr>
      <xdr:spPr>
        <a:xfrm>
          <a:off x="13652500" y="642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30022</xdr:rowOff>
    </xdr:from>
    <xdr:ext cx="534377" cy="259045"/>
    <xdr:sp macro="" textlink="">
      <xdr:nvSpPr>
        <xdr:cNvPr id="532" name="テキスト ボックス 531"/>
        <xdr:cNvSpPr txBox="1"/>
      </xdr:nvSpPr>
      <xdr:spPr>
        <a:xfrm>
          <a:off x="13436111" y="620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59327</xdr:rowOff>
    </xdr:from>
    <xdr:to>
      <xdr:col>67</xdr:col>
      <xdr:colOff>101600</xdr:colOff>
      <xdr:row>37</xdr:row>
      <xdr:rowOff>160927</xdr:rowOff>
    </xdr:to>
    <xdr:sp macro="" textlink="">
      <xdr:nvSpPr>
        <xdr:cNvPr id="533" name="フローチャート: 判断 532"/>
        <xdr:cNvSpPr/>
      </xdr:nvSpPr>
      <xdr:spPr>
        <a:xfrm>
          <a:off x="12763500" y="640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152054</xdr:rowOff>
    </xdr:from>
    <xdr:ext cx="534377" cy="259045"/>
    <xdr:sp macro="" textlink="">
      <xdr:nvSpPr>
        <xdr:cNvPr id="534" name="テキスト ボックス 533"/>
        <xdr:cNvSpPr txBox="1"/>
      </xdr:nvSpPr>
      <xdr:spPr>
        <a:xfrm>
          <a:off x="12547111" y="649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46815</xdr:rowOff>
    </xdr:from>
    <xdr:to>
      <xdr:col>85</xdr:col>
      <xdr:colOff>177800</xdr:colOff>
      <xdr:row>37</xdr:row>
      <xdr:rowOff>148415</xdr:rowOff>
    </xdr:to>
    <xdr:sp macro="" textlink="">
      <xdr:nvSpPr>
        <xdr:cNvPr id="540" name="楕円 539"/>
        <xdr:cNvSpPr/>
      </xdr:nvSpPr>
      <xdr:spPr>
        <a:xfrm>
          <a:off x="16268700" y="639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25242</xdr:rowOff>
    </xdr:from>
    <xdr:ext cx="534377" cy="259045"/>
    <xdr:sp macro="" textlink="">
      <xdr:nvSpPr>
        <xdr:cNvPr id="541" name="消防費該当値テキスト"/>
        <xdr:cNvSpPr txBox="1"/>
      </xdr:nvSpPr>
      <xdr:spPr>
        <a:xfrm>
          <a:off x="16370300" y="636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73378</xdr:rowOff>
    </xdr:from>
    <xdr:to>
      <xdr:col>81</xdr:col>
      <xdr:colOff>101600</xdr:colOff>
      <xdr:row>38</xdr:row>
      <xdr:rowOff>3528</xdr:rowOff>
    </xdr:to>
    <xdr:sp macro="" textlink="">
      <xdr:nvSpPr>
        <xdr:cNvPr id="542" name="楕円 541"/>
        <xdr:cNvSpPr/>
      </xdr:nvSpPr>
      <xdr:spPr>
        <a:xfrm>
          <a:off x="15430500" y="641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166105</xdr:rowOff>
    </xdr:from>
    <xdr:ext cx="534377" cy="259045"/>
    <xdr:sp macro="" textlink="">
      <xdr:nvSpPr>
        <xdr:cNvPr id="543" name="テキスト ボックス 542"/>
        <xdr:cNvSpPr txBox="1"/>
      </xdr:nvSpPr>
      <xdr:spPr>
        <a:xfrm>
          <a:off x="15214111" y="650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56256</xdr:rowOff>
    </xdr:from>
    <xdr:to>
      <xdr:col>76</xdr:col>
      <xdr:colOff>165100</xdr:colOff>
      <xdr:row>37</xdr:row>
      <xdr:rowOff>157856</xdr:rowOff>
    </xdr:to>
    <xdr:sp macro="" textlink="">
      <xdr:nvSpPr>
        <xdr:cNvPr id="544" name="楕円 543"/>
        <xdr:cNvSpPr/>
      </xdr:nvSpPr>
      <xdr:spPr>
        <a:xfrm>
          <a:off x="14541500" y="639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2933</xdr:rowOff>
    </xdr:from>
    <xdr:ext cx="534377" cy="259045"/>
    <xdr:sp macro="" textlink="">
      <xdr:nvSpPr>
        <xdr:cNvPr id="545" name="テキスト ボックス 544"/>
        <xdr:cNvSpPr txBox="1"/>
      </xdr:nvSpPr>
      <xdr:spPr>
        <a:xfrm>
          <a:off x="14325111" y="617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92588</xdr:rowOff>
    </xdr:from>
    <xdr:to>
      <xdr:col>72</xdr:col>
      <xdr:colOff>38100</xdr:colOff>
      <xdr:row>38</xdr:row>
      <xdr:rowOff>22738</xdr:rowOff>
    </xdr:to>
    <xdr:sp macro="" textlink="">
      <xdr:nvSpPr>
        <xdr:cNvPr id="546" name="楕円 545"/>
        <xdr:cNvSpPr/>
      </xdr:nvSpPr>
      <xdr:spPr>
        <a:xfrm>
          <a:off x="13652500" y="643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13865</xdr:rowOff>
    </xdr:from>
    <xdr:ext cx="534377" cy="259045"/>
    <xdr:sp macro="" textlink="">
      <xdr:nvSpPr>
        <xdr:cNvPr id="547" name="テキスト ボックス 546"/>
        <xdr:cNvSpPr txBox="1"/>
      </xdr:nvSpPr>
      <xdr:spPr>
        <a:xfrm>
          <a:off x="13436111" y="652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77767</xdr:rowOff>
    </xdr:from>
    <xdr:to>
      <xdr:col>67</xdr:col>
      <xdr:colOff>101600</xdr:colOff>
      <xdr:row>36</xdr:row>
      <xdr:rowOff>7917</xdr:rowOff>
    </xdr:to>
    <xdr:sp macro="" textlink="">
      <xdr:nvSpPr>
        <xdr:cNvPr id="548" name="楕円 547"/>
        <xdr:cNvSpPr/>
      </xdr:nvSpPr>
      <xdr:spPr>
        <a:xfrm>
          <a:off x="12763500" y="607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24444</xdr:rowOff>
    </xdr:from>
    <xdr:ext cx="534377" cy="259045"/>
    <xdr:sp macro="" textlink="">
      <xdr:nvSpPr>
        <xdr:cNvPr id="549" name="テキスト ボックス 548"/>
        <xdr:cNvSpPr txBox="1"/>
      </xdr:nvSpPr>
      <xdr:spPr>
        <a:xfrm>
          <a:off x="12547111" y="585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1" name="テキスト ボックス 560"/>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3" name="テキスト ボックス 562"/>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5" name="テキスト ボックス 564"/>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132644</xdr:rowOff>
    </xdr:from>
    <xdr:to>
      <xdr:col>85</xdr:col>
      <xdr:colOff>126364</xdr:colOff>
      <xdr:row>57</xdr:row>
      <xdr:rowOff>159398</xdr:rowOff>
    </xdr:to>
    <xdr:cxnSp macro="">
      <xdr:nvCxnSpPr>
        <xdr:cNvPr id="573" name="直線コネクタ 572"/>
        <xdr:cNvCxnSpPr/>
      </xdr:nvCxnSpPr>
      <xdr:spPr>
        <a:xfrm flipV="1">
          <a:off x="16317595" y="8705144"/>
          <a:ext cx="1269" cy="122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163225</xdr:rowOff>
    </xdr:from>
    <xdr:ext cx="534377" cy="259045"/>
    <xdr:sp macro="" textlink="">
      <xdr:nvSpPr>
        <xdr:cNvPr id="574" name="教育費最小値テキスト"/>
        <xdr:cNvSpPr txBox="1"/>
      </xdr:nvSpPr>
      <xdr:spPr>
        <a:xfrm>
          <a:off x="16370300" y="993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159398</xdr:rowOff>
    </xdr:from>
    <xdr:to>
      <xdr:col>86</xdr:col>
      <xdr:colOff>25400</xdr:colOff>
      <xdr:row>57</xdr:row>
      <xdr:rowOff>159398</xdr:rowOff>
    </xdr:to>
    <xdr:cxnSp macro="">
      <xdr:nvCxnSpPr>
        <xdr:cNvPr id="575" name="直線コネクタ 574"/>
        <xdr:cNvCxnSpPr/>
      </xdr:nvCxnSpPr>
      <xdr:spPr>
        <a:xfrm>
          <a:off x="16230600" y="9932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79321</xdr:rowOff>
    </xdr:from>
    <xdr:ext cx="599010" cy="259045"/>
    <xdr:sp macro="" textlink="">
      <xdr:nvSpPr>
        <xdr:cNvPr id="576" name="教育費最大値テキスト"/>
        <xdr:cNvSpPr txBox="1"/>
      </xdr:nvSpPr>
      <xdr:spPr>
        <a:xfrm>
          <a:off x="16370300" y="8480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132644</xdr:rowOff>
    </xdr:from>
    <xdr:to>
      <xdr:col>86</xdr:col>
      <xdr:colOff>25400</xdr:colOff>
      <xdr:row>50</xdr:row>
      <xdr:rowOff>132644</xdr:rowOff>
    </xdr:to>
    <xdr:cxnSp macro="">
      <xdr:nvCxnSpPr>
        <xdr:cNvPr id="577" name="直線コネクタ 576"/>
        <xdr:cNvCxnSpPr/>
      </xdr:nvCxnSpPr>
      <xdr:spPr>
        <a:xfrm>
          <a:off x="16230600" y="8705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125954</xdr:rowOff>
    </xdr:from>
    <xdr:to>
      <xdr:col>85</xdr:col>
      <xdr:colOff>127000</xdr:colOff>
      <xdr:row>57</xdr:row>
      <xdr:rowOff>38228</xdr:rowOff>
    </xdr:to>
    <xdr:cxnSp macro="">
      <xdr:nvCxnSpPr>
        <xdr:cNvPr id="578" name="直線コネクタ 577"/>
        <xdr:cNvCxnSpPr/>
      </xdr:nvCxnSpPr>
      <xdr:spPr>
        <a:xfrm>
          <a:off x="15481300" y="9727154"/>
          <a:ext cx="838200" cy="8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103487</xdr:rowOff>
    </xdr:from>
    <xdr:ext cx="599010" cy="259045"/>
    <xdr:sp macro="" textlink="">
      <xdr:nvSpPr>
        <xdr:cNvPr id="579" name="教育費平均値テキスト"/>
        <xdr:cNvSpPr txBox="1"/>
      </xdr:nvSpPr>
      <xdr:spPr>
        <a:xfrm>
          <a:off x="16370300" y="9533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80610</xdr:rowOff>
    </xdr:from>
    <xdr:to>
      <xdr:col>85</xdr:col>
      <xdr:colOff>177800</xdr:colOff>
      <xdr:row>57</xdr:row>
      <xdr:rowOff>10760</xdr:rowOff>
    </xdr:to>
    <xdr:sp macro="" textlink="">
      <xdr:nvSpPr>
        <xdr:cNvPr id="580" name="フローチャート: 判断 579"/>
        <xdr:cNvSpPr/>
      </xdr:nvSpPr>
      <xdr:spPr>
        <a:xfrm>
          <a:off x="16268700" y="968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125954</xdr:rowOff>
    </xdr:from>
    <xdr:to>
      <xdr:col>81</xdr:col>
      <xdr:colOff>50800</xdr:colOff>
      <xdr:row>57</xdr:row>
      <xdr:rowOff>37710</xdr:rowOff>
    </xdr:to>
    <xdr:cxnSp macro="">
      <xdr:nvCxnSpPr>
        <xdr:cNvPr id="581" name="直線コネクタ 580"/>
        <xdr:cNvCxnSpPr/>
      </xdr:nvCxnSpPr>
      <xdr:spPr>
        <a:xfrm flipV="1">
          <a:off x="14592300" y="9727154"/>
          <a:ext cx="889000" cy="8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56686</xdr:rowOff>
    </xdr:from>
    <xdr:to>
      <xdr:col>81</xdr:col>
      <xdr:colOff>101600</xdr:colOff>
      <xdr:row>57</xdr:row>
      <xdr:rowOff>158286</xdr:rowOff>
    </xdr:to>
    <xdr:sp macro="" textlink="">
      <xdr:nvSpPr>
        <xdr:cNvPr id="582" name="フローチャート: 判断 581"/>
        <xdr:cNvSpPr/>
      </xdr:nvSpPr>
      <xdr:spPr>
        <a:xfrm>
          <a:off x="15430500" y="9829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149413</xdr:rowOff>
    </xdr:from>
    <xdr:ext cx="534377" cy="259045"/>
    <xdr:sp macro="" textlink="">
      <xdr:nvSpPr>
        <xdr:cNvPr id="583" name="テキスト ボックス 582"/>
        <xdr:cNvSpPr txBox="1"/>
      </xdr:nvSpPr>
      <xdr:spPr>
        <a:xfrm>
          <a:off x="15214111" y="9922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16172</xdr:rowOff>
    </xdr:from>
    <xdr:to>
      <xdr:col>76</xdr:col>
      <xdr:colOff>114300</xdr:colOff>
      <xdr:row>57</xdr:row>
      <xdr:rowOff>37710</xdr:rowOff>
    </xdr:to>
    <xdr:cxnSp macro="">
      <xdr:nvCxnSpPr>
        <xdr:cNvPr id="584" name="直線コネクタ 583"/>
        <xdr:cNvCxnSpPr/>
      </xdr:nvCxnSpPr>
      <xdr:spPr>
        <a:xfrm>
          <a:off x="13703300" y="9617372"/>
          <a:ext cx="889000" cy="19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81520</xdr:rowOff>
    </xdr:from>
    <xdr:to>
      <xdr:col>76</xdr:col>
      <xdr:colOff>165100</xdr:colOff>
      <xdr:row>58</xdr:row>
      <xdr:rowOff>11670</xdr:rowOff>
    </xdr:to>
    <xdr:sp macro="" textlink="">
      <xdr:nvSpPr>
        <xdr:cNvPr id="585" name="フローチャート: 判断 584"/>
        <xdr:cNvSpPr/>
      </xdr:nvSpPr>
      <xdr:spPr>
        <a:xfrm>
          <a:off x="14541500" y="985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2797</xdr:rowOff>
    </xdr:from>
    <xdr:ext cx="534377" cy="259045"/>
    <xdr:sp macro="" textlink="">
      <xdr:nvSpPr>
        <xdr:cNvPr id="586" name="テキスト ボックス 585"/>
        <xdr:cNvSpPr txBox="1"/>
      </xdr:nvSpPr>
      <xdr:spPr>
        <a:xfrm>
          <a:off x="14325111" y="994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71558</xdr:rowOff>
    </xdr:from>
    <xdr:to>
      <xdr:col>71</xdr:col>
      <xdr:colOff>177800</xdr:colOff>
      <xdr:row>56</xdr:row>
      <xdr:rowOff>16172</xdr:rowOff>
    </xdr:to>
    <xdr:cxnSp macro="">
      <xdr:nvCxnSpPr>
        <xdr:cNvPr id="587" name="直線コネクタ 586"/>
        <xdr:cNvCxnSpPr/>
      </xdr:nvCxnSpPr>
      <xdr:spPr>
        <a:xfrm>
          <a:off x="12814300" y="9501308"/>
          <a:ext cx="889000" cy="11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60264</xdr:rowOff>
    </xdr:from>
    <xdr:to>
      <xdr:col>72</xdr:col>
      <xdr:colOff>38100</xdr:colOff>
      <xdr:row>57</xdr:row>
      <xdr:rowOff>161864</xdr:rowOff>
    </xdr:to>
    <xdr:sp macro="" textlink="">
      <xdr:nvSpPr>
        <xdr:cNvPr id="588" name="フローチャート: 判断 587"/>
        <xdr:cNvSpPr/>
      </xdr:nvSpPr>
      <xdr:spPr>
        <a:xfrm>
          <a:off x="13652500" y="983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152991</xdr:rowOff>
    </xdr:from>
    <xdr:ext cx="534377" cy="259045"/>
    <xdr:sp macro="" textlink="">
      <xdr:nvSpPr>
        <xdr:cNvPr id="589" name="テキスト ボックス 588"/>
        <xdr:cNvSpPr txBox="1"/>
      </xdr:nvSpPr>
      <xdr:spPr>
        <a:xfrm>
          <a:off x="13436111" y="992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38261</xdr:rowOff>
    </xdr:from>
    <xdr:to>
      <xdr:col>67</xdr:col>
      <xdr:colOff>101600</xdr:colOff>
      <xdr:row>57</xdr:row>
      <xdr:rowOff>139861</xdr:rowOff>
    </xdr:to>
    <xdr:sp macro="" textlink="">
      <xdr:nvSpPr>
        <xdr:cNvPr id="590" name="フローチャート: 判断 589"/>
        <xdr:cNvSpPr/>
      </xdr:nvSpPr>
      <xdr:spPr>
        <a:xfrm>
          <a:off x="12763500" y="981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130988</xdr:rowOff>
    </xdr:from>
    <xdr:ext cx="534377" cy="259045"/>
    <xdr:sp macro="" textlink="">
      <xdr:nvSpPr>
        <xdr:cNvPr id="591" name="テキスト ボックス 590"/>
        <xdr:cNvSpPr txBox="1"/>
      </xdr:nvSpPr>
      <xdr:spPr>
        <a:xfrm>
          <a:off x="12547111" y="990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158878</xdr:rowOff>
    </xdr:from>
    <xdr:to>
      <xdr:col>85</xdr:col>
      <xdr:colOff>177800</xdr:colOff>
      <xdr:row>57</xdr:row>
      <xdr:rowOff>89028</xdr:rowOff>
    </xdr:to>
    <xdr:sp macro="" textlink="">
      <xdr:nvSpPr>
        <xdr:cNvPr id="597" name="楕円 596"/>
        <xdr:cNvSpPr/>
      </xdr:nvSpPr>
      <xdr:spPr>
        <a:xfrm>
          <a:off x="16268700" y="976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73805</xdr:rowOff>
    </xdr:from>
    <xdr:ext cx="534377" cy="259045"/>
    <xdr:sp macro="" textlink="">
      <xdr:nvSpPr>
        <xdr:cNvPr id="598" name="教育費該当値テキスト"/>
        <xdr:cNvSpPr txBox="1"/>
      </xdr:nvSpPr>
      <xdr:spPr>
        <a:xfrm>
          <a:off x="16370300" y="967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75154</xdr:rowOff>
    </xdr:from>
    <xdr:to>
      <xdr:col>81</xdr:col>
      <xdr:colOff>101600</xdr:colOff>
      <xdr:row>57</xdr:row>
      <xdr:rowOff>5304</xdr:rowOff>
    </xdr:to>
    <xdr:sp macro="" textlink="">
      <xdr:nvSpPr>
        <xdr:cNvPr id="599" name="楕円 598"/>
        <xdr:cNvSpPr/>
      </xdr:nvSpPr>
      <xdr:spPr>
        <a:xfrm>
          <a:off x="15430500" y="967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21831</xdr:rowOff>
    </xdr:from>
    <xdr:ext cx="599010" cy="259045"/>
    <xdr:sp macro="" textlink="">
      <xdr:nvSpPr>
        <xdr:cNvPr id="600" name="テキスト ボックス 599"/>
        <xdr:cNvSpPr txBox="1"/>
      </xdr:nvSpPr>
      <xdr:spPr>
        <a:xfrm>
          <a:off x="15181795" y="945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158360</xdr:rowOff>
    </xdr:from>
    <xdr:to>
      <xdr:col>76</xdr:col>
      <xdr:colOff>165100</xdr:colOff>
      <xdr:row>57</xdr:row>
      <xdr:rowOff>88510</xdr:rowOff>
    </xdr:to>
    <xdr:sp macro="" textlink="">
      <xdr:nvSpPr>
        <xdr:cNvPr id="601" name="楕円 600"/>
        <xdr:cNvSpPr/>
      </xdr:nvSpPr>
      <xdr:spPr>
        <a:xfrm>
          <a:off x="14541500" y="975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105037</xdr:rowOff>
    </xdr:from>
    <xdr:ext cx="534377" cy="259045"/>
    <xdr:sp macro="" textlink="">
      <xdr:nvSpPr>
        <xdr:cNvPr id="602" name="テキスト ボックス 601"/>
        <xdr:cNvSpPr txBox="1"/>
      </xdr:nvSpPr>
      <xdr:spPr>
        <a:xfrm>
          <a:off x="14325111" y="953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136822</xdr:rowOff>
    </xdr:from>
    <xdr:to>
      <xdr:col>72</xdr:col>
      <xdr:colOff>38100</xdr:colOff>
      <xdr:row>56</xdr:row>
      <xdr:rowOff>66972</xdr:rowOff>
    </xdr:to>
    <xdr:sp macro="" textlink="">
      <xdr:nvSpPr>
        <xdr:cNvPr id="603" name="楕円 602"/>
        <xdr:cNvSpPr/>
      </xdr:nvSpPr>
      <xdr:spPr>
        <a:xfrm>
          <a:off x="13652500" y="956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83499</xdr:rowOff>
    </xdr:from>
    <xdr:ext cx="599010" cy="259045"/>
    <xdr:sp macro="" textlink="">
      <xdr:nvSpPr>
        <xdr:cNvPr id="604" name="テキスト ボックス 603"/>
        <xdr:cNvSpPr txBox="1"/>
      </xdr:nvSpPr>
      <xdr:spPr>
        <a:xfrm>
          <a:off x="13403795" y="9341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20758</xdr:rowOff>
    </xdr:from>
    <xdr:to>
      <xdr:col>67</xdr:col>
      <xdr:colOff>101600</xdr:colOff>
      <xdr:row>55</xdr:row>
      <xdr:rowOff>122358</xdr:rowOff>
    </xdr:to>
    <xdr:sp macro="" textlink="">
      <xdr:nvSpPr>
        <xdr:cNvPr id="605" name="楕円 604"/>
        <xdr:cNvSpPr/>
      </xdr:nvSpPr>
      <xdr:spPr>
        <a:xfrm>
          <a:off x="12763500" y="945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138885</xdr:rowOff>
    </xdr:from>
    <xdr:ext cx="599010" cy="259045"/>
    <xdr:sp macro="" textlink="">
      <xdr:nvSpPr>
        <xdr:cNvPr id="606" name="テキスト ボックス 605"/>
        <xdr:cNvSpPr txBox="1"/>
      </xdr:nvSpPr>
      <xdr:spPr>
        <a:xfrm>
          <a:off x="12514795" y="9225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6" name="テキスト ボックス 62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97266</xdr:rowOff>
    </xdr:from>
    <xdr:to>
      <xdr:col>85</xdr:col>
      <xdr:colOff>126364</xdr:colOff>
      <xdr:row>79</xdr:row>
      <xdr:rowOff>44450</xdr:rowOff>
    </xdr:to>
    <xdr:cxnSp macro="">
      <xdr:nvCxnSpPr>
        <xdr:cNvPr id="630" name="直線コネクタ 629"/>
        <xdr:cNvCxnSpPr/>
      </xdr:nvCxnSpPr>
      <xdr:spPr>
        <a:xfrm flipV="1">
          <a:off x="16317595" y="12270216"/>
          <a:ext cx="1269" cy="1318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43943</xdr:rowOff>
    </xdr:from>
    <xdr:ext cx="599010" cy="259045"/>
    <xdr:sp macro="" textlink="">
      <xdr:nvSpPr>
        <xdr:cNvPr id="633" name="災害復旧費最大値テキスト"/>
        <xdr:cNvSpPr txBox="1"/>
      </xdr:nvSpPr>
      <xdr:spPr>
        <a:xfrm>
          <a:off x="16370300" y="1204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692,275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97266</xdr:rowOff>
    </xdr:from>
    <xdr:to>
      <xdr:col>86</xdr:col>
      <xdr:colOff>25400</xdr:colOff>
      <xdr:row>71</xdr:row>
      <xdr:rowOff>97266</xdr:rowOff>
    </xdr:to>
    <xdr:cxnSp macro="">
      <xdr:nvCxnSpPr>
        <xdr:cNvPr id="634" name="直線コネクタ 633"/>
        <xdr:cNvCxnSpPr/>
      </xdr:nvCxnSpPr>
      <xdr:spPr>
        <a:xfrm>
          <a:off x="16230600" y="12270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122058</xdr:rowOff>
    </xdr:from>
    <xdr:to>
      <xdr:col>85</xdr:col>
      <xdr:colOff>127000</xdr:colOff>
      <xdr:row>79</xdr:row>
      <xdr:rowOff>28466</xdr:rowOff>
    </xdr:to>
    <xdr:cxnSp macro="">
      <xdr:nvCxnSpPr>
        <xdr:cNvPr id="635" name="直線コネクタ 634"/>
        <xdr:cNvCxnSpPr/>
      </xdr:nvCxnSpPr>
      <xdr:spPr>
        <a:xfrm flipV="1">
          <a:off x="15481300" y="13495158"/>
          <a:ext cx="838200" cy="7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83157</xdr:rowOff>
    </xdr:from>
    <xdr:ext cx="534377" cy="259045"/>
    <xdr:sp macro="" textlink="">
      <xdr:nvSpPr>
        <xdr:cNvPr id="636" name="災害復旧費平均値テキスト"/>
        <xdr:cNvSpPr txBox="1"/>
      </xdr:nvSpPr>
      <xdr:spPr>
        <a:xfrm>
          <a:off x="16370300" y="13456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104730</xdr:rowOff>
    </xdr:from>
    <xdr:to>
      <xdr:col>85</xdr:col>
      <xdr:colOff>177800</xdr:colOff>
      <xdr:row>79</xdr:row>
      <xdr:rowOff>34880</xdr:rowOff>
    </xdr:to>
    <xdr:sp macro="" textlink="">
      <xdr:nvSpPr>
        <xdr:cNvPr id="637" name="フローチャート: 判断 636"/>
        <xdr:cNvSpPr/>
      </xdr:nvSpPr>
      <xdr:spPr>
        <a:xfrm>
          <a:off x="16268700" y="1347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28466</xdr:rowOff>
    </xdr:from>
    <xdr:to>
      <xdr:col>81</xdr:col>
      <xdr:colOff>50800</xdr:colOff>
      <xdr:row>79</xdr:row>
      <xdr:rowOff>29231</xdr:rowOff>
    </xdr:to>
    <xdr:cxnSp macro="">
      <xdr:nvCxnSpPr>
        <xdr:cNvPr id="638" name="直線コネクタ 637"/>
        <xdr:cNvCxnSpPr/>
      </xdr:nvCxnSpPr>
      <xdr:spPr>
        <a:xfrm flipV="1">
          <a:off x="14592300" y="13573016"/>
          <a:ext cx="889000" cy="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148410</xdr:rowOff>
    </xdr:from>
    <xdr:to>
      <xdr:col>81</xdr:col>
      <xdr:colOff>101600</xdr:colOff>
      <xdr:row>79</xdr:row>
      <xdr:rowOff>78560</xdr:rowOff>
    </xdr:to>
    <xdr:sp macro="" textlink="">
      <xdr:nvSpPr>
        <xdr:cNvPr id="639" name="フローチャート: 判断 638"/>
        <xdr:cNvSpPr/>
      </xdr:nvSpPr>
      <xdr:spPr>
        <a:xfrm>
          <a:off x="15430500" y="135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95087</xdr:rowOff>
    </xdr:from>
    <xdr:ext cx="469744" cy="259045"/>
    <xdr:sp macro="" textlink="">
      <xdr:nvSpPr>
        <xdr:cNvPr id="640" name="テキスト ボックス 639"/>
        <xdr:cNvSpPr txBox="1"/>
      </xdr:nvSpPr>
      <xdr:spPr>
        <a:xfrm>
          <a:off x="15246428" y="1329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29231</xdr:rowOff>
    </xdr:from>
    <xdr:to>
      <xdr:col>76</xdr:col>
      <xdr:colOff>114300</xdr:colOff>
      <xdr:row>79</xdr:row>
      <xdr:rowOff>36613</xdr:rowOff>
    </xdr:to>
    <xdr:cxnSp macro="">
      <xdr:nvCxnSpPr>
        <xdr:cNvPr id="641" name="直線コネクタ 640"/>
        <xdr:cNvCxnSpPr/>
      </xdr:nvCxnSpPr>
      <xdr:spPr>
        <a:xfrm flipV="1">
          <a:off x="13703300" y="13573781"/>
          <a:ext cx="889000" cy="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146563</xdr:rowOff>
    </xdr:from>
    <xdr:to>
      <xdr:col>76</xdr:col>
      <xdr:colOff>165100</xdr:colOff>
      <xdr:row>79</xdr:row>
      <xdr:rowOff>76713</xdr:rowOff>
    </xdr:to>
    <xdr:sp macro="" textlink="">
      <xdr:nvSpPr>
        <xdr:cNvPr id="642" name="フローチャート: 判断 641"/>
        <xdr:cNvSpPr/>
      </xdr:nvSpPr>
      <xdr:spPr>
        <a:xfrm>
          <a:off x="14541500" y="1351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93240</xdr:rowOff>
    </xdr:from>
    <xdr:ext cx="469744" cy="259045"/>
    <xdr:sp macro="" textlink="">
      <xdr:nvSpPr>
        <xdr:cNvPr id="643" name="テキスト ボックス 642"/>
        <xdr:cNvSpPr txBox="1"/>
      </xdr:nvSpPr>
      <xdr:spPr>
        <a:xfrm>
          <a:off x="14357428" y="1329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34649</xdr:rowOff>
    </xdr:from>
    <xdr:to>
      <xdr:col>71</xdr:col>
      <xdr:colOff>177800</xdr:colOff>
      <xdr:row>79</xdr:row>
      <xdr:rowOff>36613</xdr:rowOff>
    </xdr:to>
    <xdr:cxnSp macro="">
      <xdr:nvCxnSpPr>
        <xdr:cNvPr id="644" name="直線コネクタ 643"/>
        <xdr:cNvCxnSpPr/>
      </xdr:nvCxnSpPr>
      <xdr:spPr>
        <a:xfrm>
          <a:off x="12814300" y="13579199"/>
          <a:ext cx="889000" cy="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146551</xdr:rowOff>
    </xdr:from>
    <xdr:to>
      <xdr:col>72</xdr:col>
      <xdr:colOff>38100</xdr:colOff>
      <xdr:row>79</xdr:row>
      <xdr:rowOff>76701</xdr:rowOff>
    </xdr:to>
    <xdr:sp macro="" textlink="">
      <xdr:nvSpPr>
        <xdr:cNvPr id="645" name="フローチャート: 判断 644"/>
        <xdr:cNvSpPr/>
      </xdr:nvSpPr>
      <xdr:spPr>
        <a:xfrm>
          <a:off x="13652500" y="13519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93228</xdr:rowOff>
    </xdr:from>
    <xdr:ext cx="469744" cy="259045"/>
    <xdr:sp macro="" textlink="">
      <xdr:nvSpPr>
        <xdr:cNvPr id="646" name="テキスト ボックス 645"/>
        <xdr:cNvSpPr txBox="1"/>
      </xdr:nvSpPr>
      <xdr:spPr>
        <a:xfrm>
          <a:off x="13468428" y="13294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147557</xdr:rowOff>
    </xdr:from>
    <xdr:to>
      <xdr:col>67</xdr:col>
      <xdr:colOff>101600</xdr:colOff>
      <xdr:row>79</xdr:row>
      <xdr:rowOff>77707</xdr:rowOff>
    </xdr:to>
    <xdr:sp macro="" textlink="">
      <xdr:nvSpPr>
        <xdr:cNvPr id="647" name="フローチャート: 判断 646"/>
        <xdr:cNvSpPr/>
      </xdr:nvSpPr>
      <xdr:spPr>
        <a:xfrm>
          <a:off x="12763500" y="1352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94234</xdr:rowOff>
    </xdr:from>
    <xdr:ext cx="469744" cy="259045"/>
    <xdr:sp macro="" textlink="">
      <xdr:nvSpPr>
        <xdr:cNvPr id="648" name="テキスト ボックス 647"/>
        <xdr:cNvSpPr txBox="1"/>
      </xdr:nvSpPr>
      <xdr:spPr>
        <a:xfrm>
          <a:off x="12579428" y="1329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71258</xdr:rowOff>
    </xdr:from>
    <xdr:to>
      <xdr:col>85</xdr:col>
      <xdr:colOff>177800</xdr:colOff>
      <xdr:row>79</xdr:row>
      <xdr:rowOff>1408</xdr:rowOff>
    </xdr:to>
    <xdr:sp macro="" textlink="">
      <xdr:nvSpPr>
        <xdr:cNvPr id="654" name="楕円 653"/>
        <xdr:cNvSpPr/>
      </xdr:nvSpPr>
      <xdr:spPr>
        <a:xfrm>
          <a:off x="16268700" y="1344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30635</xdr:rowOff>
    </xdr:from>
    <xdr:ext cx="534377" cy="259045"/>
    <xdr:sp macro="" textlink="">
      <xdr:nvSpPr>
        <xdr:cNvPr id="655" name="災害復旧費該当値テキスト"/>
        <xdr:cNvSpPr txBox="1"/>
      </xdr:nvSpPr>
      <xdr:spPr>
        <a:xfrm>
          <a:off x="16370300" y="1323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149116</xdr:rowOff>
    </xdr:from>
    <xdr:to>
      <xdr:col>81</xdr:col>
      <xdr:colOff>101600</xdr:colOff>
      <xdr:row>79</xdr:row>
      <xdr:rowOff>79266</xdr:rowOff>
    </xdr:to>
    <xdr:sp macro="" textlink="">
      <xdr:nvSpPr>
        <xdr:cNvPr id="656" name="楕円 655"/>
        <xdr:cNvSpPr/>
      </xdr:nvSpPr>
      <xdr:spPr>
        <a:xfrm>
          <a:off x="15430500" y="1352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70393</xdr:rowOff>
    </xdr:from>
    <xdr:ext cx="469744" cy="259045"/>
    <xdr:sp macro="" textlink="">
      <xdr:nvSpPr>
        <xdr:cNvPr id="657" name="テキスト ボックス 656"/>
        <xdr:cNvSpPr txBox="1"/>
      </xdr:nvSpPr>
      <xdr:spPr>
        <a:xfrm>
          <a:off x="15246428" y="13614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149881</xdr:rowOff>
    </xdr:from>
    <xdr:to>
      <xdr:col>76</xdr:col>
      <xdr:colOff>165100</xdr:colOff>
      <xdr:row>79</xdr:row>
      <xdr:rowOff>80031</xdr:rowOff>
    </xdr:to>
    <xdr:sp macro="" textlink="">
      <xdr:nvSpPr>
        <xdr:cNvPr id="658" name="楕円 657"/>
        <xdr:cNvSpPr/>
      </xdr:nvSpPr>
      <xdr:spPr>
        <a:xfrm>
          <a:off x="14541500" y="1352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71158</xdr:rowOff>
    </xdr:from>
    <xdr:ext cx="469744" cy="259045"/>
    <xdr:sp macro="" textlink="">
      <xdr:nvSpPr>
        <xdr:cNvPr id="659" name="テキスト ボックス 658"/>
        <xdr:cNvSpPr txBox="1"/>
      </xdr:nvSpPr>
      <xdr:spPr>
        <a:xfrm>
          <a:off x="14357428" y="13615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157263</xdr:rowOff>
    </xdr:from>
    <xdr:to>
      <xdr:col>72</xdr:col>
      <xdr:colOff>38100</xdr:colOff>
      <xdr:row>79</xdr:row>
      <xdr:rowOff>87413</xdr:rowOff>
    </xdr:to>
    <xdr:sp macro="" textlink="">
      <xdr:nvSpPr>
        <xdr:cNvPr id="660" name="楕円 659"/>
        <xdr:cNvSpPr/>
      </xdr:nvSpPr>
      <xdr:spPr>
        <a:xfrm>
          <a:off x="13652500" y="1353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78540</xdr:rowOff>
    </xdr:from>
    <xdr:ext cx="469744" cy="259045"/>
    <xdr:sp macro="" textlink="">
      <xdr:nvSpPr>
        <xdr:cNvPr id="661" name="テキスト ボックス 660"/>
        <xdr:cNvSpPr txBox="1"/>
      </xdr:nvSpPr>
      <xdr:spPr>
        <a:xfrm>
          <a:off x="13468428" y="1362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155299</xdr:rowOff>
    </xdr:from>
    <xdr:to>
      <xdr:col>67</xdr:col>
      <xdr:colOff>101600</xdr:colOff>
      <xdr:row>79</xdr:row>
      <xdr:rowOff>85449</xdr:rowOff>
    </xdr:to>
    <xdr:sp macro="" textlink="">
      <xdr:nvSpPr>
        <xdr:cNvPr id="662" name="楕円 661"/>
        <xdr:cNvSpPr/>
      </xdr:nvSpPr>
      <xdr:spPr>
        <a:xfrm>
          <a:off x="12763500" y="1352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76576</xdr:rowOff>
    </xdr:from>
    <xdr:ext cx="469744" cy="259045"/>
    <xdr:sp macro="" textlink="">
      <xdr:nvSpPr>
        <xdr:cNvPr id="663" name="テキスト ボックス 662"/>
        <xdr:cNvSpPr txBox="1"/>
      </xdr:nvSpPr>
      <xdr:spPr>
        <a:xfrm>
          <a:off x="12579428" y="1362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4" name="直線コネクタ 67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5" name="テキスト ボックス 67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6" name="直線コネクタ 67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7" name="テキスト ボックス 67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8" name="直線コネクタ 67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9" name="テキスト ボックス 67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0" name="直線コネクタ 67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1" name="テキスト ボックス 68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100406</xdr:rowOff>
    </xdr:from>
    <xdr:to>
      <xdr:col>85</xdr:col>
      <xdr:colOff>126364</xdr:colOff>
      <xdr:row>98</xdr:row>
      <xdr:rowOff>138157</xdr:rowOff>
    </xdr:to>
    <xdr:cxnSp macro="">
      <xdr:nvCxnSpPr>
        <xdr:cNvPr id="685" name="直線コネクタ 684"/>
        <xdr:cNvCxnSpPr/>
      </xdr:nvCxnSpPr>
      <xdr:spPr>
        <a:xfrm flipV="1">
          <a:off x="16317595" y="15702356"/>
          <a:ext cx="1269" cy="12379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141984</xdr:rowOff>
    </xdr:from>
    <xdr:ext cx="378565" cy="259045"/>
    <xdr:sp macro="" textlink="">
      <xdr:nvSpPr>
        <xdr:cNvPr id="686" name="公債費最小値テキスト"/>
        <xdr:cNvSpPr txBox="1"/>
      </xdr:nvSpPr>
      <xdr:spPr>
        <a:xfrm>
          <a:off x="16370300" y="16944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138157</xdr:rowOff>
    </xdr:from>
    <xdr:to>
      <xdr:col>86</xdr:col>
      <xdr:colOff>25400</xdr:colOff>
      <xdr:row>98</xdr:row>
      <xdr:rowOff>138157</xdr:rowOff>
    </xdr:to>
    <xdr:cxnSp macro="">
      <xdr:nvCxnSpPr>
        <xdr:cNvPr id="687" name="直線コネクタ 686"/>
        <xdr:cNvCxnSpPr/>
      </xdr:nvCxnSpPr>
      <xdr:spPr>
        <a:xfrm>
          <a:off x="16230600" y="16940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47083</xdr:rowOff>
    </xdr:from>
    <xdr:ext cx="599010" cy="259045"/>
    <xdr:sp macro="" textlink="">
      <xdr:nvSpPr>
        <xdr:cNvPr id="688" name="公債費最大値テキスト"/>
        <xdr:cNvSpPr txBox="1"/>
      </xdr:nvSpPr>
      <xdr:spPr>
        <a:xfrm>
          <a:off x="16370300" y="1547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542,189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100406</xdr:rowOff>
    </xdr:from>
    <xdr:to>
      <xdr:col>86</xdr:col>
      <xdr:colOff>25400</xdr:colOff>
      <xdr:row>91</xdr:row>
      <xdr:rowOff>100406</xdr:rowOff>
    </xdr:to>
    <xdr:cxnSp macro="">
      <xdr:nvCxnSpPr>
        <xdr:cNvPr id="689" name="直線コネクタ 688"/>
        <xdr:cNvCxnSpPr/>
      </xdr:nvCxnSpPr>
      <xdr:spPr>
        <a:xfrm>
          <a:off x="16230600" y="15702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137224</xdr:rowOff>
    </xdr:from>
    <xdr:to>
      <xdr:col>85</xdr:col>
      <xdr:colOff>127000</xdr:colOff>
      <xdr:row>97</xdr:row>
      <xdr:rowOff>34451</xdr:rowOff>
    </xdr:to>
    <xdr:cxnSp macro="">
      <xdr:nvCxnSpPr>
        <xdr:cNvPr id="690" name="直線コネクタ 689"/>
        <xdr:cNvCxnSpPr/>
      </xdr:nvCxnSpPr>
      <xdr:spPr>
        <a:xfrm flipV="1">
          <a:off x="15481300" y="16596424"/>
          <a:ext cx="838200" cy="6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128841</xdr:rowOff>
    </xdr:from>
    <xdr:ext cx="599010" cy="259045"/>
    <xdr:sp macro="" textlink="">
      <xdr:nvSpPr>
        <xdr:cNvPr id="691" name="公債費平均値テキスト"/>
        <xdr:cNvSpPr txBox="1"/>
      </xdr:nvSpPr>
      <xdr:spPr>
        <a:xfrm>
          <a:off x="16370300" y="165880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150414</xdr:rowOff>
    </xdr:from>
    <xdr:to>
      <xdr:col>85</xdr:col>
      <xdr:colOff>177800</xdr:colOff>
      <xdr:row>97</xdr:row>
      <xdr:rowOff>80564</xdr:rowOff>
    </xdr:to>
    <xdr:sp macro="" textlink="">
      <xdr:nvSpPr>
        <xdr:cNvPr id="692" name="フローチャート: 判断 691"/>
        <xdr:cNvSpPr/>
      </xdr:nvSpPr>
      <xdr:spPr>
        <a:xfrm>
          <a:off x="162687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34451</xdr:rowOff>
    </xdr:from>
    <xdr:to>
      <xdr:col>81</xdr:col>
      <xdr:colOff>50800</xdr:colOff>
      <xdr:row>97</xdr:row>
      <xdr:rowOff>53315</xdr:rowOff>
    </xdr:to>
    <xdr:cxnSp macro="">
      <xdr:nvCxnSpPr>
        <xdr:cNvPr id="693" name="直線コネクタ 692"/>
        <xdr:cNvCxnSpPr/>
      </xdr:nvCxnSpPr>
      <xdr:spPr>
        <a:xfrm flipV="1">
          <a:off x="14592300" y="16665101"/>
          <a:ext cx="889000" cy="1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88694</xdr:rowOff>
    </xdr:from>
    <xdr:to>
      <xdr:col>81</xdr:col>
      <xdr:colOff>101600</xdr:colOff>
      <xdr:row>98</xdr:row>
      <xdr:rowOff>18844</xdr:rowOff>
    </xdr:to>
    <xdr:sp macro="" textlink="">
      <xdr:nvSpPr>
        <xdr:cNvPr id="694" name="フローチャート: 判断 693"/>
        <xdr:cNvSpPr/>
      </xdr:nvSpPr>
      <xdr:spPr>
        <a:xfrm>
          <a:off x="15430500" y="16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9971</xdr:rowOff>
    </xdr:from>
    <xdr:ext cx="534377" cy="259045"/>
    <xdr:sp macro="" textlink="">
      <xdr:nvSpPr>
        <xdr:cNvPr id="695" name="テキスト ボックス 694"/>
        <xdr:cNvSpPr txBox="1"/>
      </xdr:nvSpPr>
      <xdr:spPr>
        <a:xfrm>
          <a:off x="15214111" y="1681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53315</xdr:rowOff>
    </xdr:from>
    <xdr:to>
      <xdr:col>76</xdr:col>
      <xdr:colOff>114300</xdr:colOff>
      <xdr:row>97</xdr:row>
      <xdr:rowOff>61923</xdr:rowOff>
    </xdr:to>
    <xdr:cxnSp macro="">
      <xdr:nvCxnSpPr>
        <xdr:cNvPr id="696" name="直線コネクタ 695"/>
        <xdr:cNvCxnSpPr/>
      </xdr:nvCxnSpPr>
      <xdr:spPr>
        <a:xfrm flipV="1">
          <a:off x="13703300" y="16683965"/>
          <a:ext cx="889000" cy="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102859</xdr:rowOff>
    </xdr:from>
    <xdr:to>
      <xdr:col>76</xdr:col>
      <xdr:colOff>165100</xdr:colOff>
      <xdr:row>98</xdr:row>
      <xdr:rowOff>33009</xdr:rowOff>
    </xdr:to>
    <xdr:sp macro="" textlink="">
      <xdr:nvSpPr>
        <xdr:cNvPr id="697" name="フローチャート: 判断 696"/>
        <xdr:cNvSpPr/>
      </xdr:nvSpPr>
      <xdr:spPr>
        <a:xfrm>
          <a:off x="14541500" y="1673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24136</xdr:rowOff>
    </xdr:from>
    <xdr:ext cx="534377" cy="259045"/>
    <xdr:sp macro="" textlink="">
      <xdr:nvSpPr>
        <xdr:cNvPr id="698" name="テキスト ボックス 697"/>
        <xdr:cNvSpPr txBox="1"/>
      </xdr:nvSpPr>
      <xdr:spPr>
        <a:xfrm>
          <a:off x="14325111" y="16826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61923</xdr:rowOff>
    </xdr:from>
    <xdr:to>
      <xdr:col>71</xdr:col>
      <xdr:colOff>177800</xdr:colOff>
      <xdr:row>97</xdr:row>
      <xdr:rowOff>79265</xdr:rowOff>
    </xdr:to>
    <xdr:cxnSp macro="">
      <xdr:nvCxnSpPr>
        <xdr:cNvPr id="699" name="直線コネクタ 698"/>
        <xdr:cNvCxnSpPr/>
      </xdr:nvCxnSpPr>
      <xdr:spPr>
        <a:xfrm flipV="1">
          <a:off x="12814300" y="16692573"/>
          <a:ext cx="889000" cy="1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100177</xdr:rowOff>
    </xdr:from>
    <xdr:to>
      <xdr:col>72</xdr:col>
      <xdr:colOff>38100</xdr:colOff>
      <xdr:row>98</xdr:row>
      <xdr:rowOff>30327</xdr:rowOff>
    </xdr:to>
    <xdr:sp macro="" textlink="">
      <xdr:nvSpPr>
        <xdr:cNvPr id="700" name="フローチャート: 判断 699"/>
        <xdr:cNvSpPr/>
      </xdr:nvSpPr>
      <xdr:spPr>
        <a:xfrm>
          <a:off x="13652500" y="16730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21454</xdr:rowOff>
    </xdr:from>
    <xdr:ext cx="534377" cy="259045"/>
    <xdr:sp macro="" textlink="">
      <xdr:nvSpPr>
        <xdr:cNvPr id="701" name="テキスト ボックス 700"/>
        <xdr:cNvSpPr txBox="1"/>
      </xdr:nvSpPr>
      <xdr:spPr>
        <a:xfrm>
          <a:off x="13436111" y="16823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102552</xdr:rowOff>
    </xdr:from>
    <xdr:to>
      <xdr:col>67</xdr:col>
      <xdr:colOff>101600</xdr:colOff>
      <xdr:row>98</xdr:row>
      <xdr:rowOff>32702</xdr:rowOff>
    </xdr:to>
    <xdr:sp macro="" textlink="">
      <xdr:nvSpPr>
        <xdr:cNvPr id="702" name="フローチャート: 判断 701"/>
        <xdr:cNvSpPr/>
      </xdr:nvSpPr>
      <xdr:spPr>
        <a:xfrm>
          <a:off x="12763500" y="16733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23829</xdr:rowOff>
    </xdr:from>
    <xdr:ext cx="534377" cy="259045"/>
    <xdr:sp macro="" textlink="">
      <xdr:nvSpPr>
        <xdr:cNvPr id="703" name="テキスト ボックス 702"/>
        <xdr:cNvSpPr txBox="1"/>
      </xdr:nvSpPr>
      <xdr:spPr>
        <a:xfrm>
          <a:off x="12547111" y="1682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86424</xdr:rowOff>
    </xdr:from>
    <xdr:to>
      <xdr:col>85</xdr:col>
      <xdr:colOff>177800</xdr:colOff>
      <xdr:row>97</xdr:row>
      <xdr:rowOff>16574</xdr:rowOff>
    </xdr:to>
    <xdr:sp macro="" textlink="">
      <xdr:nvSpPr>
        <xdr:cNvPr id="709" name="楕円 708"/>
        <xdr:cNvSpPr/>
      </xdr:nvSpPr>
      <xdr:spPr>
        <a:xfrm>
          <a:off x="16268700" y="1654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109301</xdr:rowOff>
    </xdr:from>
    <xdr:ext cx="599010" cy="259045"/>
    <xdr:sp macro="" textlink="">
      <xdr:nvSpPr>
        <xdr:cNvPr id="710" name="公債費該当値テキスト"/>
        <xdr:cNvSpPr txBox="1"/>
      </xdr:nvSpPr>
      <xdr:spPr>
        <a:xfrm>
          <a:off x="16370300" y="16397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155101</xdr:rowOff>
    </xdr:from>
    <xdr:to>
      <xdr:col>81</xdr:col>
      <xdr:colOff>101600</xdr:colOff>
      <xdr:row>97</xdr:row>
      <xdr:rowOff>85251</xdr:rowOff>
    </xdr:to>
    <xdr:sp macro="" textlink="">
      <xdr:nvSpPr>
        <xdr:cNvPr id="711" name="楕円 710"/>
        <xdr:cNvSpPr/>
      </xdr:nvSpPr>
      <xdr:spPr>
        <a:xfrm>
          <a:off x="15430500" y="1661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101778</xdr:rowOff>
    </xdr:from>
    <xdr:ext cx="599010" cy="259045"/>
    <xdr:sp macro="" textlink="">
      <xdr:nvSpPr>
        <xdr:cNvPr id="712" name="テキスト ボックス 711"/>
        <xdr:cNvSpPr txBox="1"/>
      </xdr:nvSpPr>
      <xdr:spPr>
        <a:xfrm>
          <a:off x="15181795" y="16389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2515</xdr:rowOff>
    </xdr:from>
    <xdr:to>
      <xdr:col>76</xdr:col>
      <xdr:colOff>165100</xdr:colOff>
      <xdr:row>97</xdr:row>
      <xdr:rowOff>104115</xdr:rowOff>
    </xdr:to>
    <xdr:sp macro="" textlink="">
      <xdr:nvSpPr>
        <xdr:cNvPr id="713" name="楕円 712"/>
        <xdr:cNvSpPr/>
      </xdr:nvSpPr>
      <xdr:spPr>
        <a:xfrm>
          <a:off x="14541500" y="1663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120642</xdr:rowOff>
    </xdr:from>
    <xdr:ext cx="599010" cy="259045"/>
    <xdr:sp macro="" textlink="">
      <xdr:nvSpPr>
        <xdr:cNvPr id="714" name="テキスト ボックス 713"/>
        <xdr:cNvSpPr txBox="1"/>
      </xdr:nvSpPr>
      <xdr:spPr>
        <a:xfrm>
          <a:off x="14292795" y="16408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11123</xdr:rowOff>
    </xdr:from>
    <xdr:to>
      <xdr:col>72</xdr:col>
      <xdr:colOff>38100</xdr:colOff>
      <xdr:row>97</xdr:row>
      <xdr:rowOff>112723</xdr:rowOff>
    </xdr:to>
    <xdr:sp macro="" textlink="">
      <xdr:nvSpPr>
        <xdr:cNvPr id="715" name="楕円 714"/>
        <xdr:cNvSpPr/>
      </xdr:nvSpPr>
      <xdr:spPr>
        <a:xfrm>
          <a:off x="13652500" y="1664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129250</xdr:rowOff>
    </xdr:from>
    <xdr:ext cx="599010" cy="259045"/>
    <xdr:sp macro="" textlink="">
      <xdr:nvSpPr>
        <xdr:cNvPr id="716" name="テキスト ボックス 715"/>
        <xdr:cNvSpPr txBox="1"/>
      </xdr:nvSpPr>
      <xdr:spPr>
        <a:xfrm>
          <a:off x="13403795" y="1641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28465</xdr:rowOff>
    </xdr:from>
    <xdr:to>
      <xdr:col>67</xdr:col>
      <xdr:colOff>101600</xdr:colOff>
      <xdr:row>97</xdr:row>
      <xdr:rowOff>130065</xdr:rowOff>
    </xdr:to>
    <xdr:sp macro="" textlink="">
      <xdr:nvSpPr>
        <xdr:cNvPr id="717" name="楕円 716"/>
        <xdr:cNvSpPr/>
      </xdr:nvSpPr>
      <xdr:spPr>
        <a:xfrm>
          <a:off x="12763500" y="1665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146592</xdr:rowOff>
    </xdr:from>
    <xdr:ext cx="599010" cy="259045"/>
    <xdr:sp macro="" textlink="">
      <xdr:nvSpPr>
        <xdr:cNvPr id="718" name="テキスト ボックス 717"/>
        <xdr:cNvSpPr txBox="1"/>
      </xdr:nvSpPr>
      <xdr:spPr>
        <a:xfrm>
          <a:off x="12514795" y="1643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2" name="テキスト ボックス 731"/>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4" name="テキスト ボックス 733"/>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6" name="テキスト ボックス 735"/>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77795</xdr:rowOff>
    </xdr:from>
    <xdr:to>
      <xdr:col>116</xdr:col>
      <xdr:colOff>62864</xdr:colOff>
      <xdr:row>38</xdr:row>
      <xdr:rowOff>139700</xdr:rowOff>
    </xdr:to>
    <xdr:cxnSp macro="">
      <xdr:nvCxnSpPr>
        <xdr:cNvPr id="740" name="直線コネクタ 739"/>
        <xdr:cNvCxnSpPr/>
      </xdr:nvCxnSpPr>
      <xdr:spPr>
        <a:xfrm flipV="1">
          <a:off x="22159595" y="5221295"/>
          <a:ext cx="1269" cy="143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10533</xdr:rowOff>
    </xdr:from>
    <xdr:ext cx="249299" cy="259045"/>
    <xdr:sp macro="" textlink="">
      <xdr:nvSpPr>
        <xdr:cNvPr id="741" name="諸支出金最小値テキスト"/>
        <xdr:cNvSpPr txBox="1"/>
      </xdr:nvSpPr>
      <xdr:spPr>
        <a:xfrm>
          <a:off x="22212300" y="66970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24472</xdr:rowOff>
    </xdr:from>
    <xdr:ext cx="534377" cy="259045"/>
    <xdr:sp macro="" textlink="">
      <xdr:nvSpPr>
        <xdr:cNvPr id="743" name="諸支出金最大値テキスト"/>
        <xdr:cNvSpPr txBox="1"/>
      </xdr:nvSpPr>
      <xdr:spPr>
        <a:xfrm>
          <a:off x="22212300" y="499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77795</xdr:rowOff>
    </xdr:from>
    <xdr:to>
      <xdr:col>116</xdr:col>
      <xdr:colOff>152400</xdr:colOff>
      <xdr:row>30</xdr:row>
      <xdr:rowOff>77795</xdr:rowOff>
    </xdr:to>
    <xdr:cxnSp macro="">
      <xdr:nvCxnSpPr>
        <xdr:cNvPr id="744" name="直線コネクタ 743"/>
        <xdr:cNvCxnSpPr/>
      </xdr:nvCxnSpPr>
      <xdr:spPr>
        <a:xfrm>
          <a:off x="22072600" y="5221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99433</xdr:rowOff>
    </xdr:from>
    <xdr:ext cx="378565" cy="259045"/>
    <xdr:sp macro="" textlink="">
      <xdr:nvSpPr>
        <xdr:cNvPr id="746" name="諸支出金平均値テキスト"/>
        <xdr:cNvSpPr txBox="1"/>
      </xdr:nvSpPr>
      <xdr:spPr>
        <a:xfrm>
          <a:off x="22212300" y="64430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76556</xdr:rowOff>
    </xdr:from>
    <xdr:to>
      <xdr:col>116</xdr:col>
      <xdr:colOff>114300</xdr:colOff>
      <xdr:row>39</xdr:row>
      <xdr:rowOff>6706</xdr:rowOff>
    </xdr:to>
    <xdr:sp macro="" textlink="">
      <xdr:nvSpPr>
        <xdr:cNvPr id="747" name="フローチャート: 判断 746"/>
        <xdr:cNvSpPr/>
      </xdr:nvSpPr>
      <xdr:spPr>
        <a:xfrm>
          <a:off x="22110700" y="659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78979</xdr:rowOff>
    </xdr:from>
    <xdr:to>
      <xdr:col>112</xdr:col>
      <xdr:colOff>38100</xdr:colOff>
      <xdr:row>39</xdr:row>
      <xdr:rowOff>9129</xdr:rowOff>
    </xdr:to>
    <xdr:sp macro="" textlink="">
      <xdr:nvSpPr>
        <xdr:cNvPr id="749" name="フローチャート: 判断 748"/>
        <xdr:cNvSpPr/>
      </xdr:nvSpPr>
      <xdr:spPr>
        <a:xfrm>
          <a:off x="21272500" y="659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25656</xdr:rowOff>
    </xdr:from>
    <xdr:ext cx="378565" cy="259045"/>
    <xdr:sp macro="" textlink="">
      <xdr:nvSpPr>
        <xdr:cNvPr id="750" name="テキスト ボックス 749"/>
        <xdr:cNvSpPr txBox="1"/>
      </xdr:nvSpPr>
      <xdr:spPr>
        <a:xfrm>
          <a:off x="21134017" y="636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77836</xdr:rowOff>
    </xdr:from>
    <xdr:to>
      <xdr:col>107</xdr:col>
      <xdr:colOff>101600</xdr:colOff>
      <xdr:row>39</xdr:row>
      <xdr:rowOff>7986</xdr:rowOff>
    </xdr:to>
    <xdr:sp macro="" textlink="">
      <xdr:nvSpPr>
        <xdr:cNvPr id="752" name="フローチャート: 判断 751"/>
        <xdr:cNvSpPr/>
      </xdr:nvSpPr>
      <xdr:spPr>
        <a:xfrm>
          <a:off x="20383500" y="6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24513</xdr:rowOff>
    </xdr:from>
    <xdr:ext cx="378565" cy="259045"/>
    <xdr:sp macro="" textlink="">
      <xdr:nvSpPr>
        <xdr:cNvPr id="753" name="テキスト ボックス 752"/>
        <xdr:cNvSpPr txBox="1"/>
      </xdr:nvSpPr>
      <xdr:spPr>
        <a:xfrm>
          <a:off x="20245017" y="63681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104770</xdr:rowOff>
    </xdr:from>
    <xdr:to>
      <xdr:col>102</xdr:col>
      <xdr:colOff>114300</xdr:colOff>
      <xdr:row>38</xdr:row>
      <xdr:rowOff>139700</xdr:rowOff>
    </xdr:to>
    <xdr:cxnSp macro="">
      <xdr:nvCxnSpPr>
        <xdr:cNvPr id="754" name="直線コネクタ 753"/>
        <xdr:cNvCxnSpPr/>
      </xdr:nvCxnSpPr>
      <xdr:spPr>
        <a:xfrm>
          <a:off x="18656300" y="6619870"/>
          <a:ext cx="889000" cy="3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79802</xdr:rowOff>
    </xdr:from>
    <xdr:to>
      <xdr:col>102</xdr:col>
      <xdr:colOff>165100</xdr:colOff>
      <xdr:row>39</xdr:row>
      <xdr:rowOff>9952</xdr:rowOff>
    </xdr:to>
    <xdr:sp macro="" textlink="">
      <xdr:nvSpPr>
        <xdr:cNvPr id="755" name="フローチャート: 判断 754"/>
        <xdr:cNvSpPr/>
      </xdr:nvSpPr>
      <xdr:spPr>
        <a:xfrm>
          <a:off x="19494500" y="659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26479</xdr:rowOff>
    </xdr:from>
    <xdr:ext cx="378565" cy="259045"/>
    <xdr:sp macro="" textlink="">
      <xdr:nvSpPr>
        <xdr:cNvPr id="756" name="テキスト ボックス 755"/>
        <xdr:cNvSpPr txBox="1"/>
      </xdr:nvSpPr>
      <xdr:spPr>
        <a:xfrm>
          <a:off x="19356017" y="63701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81585</xdr:rowOff>
    </xdr:from>
    <xdr:to>
      <xdr:col>98</xdr:col>
      <xdr:colOff>38100</xdr:colOff>
      <xdr:row>39</xdr:row>
      <xdr:rowOff>11735</xdr:rowOff>
    </xdr:to>
    <xdr:sp macro="" textlink="">
      <xdr:nvSpPr>
        <xdr:cNvPr id="757" name="フローチャート: 判断 756"/>
        <xdr:cNvSpPr/>
      </xdr:nvSpPr>
      <xdr:spPr>
        <a:xfrm>
          <a:off x="18605500" y="65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2862</xdr:rowOff>
    </xdr:from>
    <xdr:ext cx="378565" cy="259045"/>
    <xdr:sp macro="" textlink="">
      <xdr:nvSpPr>
        <xdr:cNvPr id="758" name="テキスト ボックス 757"/>
        <xdr:cNvSpPr txBox="1"/>
      </xdr:nvSpPr>
      <xdr:spPr>
        <a:xfrm>
          <a:off x="18467017" y="6689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54983</xdr:rowOff>
    </xdr:from>
    <xdr:ext cx="249299" cy="259045"/>
    <xdr:sp macro="" textlink="">
      <xdr:nvSpPr>
        <xdr:cNvPr id="765" name="諸支出金該当値テキスト"/>
        <xdr:cNvSpPr txBox="1"/>
      </xdr:nvSpPr>
      <xdr:spPr>
        <a:xfrm>
          <a:off x="22212300" y="65700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53970</xdr:rowOff>
    </xdr:from>
    <xdr:to>
      <xdr:col>98</xdr:col>
      <xdr:colOff>38100</xdr:colOff>
      <xdr:row>38</xdr:row>
      <xdr:rowOff>155570</xdr:rowOff>
    </xdr:to>
    <xdr:sp macro="" textlink="">
      <xdr:nvSpPr>
        <xdr:cNvPr id="772" name="楕円 771"/>
        <xdr:cNvSpPr/>
      </xdr:nvSpPr>
      <xdr:spPr>
        <a:xfrm>
          <a:off x="18605500" y="656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647</xdr:rowOff>
    </xdr:from>
    <xdr:ext cx="378565" cy="259045"/>
    <xdr:sp macro="" textlink="">
      <xdr:nvSpPr>
        <xdr:cNvPr id="773" name="テキスト ボックス 772"/>
        <xdr:cNvSpPr txBox="1"/>
      </xdr:nvSpPr>
      <xdr:spPr>
        <a:xfrm>
          <a:off x="18467017" y="6344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本町は、東西</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南北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に及ぶ</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393.19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Ｋ㎡と県下第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位の面積を有しており、町の中央を流れる寒河江川とその支流沿いに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町内会</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が散在している。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のため行政サービスに係るコストが多大になる傾向にある。議会費については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令和元年度まで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類似団体平均を大きく上回</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っていたが、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これは基準となる人口減少の影響が最も大きく、議員定数については平成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名に、さらに平成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名に削減し、健全かつ活発な議会運営のために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名の議員定員を維持している。教育費については、平成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かけ町民体育館整備工事が行われたことや令和元年度に月山湖カヌースプリント競技場整備工事により増加している。衛生費については、病院事業会計に対する不採算部分の繰出金等の影響が大きくなっている。土木費について、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年度においては町営住宅建設工事（長期賃貸住宅，定住促進住宅）などの大規模事業が続いたことにより、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令和元年度まで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類似団体内平均値を上回っている状態であ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災害復旧費については、令和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月豪雨の影響により増加している。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年度開校の統合小学校建設等の大規模事業を実施してきたほか、その後も同報系防災行政無線の整備、町民体育館の整備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を行っていることから令和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年度まで増加する見込みである。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実質単年度収支は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字と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、実質収支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財政調整基金等の取崩しにより黒字を確保している。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、人口減少に伴い町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税及び交付税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が減少傾向にあり、財源の確保並びに歳出の抑制が課題である。今後も緊急性の高い事業の峻別、投資的経費の抑制等、歳出の見直しを実施するとともに、税収の徴収率向上対策を中心とする歳入確保に努め、後年度負担の軽減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本町では平成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年度分の算定以来、連結実質赤字比率は各会計の実質収支、又は連結実質収支が黒字であるため発生していない。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ついては、人口減少による町税及び交付税等の減収が予測され、また人口減少に伴う上下水道の利用者及び医療サービス等の受給者の減少が見込まれることから、公営企業会計への事業に係る繰出金や財政状態悪化に伴う赤字補塡的な繰出金などの抑制も含め、各会計の経費の節減を図り、事業規模の適正化などにより、赤字とならないように努め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元利償還金は、過疎対策事業債</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や緊急防災・減災事業債（平成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年度債（町民体育館整備事業・防災行政無線整備事業））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の元利償還が開始されたことに伴い、前年度比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百万円増となった。また、近年実施された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小中学校冷暖房設備設置事業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などの大規模事業の影響により、今後令和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年頃まで増加すると見込まれる。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算入公債費については、当該年度末の普通会計における地方債残高（</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百万円）のうち、交付税算入割合の高い過疎対策事業債（</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百万円）及び臨時財政対策債（</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2,075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百万円）の割合が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今後とも、計画的な起債の発行等により、償還額の平準化及び実質公債費比率の急激な上昇を抑える。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満期一括償還地方債の借入に係る積立てはない。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年度は防災行政無線更新工事や町民体育館整備事業等の大規模事業の実施により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地方債発行額が償還元金より大きくなった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年度以降は地方債発行を償還元金以内に抑えることができているため残高が減少している。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公営企業債繰入見込額については病院事業及び公共下水道事業の起債が減少したことにより、平成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令和元</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年度を比べると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百万円減少し、令和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年度においても更に前年比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今後も引き続き公債費等義務的経費の削減を中心とする行財政改革を進め、財政の健全化に努めていく。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毎年、歳入不足を補うため財政調整基金等を繰入して調整しているが、今後も町税等の増加が見込めないことから、適正規模の予算編成を意識し、繰入金等の支出が多額にならないよう留意していきたい。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山形県西川町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年度において、財源不足を補うため財政調整基金から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百万円を取り崩したほか、その他特定目的基金（西川町ふるさとづくり基金や地域福祉基金等）において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万円を取崩した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新型コロナウイルス感染症対策基金に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西川町ふるさとづくり基金に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百万円積立を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行い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全体において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今後も税収並びに地方交付税の減少が予測され、財政調整基金を中心に基金取り崩しによる財源補填が必要となってくる見込みであることから、財政調整基金と減債基金を合わせて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百万円程度の残高を確保しつつ、歳出削減を図っていくこととしている。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町有施設整備基金，賃貸集合住宅維持管理基金：公共施設並びに町営賃貸住宅の維持管理。</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西川</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ふるさとづくり基金：特色あるまちづくりを推進するための施策の実施。</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300">
              <a:effectLst/>
              <a:latin typeface="ＭＳ Ｐゴシック" panose="020B0600070205080204" pitchFamily="50" charset="-128"/>
              <a:ea typeface="ＭＳ Ｐゴシック" panose="020B0600070205080204" pitchFamily="50" charset="-128"/>
            </a:rPr>
            <a:t>新型コロナウイルス感染症対策基金：新型コロナウイルス感染症対策のための融資に係る利子補給及び契約に基づく保証料補給。</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地域福祉基金：民間団体が行う高齢者の福祉増進に寄与する活動への支援</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町有施設整備基金：月山湖カヌースプリント競技場整備工事の財源として充当したことに伴い、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西川</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ふるさとづくり基金：特色あるまちづくりに資する施策の財源として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百万円を取り崩した一方で、ふるさと納税制度により納付された寄付金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百万円を積み立てたことにより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新型コロナウイルス感染症対策基金：令和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年度より追加。</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地域福祉基金：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前年度同額。</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賃貸集合住宅維持管理基金：町営賃貸住宅の今後の更新及び改修を見据え、積み立てているので、年々少しずつ増加している。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町有施設整備基金：更新及び改修時期を見据え、</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百万円程度を積立予定。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西川</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ふるさとづくり基金：特色あるまちづくりに資する施策の財源として活用していく。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新型コロナウイルス感染症対策基金：令和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年度まで積立てを行なっていく。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地域福祉基金：当初の積立額（</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百万円）を下回らないよう運用していく予定。</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賃貸集合住宅維持管理基金：町営賃貸住宅の今後の更新及び改修を見据え、毎年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百万円程度を積み立てていく予定。</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1,268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百万円となっており、財源補填に伴う取り崩し等により前年度比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災害等の不測の事態に備えるため、財政調整基金と減債基金を合せて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百万円程度の残高を確保していく。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年度末の基金残高は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876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百万円となっており、当該年度は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取崩しがなく</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百万円積立を行ったため、前年度比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の不測の事態に備えるため、財政調整基金と減債基金を合せて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百万円程度の残高を確保していく。　</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
5,035
393.19
6,008,722
5,620,581
349,856
3,304,460
5,945,435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6" name="テキスト ボックス 35"/>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7" name="テキスト ボックス 36"/>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有形固定資産減価償却率は類似団体と比較して低い水準で推移しているが、町公共施設等総合管理計画によると、令和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年度から多くの施設で更新等が必要になると見込まれている。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今後の将来の財政負担を減らすには、施設更新時に施設の集約化、複合化、民間施設の活用等を行うことにより、施設総量の縮減と施設利用の効率化を推進していく必要がある。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4" name="直線コネクタ 53"/>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5" name="テキスト ボックス 54"/>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6" name="直線コネクタ 55"/>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7" name="テキスト ボックス 56"/>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8" name="直線コネクタ 57"/>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9" name="テキスト ボックス 58"/>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0" name="直線コネクタ 59"/>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1" name="テキスト ボックス 60"/>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32</xdr:row>
      <xdr:rowOff>156718</xdr:rowOff>
    </xdr:to>
    <xdr:cxnSp macro="">
      <xdr:nvCxnSpPr>
        <xdr:cNvPr id="65" name="直線コネクタ 64"/>
        <xdr:cNvCxnSpPr/>
      </xdr:nvCxnSpPr>
      <xdr:spPr>
        <a:xfrm flipV="1">
          <a:off x="4760595" y="5335143"/>
          <a:ext cx="1270" cy="1079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160545</xdr:rowOff>
    </xdr:from>
    <xdr:ext cx="405111" cy="259045"/>
    <xdr:sp macro="" textlink="">
      <xdr:nvSpPr>
        <xdr:cNvPr id="66" name="有形固定資産減価償却率最小値テキスト"/>
        <xdr:cNvSpPr txBox="1"/>
      </xdr:nvSpPr>
      <xdr:spPr>
        <a:xfrm>
          <a:off x="4813300" y="6418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156718</xdr:rowOff>
    </xdr:from>
    <xdr:to>
      <xdr:col>23</xdr:col>
      <xdr:colOff>174625</xdr:colOff>
      <xdr:row>32</xdr:row>
      <xdr:rowOff>156718</xdr:rowOff>
    </xdr:to>
    <xdr:cxnSp macro="">
      <xdr:nvCxnSpPr>
        <xdr:cNvPr id="67" name="直線コネクタ 66"/>
        <xdr:cNvCxnSpPr/>
      </xdr:nvCxnSpPr>
      <xdr:spPr>
        <a:xfrm>
          <a:off x="4673600" y="6414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8" name="有形固定資産減価償却率最大値テキスト"/>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9" name="直線コネクタ 68"/>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52468</xdr:rowOff>
    </xdr:from>
    <xdr:ext cx="405111" cy="259045"/>
    <xdr:sp macro="" textlink="">
      <xdr:nvSpPr>
        <xdr:cNvPr id="70" name="有形固定資産減価償却率平均値テキスト"/>
        <xdr:cNvSpPr txBox="1"/>
      </xdr:nvSpPr>
      <xdr:spPr>
        <a:xfrm>
          <a:off x="4813300" y="5796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74041</xdr:rowOff>
    </xdr:from>
    <xdr:to>
      <xdr:col>23</xdr:col>
      <xdr:colOff>136525</xdr:colOff>
      <xdr:row>30</xdr:row>
      <xdr:rowOff>4191</xdr:rowOff>
    </xdr:to>
    <xdr:sp macro="" textlink="">
      <xdr:nvSpPr>
        <xdr:cNvPr id="71" name="フローチャート: 判断 70"/>
        <xdr:cNvSpPr/>
      </xdr:nvSpPr>
      <xdr:spPr>
        <a:xfrm>
          <a:off x="4711700" y="5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84836</xdr:rowOff>
    </xdr:from>
    <xdr:to>
      <xdr:col>19</xdr:col>
      <xdr:colOff>187325</xdr:colOff>
      <xdr:row>30</xdr:row>
      <xdr:rowOff>14986</xdr:rowOff>
    </xdr:to>
    <xdr:sp macro="" textlink="">
      <xdr:nvSpPr>
        <xdr:cNvPr id="72" name="フローチャート: 判断 71"/>
        <xdr:cNvSpPr/>
      </xdr:nvSpPr>
      <xdr:spPr>
        <a:xfrm>
          <a:off x="4000500" y="582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48133</xdr:rowOff>
    </xdr:from>
    <xdr:to>
      <xdr:col>15</xdr:col>
      <xdr:colOff>187325</xdr:colOff>
      <xdr:row>29</xdr:row>
      <xdr:rowOff>149733</xdr:rowOff>
    </xdr:to>
    <xdr:sp macro="" textlink="">
      <xdr:nvSpPr>
        <xdr:cNvPr id="73" name="フローチャート: 判断 72"/>
        <xdr:cNvSpPr/>
      </xdr:nvSpPr>
      <xdr:spPr>
        <a:xfrm>
          <a:off x="3238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2794</xdr:rowOff>
    </xdr:from>
    <xdr:to>
      <xdr:col>11</xdr:col>
      <xdr:colOff>187325</xdr:colOff>
      <xdr:row>29</xdr:row>
      <xdr:rowOff>104394</xdr:rowOff>
    </xdr:to>
    <xdr:sp macro="" textlink="">
      <xdr:nvSpPr>
        <xdr:cNvPr id="74" name="フローチャート: 判断 73"/>
        <xdr:cNvSpPr/>
      </xdr:nvSpPr>
      <xdr:spPr>
        <a:xfrm>
          <a:off x="2476500" y="574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163449</xdr:rowOff>
    </xdr:from>
    <xdr:to>
      <xdr:col>7</xdr:col>
      <xdr:colOff>187325</xdr:colOff>
      <xdr:row>29</xdr:row>
      <xdr:rowOff>93599</xdr:rowOff>
    </xdr:to>
    <xdr:sp macro="" textlink="">
      <xdr:nvSpPr>
        <xdr:cNvPr id="75" name="フローチャート: 判断 74"/>
        <xdr:cNvSpPr/>
      </xdr:nvSpPr>
      <xdr:spPr>
        <a:xfrm>
          <a:off x="1714500" y="573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100838</xdr:rowOff>
    </xdr:from>
    <xdr:to>
      <xdr:col>23</xdr:col>
      <xdr:colOff>136525</xdr:colOff>
      <xdr:row>29</xdr:row>
      <xdr:rowOff>30988</xdr:rowOff>
    </xdr:to>
    <xdr:sp macro="" textlink="">
      <xdr:nvSpPr>
        <xdr:cNvPr id="81" name="楕円 80"/>
        <xdr:cNvSpPr/>
      </xdr:nvSpPr>
      <xdr:spPr>
        <a:xfrm>
          <a:off x="4711700" y="567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123715</xdr:rowOff>
    </xdr:from>
    <xdr:ext cx="405111" cy="259045"/>
    <xdr:sp macro="" textlink="">
      <xdr:nvSpPr>
        <xdr:cNvPr id="82" name="有形固定資産減価償却率該当値テキスト"/>
        <xdr:cNvSpPr txBox="1"/>
      </xdr:nvSpPr>
      <xdr:spPr>
        <a:xfrm>
          <a:off x="4813300" y="5524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61976</xdr:rowOff>
    </xdr:from>
    <xdr:to>
      <xdr:col>19</xdr:col>
      <xdr:colOff>187325</xdr:colOff>
      <xdr:row>28</xdr:row>
      <xdr:rowOff>163576</xdr:rowOff>
    </xdr:to>
    <xdr:sp macro="" textlink="">
      <xdr:nvSpPr>
        <xdr:cNvPr id="83" name="楕円 82"/>
        <xdr:cNvSpPr/>
      </xdr:nvSpPr>
      <xdr:spPr>
        <a:xfrm>
          <a:off x="4000500" y="563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112776</xdr:rowOff>
    </xdr:from>
    <xdr:to>
      <xdr:col>23</xdr:col>
      <xdr:colOff>85725</xdr:colOff>
      <xdr:row>28</xdr:row>
      <xdr:rowOff>151638</xdr:rowOff>
    </xdr:to>
    <xdr:cxnSp macro="">
      <xdr:nvCxnSpPr>
        <xdr:cNvPr id="84" name="直線コネクタ 83"/>
        <xdr:cNvCxnSpPr/>
      </xdr:nvCxnSpPr>
      <xdr:spPr>
        <a:xfrm>
          <a:off x="4051300" y="5684901"/>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27432</xdr:rowOff>
    </xdr:from>
    <xdr:to>
      <xdr:col>15</xdr:col>
      <xdr:colOff>187325</xdr:colOff>
      <xdr:row>28</xdr:row>
      <xdr:rowOff>129032</xdr:rowOff>
    </xdr:to>
    <xdr:sp macro="" textlink="">
      <xdr:nvSpPr>
        <xdr:cNvPr id="85" name="楕円 84"/>
        <xdr:cNvSpPr/>
      </xdr:nvSpPr>
      <xdr:spPr>
        <a:xfrm>
          <a:off x="3238500" y="559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78232</xdr:rowOff>
    </xdr:from>
    <xdr:to>
      <xdr:col>19</xdr:col>
      <xdr:colOff>136525</xdr:colOff>
      <xdr:row>28</xdr:row>
      <xdr:rowOff>112776</xdr:rowOff>
    </xdr:to>
    <xdr:cxnSp macro="">
      <xdr:nvCxnSpPr>
        <xdr:cNvPr id="86" name="直線コネクタ 85"/>
        <xdr:cNvCxnSpPr/>
      </xdr:nvCxnSpPr>
      <xdr:spPr>
        <a:xfrm>
          <a:off x="3289300" y="5650357"/>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16637</xdr:rowOff>
    </xdr:from>
    <xdr:to>
      <xdr:col>11</xdr:col>
      <xdr:colOff>187325</xdr:colOff>
      <xdr:row>28</xdr:row>
      <xdr:rowOff>118237</xdr:rowOff>
    </xdr:to>
    <xdr:sp macro="" textlink="">
      <xdr:nvSpPr>
        <xdr:cNvPr id="87" name="楕円 86"/>
        <xdr:cNvSpPr/>
      </xdr:nvSpPr>
      <xdr:spPr>
        <a:xfrm>
          <a:off x="2476500" y="5588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67437</xdr:rowOff>
    </xdr:from>
    <xdr:to>
      <xdr:col>15</xdr:col>
      <xdr:colOff>136525</xdr:colOff>
      <xdr:row>28</xdr:row>
      <xdr:rowOff>78232</xdr:rowOff>
    </xdr:to>
    <xdr:cxnSp macro="">
      <xdr:nvCxnSpPr>
        <xdr:cNvPr id="88" name="直線コネクタ 87"/>
        <xdr:cNvCxnSpPr/>
      </xdr:nvCxnSpPr>
      <xdr:spPr>
        <a:xfrm>
          <a:off x="2527300" y="5639562"/>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20955</xdr:rowOff>
    </xdr:from>
    <xdr:to>
      <xdr:col>7</xdr:col>
      <xdr:colOff>187325</xdr:colOff>
      <xdr:row>28</xdr:row>
      <xdr:rowOff>122555</xdr:rowOff>
    </xdr:to>
    <xdr:sp macro="" textlink="">
      <xdr:nvSpPr>
        <xdr:cNvPr id="89" name="楕円 88"/>
        <xdr:cNvSpPr/>
      </xdr:nvSpPr>
      <xdr:spPr>
        <a:xfrm>
          <a:off x="17145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67437</xdr:rowOff>
    </xdr:from>
    <xdr:to>
      <xdr:col>11</xdr:col>
      <xdr:colOff>136525</xdr:colOff>
      <xdr:row>28</xdr:row>
      <xdr:rowOff>71755</xdr:rowOff>
    </xdr:to>
    <xdr:cxnSp macro="">
      <xdr:nvCxnSpPr>
        <xdr:cNvPr id="90" name="直線コネクタ 89"/>
        <xdr:cNvCxnSpPr/>
      </xdr:nvCxnSpPr>
      <xdr:spPr>
        <a:xfrm flipV="1">
          <a:off x="1765300" y="5639562"/>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6113</xdr:rowOff>
    </xdr:from>
    <xdr:ext cx="405111" cy="259045"/>
    <xdr:sp macro="" textlink="">
      <xdr:nvSpPr>
        <xdr:cNvPr id="91" name="n_1aveValue有形固定資産減価償却率"/>
        <xdr:cNvSpPr txBox="1"/>
      </xdr:nvSpPr>
      <xdr:spPr>
        <a:xfrm>
          <a:off x="3836044"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140860</xdr:rowOff>
    </xdr:from>
    <xdr:ext cx="405111" cy="259045"/>
    <xdr:sp macro="" textlink="">
      <xdr:nvSpPr>
        <xdr:cNvPr id="92" name="n_2aveValue有形固定資産減価償却率"/>
        <xdr:cNvSpPr txBox="1"/>
      </xdr:nvSpPr>
      <xdr:spPr>
        <a:xfrm>
          <a:off x="3086744" y="588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95521</xdr:rowOff>
    </xdr:from>
    <xdr:ext cx="405111" cy="259045"/>
    <xdr:sp macro="" textlink="">
      <xdr:nvSpPr>
        <xdr:cNvPr id="93" name="n_3aveValue有形固定資産減価償却率"/>
        <xdr:cNvSpPr txBox="1"/>
      </xdr:nvSpPr>
      <xdr:spPr>
        <a:xfrm>
          <a:off x="2324744" y="583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84726</xdr:rowOff>
    </xdr:from>
    <xdr:ext cx="405111" cy="259045"/>
    <xdr:sp macro="" textlink="">
      <xdr:nvSpPr>
        <xdr:cNvPr id="94" name="n_4aveValue有形固定資産減価償却率"/>
        <xdr:cNvSpPr txBox="1"/>
      </xdr:nvSpPr>
      <xdr:spPr>
        <a:xfrm>
          <a:off x="1562744" y="5828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8653</xdr:rowOff>
    </xdr:from>
    <xdr:ext cx="405111" cy="259045"/>
    <xdr:sp macro="" textlink="">
      <xdr:nvSpPr>
        <xdr:cNvPr id="95" name="n_1mainValue有形固定資産減価償却率"/>
        <xdr:cNvSpPr txBox="1"/>
      </xdr:nvSpPr>
      <xdr:spPr>
        <a:xfrm>
          <a:off x="3836044" y="540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145559</xdr:rowOff>
    </xdr:from>
    <xdr:ext cx="405111" cy="259045"/>
    <xdr:sp macro="" textlink="">
      <xdr:nvSpPr>
        <xdr:cNvPr id="96" name="n_2mainValue有形固定資産減価償却率"/>
        <xdr:cNvSpPr txBox="1"/>
      </xdr:nvSpPr>
      <xdr:spPr>
        <a:xfrm>
          <a:off x="3086744" y="537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134764</xdr:rowOff>
    </xdr:from>
    <xdr:ext cx="405111" cy="259045"/>
    <xdr:sp macro="" textlink="">
      <xdr:nvSpPr>
        <xdr:cNvPr id="97" name="n_3mainValue有形固定資産減価償却率"/>
        <xdr:cNvSpPr txBox="1"/>
      </xdr:nvSpPr>
      <xdr:spPr>
        <a:xfrm>
          <a:off x="2324744" y="536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139082</xdr:rowOff>
    </xdr:from>
    <xdr:ext cx="405111" cy="259045"/>
    <xdr:sp macro="" textlink="">
      <xdr:nvSpPr>
        <xdr:cNvPr id="98" name="n_4mainValue有形固定資産減価償却率"/>
        <xdr:cNvSpPr txBox="1"/>
      </xdr:nvSpPr>
      <xdr:spPr>
        <a:xfrm>
          <a:off x="1562744" y="536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[ 437.3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依然として類似団体内平均値を上回っているが、地方債残高が減少したことにより、債務償還比率は減少傾向となっている。今後も地方債の新規発行を抑制していくことにより低下していくものと見込まれ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6" name="テキスト ボックス 115"/>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69670</xdr:rowOff>
    </xdr:to>
    <xdr:cxnSp macro="">
      <xdr:nvCxnSpPr>
        <xdr:cNvPr id="127" name="直線コネクタ 126"/>
        <xdr:cNvCxnSpPr/>
      </xdr:nvCxnSpPr>
      <xdr:spPr>
        <a:xfrm flipV="1">
          <a:off x="14793595" y="5312833"/>
          <a:ext cx="1269" cy="1529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73497</xdr:rowOff>
    </xdr:from>
    <xdr:ext cx="469744" cy="259045"/>
    <xdr:sp macro="" textlink="">
      <xdr:nvSpPr>
        <xdr:cNvPr id="128" name="債務償還比率最小値テキスト"/>
        <xdr:cNvSpPr txBox="1"/>
      </xdr:nvSpPr>
      <xdr:spPr>
        <a:xfrm>
          <a:off x="14846300" y="684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69670</xdr:rowOff>
    </xdr:from>
    <xdr:to>
      <xdr:col>76</xdr:col>
      <xdr:colOff>111125</xdr:colOff>
      <xdr:row>35</xdr:row>
      <xdr:rowOff>69670</xdr:rowOff>
    </xdr:to>
    <xdr:cxnSp macro="">
      <xdr:nvCxnSpPr>
        <xdr:cNvPr id="129" name="直線コネクタ 128"/>
        <xdr:cNvCxnSpPr/>
      </xdr:nvCxnSpPr>
      <xdr:spPr>
        <a:xfrm>
          <a:off x="14706600" y="684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106803</xdr:rowOff>
    </xdr:from>
    <xdr:ext cx="469744" cy="259045"/>
    <xdr:sp macro="" textlink="">
      <xdr:nvSpPr>
        <xdr:cNvPr id="132" name="債務償還比率平均値テキスト"/>
        <xdr:cNvSpPr txBox="1"/>
      </xdr:nvSpPr>
      <xdr:spPr>
        <a:xfrm>
          <a:off x="14846300" y="5507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83926</xdr:rowOff>
    </xdr:from>
    <xdr:to>
      <xdr:col>76</xdr:col>
      <xdr:colOff>73025</xdr:colOff>
      <xdr:row>29</xdr:row>
      <xdr:rowOff>14076</xdr:rowOff>
    </xdr:to>
    <xdr:sp macro="" textlink="">
      <xdr:nvSpPr>
        <xdr:cNvPr id="133" name="フローチャート: 判断 132"/>
        <xdr:cNvSpPr/>
      </xdr:nvSpPr>
      <xdr:spPr>
        <a:xfrm>
          <a:off x="14744700" y="5656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26924</xdr:rowOff>
    </xdr:from>
    <xdr:to>
      <xdr:col>72</xdr:col>
      <xdr:colOff>123825</xdr:colOff>
      <xdr:row>31</xdr:row>
      <xdr:rowOff>128524</xdr:rowOff>
    </xdr:to>
    <xdr:sp macro="" textlink="">
      <xdr:nvSpPr>
        <xdr:cNvPr id="134" name="フローチャート: 判断 133"/>
        <xdr:cNvSpPr/>
      </xdr:nvSpPr>
      <xdr:spPr>
        <a:xfrm>
          <a:off x="14033500" y="61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7853</xdr:rowOff>
    </xdr:from>
    <xdr:to>
      <xdr:col>68</xdr:col>
      <xdr:colOff>123825</xdr:colOff>
      <xdr:row>31</xdr:row>
      <xdr:rowOff>109453</xdr:rowOff>
    </xdr:to>
    <xdr:sp macro="" textlink="">
      <xdr:nvSpPr>
        <xdr:cNvPr id="135" name="フローチャート: 判断 134"/>
        <xdr:cNvSpPr/>
      </xdr:nvSpPr>
      <xdr:spPr>
        <a:xfrm>
          <a:off x="13271500" y="609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33221</xdr:rowOff>
    </xdr:from>
    <xdr:to>
      <xdr:col>64</xdr:col>
      <xdr:colOff>123825</xdr:colOff>
      <xdr:row>31</xdr:row>
      <xdr:rowOff>134821</xdr:rowOff>
    </xdr:to>
    <xdr:sp macro="" textlink="">
      <xdr:nvSpPr>
        <xdr:cNvPr id="136" name="フローチャート: 判断 135"/>
        <xdr:cNvSpPr/>
      </xdr:nvSpPr>
      <xdr:spPr>
        <a:xfrm>
          <a:off x="12509500" y="6119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2815</xdr:rowOff>
    </xdr:from>
    <xdr:to>
      <xdr:col>60</xdr:col>
      <xdr:colOff>123825</xdr:colOff>
      <xdr:row>31</xdr:row>
      <xdr:rowOff>104415</xdr:rowOff>
    </xdr:to>
    <xdr:sp macro="" textlink="">
      <xdr:nvSpPr>
        <xdr:cNvPr id="137" name="フローチャート: 判断 136"/>
        <xdr:cNvSpPr/>
      </xdr:nvSpPr>
      <xdr:spPr>
        <a:xfrm>
          <a:off x="11747500" y="608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133784</xdr:rowOff>
    </xdr:from>
    <xdr:to>
      <xdr:col>76</xdr:col>
      <xdr:colOff>73025</xdr:colOff>
      <xdr:row>31</xdr:row>
      <xdr:rowOff>63934</xdr:rowOff>
    </xdr:to>
    <xdr:sp macro="" textlink="">
      <xdr:nvSpPr>
        <xdr:cNvPr id="143" name="楕円 142"/>
        <xdr:cNvSpPr/>
      </xdr:nvSpPr>
      <xdr:spPr>
        <a:xfrm>
          <a:off x="14744700" y="604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112211</xdr:rowOff>
    </xdr:from>
    <xdr:ext cx="469744" cy="259045"/>
    <xdr:sp macro="" textlink="">
      <xdr:nvSpPr>
        <xdr:cNvPr id="144" name="債務償還比率該当値テキスト"/>
        <xdr:cNvSpPr txBox="1"/>
      </xdr:nvSpPr>
      <xdr:spPr>
        <a:xfrm>
          <a:off x="14846300" y="6027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129297</xdr:rowOff>
    </xdr:from>
    <xdr:to>
      <xdr:col>72</xdr:col>
      <xdr:colOff>123825</xdr:colOff>
      <xdr:row>32</xdr:row>
      <xdr:rowOff>59447</xdr:rowOff>
    </xdr:to>
    <xdr:sp macro="" textlink="">
      <xdr:nvSpPr>
        <xdr:cNvPr id="145" name="楕円 144"/>
        <xdr:cNvSpPr/>
      </xdr:nvSpPr>
      <xdr:spPr>
        <a:xfrm>
          <a:off x="14033500" y="621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13134</xdr:rowOff>
    </xdr:from>
    <xdr:to>
      <xdr:col>76</xdr:col>
      <xdr:colOff>22225</xdr:colOff>
      <xdr:row>32</xdr:row>
      <xdr:rowOff>8647</xdr:rowOff>
    </xdr:to>
    <xdr:cxnSp macro="">
      <xdr:nvCxnSpPr>
        <xdr:cNvPr id="146" name="直線コネクタ 145"/>
        <xdr:cNvCxnSpPr/>
      </xdr:nvCxnSpPr>
      <xdr:spPr>
        <a:xfrm flipV="1">
          <a:off x="14084300" y="6099609"/>
          <a:ext cx="711200" cy="16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161332</xdr:rowOff>
    </xdr:from>
    <xdr:to>
      <xdr:col>68</xdr:col>
      <xdr:colOff>123825</xdr:colOff>
      <xdr:row>33</xdr:row>
      <xdr:rowOff>91483</xdr:rowOff>
    </xdr:to>
    <xdr:sp macro="" textlink="">
      <xdr:nvSpPr>
        <xdr:cNvPr id="147" name="楕円 146"/>
        <xdr:cNvSpPr/>
      </xdr:nvSpPr>
      <xdr:spPr>
        <a:xfrm>
          <a:off x="13271500" y="641925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8647</xdr:rowOff>
    </xdr:from>
    <xdr:to>
      <xdr:col>72</xdr:col>
      <xdr:colOff>73025</xdr:colOff>
      <xdr:row>33</xdr:row>
      <xdr:rowOff>40682</xdr:rowOff>
    </xdr:to>
    <xdr:cxnSp macro="">
      <xdr:nvCxnSpPr>
        <xdr:cNvPr id="148" name="直線コネクタ 147"/>
        <xdr:cNvCxnSpPr/>
      </xdr:nvCxnSpPr>
      <xdr:spPr>
        <a:xfrm flipV="1">
          <a:off x="13322300" y="6266572"/>
          <a:ext cx="762000" cy="203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6064</xdr:rowOff>
    </xdr:from>
    <xdr:to>
      <xdr:col>64</xdr:col>
      <xdr:colOff>123825</xdr:colOff>
      <xdr:row>32</xdr:row>
      <xdr:rowOff>107664</xdr:rowOff>
    </xdr:to>
    <xdr:sp macro="" textlink="">
      <xdr:nvSpPr>
        <xdr:cNvPr id="149" name="楕円 148"/>
        <xdr:cNvSpPr/>
      </xdr:nvSpPr>
      <xdr:spPr>
        <a:xfrm>
          <a:off x="12509500" y="626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56864</xdr:rowOff>
    </xdr:from>
    <xdr:to>
      <xdr:col>68</xdr:col>
      <xdr:colOff>73025</xdr:colOff>
      <xdr:row>33</xdr:row>
      <xdr:rowOff>40682</xdr:rowOff>
    </xdr:to>
    <xdr:cxnSp macro="">
      <xdr:nvCxnSpPr>
        <xdr:cNvPr id="150" name="直線コネクタ 149"/>
        <xdr:cNvCxnSpPr/>
      </xdr:nvCxnSpPr>
      <xdr:spPr>
        <a:xfrm>
          <a:off x="12560300" y="6314789"/>
          <a:ext cx="762000" cy="15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117242</xdr:rowOff>
    </xdr:from>
    <xdr:to>
      <xdr:col>60</xdr:col>
      <xdr:colOff>123825</xdr:colOff>
      <xdr:row>32</xdr:row>
      <xdr:rowOff>47392</xdr:rowOff>
    </xdr:to>
    <xdr:sp macro="" textlink="">
      <xdr:nvSpPr>
        <xdr:cNvPr id="151" name="楕円 150"/>
        <xdr:cNvSpPr/>
      </xdr:nvSpPr>
      <xdr:spPr>
        <a:xfrm>
          <a:off x="11747500" y="620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168042</xdr:rowOff>
    </xdr:from>
    <xdr:to>
      <xdr:col>64</xdr:col>
      <xdr:colOff>73025</xdr:colOff>
      <xdr:row>32</xdr:row>
      <xdr:rowOff>56864</xdr:rowOff>
    </xdr:to>
    <xdr:cxnSp macro="">
      <xdr:nvCxnSpPr>
        <xdr:cNvPr id="152" name="直線コネクタ 151"/>
        <xdr:cNvCxnSpPr/>
      </xdr:nvCxnSpPr>
      <xdr:spPr>
        <a:xfrm>
          <a:off x="11798300" y="6254517"/>
          <a:ext cx="762000" cy="6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145051</xdr:rowOff>
    </xdr:from>
    <xdr:ext cx="469744" cy="259045"/>
    <xdr:sp macro="" textlink="">
      <xdr:nvSpPr>
        <xdr:cNvPr id="153" name="n_1aveValue債務償還比率"/>
        <xdr:cNvSpPr txBox="1"/>
      </xdr:nvSpPr>
      <xdr:spPr>
        <a:xfrm>
          <a:off x="13836727" y="58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125980</xdr:rowOff>
    </xdr:from>
    <xdr:ext cx="469744" cy="259045"/>
    <xdr:sp macro="" textlink="">
      <xdr:nvSpPr>
        <xdr:cNvPr id="154" name="n_2aveValue債務償還比率"/>
        <xdr:cNvSpPr txBox="1"/>
      </xdr:nvSpPr>
      <xdr:spPr>
        <a:xfrm>
          <a:off x="13087427" y="586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151348</xdr:rowOff>
    </xdr:from>
    <xdr:ext cx="469744" cy="259045"/>
    <xdr:sp macro="" textlink="">
      <xdr:nvSpPr>
        <xdr:cNvPr id="155" name="n_3aveValue債務償還比率"/>
        <xdr:cNvSpPr txBox="1"/>
      </xdr:nvSpPr>
      <xdr:spPr>
        <a:xfrm>
          <a:off x="12325427" y="589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120942</xdr:rowOff>
    </xdr:from>
    <xdr:ext cx="469744" cy="259045"/>
    <xdr:sp macro="" textlink="">
      <xdr:nvSpPr>
        <xdr:cNvPr id="156" name="n_4aveValue債務償還比率"/>
        <xdr:cNvSpPr txBox="1"/>
      </xdr:nvSpPr>
      <xdr:spPr>
        <a:xfrm>
          <a:off x="11563427" y="586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50574</xdr:rowOff>
    </xdr:from>
    <xdr:ext cx="469744" cy="259045"/>
    <xdr:sp macro="" textlink="">
      <xdr:nvSpPr>
        <xdr:cNvPr id="157" name="n_1mainValue債務償還比率"/>
        <xdr:cNvSpPr txBox="1"/>
      </xdr:nvSpPr>
      <xdr:spPr>
        <a:xfrm>
          <a:off x="13836727" y="630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82609</xdr:rowOff>
    </xdr:from>
    <xdr:ext cx="469744" cy="259045"/>
    <xdr:sp macro="" textlink="">
      <xdr:nvSpPr>
        <xdr:cNvPr id="158" name="n_2mainValue債務償還比率"/>
        <xdr:cNvSpPr txBox="1"/>
      </xdr:nvSpPr>
      <xdr:spPr>
        <a:xfrm>
          <a:off x="13087427" y="651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98791</xdr:rowOff>
    </xdr:from>
    <xdr:ext cx="469744" cy="259045"/>
    <xdr:sp macro="" textlink="">
      <xdr:nvSpPr>
        <xdr:cNvPr id="159" name="n_3mainValue債務償還比率"/>
        <xdr:cNvSpPr txBox="1"/>
      </xdr:nvSpPr>
      <xdr:spPr>
        <a:xfrm>
          <a:off x="12325427" y="635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38519</xdr:rowOff>
    </xdr:from>
    <xdr:ext cx="469744" cy="259045"/>
    <xdr:sp macro="" textlink="">
      <xdr:nvSpPr>
        <xdr:cNvPr id="160" name="n_4mainValue債務償還比率"/>
        <xdr:cNvSpPr txBox="1"/>
      </xdr:nvSpPr>
      <xdr:spPr>
        <a:xfrm>
          <a:off x="11563427" y="629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
5,035
393.19
6,008,722
5,620,581
349,856
3,304,460
5,945,435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45720</xdr:rowOff>
    </xdr:from>
    <xdr:to>
      <xdr:col>24</xdr:col>
      <xdr:colOff>62865</xdr:colOff>
      <xdr:row>41</xdr:row>
      <xdr:rowOff>106680</xdr:rowOff>
    </xdr:to>
    <xdr:cxnSp macro="">
      <xdr:nvCxnSpPr>
        <xdr:cNvPr id="57" name="直線コネクタ 56"/>
        <xdr:cNvCxnSpPr/>
      </xdr:nvCxnSpPr>
      <xdr:spPr>
        <a:xfrm flipV="1">
          <a:off x="4634865" y="5875020"/>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110507</xdr:rowOff>
    </xdr:from>
    <xdr:ext cx="405111" cy="259045"/>
    <xdr:sp macro="" textlink="">
      <xdr:nvSpPr>
        <xdr:cNvPr id="58" name="【道路】&#10;有形固定資産減価償却率最小値テキスト"/>
        <xdr:cNvSpPr txBox="1"/>
      </xdr:nvSpPr>
      <xdr:spPr>
        <a:xfrm>
          <a:off x="4673600" y="713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106680</xdr:rowOff>
    </xdr:from>
    <xdr:to>
      <xdr:col>24</xdr:col>
      <xdr:colOff>152400</xdr:colOff>
      <xdr:row>41</xdr:row>
      <xdr:rowOff>106680</xdr:rowOff>
    </xdr:to>
    <xdr:cxnSp macro="">
      <xdr:nvCxnSpPr>
        <xdr:cNvPr id="59" name="直線コネクタ 58"/>
        <xdr:cNvCxnSpPr/>
      </xdr:nvCxnSpPr>
      <xdr:spPr>
        <a:xfrm>
          <a:off x="4546600" y="713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163847</xdr:rowOff>
    </xdr:from>
    <xdr:ext cx="405111" cy="259045"/>
    <xdr:sp macro="" textlink="">
      <xdr:nvSpPr>
        <xdr:cNvPr id="60" name="【道路】&#10;有形固定資産減価償却率最大値テキスト"/>
        <xdr:cNvSpPr txBox="1"/>
      </xdr:nvSpPr>
      <xdr:spPr>
        <a:xfrm>
          <a:off x="4673600" y="565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45720</xdr:rowOff>
    </xdr:from>
    <xdr:to>
      <xdr:col>24</xdr:col>
      <xdr:colOff>152400</xdr:colOff>
      <xdr:row>34</xdr:row>
      <xdr:rowOff>45720</xdr:rowOff>
    </xdr:to>
    <xdr:cxnSp macro="">
      <xdr:nvCxnSpPr>
        <xdr:cNvPr id="61" name="直線コネクタ 60"/>
        <xdr:cNvCxnSpPr/>
      </xdr:nvCxnSpPr>
      <xdr:spPr>
        <a:xfrm>
          <a:off x="4546600" y="587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160037</xdr:rowOff>
    </xdr:from>
    <xdr:ext cx="405111" cy="259045"/>
    <xdr:sp macro="" textlink="">
      <xdr:nvSpPr>
        <xdr:cNvPr id="62" name="【道路】&#10;有形固定資産減価償却率平均値テキスト"/>
        <xdr:cNvSpPr txBox="1"/>
      </xdr:nvSpPr>
      <xdr:spPr>
        <a:xfrm>
          <a:off x="4673600" y="650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162560</xdr:rowOff>
    </xdr:from>
    <xdr:to>
      <xdr:col>15</xdr:col>
      <xdr:colOff>101600</xdr:colOff>
      <xdr:row>38</xdr:row>
      <xdr:rowOff>92710</xdr:rowOff>
    </xdr:to>
    <xdr:sp macro="" textlink="">
      <xdr:nvSpPr>
        <xdr:cNvPr id="65" name="フローチャート: 判断 64"/>
        <xdr:cNvSpPr/>
      </xdr:nvSpPr>
      <xdr:spPr>
        <a:xfrm>
          <a:off x="2857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122555</xdr:rowOff>
    </xdr:from>
    <xdr:to>
      <xdr:col>10</xdr:col>
      <xdr:colOff>165100</xdr:colOff>
      <xdr:row>38</xdr:row>
      <xdr:rowOff>52705</xdr:rowOff>
    </xdr:to>
    <xdr:sp macro="" textlink="">
      <xdr:nvSpPr>
        <xdr:cNvPr id="66" name="フローチャート: 判断 65"/>
        <xdr:cNvSpPr/>
      </xdr:nvSpPr>
      <xdr:spPr>
        <a:xfrm>
          <a:off x="1968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xdr:cNvSpPr/>
      </xdr:nvSpPr>
      <xdr:spPr>
        <a:xfrm>
          <a:off x="1079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99695</xdr:rowOff>
    </xdr:from>
    <xdr:to>
      <xdr:col>24</xdr:col>
      <xdr:colOff>114300</xdr:colOff>
      <xdr:row>37</xdr:row>
      <xdr:rowOff>29845</xdr:rowOff>
    </xdr:to>
    <xdr:sp macro="" textlink="">
      <xdr:nvSpPr>
        <xdr:cNvPr id="73" name="楕円 72"/>
        <xdr:cNvSpPr/>
      </xdr:nvSpPr>
      <xdr:spPr>
        <a:xfrm>
          <a:off x="4584700" y="62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122572</xdr:rowOff>
    </xdr:from>
    <xdr:ext cx="405111" cy="259045"/>
    <xdr:sp macro="" textlink="">
      <xdr:nvSpPr>
        <xdr:cNvPr id="74" name="【道路】&#10;有形固定資産減価償却率該当値テキスト"/>
        <xdr:cNvSpPr txBox="1"/>
      </xdr:nvSpPr>
      <xdr:spPr>
        <a:xfrm>
          <a:off x="4673600"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67310</xdr:rowOff>
    </xdr:from>
    <xdr:to>
      <xdr:col>20</xdr:col>
      <xdr:colOff>38100</xdr:colOff>
      <xdr:row>36</xdr:row>
      <xdr:rowOff>168910</xdr:rowOff>
    </xdr:to>
    <xdr:sp macro="" textlink="">
      <xdr:nvSpPr>
        <xdr:cNvPr id="75" name="楕円 74"/>
        <xdr:cNvSpPr/>
      </xdr:nvSpPr>
      <xdr:spPr>
        <a:xfrm>
          <a:off x="37465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118110</xdr:rowOff>
    </xdr:from>
    <xdr:to>
      <xdr:col>24</xdr:col>
      <xdr:colOff>63500</xdr:colOff>
      <xdr:row>36</xdr:row>
      <xdr:rowOff>150495</xdr:rowOff>
    </xdr:to>
    <xdr:cxnSp macro="">
      <xdr:nvCxnSpPr>
        <xdr:cNvPr id="76" name="直線コネクタ 75"/>
        <xdr:cNvCxnSpPr/>
      </xdr:nvCxnSpPr>
      <xdr:spPr>
        <a:xfrm>
          <a:off x="3797300" y="629031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33020</xdr:rowOff>
    </xdr:from>
    <xdr:to>
      <xdr:col>15</xdr:col>
      <xdr:colOff>101600</xdr:colOff>
      <xdr:row>36</xdr:row>
      <xdr:rowOff>134620</xdr:rowOff>
    </xdr:to>
    <xdr:sp macro="" textlink="">
      <xdr:nvSpPr>
        <xdr:cNvPr id="77" name="楕円 76"/>
        <xdr:cNvSpPr/>
      </xdr:nvSpPr>
      <xdr:spPr>
        <a:xfrm>
          <a:off x="2857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83820</xdr:rowOff>
    </xdr:from>
    <xdr:to>
      <xdr:col>19</xdr:col>
      <xdr:colOff>177800</xdr:colOff>
      <xdr:row>36</xdr:row>
      <xdr:rowOff>118110</xdr:rowOff>
    </xdr:to>
    <xdr:cxnSp macro="">
      <xdr:nvCxnSpPr>
        <xdr:cNvPr id="78" name="直線コネクタ 77"/>
        <xdr:cNvCxnSpPr/>
      </xdr:nvCxnSpPr>
      <xdr:spPr>
        <a:xfrm>
          <a:off x="2908300" y="62560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10160</xdr:rowOff>
    </xdr:from>
    <xdr:to>
      <xdr:col>10</xdr:col>
      <xdr:colOff>165100</xdr:colOff>
      <xdr:row>36</xdr:row>
      <xdr:rowOff>111760</xdr:rowOff>
    </xdr:to>
    <xdr:sp macro="" textlink="">
      <xdr:nvSpPr>
        <xdr:cNvPr id="79" name="楕円 78"/>
        <xdr:cNvSpPr/>
      </xdr:nvSpPr>
      <xdr:spPr>
        <a:xfrm>
          <a:off x="1968500" y="618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60960</xdr:rowOff>
    </xdr:from>
    <xdr:to>
      <xdr:col>15</xdr:col>
      <xdr:colOff>50800</xdr:colOff>
      <xdr:row>36</xdr:row>
      <xdr:rowOff>83820</xdr:rowOff>
    </xdr:to>
    <xdr:cxnSp macro="">
      <xdr:nvCxnSpPr>
        <xdr:cNvPr id="80" name="直線コネクタ 79"/>
        <xdr:cNvCxnSpPr/>
      </xdr:nvCxnSpPr>
      <xdr:spPr>
        <a:xfrm>
          <a:off x="2019300" y="62331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154940</xdr:rowOff>
    </xdr:from>
    <xdr:to>
      <xdr:col>6</xdr:col>
      <xdr:colOff>38100</xdr:colOff>
      <xdr:row>36</xdr:row>
      <xdr:rowOff>85090</xdr:rowOff>
    </xdr:to>
    <xdr:sp macro="" textlink="">
      <xdr:nvSpPr>
        <xdr:cNvPr id="81" name="楕円 80"/>
        <xdr:cNvSpPr/>
      </xdr:nvSpPr>
      <xdr:spPr>
        <a:xfrm>
          <a:off x="1079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34290</xdr:rowOff>
    </xdr:from>
    <xdr:to>
      <xdr:col>10</xdr:col>
      <xdr:colOff>114300</xdr:colOff>
      <xdr:row>36</xdr:row>
      <xdr:rowOff>60960</xdr:rowOff>
    </xdr:to>
    <xdr:cxnSp macro="">
      <xdr:nvCxnSpPr>
        <xdr:cNvPr id="82" name="直線コネクタ 81"/>
        <xdr:cNvCxnSpPr/>
      </xdr:nvCxnSpPr>
      <xdr:spPr>
        <a:xfrm>
          <a:off x="1130300" y="62064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83837</xdr:rowOff>
    </xdr:from>
    <xdr:ext cx="405111" cy="259045"/>
    <xdr:sp macro="" textlink="">
      <xdr:nvSpPr>
        <xdr:cNvPr id="84" name="n_2aveValue【道路】&#10;有形固定資産減価償却率"/>
        <xdr:cNvSpPr txBox="1"/>
      </xdr:nvSpPr>
      <xdr:spPr>
        <a:xfrm>
          <a:off x="2705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43832</xdr:rowOff>
    </xdr:from>
    <xdr:ext cx="405111" cy="259045"/>
    <xdr:sp macro="" textlink="">
      <xdr:nvSpPr>
        <xdr:cNvPr id="85" name="n_3aveValue【道路】&#10;有形固定資産減価償却率"/>
        <xdr:cNvSpPr txBox="1"/>
      </xdr:nvSpPr>
      <xdr:spPr>
        <a:xfrm>
          <a:off x="1816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32402</xdr:rowOff>
    </xdr:from>
    <xdr:ext cx="405111" cy="259045"/>
    <xdr:sp macro="" textlink="">
      <xdr:nvSpPr>
        <xdr:cNvPr id="86" name="n_4aveValue【道路】&#10;有形固定資産減価償却率"/>
        <xdr:cNvSpPr txBox="1"/>
      </xdr:nvSpPr>
      <xdr:spPr>
        <a:xfrm>
          <a:off x="927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13987</xdr:rowOff>
    </xdr:from>
    <xdr:ext cx="405111" cy="259045"/>
    <xdr:sp macro="" textlink="">
      <xdr:nvSpPr>
        <xdr:cNvPr id="87" name="n_1mainValue【道路】&#10;有形固定資産減価償却率"/>
        <xdr:cNvSpPr txBox="1"/>
      </xdr:nvSpPr>
      <xdr:spPr>
        <a:xfrm>
          <a:off x="3582044"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8" name="n_2mainValue【道路】&#10;有形固定資産減価償却率"/>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128287</xdr:rowOff>
    </xdr:from>
    <xdr:ext cx="405111" cy="259045"/>
    <xdr:sp macro="" textlink="">
      <xdr:nvSpPr>
        <xdr:cNvPr id="89" name="n_3mainValue【道路】&#10;有形固定資産減価償却率"/>
        <xdr:cNvSpPr txBox="1"/>
      </xdr:nvSpPr>
      <xdr:spPr>
        <a:xfrm>
          <a:off x="181674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101617</xdr:rowOff>
    </xdr:from>
    <xdr:ext cx="405111" cy="259045"/>
    <xdr:sp macro="" textlink="">
      <xdr:nvSpPr>
        <xdr:cNvPr id="90" name="n_4mainValue【道路】&#10;有形固定資産減価償却率"/>
        <xdr:cNvSpPr txBox="1"/>
      </xdr:nvSpPr>
      <xdr:spPr>
        <a:xfrm>
          <a:off x="92774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0" name="テキスト ボックス 109"/>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1585</xdr:rowOff>
    </xdr:from>
    <xdr:to>
      <xdr:col>54</xdr:col>
      <xdr:colOff>189865</xdr:colOff>
      <xdr:row>41</xdr:row>
      <xdr:rowOff>137472</xdr:rowOff>
    </xdr:to>
    <xdr:cxnSp macro="">
      <xdr:nvCxnSpPr>
        <xdr:cNvPr id="114" name="直線コネクタ 113"/>
        <xdr:cNvCxnSpPr/>
      </xdr:nvCxnSpPr>
      <xdr:spPr>
        <a:xfrm flipV="1">
          <a:off x="10476865" y="5659435"/>
          <a:ext cx="0" cy="1507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141299</xdr:rowOff>
    </xdr:from>
    <xdr:ext cx="469744" cy="259045"/>
    <xdr:sp macro="" textlink="">
      <xdr:nvSpPr>
        <xdr:cNvPr id="115" name="【道路】&#10;一人当たり延長最小値テキスト"/>
        <xdr:cNvSpPr txBox="1"/>
      </xdr:nvSpPr>
      <xdr:spPr>
        <a:xfrm>
          <a:off x="10515600" y="7170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137472</xdr:rowOff>
    </xdr:from>
    <xdr:to>
      <xdr:col>55</xdr:col>
      <xdr:colOff>88900</xdr:colOff>
      <xdr:row>41</xdr:row>
      <xdr:rowOff>137472</xdr:rowOff>
    </xdr:to>
    <xdr:cxnSp macro="">
      <xdr:nvCxnSpPr>
        <xdr:cNvPr id="116" name="直線コネクタ 115"/>
        <xdr:cNvCxnSpPr/>
      </xdr:nvCxnSpPr>
      <xdr:spPr>
        <a:xfrm>
          <a:off x="10388600" y="7166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119712</xdr:rowOff>
    </xdr:from>
    <xdr:ext cx="599010" cy="259045"/>
    <xdr:sp macro="" textlink="">
      <xdr:nvSpPr>
        <xdr:cNvPr id="117" name="【道路】&#10;一人当たり延長最大値テキスト"/>
        <xdr:cNvSpPr txBox="1"/>
      </xdr:nvSpPr>
      <xdr:spPr>
        <a:xfrm>
          <a:off x="10515600" y="5434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1585</xdr:rowOff>
    </xdr:from>
    <xdr:to>
      <xdr:col>55</xdr:col>
      <xdr:colOff>88900</xdr:colOff>
      <xdr:row>33</xdr:row>
      <xdr:rowOff>1585</xdr:rowOff>
    </xdr:to>
    <xdr:cxnSp macro="">
      <xdr:nvCxnSpPr>
        <xdr:cNvPr id="118" name="直線コネクタ 117"/>
        <xdr:cNvCxnSpPr/>
      </xdr:nvCxnSpPr>
      <xdr:spPr>
        <a:xfrm>
          <a:off x="10388600" y="5659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106921</xdr:rowOff>
    </xdr:from>
    <xdr:ext cx="534377" cy="259045"/>
    <xdr:sp macro="" textlink="">
      <xdr:nvSpPr>
        <xdr:cNvPr id="119" name="【道路】&#10;一人当たり延長平均値テキスト"/>
        <xdr:cNvSpPr txBox="1"/>
      </xdr:nvSpPr>
      <xdr:spPr>
        <a:xfrm>
          <a:off x="10515600" y="6622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84044</xdr:rowOff>
    </xdr:from>
    <xdr:to>
      <xdr:col>55</xdr:col>
      <xdr:colOff>50800</xdr:colOff>
      <xdr:row>40</xdr:row>
      <xdr:rowOff>14194</xdr:rowOff>
    </xdr:to>
    <xdr:sp macro="" textlink="">
      <xdr:nvSpPr>
        <xdr:cNvPr id="120" name="フローチャート: 判断 119"/>
        <xdr:cNvSpPr/>
      </xdr:nvSpPr>
      <xdr:spPr>
        <a:xfrm>
          <a:off x="10426700" y="677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34</xdr:row>
      <xdr:rowOff>130000</xdr:rowOff>
    </xdr:from>
    <xdr:to>
      <xdr:col>50</xdr:col>
      <xdr:colOff>165100</xdr:colOff>
      <xdr:row>35</xdr:row>
      <xdr:rowOff>60150</xdr:rowOff>
    </xdr:to>
    <xdr:sp macro="" textlink="">
      <xdr:nvSpPr>
        <xdr:cNvPr id="121" name="フローチャート: 判断 120"/>
        <xdr:cNvSpPr/>
      </xdr:nvSpPr>
      <xdr:spPr>
        <a:xfrm>
          <a:off x="9588500" y="595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34</xdr:row>
      <xdr:rowOff>166789</xdr:rowOff>
    </xdr:from>
    <xdr:to>
      <xdr:col>46</xdr:col>
      <xdr:colOff>38100</xdr:colOff>
      <xdr:row>35</xdr:row>
      <xdr:rowOff>96939</xdr:rowOff>
    </xdr:to>
    <xdr:sp macro="" textlink="">
      <xdr:nvSpPr>
        <xdr:cNvPr id="122" name="フローチャート: 判断 121"/>
        <xdr:cNvSpPr/>
      </xdr:nvSpPr>
      <xdr:spPr>
        <a:xfrm>
          <a:off x="8699500" y="599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35</xdr:row>
      <xdr:rowOff>13170</xdr:rowOff>
    </xdr:from>
    <xdr:to>
      <xdr:col>41</xdr:col>
      <xdr:colOff>101600</xdr:colOff>
      <xdr:row>35</xdr:row>
      <xdr:rowOff>114770</xdr:rowOff>
    </xdr:to>
    <xdr:sp macro="" textlink="">
      <xdr:nvSpPr>
        <xdr:cNvPr id="123" name="フローチャート: 判断 122"/>
        <xdr:cNvSpPr/>
      </xdr:nvSpPr>
      <xdr:spPr>
        <a:xfrm>
          <a:off x="7810500" y="6013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88379</xdr:rowOff>
    </xdr:from>
    <xdr:to>
      <xdr:col>36</xdr:col>
      <xdr:colOff>165100</xdr:colOff>
      <xdr:row>41</xdr:row>
      <xdr:rowOff>18529</xdr:rowOff>
    </xdr:to>
    <xdr:sp macro="" textlink="">
      <xdr:nvSpPr>
        <xdr:cNvPr id="124" name="フローチャート: 判断 123"/>
        <xdr:cNvSpPr/>
      </xdr:nvSpPr>
      <xdr:spPr>
        <a:xfrm>
          <a:off x="6921500" y="6946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39436</xdr:rowOff>
    </xdr:from>
    <xdr:to>
      <xdr:col>55</xdr:col>
      <xdr:colOff>50800</xdr:colOff>
      <xdr:row>40</xdr:row>
      <xdr:rowOff>141036</xdr:rowOff>
    </xdr:to>
    <xdr:sp macro="" textlink="">
      <xdr:nvSpPr>
        <xdr:cNvPr id="130" name="楕円 129"/>
        <xdr:cNvSpPr/>
      </xdr:nvSpPr>
      <xdr:spPr>
        <a:xfrm>
          <a:off x="10426700" y="689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17863</xdr:rowOff>
    </xdr:from>
    <xdr:ext cx="534377" cy="259045"/>
    <xdr:sp macro="" textlink="">
      <xdr:nvSpPr>
        <xdr:cNvPr id="131" name="【道路】&#10;一人当たり延長該当値テキスト"/>
        <xdr:cNvSpPr txBox="1"/>
      </xdr:nvSpPr>
      <xdr:spPr>
        <a:xfrm>
          <a:off x="10515600" y="687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48405</xdr:rowOff>
    </xdr:from>
    <xdr:to>
      <xdr:col>50</xdr:col>
      <xdr:colOff>165100</xdr:colOff>
      <xdr:row>40</xdr:row>
      <xdr:rowOff>150005</xdr:rowOff>
    </xdr:to>
    <xdr:sp macro="" textlink="">
      <xdr:nvSpPr>
        <xdr:cNvPr id="132" name="楕円 131"/>
        <xdr:cNvSpPr/>
      </xdr:nvSpPr>
      <xdr:spPr>
        <a:xfrm>
          <a:off x="9588500" y="690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90236</xdr:rowOff>
    </xdr:from>
    <xdr:to>
      <xdr:col>55</xdr:col>
      <xdr:colOff>0</xdr:colOff>
      <xdr:row>40</xdr:row>
      <xdr:rowOff>99205</xdr:rowOff>
    </xdr:to>
    <xdr:cxnSp macro="">
      <xdr:nvCxnSpPr>
        <xdr:cNvPr id="133" name="直線コネクタ 132"/>
        <xdr:cNvCxnSpPr/>
      </xdr:nvCxnSpPr>
      <xdr:spPr>
        <a:xfrm flipV="1">
          <a:off x="9639300" y="6948236"/>
          <a:ext cx="838200" cy="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61755</xdr:rowOff>
    </xdr:from>
    <xdr:to>
      <xdr:col>46</xdr:col>
      <xdr:colOff>38100</xdr:colOff>
      <xdr:row>40</xdr:row>
      <xdr:rowOff>163355</xdr:rowOff>
    </xdr:to>
    <xdr:sp macro="" textlink="">
      <xdr:nvSpPr>
        <xdr:cNvPr id="134" name="楕円 133"/>
        <xdr:cNvSpPr/>
      </xdr:nvSpPr>
      <xdr:spPr>
        <a:xfrm>
          <a:off x="8699500" y="691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99205</xdr:rowOff>
    </xdr:from>
    <xdr:to>
      <xdr:col>50</xdr:col>
      <xdr:colOff>114300</xdr:colOff>
      <xdr:row>40</xdr:row>
      <xdr:rowOff>112555</xdr:rowOff>
    </xdr:to>
    <xdr:cxnSp macro="">
      <xdr:nvCxnSpPr>
        <xdr:cNvPr id="135" name="直線コネクタ 134"/>
        <xdr:cNvCxnSpPr/>
      </xdr:nvCxnSpPr>
      <xdr:spPr>
        <a:xfrm flipV="1">
          <a:off x="8750300" y="6957205"/>
          <a:ext cx="889000" cy="1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70076</xdr:rowOff>
    </xdr:from>
    <xdr:to>
      <xdr:col>41</xdr:col>
      <xdr:colOff>101600</xdr:colOff>
      <xdr:row>41</xdr:row>
      <xdr:rowOff>226</xdr:rowOff>
    </xdr:to>
    <xdr:sp macro="" textlink="">
      <xdr:nvSpPr>
        <xdr:cNvPr id="136" name="楕円 135"/>
        <xdr:cNvSpPr/>
      </xdr:nvSpPr>
      <xdr:spPr>
        <a:xfrm>
          <a:off x="7810500" y="692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112555</xdr:rowOff>
    </xdr:from>
    <xdr:to>
      <xdr:col>45</xdr:col>
      <xdr:colOff>177800</xdr:colOff>
      <xdr:row>40</xdr:row>
      <xdr:rowOff>120876</xdr:rowOff>
    </xdr:to>
    <xdr:cxnSp macro="">
      <xdr:nvCxnSpPr>
        <xdr:cNvPr id="137" name="直線コネクタ 136"/>
        <xdr:cNvCxnSpPr/>
      </xdr:nvCxnSpPr>
      <xdr:spPr>
        <a:xfrm flipV="1">
          <a:off x="7861300" y="6970555"/>
          <a:ext cx="889000" cy="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78077</xdr:rowOff>
    </xdr:from>
    <xdr:to>
      <xdr:col>36</xdr:col>
      <xdr:colOff>165100</xdr:colOff>
      <xdr:row>41</xdr:row>
      <xdr:rowOff>8227</xdr:rowOff>
    </xdr:to>
    <xdr:sp macro="" textlink="">
      <xdr:nvSpPr>
        <xdr:cNvPr id="138" name="楕円 137"/>
        <xdr:cNvSpPr/>
      </xdr:nvSpPr>
      <xdr:spPr>
        <a:xfrm>
          <a:off x="6921500" y="693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120876</xdr:rowOff>
    </xdr:from>
    <xdr:to>
      <xdr:col>41</xdr:col>
      <xdr:colOff>50800</xdr:colOff>
      <xdr:row>40</xdr:row>
      <xdr:rowOff>128877</xdr:rowOff>
    </xdr:to>
    <xdr:cxnSp macro="">
      <xdr:nvCxnSpPr>
        <xdr:cNvPr id="139" name="直線コネクタ 138"/>
        <xdr:cNvCxnSpPr/>
      </xdr:nvCxnSpPr>
      <xdr:spPr>
        <a:xfrm flipV="1">
          <a:off x="6972300" y="697887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33</xdr:row>
      <xdr:rowOff>76677</xdr:rowOff>
    </xdr:from>
    <xdr:ext cx="599010" cy="259045"/>
    <xdr:sp macro="" textlink="">
      <xdr:nvSpPr>
        <xdr:cNvPr id="140" name="n_1aveValue【道路】&#10;一人当たり延長"/>
        <xdr:cNvSpPr txBox="1"/>
      </xdr:nvSpPr>
      <xdr:spPr>
        <a:xfrm>
          <a:off x="9327094" y="5734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33</xdr:row>
      <xdr:rowOff>113466</xdr:rowOff>
    </xdr:from>
    <xdr:ext cx="599010" cy="259045"/>
    <xdr:sp macro="" textlink="">
      <xdr:nvSpPr>
        <xdr:cNvPr id="141" name="n_2aveValue【道路】&#10;一人当たり延長"/>
        <xdr:cNvSpPr txBox="1"/>
      </xdr:nvSpPr>
      <xdr:spPr>
        <a:xfrm>
          <a:off x="8450794" y="577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33</xdr:row>
      <xdr:rowOff>131297</xdr:rowOff>
    </xdr:from>
    <xdr:ext cx="599010" cy="259045"/>
    <xdr:sp macro="" textlink="">
      <xdr:nvSpPr>
        <xdr:cNvPr id="142" name="n_3aveValue【道路】&#10;一人当たり延長"/>
        <xdr:cNvSpPr txBox="1"/>
      </xdr:nvSpPr>
      <xdr:spPr>
        <a:xfrm>
          <a:off x="7561794" y="5789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9656</xdr:rowOff>
    </xdr:from>
    <xdr:ext cx="534377" cy="259045"/>
    <xdr:sp macro="" textlink="">
      <xdr:nvSpPr>
        <xdr:cNvPr id="143" name="n_4aveValue【道路】&#10;一人当たり延長"/>
        <xdr:cNvSpPr txBox="1"/>
      </xdr:nvSpPr>
      <xdr:spPr>
        <a:xfrm>
          <a:off x="6705111" y="7039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141132</xdr:rowOff>
    </xdr:from>
    <xdr:ext cx="534377" cy="259045"/>
    <xdr:sp macro="" textlink="">
      <xdr:nvSpPr>
        <xdr:cNvPr id="144" name="n_1mainValue【道路】&#10;一人当たり延長"/>
        <xdr:cNvSpPr txBox="1"/>
      </xdr:nvSpPr>
      <xdr:spPr>
        <a:xfrm>
          <a:off x="9359411" y="699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154482</xdr:rowOff>
    </xdr:from>
    <xdr:ext cx="534377" cy="259045"/>
    <xdr:sp macro="" textlink="">
      <xdr:nvSpPr>
        <xdr:cNvPr id="145" name="n_2mainValue【道路】&#10;一人当たり延長"/>
        <xdr:cNvSpPr txBox="1"/>
      </xdr:nvSpPr>
      <xdr:spPr>
        <a:xfrm>
          <a:off x="8483111" y="701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162803</xdr:rowOff>
    </xdr:from>
    <xdr:ext cx="534377" cy="259045"/>
    <xdr:sp macro="" textlink="">
      <xdr:nvSpPr>
        <xdr:cNvPr id="146" name="n_3mainValue【道路】&#10;一人当たり延長"/>
        <xdr:cNvSpPr txBox="1"/>
      </xdr:nvSpPr>
      <xdr:spPr>
        <a:xfrm>
          <a:off x="7594111" y="702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24754</xdr:rowOff>
    </xdr:from>
    <xdr:ext cx="534377" cy="259045"/>
    <xdr:sp macro="" textlink="">
      <xdr:nvSpPr>
        <xdr:cNvPr id="147" name="n_4mainValue【道路】&#10;一人当たり延長"/>
        <xdr:cNvSpPr txBox="1"/>
      </xdr:nvSpPr>
      <xdr:spPr>
        <a:xfrm>
          <a:off x="6705111" y="671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0" name="テキスト ボックス 1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8" name="テキスト ボックス 167"/>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118110</xdr:rowOff>
    </xdr:from>
    <xdr:to>
      <xdr:col>24</xdr:col>
      <xdr:colOff>62865</xdr:colOff>
      <xdr:row>64</xdr:row>
      <xdr:rowOff>102870</xdr:rowOff>
    </xdr:to>
    <xdr:cxnSp macro="">
      <xdr:nvCxnSpPr>
        <xdr:cNvPr id="171" name="直線コネクタ 170"/>
        <xdr:cNvCxnSpPr/>
      </xdr:nvCxnSpPr>
      <xdr:spPr>
        <a:xfrm flipV="1">
          <a:off x="4634865" y="971931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405111" cy="259045"/>
    <xdr:sp macro="" textlink="">
      <xdr:nvSpPr>
        <xdr:cNvPr id="172" name="【橋りょう・トンネル】&#10;有形固定資産減価償却率最小値テキスト"/>
        <xdr:cNvSpPr txBox="1"/>
      </xdr:nvSpPr>
      <xdr:spPr>
        <a:xfrm>
          <a:off x="46736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73" name="直線コネクタ 172"/>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64787</xdr:rowOff>
    </xdr:from>
    <xdr:ext cx="405111" cy="259045"/>
    <xdr:sp macro="" textlink="">
      <xdr:nvSpPr>
        <xdr:cNvPr id="174" name="【橋りょう・トンネル】&#10;有形固定資産減価償却率最大値テキスト"/>
        <xdr:cNvSpPr txBox="1"/>
      </xdr:nvSpPr>
      <xdr:spPr>
        <a:xfrm>
          <a:off x="4673600" y="949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118110</xdr:rowOff>
    </xdr:from>
    <xdr:to>
      <xdr:col>24</xdr:col>
      <xdr:colOff>152400</xdr:colOff>
      <xdr:row>56</xdr:row>
      <xdr:rowOff>118110</xdr:rowOff>
    </xdr:to>
    <xdr:cxnSp macro="">
      <xdr:nvCxnSpPr>
        <xdr:cNvPr id="175" name="直線コネクタ 174"/>
        <xdr:cNvCxnSpPr/>
      </xdr:nvCxnSpPr>
      <xdr:spPr>
        <a:xfrm>
          <a:off x="4546600" y="971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83837</xdr:rowOff>
    </xdr:from>
    <xdr:ext cx="405111" cy="259045"/>
    <xdr:sp macro="" textlink="">
      <xdr:nvSpPr>
        <xdr:cNvPr id="176" name="【橋りょう・トンネル】&#10;有形固定資産減価償却率平均値テキスト"/>
        <xdr:cNvSpPr txBox="1"/>
      </xdr:nvSpPr>
      <xdr:spPr>
        <a:xfrm>
          <a:off x="4673600" y="107137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105410</xdr:rowOff>
    </xdr:from>
    <xdr:to>
      <xdr:col>24</xdr:col>
      <xdr:colOff>114300</xdr:colOff>
      <xdr:row>63</xdr:row>
      <xdr:rowOff>35560</xdr:rowOff>
    </xdr:to>
    <xdr:sp macro="" textlink="">
      <xdr:nvSpPr>
        <xdr:cNvPr id="177" name="フローチャート: 判断 176"/>
        <xdr:cNvSpPr/>
      </xdr:nvSpPr>
      <xdr:spPr>
        <a:xfrm>
          <a:off x="45847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12065</xdr:rowOff>
    </xdr:from>
    <xdr:to>
      <xdr:col>20</xdr:col>
      <xdr:colOff>38100</xdr:colOff>
      <xdr:row>62</xdr:row>
      <xdr:rowOff>113665</xdr:rowOff>
    </xdr:to>
    <xdr:sp macro="" textlink="">
      <xdr:nvSpPr>
        <xdr:cNvPr id="178" name="フローチャート: 判断 177"/>
        <xdr:cNvSpPr/>
      </xdr:nvSpPr>
      <xdr:spPr>
        <a:xfrm>
          <a:off x="3746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4445</xdr:rowOff>
    </xdr:from>
    <xdr:to>
      <xdr:col>15</xdr:col>
      <xdr:colOff>101600</xdr:colOff>
      <xdr:row>62</xdr:row>
      <xdr:rowOff>106045</xdr:rowOff>
    </xdr:to>
    <xdr:sp macro="" textlink="">
      <xdr:nvSpPr>
        <xdr:cNvPr id="179" name="フローチャート: 判断 178"/>
        <xdr:cNvSpPr/>
      </xdr:nvSpPr>
      <xdr:spPr>
        <a:xfrm>
          <a:off x="2857500" y="1063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124460</xdr:rowOff>
    </xdr:from>
    <xdr:to>
      <xdr:col>10</xdr:col>
      <xdr:colOff>165100</xdr:colOff>
      <xdr:row>62</xdr:row>
      <xdr:rowOff>54610</xdr:rowOff>
    </xdr:to>
    <xdr:sp macro="" textlink="">
      <xdr:nvSpPr>
        <xdr:cNvPr id="180" name="フローチャート: 判断 179"/>
        <xdr:cNvSpPr/>
      </xdr:nvSpPr>
      <xdr:spPr>
        <a:xfrm>
          <a:off x="1968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120650</xdr:rowOff>
    </xdr:from>
    <xdr:to>
      <xdr:col>6</xdr:col>
      <xdr:colOff>38100</xdr:colOff>
      <xdr:row>62</xdr:row>
      <xdr:rowOff>50800</xdr:rowOff>
    </xdr:to>
    <xdr:sp macro="" textlink="">
      <xdr:nvSpPr>
        <xdr:cNvPr id="181" name="フローチャート: 判断 180"/>
        <xdr:cNvSpPr/>
      </xdr:nvSpPr>
      <xdr:spPr>
        <a:xfrm>
          <a:off x="1079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7" name="楕円 186"/>
        <xdr:cNvSpPr/>
      </xdr:nvSpPr>
      <xdr:spPr>
        <a:xfrm>
          <a:off x="45847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17797</xdr:rowOff>
    </xdr:from>
    <xdr:ext cx="405111" cy="259045"/>
    <xdr:sp macro="" textlink="">
      <xdr:nvSpPr>
        <xdr:cNvPr id="188" name="【橋りょう・トンネル】&#10;有形固定資産減価償却率該当値テキスト"/>
        <xdr:cNvSpPr txBox="1"/>
      </xdr:nvSpPr>
      <xdr:spPr>
        <a:xfrm>
          <a:off x="4673600" y="1030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147320</xdr:rowOff>
    </xdr:from>
    <xdr:to>
      <xdr:col>20</xdr:col>
      <xdr:colOff>38100</xdr:colOff>
      <xdr:row>61</xdr:row>
      <xdr:rowOff>77470</xdr:rowOff>
    </xdr:to>
    <xdr:sp macro="" textlink="">
      <xdr:nvSpPr>
        <xdr:cNvPr id="189" name="楕円 188"/>
        <xdr:cNvSpPr/>
      </xdr:nvSpPr>
      <xdr:spPr>
        <a:xfrm>
          <a:off x="3746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26670</xdr:rowOff>
    </xdr:from>
    <xdr:to>
      <xdr:col>24</xdr:col>
      <xdr:colOff>63500</xdr:colOff>
      <xdr:row>61</xdr:row>
      <xdr:rowOff>45720</xdr:rowOff>
    </xdr:to>
    <xdr:cxnSp macro="">
      <xdr:nvCxnSpPr>
        <xdr:cNvPr id="190" name="直線コネクタ 189"/>
        <xdr:cNvCxnSpPr/>
      </xdr:nvCxnSpPr>
      <xdr:spPr>
        <a:xfrm>
          <a:off x="3797300" y="104851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126365</xdr:rowOff>
    </xdr:from>
    <xdr:to>
      <xdr:col>15</xdr:col>
      <xdr:colOff>101600</xdr:colOff>
      <xdr:row>61</xdr:row>
      <xdr:rowOff>56515</xdr:rowOff>
    </xdr:to>
    <xdr:sp macro="" textlink="">
      <xdr:nvSpPr>
        <xdr:cNvPr id="191" name="楕円 190"/>
        <xdr:cNvSpPr/>
      </xdr:nvSpPr>
      <xdr:spPr>
        <a:xfrm>
          <a:off x="2857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xdr:rowOff>
    </xdr:from>
    <xdr:to>
      <xdr:col>19</xdr:col>
      <xdr:colOff>177800</xdr:colOff>
      <xdr:row>61</xdr:row>
      <xdr:rowOff>26670</xdr:rowOff>
    </xdr:to>
    <xdr:cxnSp macro="">
      <xdr:nvCxnSpPr>
        <xdr:cNvPr id="192" name="直線コネクタ 191"/>
        <xdr:cNvCxnSpPr/>
      </xdr:nvCxnSpPr>
      <xdr:spPr>
        <a:xfrm>
          <a:off x="2908300" y="104641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147320</xdr:rowOff>
    </xdr:from>
    <xdr:to>
      <xdr:col>10</xdr:col>
      <xdr:colOff>165100</xdr:colOff>
      <xdr:row>61</xdr:row>
      <xdr:rowOff>77470</xdr:rowOff>
    </xdr:to>
    <xdr:sp macro="" textlink="">
      <xdr:nvSpPr>
        <xdr:cNvPr id="193" name="楕円 192"/>
        <xdr:cNvSpPr/>
      </xdr:nvSpPr>
      <xdr:spPr>
        <a:xfrm>
          <a:off x="1968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xdr:rowOff>
    </xdr:from>
    <xdr:to>
      <xdr:col>15</xdr:col>
      <xdr:colOff>50800</xdr:colOff>
      <xdr:row>61</xdr:row>
      <xdr:rowOff>26670</xdr:rowOff>
    </xdr:to>
    <xdr:cxnSp macro="">
      <xdr:nvCxnSpPr>
        <xdr:cNvPr id="194" name="直線コネクタ 193"/>
        <xdr:cNvCxnSpPr/>
      </xdr:nvCxnSpPr>
      <xdr:spPr>
        <a:xfrm flipV="1">
          <a:off x="2019300" y="104641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122555</xdr:rowOff>
    </xdr:from>
    <xdr:to>
      <xdr:col>6</xdr:col>
      <xdr:colOff>38100</xdr:colOff>
      <xdr:row>61</xdr:row>
      <xdr:rowOff>52705</xdr:rowOff>
    </xdr:to>
    <xdr:sp macro="" textlink="">
      <xdr:nvSpPr>
        <xdr:cNvPr id="195" name="楕円 194"/>
        <xdr:cNvSpPr/>
      </xdr:nvSpPr>
      <xdr:spPr>
        <a:xfrm>
          <a:off x="1079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1905</xdr:rowOff>
    </xdr:from>
    <xdr:to>
      <xdr:col>10</xdr:col>
      <xdr:colOff>114300</xdr:colOff>
      <xdr:row>61</xdr:row>
      <xdr:rowOff>26670</xdr:rowOff>
    </xdr:to>
    <xdr:cxnSp macro="">
      <xdr:nvCxnSpPr>
        <xdr:cNvPr id="196" name="直線コネクタ 195"/>
        <xdr:cNvCxnSpPr/>
      </xdr:nvCxnSpPr>
      <xdr:spPr>
        <a:xfrm>
          <a:off x="1130300" y="104603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104792</xdr:rowOff>
    </xdr:from>
    <xdr:ext cx="405111" cy="259045"/>
    <xdr:sp macro="" textlink="">
      <xdr:nvSpPr>
        <xdr:cNvPr id="197" name="n_1aveValue【橋りょう・トンネル】&#10;有形固定資産減価償却率"/>
        <xdr:cNvSpPr txBox="1"/>
      </xdr:nvSpPr>
      <xdr:spPr>
        <a:xfrm>
          <a:off x="358204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97172</xdr:rowOff>
    </xdr:from>
    <xdr:ext cx="405111" cy="259045"/>
    <xdr:sp macro="" textlink="">
      <xdr:nvSpPr>
        <xdr:cNvPr id="198" name="n_2aveValue【橋りょう・トンネル】&#10;有形固定資産減価償却率"/>
        <xdr:cNvSpPr txBox="1"/>
      </xdr:nvSpPr>
      <xdr:spPr>
        <a:xfrm>
          <a:off x="2705744"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45737</xdr:rowOff>
    </xdr:from>
    <xdr:ext cx="405111" cy="259045"/>
    <xdr:sp macro="" textlink="">
      <xdr:nvSpPr>
        <xdr:cNvPr id="199" name="n_3aveValue【橋りょう・トンネル】&#10;有形固定資産減価償却率"/>
        <xdr:cNvSpPr txBox="1"/>
      </xdr:nvSpPr>
      <xdr:spPr>
        <a:xfrm>
          <a:off x="18167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41927</xdr:rowOff>
    </xdr:from>
    <xdr:ext cx="405111" cy="259045"/>
    <xdr:sp macro="" textlink="">
      <xdr:nvSpPr>
        <xdr:cNvPr id="200" name="n_4aveValue【橋りょう・トンネル】&#10;有形固定資産減価償却率"/>
        <xdr:cNvSpPr txBox="1"/>
      </xdr:nvSpPr>
      <xdr:spPr>
        <a:xfrm>
          <a:off x="927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93997</xdr:rowOff>
    </xdr:from>
    <xdr:ext cx="405111" cy="259045"/>
    <xdr:sp macro="" textlink="">
      <xdr:nvSpPr>
        <xdr:cNvPr id="201" name="n_1mainValue【橋りょう・トンネル】&#10;有形固定資産減価償却率"/>
        <xdr:cNvSpPr txBox="1"/>
      </xdr:nvSpPr>
      <xdr:spPr>
        <a:xfrm>
          <a:off x="3582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73042</xdr:rowOff>
    </xdr:from>
    <xdr:ext cx="405111" cy="259045"/>
    <xdr:sp macro="" textlink="">
      <xdr:nvSpPr>
        <xdr:cNvPr id="202" name="n_2mainValue【橋りょう・トンネル】&#10;有形固定資産減価償却率"/>
        <xdr:cNvSpPr txBox="1"/>
      </xdr:nvSpPr>
      <xdr:spPr>
        <a:xfrm>
          <a:off x="2705744" y="1018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93997</xdr:rowOff>
    </xdr:from>
    <xdr:ext cx="405111" cy="259045"/>
    <xdr:sp macro="" textlink="">
      <xdr:nvSpPr>
        <xdr:cNvPr id="203" name="n_3mainValue【橋りょう・トンネル】&#10;有形固定資産減価償却率"/>
        <xdr:cNvSpPr txBox="1"/>
      </xdr:nvSpPr>
      <xdr:spPr>
        <a:xfrm>
          <a:off x="18167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69232</xdr:rowOff>
    </xdr:from>
    <xdr:ext cx="405111" cy="259045"/>
    <xdr:sp macro="" textlink="">
      <xdr:nvSpPr>
        <xdr:cNvPr id="204" name="n_4mainValue【橋りょう・トンネル】&#10;有形固定資産減価償却率"/>
        <xdr:cNvSpPr txBox="1"/>
      </xdr:nvSpPr>
      <xdr:spPr>
        <a:xfrm>
          <a:off x="927744" y="1018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69994</xdr:rowOff>
    </xdr:from>
    <xdr:to>
      <xdr:col>54</xdr:col>
      <xdr:colOff>189865</xdr:colOff>
      <xdr:row>64</xdr:row>
      <xdr:rowOff>128794</xdr:rowOff>
    </xdr:to>
    <xdr:cxnSp macro="">
      <xdr:nvCxnSpPr>
        <xdr:cNvPr id="230" name="直線コネクタ 229"/>
        <xdr:cNvCxnSpPr/>
      </xdr:nvCxnSpPr>
      <xdr:spPr>
        <a:xfrm flipV="1">
          <a:off x="10476865" y="9671194"/>
          <a:ext cx="0" cy="1430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132621</xdr:rowOff>
    </xdr:from>
    <xdr:ext cx="534377" cy="259045"/>
    <xdr:sp macro="" textlink="">
      <xdr:nvSpPr>
        <xdr:cNvPr id="231" name="【橋りょう・トンネル】&#10;一人当たり有形固定資産（償却資産）額最小値テキスト"/>
        <xdr:cNvSpPr txBox="1"/>
      </xdr:nvSpPr>
      <xdr:spPr>
        <a:xfrm>
          <a:off x="10515600" y="1110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128794</xdr:rowOff>
    </xdr:from>
    <xdr:to>
      <xdr:col>55</xdr:col>
      <xdr:colOff>88900</xdr:colOff>
      <xdr:row>64</xdr:row>
      <xdr:rowOff>128794</xdr:rowOff>
    </xdr:to>
    <xdr:cxnSp macro="">
      <xdr:nvCxnSpPr>
        <xdr:cNvPr id="232" name="直線コネクタ 231"/>
        <xdr:cNvCxnSpPr/>
      </xdr:nvCxnSpPr>
      <xdr:spPr>
        <a:xfrm>
          <a:off x="10388600" y="11101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16671</xdr:rowOff>
    </xdr:from>
    <xdr:ext cx="690189" cy="259045"/>
    <xdr:sp macro="" textlink="">
      <xdr:nvSpPr>
        <xdr:cNvPr id="233" name="【橋りょう・トンネル】&#10;一人当たり有形固定資産（償却資産）額最大値テキスト"/>
        <xdr:cNvSpPr txBox="1"/>
      </xdr:nvSpPr>
      <xdr:spPr>
        <a:xfrm>
          <a:off x="10515600" y="94464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8,771,338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69994</xdr:rowOff>
    </xdr:from>
    <xdr:to>
      <xdr:col>55</xdr:col>
      <xdr:colOff>88900</xdr:colOff>
      <xdr:row>56</xdr:row>
      <xdr:rowOff>69994</xdr:rowOff>
    </xdr:to>
    <xdr:cxnSp macro="">
      <xdr:nvCxnSpPr>
        <xdr:cNvPr id="234" name="直線コネクタ 233"/>
        <xdr:cNvCxnSpPr/>
      </xdr:nvCxnSpPr>
      <xdr:spPr>
        <a:xfrm>
          <a:off x="10388600" y="967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41031</xdr:rowOff>
    </xdr:from>
    <xdr:ext cx="690189" cy="259045"/>
    <xdr:sp macro="" textlink="">
      <xdr:nvSpPr>
        <xdr:cNvPr id="235" name="【橋りょう・トンネル】&#10;一人当たり有形固定資産（償却資産）額平均値テキスト"/>
        <xdr:cNvSpPr txBox="1"/>
      </xdr:nvSpPr>
      <xdr:spPr>
        <a:xfrm>
          <a:off x="10515600" y="10842381"/>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62604</xdr:rowOff>
    </xdr:from>
    <xdr:to>
      <xdr:col>55</xdr:col>
      <xdr:colOff>50800</xdr:colOff>
      <xdr:row>63</xdr:row>
      <xdr:rowOff>164204</xdr:rowOff>
    </xdr:to>
    <xdr:sp macro="" textlink="">
      <xdr:nvSpPr>
        <xdr:cNvPr id="236" name="フローチャート: 判断 235"/>
        <xdr:cNvSpPr/>
      </xdr:nvSpPr>
      <xdr:spPr>
        <a:xfrm>
          <a:off x="10426700" y="108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163385</xdr:rowOff>
    </xdr:from>
    <xdr:to>
      <xdr:col>50</xdr:col>
      <xdr:colOff>165100</xdr:colOff>
      <xdr:row>64</xdr:row>
      <xdr:rowOff>93535</xdr:rowOff>
    </xdr:to>
    <xdr:sp macro="" textlink="">
      <xdr:nvSpPr>
        <xdr:cNvPr id="237" name="フローチャート: 判断 236"/>
        <xdr:cNvSpPr/>
      </xdr:nvSpPr>
      <xdr:spPr>
        <a:xfrm>
          <a:off x="9588500" y="1096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64</xdr:row>
      <xdr:rowOff>3480</xdr:rowOff>
    </xdr:from>
    <xdr:to>
      <xdr:col>46</xdr:col>
      <xdr:colOff>38100</xdr:colOff>
      <xdr:row>64</xdr:row>
      <xdr:rowOff>105080</xdr:rowOff>
    </xdr:to>
    <xdr:sp macro="" textlink="">
      <xdr:nvSpPr>
        <xdr:cNvPr id="238" name="フローチャート: 判断 237"/>
        <xdr:cNvSpPr/>
      </xdr:nvSpPr>
      <xdr:spPr>
        <a:xfrm>
          <a:off x="8699500" y="1097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162496</xdr:rowOff>
    </xdr:from>
    <xdr:to>
      <xdr:col>41</xdr:col>
      <xdr:colOff>101600</xdr:colOff>
      <xdr:row>64</xdr:row>
      <xdr:rowOff>92646</xdr:rowOff>
    </xdr:to>
    <xdr:sp macro="" textlink="">
      <xdr:nvSpPr>
        <xdr:cNvPr id="239" name="フローチャート: 判断 238"/>
        <xdr:cNvSpPr/>
      </xdr:nvSpPr>
      <xdr:spPr>
        <a:xfrm>
          <a:off x="7810500" y="1096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157126</xdr:rowOff>
    </xdr:from>
    <xdr:to>
      <xdr:col>36</xdr:col>
      <xdr:colOff>165100</xdr:colOff>
      <xdr:row>64</xdr:row>
      <xdr:rowOff>87276</xdr:rowOff>
    </xdr:to>
    <xdr:sp macro="" textlink="">
      <xdr:nvSpPr>
        <xdr:cNvPr id="240" name="フローチャート: 判断 239"/>
        <xdr:cNvSpPr/>
      </xdr:nvSpPr>
      <xdr:spPr>
        <a:xfrm>
          <a:off x="6921500" y="109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56580</xdr:rowOff>
    </xdr:from>
    <xdr:to>
      <xdr:col>55</xdr:col>
      <xdr:colOff>50800</xdr:colOff>
      <xdr:row>63</xdr:row>
      <xdr:rowOff>158180</xdr:rowOff>
    </xdr:to>
    <xdr:sp macro="" textlink="">
      <xdr:nvSpPr>
        <xdr:cNvPr id="246" name="楕円 245"/>
        <xdr:cNvSpPr/>
      </xdr:nvSpPr>
      <xdr:spPr>
        <a:xfrm>
          <a:off x="10426700" y="1085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79457</xdr:rowOff>
    </xdr:from>
    <xdr:ext cx="690189" cy="259045"/>
    <xdr:sp macro="" textlink="">
      <xdr:nvSpPr>
        <xdr:cNvPr id="247" name="【橋りょう・トンネル】&#10;一人当たり有形固定資産（償却資産）額該当値テキスト"/>
        <xdr:cNvSpPr txBox="1"/>
      </xdr:nvSpPr>
      <xdr:spPr>
        <a:xfrm>
          <a:off x="10515600" y="107093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65002</xdr:rowOff>
    </xdr:from>
    <xdr:to>
      <xdr:col>50</xdr:col>
      <xdr:colOff>165100</xdr:colOff>
      <xdr:row>63</xdr:row>
      <xdr:rowOff>166602</xdr:rowOff>
    </xdr:to>
    <xdr:sp macro="" textlink="">
      <xdr:nvSpPr>
        <xdr:cNvPr id="248" name="楕円 247"/>
        <xdr:cNvSpPr/>
      </xdr:nvSpPr>
      <xdr:spPr>
        <a:xfrm>
          <a:off x="9588500" y="1086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107380</xdr:rowOff>
    </xdr:from>
    <xdr:to>
      <xdr:col>55</xdr:col>
      <xdr:colOff>0</xdr:colOff>
      <xdr:row>63</xdr:row>
      <xdr:rowOff>115802</xdr:rowOff>
    </xdr:to>
    <xdr:cxnSp macro="">
      <xdr:nvCxnSpPr>
        <xdr:cNvPr id="249" name="直線コネクタ 248"/>
        <xdr:cNvCxnSpPr/>
      </xdr:nvCxnSpPr>
      <xdr:spPr>
        <a:xfrm flipV="1">
          <a:off x="9639300" y="10908730"/>
          <a:ext cx="838200" cy="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71341</xdr:rowOff>
    </xdr:from>
    <xdr:to>
      <xdr:col>46</xdr:col>
      <xdr:colOff>38100</xdr:colOff>
      <xdr:row>64</xdr:row>
      <xdr:rowOff>1491</xdr:rowOff>
    </xdr:to>
    <xdr:sp macro="" textlink="">
      <xdr:nvSpPr>
        <xdr:cNvPr id="250" name="楕円 249"/>
        <xdr:cNvSpPr/>
      </xdr:nvSpPr>
      <xdr:spPr>
        <a:xfrm>
          <a:off x="8699500" y="1087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115802</xdr:rowOff>
    </xdr:from>
    <xdr:to>
      <xdr:col>50</xdr:col>
      <xdr:colOff>114300</xdr:colOff>
      <xdr:row>63</xdr:row>
      <xdr:rowOff>122141</xdr:rowOff>
    </xdr:to>
    <xdr:cxnSp macro="">
      <xdr:nvCxnSpPr>
        <xdr:cNvPr id="251" name="直線コネクタ 250"/>
        <xdr:cNvCxnSpPr/>
      </xdr:nvCxnSpPr>
      <xdr:spPr>
        <a:xfrm flipV="1">
          <a:off x="8750300" y="10917152"/>
          <a:ext cx="889000" cy="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85661</xdr:rowOff>
    </xdr:from>
    <xdr:to>
      <xdr:col>41</xdr:col>
      <xdr:colOff>101600</xdr:colOff>
      <xdr:row>64</xdr:row>
      <xdr:rowOff>15811</xdr:rowOff>
    </xdr:to>
    <xdr:sp macro="" textlink="">
      <xdr:nvSpPr>
        <xdr:cNvPr id="252" name="楕円 251"/>
        <xdr:cNvSpPr/>
      </xdr:nvSpPr>
      <xdr:spPr>
        <a:xfrm>
          <a:off x="7810500" y="1088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122141</xdr:rowOff>
    </xdr:from>
    <xdr:to>
      <xdr:col>45</xdr:col>
      <xdr:colOff>177800</xdr:colOff>
      <xdr:row>63</xdr:row>
      <xdr:rowOff>136461</xdr:rowOff>
    </xdr:to>
    <xdr:cxnSp macro="">
      <xdr:nvCxnSpPr>
        <xdr:cNvPr id="253" name="直線コネクタ 252"/>
        <xdr:cNvCxnSpPr/>
      </xdr:nvCxnSpPr>
      <xdr:spPr>
        <a:xfrm flipV="1">
          <a:off x="7861300" y="10923491"/>
          <a:ext cx="889000" cy="1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91399</xdr:rowOff>
    </xdr:from>
    <xdr:to>
      <xdr:col>36</xdr:col>
      <xdr:colOff>165100</xdr:colOff>
      <xdr:row>64</xdr:row>
      <xdr:rowOff>21549</xdr:rowOff>
    </xdr:to>
    <xdr:sp macro="" textlink="">
      <xdr:nvSpPr>
        <xdr:cNvPr id="254" name="楕円 253"/>
        <xdr:cNvSpPr/>
      </xdr:nvSpPr>
      <xdr:spPr>
        <a:xfrm>
          <a:off x="6921500" y="1089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136461</xdr:rowOff>
    </xdr:from>
    <xdr:to>
      <xdr:col>41</xdr:col>
      <xdr:colOff>50800</xdr:colOff>
      <xdr:row>63</xdr:row>
      <xdr:rowOff>142199</xdr:rowOff>
    </xdr:to>
    <xdr:cxnSp macro="">
      <xdr:nvCxnSpPr>
        <xdr:cNvPr id="255" name="直線コネクタ 254"/>
        <xdr:cNvCxnSpPr/>
      </xdr:nvCxnSpPr>
      <xdr:spPr>
        <a:xfrm flipV="1">
          <a:off x="6972300" y="10937811"/>
          <a:ext cx="8890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64</xdr:row>
      <xdr:rowOff>84662</xdr:rowOff>
    </xdr:from>
    <xdr:ext cx="599010" cy="259045"/>
    <xdr:sp macro="" textlink="">
      <xdr:nvSpPr>
        <xdr:cNvPr id="256" name="n_1aveValue【橋りょう・トンネル】&#10;一人当たり有形固定資産（償却資産）額"/>
        <xdr:cNvSpPr txBox="1"/>
      </xdr:nvSpPr>
      <xdr:spPr>
        <a:xfrm>
          <a:off x="9327095" y="1105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96207</xdr:rowOff>
    </xdr:from>
    <xdr:ext cx="599010" cy="259045"/>
    <xdr:sp macro="" textlink="">
      <xdr:nvSpPr>
        <xdr:cNvPr id="257" name="n_2aveValue【橋りょう・トンネル】&#10;一人当たり有形固定資産（償却資産）額"/>
        <xdr:cNvSpPr txBox="1"/>
      </xdr:nvSpPr>
      <xdr:spPr>
        <a:xfrm>
          <a:off x="8450795" y="11069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83773</xdr:rowOff>
    </xdr:from>
    <xdr:ext cx="599010" cy="259045"/>
    <xdr:sp macro="" textlink="">
      <xdr:nvSpPr>
        <xdr:cNvPr id="258" name="n_3aveValue【橋りょう・トンネル】&#10;一人当たり有形固定資産（償却資産）額"/>
        <xdr:cNvSpPr txBox="1"/>
      </xdr:nvSpPr>
      <xdr:spPr>
        <a:xfrm>
          <a:off x="7561795" y="11056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78403</xdr:rowOff>
    </xdr:from>
    <xdr:ext cx="599010" cy="259045"/>
    <xdr:sp macro="" textlink="">
      <xdr:nvSpPr>
        <xdr:cNvPr id="259" name="n_4aveValue【橋りょう・トンネル】&#10;一人当たり有形固定資産（償却資産）額"/>
        <xdr:cNvSpPr txBox="1"/>
      </xdr:nvSpPr>
      <xdr:spPr>
        <a:xfrm>
          <a:off x="6672795" y="1105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62</xdr:row>
      <xdr:rowOff>11679</xdr:rowOff>
    </xdr:from>
    <xdr:ext cx="690189" cy="259045"/>
    <xdr:sp macro="" textlink="">
      <xdr:nvSpPr>
        <xdr:cNvPr id="260" name="n_1mainValue【橋りょう・トンネル】&#10;一人当たり有形固定資産（償却資産）額"/>
        <xdr:cNvSpPr txBox="1"/>
      </xdr:nvSpPr>
      <xdr:spPr>
        <a:xfrm>
          <a:off x="9281505" y="106415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18018</xdr:rowOff>
    </xdr:from>
    <xdr:ext cx="690189" cy="259045"/>
    <xdr:sp macro="" textlink="">
      <xdr:nvSpPr>
        <xdr:cNvPr id="261" name="n_2mainValue【橋りょう・トンネル】&#10;一人当たり有形固定資産（償却資産）額"/>
        <xdr:cNvSpPr txBox="1"/>
      </xdr:nvSpPr>
      <xdr:spPr>
        <a:xfrm>
          <a:off x="8405205" y="106479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32338</xdr:rowOff>
    </xdr:from>
    <xdr:ext cx="690189" cy="259045"/>
    <xdr:sp macro="" textlink="">
      <xdr:nvSpPr>
        <xdr:cNvPr id="262" name="n_3mainValue【橋りょう・トンネル】&#10;一人当たり有形固定資産（償却資産）額"/>
        <xdr:cNvSpPr txBox="1"/>
      </xdr:nvSpPr>
      <xdr:spPr>
        <a:xfrm>
          <a:off x="7516205" y="106622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38076</xdr:rowOff>
    </xdr:from>
    <xdr:ext cx="599010" cy="259045"/>
    <xdr:sp macro="" textlink="">
      <xdr:nvSpPr>
        <xdr:cNvPr id="263" name="n_4mainValue【橋りょう・トンネル】&#10;一人当たり有形固定資産（償却資産）額"/>
        <xdr:cNvSpPr txBox="1"/>
      </xdr:nvSpPr>
      <xdr:spPr>
        <a:xfrm>
          <a:off x="6672795" y="1066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74295</xdr:rowOff>
    </xdr:from>
    <xdr:to>
      <xdr:col>24</xdr:col>
      <xdr:colOff>62865</xdr:colOff>
      <xdr:row>86</xdr:row>
      <xdr:rowOff>55245</xdr:rowOff>
    </xdr:to>
    <xdr:cxnSp macro="">
      <xdr:nvCxnSpPr>
        <xdr:cNvPr id="288" name="直線コネクタ 287"/>
        <xdr:cNvCxnSpPr/>
      </xdr:nvCxnSpPr>
      <xdr:spPr>
        <a:xfrm flipV="1">
          <a:off x="4634865" y="134473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59072</xdr:rowOff>
    </xdr:from>
    <xdr:ext cx="405111" cy="259045"/>
    <xdr:sp macro="" textlink="">
      <xdr:nvSpPr>
        <xdr:cNvPr id="289" name="【公営住宅】&#10;有形固定資産減価償却率最小値テキスト"/>
        <xdr:cNvSpPr txBox="1"/>
      </xdr:nvSpPr>
      <xdr:spPr>
        <a:xfrm>
          <a:off x="4673600" y="1480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55245</xdr:rowOff>
    </xdr:from>
    <xdr:to>
      <xdr:col>24</xdr:col>
      <xdr:colOff>152400</xdr:colOff>
      <xdr:row>86</xdr:row>
      <xdr:rowOff>55245</xdr:rowOff>
    </xdr:to>
    <xdr:cxnSp macro="">
      <xdr:nvCxnSpPr>
        <xdr:cNvPr id="290" name="直線コネクタ 289"/>
        <xdr:cNvCxnSpPr/>
      </xdr:nvCxnSpPr>
      <xdr:spPr>
        <a:xfrm>
          <a:off x="4546600" y="1479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20972</xdr:rowOff>
    </xdr:from>
    <xdr:ext cx="405111" cy="259045"/>
    <xdr:sp macro="" textlink="">
      <xdr:nvSpPr>
        <xdr:cNvPr id="291" name="【公営住宅】&#10;有形固定資産減価償却率最大値テキスト"/>
        <xdr:cNvSpPr txBox="1"/>
      </xdr:nvSpPr>
      <xdr:spPr>
        <a:xfrm>
          <a:off x="4673600" y="1322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74295</xdr:rowOff>
    </xdr:from>
    <xdr:to>
      <xdr:col>24</xdr:col>
      <xdr:colOff>152400</xdr:colOff>
      <xdr:row>78</xdr:row>
      <xdr:rowOff>74295</xdr:rowOff>
    </xdr:to>
    <xdr:cxnSp macro="">
      <xdr:nvCxnSpPr>
        <xdr:cNvPr id="292" name="直線コネクタ 291"/>
        <xdr:cNvCxnSpPr/>
      </xdr:nvCxnSpPr>
      <xdr:spPr>
        <a:xfrm>
          <a:off x="4546600" y="1344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11447</xdr:rowOff>
    </xdr:from>
    <xdr:ext cx="405111" cy="259045"/>
    <xdr:sp macro="" textlink="">
      <xdr:nvSpPr>
        <xdr:cNvPr id="293" name="【公営住宅】&#10;有形固定資産減価償却率平均値テキスト"/>
        <xdr:cNvSpPr txBox="1"/>
      </xdr:nvSpPr>
      <xdr:spPr>
        <a:xfrm>
          <a:off x="4673600" y="14070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33020</xdr:rowOff>
    </xdr:from>
    <xdr:to>
      <xdr:col>24</xdr:col>
      <xdr:colOff>114300</xdr:colOff>
      <xdr:row>82</xdr:row>
      <xdr:rowOff>134620</xdr:rowOff>
    </xdr:to>
    <xdr:sp macro="" textlink="">
      <xdr:nvSpPr>
        <xdr:cNvPr id="294" name="フローチャート: 判断 293"/>
        <xdr:cNvSpPr/>
      </xdr:nvSpPr>
      <xdr:spPr>
        <a:xfrm>
          <a:off x="4584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52070</xdr:rowOff>
    </xdr:from>
    <xdr:to>
      <xdr:col>20</xdr:col>
      <xdr:colOff>38100</xdr:colOff>
      <xdr:row>82</xdr:row>
      <xdr:rowOff>153670</xdr:rowOff>
    </xdr:to>
    <xdr:sp macro="" textlink="">
      <xdr:nvSpPr>
        <xdr:cNvPr id="295" name="フローチャート: 判断 294"/>
        <xdr:cNvSpPr/>
      </xdr:nvSpPr>
      <xdr:spPr>
        <a:xfrm>
          <a:off x="37465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40639</xdr:rowOff>
    </xdr:from>
    <xdr:to>
      <xdr:col>15</xdr:col>
      <xdr:colOff>101600</xdr:colOff>
      <xdr:row>82</xdr:row>
      <xdr:rowOff>142239</xdr:rowOff>
    </xdr:to>
    <xdr:sp macro="" textlink="">
      <xdr:nvSpPr>
        <xdr:cNvPr id="296" name="フローチャート: 判断 295"/>
        <xdr:cNvSpPr/>
      </xdr:nvSpPr>
      <xdr:spPr>
        <a:xfrm>
          <a:off x="2857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97" name="フローチャート: 判断 296"/>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84</xdr:row>
      <xdr:rowOff>120650</xdr:rowOff>
    </xdr:from>
    <xdr:to>
      <xdr:col>6</xdr:col>
      <xdr:colOff>38100</xdr:colOff>
      <xdr:row>85</xdr:row>
      <xdr:rowOff>50800</xdr:rowOff>
    </xdr:to>
    <xdr:sp macro="" textlink="">
      <xdr:nvSpPr>
        <xdr:cNvPr id="298" name="フローチャート: 判断 297"/>
        <xdr:cNvSpPr/>
      </xdr:nvSpPr>
      <xdr:spPr>
        <a:xfrm>
          <a:off x="1079500" y="1452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135889</xdr:rowOff>
    </xdr:from>
    <xdr:to>
      <xdr:col>24</xdr:col>
      <xdr:colOff>114300</xdr:colOff>
      <xdr:row>81</xdr:row>
      <xdr:rowOff>66039</xdr:rowOff>
    </xdr:to>
    <xdr:sp macro="" textlink="">
      <xdr:nvSpPr>
        <xdr:cNvPr id="304" name="楕円 303"/>
        <xdr:cNvSpPr/>
      </xdr:nvSpPr>
      <xdr:spPr>
        <a:xfrm>
          <a:off x="45847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158766</xdr:rowOff>
    </xdr:from>
    <xdr:ext cx="405111" cy="259045"/>
    <xdr:sp macro="" textlink="">
      <xdr:nvSpPr>
        <xdr:cNvPr id="305" name="【公営住宅】&#10;有形固定資産減価償却率該当値テキスト"/>
        <xdr:cNvSpPr txBox="1"/>
      </xdr:nvSpPr>
      <xdr:spPr>
        <a:xfrm>
          <a:off x="4673600" y="1370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52070</xdr:rowOff>
    </xdr:from>
    <xdr:to>
      <xdr:col>20</xdr:col>
      <xdr:colOff>38100</xdr:colOff>
      <xdr:row>80</xdr:row>
      <xdr:rowOff>153670</xdr:rowOff>
    </xdr:to>
    <xdr:sp macro="" textlink="">
      <xdr:nvSpPr>
        <xdr:cNvPr id="306" name="楕円 305"/>
        <xdr:cNvSpPr/>
      </xdr:nvSpPr>
      <xdr:spPr>
        <a:xfrm>
          <a:off x="3746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102870</xdr:rowOff>
    </xdr:from>
    <xdr:to>
      <xdr:col>24</xdr:col>
      <xdr:colOff>63500</xdr:colOff>
      <xdr:row>81</xdr:row>
      <xdr:rowOff>15239</xdr:rowOff>
    </xdr:to>
    <xdr:cxnSp macro="">
      <xdr:nvCxnSpPr>
        <xdr:cNvPr id="307" name="直線コネクタ 306"/>
        <xdr:cNvCxnSpPr/>
      </xdr:nvCxnSpPr>
      <xdr:spPr>
        <a:xfrm>
          <a:off x="3797300" y="13818870"/>
          <a:ext cx="8382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143511</xdr:rowOff>
    </xdr:from>
    <xdr:to>
      <xdr:col>15</xdr:col>
      <xdr:colOff>101600</xdr:colOff>
      <xdr:row>80</xdr:row>
      <xdr:rowOff>73661</xdr:rowOff>
    </xdr:to>
    <xdr:sp macro="" textlink="">
      <xdr:nvSpPr>
        <xdr:cNvPr id="308" name="楕円 307"/>
        <xdr:cNvSpPr/>
      </xdr:nvSpPr>
      <xdr:spPr>
        <a:xfrm>
          <a:off x="2857500" y="1368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22861</xdr:rowOff>
    </xdr:from>
    <xdr:to>
      <xdr:col>19</xdr:col>
      <xdr:colOff>177800</xdr:colOff>
      <xdr:row>80</xdr:row>
      <xdr:rowOff>102870</xdr:rowOff>
    </xdr:to>
    <xdr:cxnSp macro="">
      <xdr:nvCxnSpPr>
        <xdr:cNvPr id="309" name="直線コネクタ 308"/>
        <xdr:cNvCxnSpPr/>
      </xdr:nvCxnSpPr>
      <xdr:spPr>
        <a:xfrm>
          <a:off x="2908300" y="1373886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101600</xdr:rowOff>
    </xdr:from>
    <xdr:to>
      <xdr:col>10</xdr:col>
      <xdr:colOff>165100</xdr:colOff>
      <xdr:row>81</xdr:row>
      <xdr:rowOff>31750</xdr:rowOff>
    </xdr:to>
    <xdr:sp macro="" textlink="">
      <xdr:nvSpPr>
        <xdr:cNvPr id="310" name="楕円 309"/>
        <xdr:cNvSpPr/>
      </xdr:nvSpPr>
      <xdr:spPr>
        <a:xfrm>
          <a:off x="1968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22861</xdr:rowOff>
    </xdr:from>
    <xdr:to>
      <xdr:col>15</xdr:col>
      <xdr:colOff>50800</xdr:colOff>
      <xdr:row>80</xdr:row>
      <xdr:rowOff>152400</xdr:rowOff>
    </xdr:to>
    <xdr:cxnSp macro="">
      <xdr:nvCxnSpPr>
        <xdr:cNvPr id="311" name="直線コネクタ 310"/>
        <xdr:cNvCxnSpPr/>
      </xdr:nvCxnSpPr>
      <xdr:spPr>
        <a:xfrm flipV="1">
          <a:off x="2019300" y="1373886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162561</xdr:rowOff>
    </xdr:from>
    <xdr:to>
      <xdr:col>6</xdr:col>
      <xdr:colOff>38100</xdr:colOff>
      <xdr:row>81</xdr:row>
      <xdr:rowOff>92711</xdr:rowOff>
    </xdr:to>
    <xdr:sp macro="" textlink="">
      <xdr:nvSpPr>
        <xdr:cNvPr id="312" name="楕円 311"/>
        <xdr:cNvSpPr/>
      </xdr:nvSpPr>
      <xdr:spPr>
        <a:xfrm>
          <a:off x="1079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152400</xdr:rowOff>
    </xdr:from>
    <xdr:to>
      <xdr:col>10</xdr:col>
      <xdr:colOff>114300</xdr:colOff>
      <xdr:row>81</xdr:row>
      <xdr:rowOff>41911</xdr:rowOff>
    </xdr:to>
    <xdr:cxnSp macro="">
      <xdr:nvCxnSpPr>
        <xdr:cNvPr id="313" name="直線コネクタ 312"/>
        <xdr:cNvCxnSpPr/>
      </xdr:nvCxnSpPr>
      <xdr:spPr>
        <a:xfrm flipV="1">
          <a:off x="1130300" y="138684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144797</xdr:rowOff>
    </xdr:from>
    <xdr:ext cx="405111" cy="259045"/>
    <xdr:sp macro="" textlink="">
      <xdr:nvSpPr>
        <xdr:cNvPr id="314" name="n_1aveValue【公営住宅】&#10;有形固定資産減価償却率"/>
        <xdr:cNvSpPr txBox="1"/>
      </xdr:nvSpPr>
      <xdr:spPr>
        <a:xfrm>
          <a:off x="35820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133366</xdr:rowOff>
    </xdr:from>
    <xdr:ext cx="405111" cy="259045"/>
    <xdr:sp macro="" textlink="">
      <xdr:nvSpPr>
        <xdr:cNvPr id="315" name="n_2aveValue【公営住宅】&#10;有形固定資産減価償却率"/>
        <xdr:cNvSpPr txBox="1"/>
      </xdr:nvSpPr>
      <xdr:spPr>
        <a:xfrm>
          <a:off x="2705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148607</xdr:rowOff>
    </xdr:from>
    <xdr:ext cx="405111" cy="259045"/>
    <xdr:sp macro="" textlink="">
      <xdr:nvSpPr>
        <xdr:cNvPr id="316" name="n_3aveValue【公営住宅】&#10;有形固定資産減価償却率"/>
        <xdr:cNvSpPr txBox="1"/>
      </xdr:nvSpPr>
      <xdr:spPr>
        <a:xfrm>
          <a:off x="1816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41927</xdr:rowOff>
    </xdr:from>
    <xdr:ext cx="405111" cy="259045"/>
    <xdr:sp macro="" textlink="">
      <xdr:nvSpPr>
        <xdr:cNvPr id="317" name="n_4aveValue【公営住宅】&#10;有形固定資産減価償却率"/>
        <xdr:cNvSpPr txBox="1"/>
      </xdr:nvSpPr>
      <xdr:spPr>
        <a:xfrm>
          <a:off x="927744" y="1461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170197</xdr:rowOff>
    </xdr:from>
    <xdr:ext cx="405111" cy="259045"/>
    <xdr:sp macro="" textlink="">
      <xdr:nvSpPr>
        <xdr:cNvPr id="318" name="n_1mainValue【公営住宅】&#10;有形固定資産減価償却率"/>
        <xdr:cNvSpPr txBox="1"/>
      </xdr:nvSpPr>
      <xdr:spPr>
        <a:xfrm>
          <a:off x="35820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90188</xdr:rowOff>
    </xdr:from>
    <xdr:ext cx="405111" cy="259045"/>
    <xdr:sp macro="" textlink="">
      <xdr:nvSpPr>
        <xdr:cNvPr id="319" name="n_2mainValue【公営住宅】&#10;有形固定資産減価償却率"/>
        <xdr:cNvSpPr txBox="1"/>
      </xdr:nvSpPr>
      <xdr:spPr>
        <a:xfrm>
          <a:off x="2705744"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48277</xdr:rowOff>
    </xdr:from>
    <xdr:ext cx="405111" cy="259045"/>
    <xdr:sp macro="" textlink="">
      <xdr:nvSpPr>
        <xdr:cNvPr id="320" name="n_3mainValue【公営住宅】&#10;有形固定資産減価償却率"/>
        <xdr:cNvSpPr txBox="1"/>
      </xdr:nvSpPr>
      <xdr:spPr>
        <a:xfrm>
          <a:off x="1816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109238</xdr:rowOff>
    </xdr:from>
    <xdr:ext cx="405111" cy="259045"/>
    <xdr:sp macro="" textlink="">
      <xdr:nvSpPr>
        <xdr:cNvPr id="321" name="n_4mainValue【公営住宅】&#10;有形固定資産減価償却率"/>
        <xdr:cNvSpPr txBox="1"/>
      </xdr:nvSpPr>
      <xdr:spPr>
        <a:xfrm>
          <a:off x="927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23113</xdr:rowOff>
    </xdr:from>
    <xdr:to>
      <xdr:col>54</xdr:col>
      <xdr:colOff>189865</xdr:colOff>
      <xdr:row>86</xdr:row>
      <xdr:rowOff>26036</xdr:rowOff>
    </xdr:to>
    <xdr:cxnSp macro="">
      <xdr:nvCxnSpPr>
        <xdr:cNvPr id="345" name="直線コネクタ 344"/>
        <xdr:cNvCxnSpPr/>
      </xdr:nvCxnSpPr>
      <xdr:spPr>
        <a:xfrm flipV="1">
          <a:off x="10476865" y="13396213"/>
          <a:ext cx="0" cy="1374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29863</xdr:rowOff>
    </xdr:from>
    <xdr:ext cx="469744" cy="259045"/>
    <xdr:sp macro="" textlink="">
      <xdr:nvSpPr>
        <xdr:cNvPr id="346" name="【公営住宅】&#10;一人当たり面積最小値テキスト"/>
        <xdr:cNvSpPr txBox="1"/>
      </xdr:nvSpPr>
      <xdr:spPr>
        <a:xfrm>
          <a:off x="10515600" y="14774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26036</xdr:rowOff>
    </xdr:from>
    <xdr:to>
      <xdr:col>55</xdr:col>
      <xdr:colOff>88900</xdr:colOff>
      <xdr:row>86</xdr:row>
      <xdr:rowOff>26036</xdr:rowOff>
    </xdr:to>
    <xdr:cxnSp macro="">
      <xdr:nvCxnSpPr>
        <xdr:cNvPr id="347" name="直線コネクタ 346"/>
        <xdr:cNvCxnSpPr/>
      </xdr:nvCxnSpPr>
      <xdr:spPr>
        <a:xfrm>
          <a:off x="10388600" y="1477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141240</xdr:rowOff>
    </xdr:from>
    <xdr:ext cx="534377" cy="259045"/>
    <xdr:sp macro="" textlink="">
      <xdr:nvSpPr>
        <xdr:cNvPr id="348" name="【公営住宅】&#10;一人当たり面積最大値テキスト"/>
        <xdr:cNvSpPr txBox="1"/>
      </xdr:nvSpPr>
      <xdr:spPr>
        <a:xfrm>
          <a:off x="10515600" y="1317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23113</xdr:rowOff>
    </xdr:from>
    <xdr:to>
      <xdr:col>55</xdr:col>
      <xdr:colOff>88900</xdr:colOff>
      <xdr:row>78</xdr:row>
      <xdr:rowOff>23113</xdr:rowOff>
    </xdr:to>
    <xdr:cxnSp macro="">
      <xdr:nvCxnSpPr>
        <xdr:cNvPr id="349" name="直線コネクタ 348"/>
        <xdr:cNvCxnSpPr/>
      </xdr:nvCxnSpPr>
      <xdr:spPr>
        <a:xfrm>
          <a:off x="10388600" y="13396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109238</xdr:rowOff>
    </xdr:from>
    <xdr:ext cx="469744" cy="259045"/>
    <xdr:sp macro="" textlink="">
      <xdr:nvSpPr>
        <xdr:cNvPr id="350" name="【公営住宅】&#10;一人当たり面積平均値テキスト"/>
        <xdr:cNvSpPr txBox="1"/>
      </xdr:nvSpPr>
      <xdr:spPr>
        <a:xfrm>
          <a:off x="10515600" y="14339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86361</xdr:rowOff>
    </xdr:from>
    <xdr:to>
      <xdr:col>55</xdr:col>
      <xdr:colOff>50800</xdr:colOff>
      <xdr:row>85</xdr:row>
      <xdr:rowOff>16511</xdr:rowOff>
    </xdr:to>
    <xdr:sp macro="" textlink="">
      <xdr:nvSpPr>
        <xdr:cNvPr id="351" name="フローチャート: 判断 350"/>
        <xdr:cNvSpPr/>
      </xdr:nvSpPr>
      <xdr:spPr>
        <a:xfrm>
          <a:off x="10426700" y="1448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64136</xdr:rowOff>
    </xdr:from>
    <xdr:to>
      <xdr:col>50</xdr:col>
      <xdr:colOff>165100</xdr:colOff>
      <xdr:row>85</xdr:row>
      <xdr:rowOff>165736</xdr:rowOff>
    </xdr:to>
    <xdr:sp macro="" textlink="">
      <xdr:nvSpPr>
        <xdr:cNvPr id="352" name="フローチャート: 判断 351"/>
        <xdr:cNvSpPr/>
      </xdr:nvSpPr>
      <xdr:spPr>
        <a:xfrm>
          <a:off x="9588500" y="1463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66039</xdr:rowOff>
    </xdr:from>
    <xdr:to>
      <xdr:col>46</xdr:col>
      <xdr:colOff>38100</xdr:colOff>
      <xdr:row>85</xdr:row>
      <xdr:rowOff>167639</xdr:rowOff>
    </xdr:to>
    <xdr:sp macro="" textlink="">
      <xdr:nvSpPr>
        <xdr:cNvPr id="353" name="フローチャート: 判断 352"/>
        <xdr:cNvSpPr/>
      </xdr:nvSpPr>
      <xdr:spPr>
        <a:xfrm>
          <a:off x="8699500" y="14639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65660</xdr:rowOff>
    </xdr:from>
    <xdr:to>
      <xdr:col>41</xdr:col>
      <xdr:colOff>101600</xdr:colOff>
      <xdr:row>85</xdr:row>
      <xdr:rowOff>167260</xdr:rowOff>
    </xdr:to>
    <xdr:sp macro="" textlink="">
      <xdr:nvSpPr>
        <xdr:cNvPr id="354" name="フローチャート: 判断 353"/>
        <xdr:cNvSpPr/>
      </xdr:nvSpPr>
      <xdr:spPr>
        <a:xfrm>
          <a:off x="7810500" y="1463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59689</xdr:rowOff>
    </xdr:from>
    <xdr:to>
      <xdr:col>36</xdr:col>
      <xdr:colOff>165100</xdr:colOff>
      <xdr:row>85</xdr:row>
      <xdr:rowOff>161289</xdr:rowOff>
    </xdr:to>
    <xdr:sp macro="" textlink="">
      <xdr:nvSpPr>
        <xdr:cNvPr id="355" name="フローチャート: 判断 354"/>
        <xdr:cNvSpPr/>
      </xdr:nvSpPr>
      <xdr:spPr>
        <a:xfrm>
          <a:off x="6921500" y="1463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54356</xdr:rowOff>
    </xdr:from>
    <xdr:to>
      <xdr:col>55</xdr:col>
      <xdr:colOff>50800</xdr:colOff>
      <xdr:row>85</xdr:row>
      <xdr:rowOff>155956</xdr:rowOff>
    </xdr:to>
    <xdr:sp macro="" textlink="">
      <xdr:nvSpPr>
        <xdr:cNvPr id="361" name="楕円 360"/>
        <xdr:cNvSpPr/>
      </xdr:nvSpPr>
      <xdr:spPr>
        <a:xfrm>
          <a:off x="10426700" y="1462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140733</xdr:rowOff>
    </xdr:from>
    <xdr:ext cx="469744" cy="259045"/>
    <xdr:sp macro="" textlink="">
      <xdr:nvSpPr>
        <xdr:cNvPr id="362" name="【公営住宅】&#10;一人当たり面積該当値テキスト"/>
        <xdr:cNvSpPr txBox="1"/>
      </xdr:nvSpPr>
      <xdr:spPr>
        <a:xfrm>
          <a:off x="10515600" y="1454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60198</xdr:rowOff>
    </xdr:from>
    <xdr:to>
      <xdr:col>50</xdr:col>
      <xdr:colOff>165100</xdr:colOff>
      <xdr:row>85</xdr:row>
      <xdr:rowOff>161798</xdr:rowOff>
    </xdr:to>
    <xdr:sp macro="" textlink="">
      <xdr:nvSpPr>
        <xdr:cNvPr id="363" name="楕円 362"/>
        <xdr:cNvSpPr/>
      </xdr:nvSpPr>
      <xdr:spPr>
        <a:xfrm>
          <a:off x="9588500" y="146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105156</xdr:rowOff>
    </xdr:from>
    <xdr:to>
      <xdr:col>55</xdr:col>
      <xdr:colOff>0</xdr:colOff>
      <xdr:row>85</xdr:row>
      <xdr:rowOff>110998</xdr:rowOff>
    </xdr:to>
    <xdr:cxnSp macro="">
      <xdr:nvCxnSpPr>
        <xdr:cNvPr id="364" name="直線コネクタ 363"/>
        <xdr:cNvCxnSpPr/>
      </xdr:nvCxnSpPr>
      <xdr:spPr>
        <a:xfrm flipV="1">
          <a:off x="9639300" y="14678406"/>
          <a:ext cx="8382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64643</xdr:rowOff>
    </xdr:from>
    <xdr:to>
      <xdr:col>46</xdr:col>
      <xdr:colOff>38100</xdr:colOff>
      <xdr:row>85</xdr:row>
      <xdr:rowOff>166243</xdr:rowOff>
    </xdr:to>
    <xdr:sp macro="" textlink="">
      <xdr:nvSpPr>
        <xdr:cNvPr id="365" name="楕円 364"/>
        <xdr:cNvSpPr/>
      </xdr:nvSpPr>
      <xdr:spPr>
        <a:xfrm>
          <a:off x="8699500" y="146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110998</xdr:rowOff>
    </xdr:from>
    <xdr:to>
      <xdr:col>50</xdr:col>
      <xdr:colOff>114300</xdr:colOff>
      <xdr:row>85</xdr:row>
      <xdr:rowOff>115443</xdr:rowOff>
    </xdr:to>
    <xdr:cxnSp macro="">
      <xdr:nvCxnSpPr>
        <xdr:cNvPr id="366" name="直線コネクタ 365"/>
        <xdr:cNvCxnSpPr/>
      </xdr:nvCxnSpPr>
      <xdr:spPr>
        <a:xfrm flipV="1">
          <a:off x="8750300" y="14684248"/>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88012</xdr:rowOff>
    </xdr:from>
    <xdr:to>
      <xdr:col>41</xdr:col>
      <xdr:colOff>101600</xdr:colOff>
      <xdr:row>86</xdr:row>
      <xdr:rowOff>18162</xdr:rowOff>
    </xdr:to>
    <xdr:sp macro="" textlink="">
      <xdr:nvSpPr>
        <xdr:cNvPr id="367" name="楕円 366"/>
        <xdr:cNvSpPr/>
      </xdr:nvSpPr>
      <xdr:spPr>
        <a:xfrm>
          <a:off x="7810500" y="1466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115443</xdr:rowOff>
    </xdr:from>
    <xdr:to>
      <xdr:col>45</xdr:col>
      <xdr:colOff>177800</xdr:colOff>
      <xdr:row>85</xdr:row>
      <xdr:rowOff>138812</xdr:rowOff>
    </xdr:to>
    <xdr:cxnSp macro="">
      <xdr:nvCxnSpPr>
        <xdr:cNvPr id="368" name="直線コネクタ 367"/>
        <xdr:cNvCxnSpPr/>
      </xdr:nvCxnSpPr>
      <xdr:spPr>
        <a:xfrm flipV="1">
          <a:off x="7861300" y="14688693"/>
          <a:ext cx="889000" cy="2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104267</xdr:rowOff>
    </xdr:from>
    <xdr:to>
      <xdr:col>36</xdr:col>
      <xdr:colOff>165100</xdr:colOff>
      <xdr:row>86</xdr:row>
      <xdr:rowOff>34417</xdr:rowOff>
    </xdr:to>
    <xdr:sp macro="" textlink="">
      <xdr:nvSpPr>
        <xdr:cNvPr id="369" name="楕円 368"/>
        <xdr:cNvSpPr/>
      </xdr:nvSpPr>
      <xdr:spPr>
        <a:xfrm>
          <a:off x="6921500" y="1467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138812</xdr:rowOff>
    </xdr:from>
    <xdr:to>
      <xdr:col>41</xdr:col>
      <xdr:colOff>50800</xdr:colOff>
      <xdr:row>85</xdr:row>
      <xdr:rowOff>155067</xdr:rowOff>
    </xdr:to>
    <xdr:cxnSp macro="">
      <xdr:nvCxnSpPr>
        <xdr:cNvPr id="370" name="直線コネクタ 369"/>
        <xdr:cNvCxnSpPr/>
      </xdr:nvCxnSpPr>
      <xdr:spPr>
        <a:xfrm flipV="1">
          <a:off x="6972300" y="14712062"/>
          <a:ext cx="889000" cy="1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156863</xdr:rowOff>
    </xdr:from>
    <xdr:ext cx="469744" cy="259045"/>
    <xdr:sp macro="" textlink="">
      <xdr:nvSpPr>
        <xdr:cNvPr id="371" name="n_1aveValue【公営住宅】&#10;一人当たり面積"/>
        <xdr:cNvSpPr txBox="1"/>
      </xdr:nvSpPr>
      <xdr:spPr>
        <a:xfrm>
          <a:off x="9391727" y="1473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158766</xdr:rowOff>
    </xdr:from>
    <xdr:ext cx="469744" cy="259045"/>
    <xdr:sp macro="" textlink="">
      <xdr:nvSpPr>
        <xdr:cNvPr id="372" name="n_2aveValue【公営住宅】&#10;一人当たり面積"/>
        <xdr:cNvSpPr txBox="1"/>
      </xdr:nvSpPr>
      <xdr:spPr>
        <a:xfrm>
          <a:off x="8515427" y="14732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12337</xdr:rowOff>
    </xdr:from>
    <xdr:ext cx="469744" cy="259045"/>
    <xdr:sp macro="" textlink="">
      <xdr:nvSpPr>
        <xdr:cNvPr id="373" name="n_3aveValue【公営住宅】&#10;一人当たり面積"/>
        <xdr:cNvSpPr txBox="1"/>
      </xdr:nvSpPr>
      <xdr:spPr>
        <a:xfrm>
          <a:off x="7626427" y="14414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6366</xdr:rowOff>
    </xdr:from>
    <xdr:ext cx="469744" cy="259045"/>
    <xdr:sp macro="" textlink="">
      <xdr:nvSpPr>
        <xdr:cNvPr id="374" name="n_4aveValue【公営住宅】&#10;一人当たり面積"/>
        <xdr:cNvSpPr txBox="1"/>
      </xdr:nvSpPr>
      <xdr:spPr>
        <a:xfrm>
          <a:off x="6737427" y="1440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6875</xdr:rowOff>
    </xdr:from>
    <xdr:ext cx="469744" cy="259045"/>
    <xdr:sp macro="" textlink="">
      <xdr:nvSpPr>
        <xdr:cNvPr id="375" name="n_1mainValue【公営住宅】&#10;一人当たり面積"/>
        <xdr:cNvSpPr txBox="1"/>
      </xdr:nvSpPr>
      <xdr:spPr>
        <a:xfrm>
          <a:off x="93917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11320</xdr:rowOff>
    </xdr:from>
    <xdr:ext cx="469744" cy="259045"/>
    <xdr:sp macro="" textlink="">
      <xdr:nvSpPr>
        <xdr:cNvPr id="376" name="n_2mainValue【公営住宅】&#10;一人当たり面積"/>
        <xdr:cNvSpPr txBox="1"/>
      </xdr:nvSpPr>
      <xdr:spPr>
        <a:xfrm>
          <a:off x="8515427" y="14413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9289</xdr:rowOff>
    </xdr:from>
    <xdr:ext cx="469744" cy="259045"/>
    <xdr:sp macro="" textlink="">
      <xdr:nvSpPr>
        <xdr:cNvPr id="377" name="n_3mainValue【公営住宅】&#10;一人当たり面積"/>
        <xdr:cNvSpPr txBox="1"/>
      </xdr:nvSpPr>
      <xdr:spPr>
        <a:xfrm>
          <a:off x="7626427" y="1475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25544</xdr:rowOff>
    </xdr:from>
    <xdr:ext cx="469744" cy="259045"/>
    <xdr:sp macro="" textlink="">
      <xdr:nvSpPr>
        <xdr:cNvPr id="378" name="n_4mainValue【公営住宅】&#10;一人当たり面積"/>
        <xdr:cNvSpPr txBox="1"/>
      </xdr:nvSpPr>
      <xdr:spPr>
        <a:xfrm>
          <a:off x="6737427" y="1477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64770</xdr:rowOff>
    </xdr:to>
    <xdr:cxnSp macro="">
      <xdr:nvCxnSpPr>
        <xdr:cNvPr id="420" name="直線コネクタ 419"/>
        <xdr:cNvCxnSpPr/>
      </xdr:nvCxnSpPr>
      <xdr:spPr>
        <a:xfrm flipV="1">
          <a:off x="16318864" y="5660572"/>
          <a:ext cx="0" cy="160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68597</xdr:rowOff>
    </xdr:from>
    <xdr:ext cx="405111" cy="259045"/>
    <xdr:sp macro="" textlink="">
      <xdr:nvSpPr>
        <xdr:cNvPr id="421" name="【認定こども園・幼稚園・保育所】&#10;有形固定資産減価償却率最小値テキスト"/>
        <xdr:cNvSpPr txBox="1"/>
      </xdr:nvSpPr>
      <xdr:spPr>
        <a:xfrm>
          <a:off x="16357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64770</xdr:rowOff>
    </xdr:from>
    <xdr:to>
      <xdr:col>86</xdr:col>
      <xdr:colOff>25400</xdr:colOff>
      <xdr:row>42</xdr:row>
      <xdr:rowOff>64770</xdr:rowOff>
    </xdr:to>
    <xdr:cxnSp macro="">
      <xdr:nvCxnSpPr>
        <xdr:cNvPr id="422" name="直線コネクタ 421"/>
        <xdr:cNvCxnSpPr/>
      </xdr:nvCxnSpPr>
      <xdr:spPr>
        <a:xfrm>
          <a:off x="16230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340478" cy="259045"/>
    <xdr:sp macro="" textlink="">
      <xdr:nvSpPr>
        <xdr:cNvPr id="423" name="【認定こども園・幼稚園・保育所】&#10;有形固定資産減価償却率最大値テキスト"/>
        <xdr:cNvSpPr txBox="1"/>
      </xdr:nvSpPr>
      <xdr:spPr>
        <a:xfrm>
          <a:off x="16357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424" name="直線コネクタ 423"/>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5" name="【認定こども園・幼稚園・保育所】&#10;有形固定資産減価償却率平均値テキスト"/>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6" name="フローチャート: 判断 425"/>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108676</xdr:rowOff>
    </xdr:from>
    <xdr:to>
      <xdr:col>81</xdr:col>
      <xdr:colOff>101600</xdr:colOff>
      <xdr:row>38</xdr:row>
      <xdr:rowOff>38826</xdr:rowOff>
    </xdr:to>
    <xdr:sp macro="" textlink="">
      <xdr:nvSpPr>
        <xdr:cNvPr id="427" name="フローチャート: 判断 426"/>
        <xdr:cNvSpPr/>
      </xdr:nvSpPr>
      <xdr:spPr>
        <a:xfrm>
          <a:off x="15430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33564</xdr:rowOff>
    </xdr:from>
    <xdr:to>
      <xdr:col>76</xdr:col>
      <xdr:colOff>165100</xdr:colOff>
      <xdr:row>37</xdr:row>
      <xdr:rowOff>135164</xdr:rowOff>
    </xdr:to>
    <xdr:sp macro="" textlink="">
      <xdr:nvSpPr>
        <xdr:cNvPr id="428" name="フローチャート: 判断 427"/>
        <xdr:cNvSpPr/>
      </xdr:nvSpPr>
      <xdr:spPr>
        <a:xfrm>
          <a:off x="14541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40096</xdr:rowOff>
    </xdr:from>
    <xdr:to>
      <xdr:col>72</xdr:col>
      <xdr:colOff>38100</xdr:colOff>
      <xdr:row>37</xdr:row>
      <xdr:rowOff>141696</xdr:rowOff>
    </xdr:to>
    <xdr:sp macro="" textlink="">
      <xdr:nvSpPr>
        <xdr:cNvPr id="429" name="フローチャート: 判断 428"/>
        <xdr:cNvSpPr/>
      </xdr:nvSpPr>
      <xdr:spPr>
        <a:xfrm>
          <a:off x="13652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110309</xdr:rowOff>
    </xdr:from>
    <xdr:to>
      <xdr:col>85</xdr:col>
      <xdr:colOff>177800</xdr:colOff>
      <xdr:row>41</xdr:row>
      <xdr:rowOff>40459</xdr:rowOff>
    </xdr:to>
    <xdr:sp macro="" textlink="">
      <xdr:nvSpPr>
        <xdr:cNvPr id="436" name="楕円 435"/>
        <xdr:cNvSpPr/>
      </xdr:nvSpPr>
      <xdr:spPr>
        <a:xfrm>
          <a:off x="162687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88736</xdr:rowOff>
    </xdr:from>
    <xdr:ext cx="405111" cy="259045"/>
    <xdr:sp macro="" textlink="">
      <xdr:nvSpPr>
        <xdr:cNvPr id="437" name="【認定こども園・幼稚園・保育所】&#10;有形固定資産減価償却率該当値テキスト"/>
        <xdr:cNvSpPr txBox="1"/>
      </xdr:nvSpPr>
      <xdr:spPr>
        <a:xfrm>
          <a:off x="16357600" y="694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38463</xdr:rowOff>
    </xdr:from>
    <xdr:to>
      <xdr:col>81</xdr:col>
      <xdr:colOff>101600</xdr:colOff>
      <xdr:row>40</xdr:row>
      <xdr:rowOff>140063</xdr:rowOff>
    </xdr:to>
    <xdr:sp macro="" textlink="">
      <xdr:nvSpPr>
        <xdr:cNvPr id="438" name="楕円 437"/>
        <xdr:cNvSpPr/>
      </xdr:nvSpPr>
      <xdr:spPr>
        <a:xfrm>
          <a:off x="154305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89263</xdr:rowOff>
    </xdr:from>
    <xdr:to>
      <xdr:col>85</xdr:col>
      <xdr:colOff>127000</xdr:colOff>
      <xdr:row>40</xdr:row>
      <xdr:rowOff>161109</xdr:rowOff>
    </xdr:to>
    <xdr:cxnSp macro="">
      <xdr:nvCxnSpPr>
        <xdr:cNvPr id="439" name="直線コネクタ 438"/>
        <xdr:cNvCxnSpPr/>
      </xdr:nvCxnSpPr>
      <xdr:spPr>
        <a:xfrm>
          <a:off x="15481300" y="6947263"/>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154396</xdr:rowOff>
    </xdr:from>
    <xdr:to>
      <xdr:col>76</xdr:col>
      <xdr:colOff>165100</xdr:colOff>
      <xdr:row>40</xdr:row>
      <xdr:rowOff>84546</xdr:rowOff>
    </xdr:to>
    <xdr:sp macro="" textlink="">
      <xdr:nvSpPr>
        <xdr:cNvPr id="440" name="楕円 439"/>
        <xdr:cNvSpPr/>
      </xdr:nvSpPr>
      <xdr:spPr>
        <a:xfrm>
          <a:off x="14541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33746</xdr:rowOff>
    </xdr:from>
    <xdr:to>
      <xdr:col>81</xdr:col>
      <xdr:colOff>50800</xdr:colOff>
      <xdr:row>40</xdr:row>
      <xdr:rowOff>89263</xdr:rowOff>
    </xdr:to>
    <xdr:cxnSp macro="">
      <xdr:nvCxnSpPr>
        <xdr:cNvPr id="441" name="直線コネクタ 440"/>
        <xdr:cNvCxnSpPr/>
      </xdr:nvCxnSpPr>
      <xdr:spPr>
        <a:xfrm>
          <a:off x="14592300" y="689174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80917</xdr:rowOff>
    </xdr:from>
    <xdr:to>
      <xdr:col>72</xdr:col>
      <xdr:colOff>38100</xdr:colOff>
      <xdr:row>40</xdr:row>
      <xdr:rowOff>11067</xdr:rowOff>
    </xdr:to>
    <xdr:sp macro="" textlink="">
      <xdr:nvSpPr>
        <xdr:cNvPr id="442" name="楕円 441"/>
        <xdr:cNvSpPr/>
      </xdr:nvSpPr>
      <xdr:spPr>
        <a:xfrm>
          <a:off x="13652500" y="676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131717</xdr:rowOff>
    </xdr:from>
    <xdr:to>
      <xdr:col>76</xdr:col>
      <xdr:colOff>114300</xdr:colOff>
      <xdr:row>40</xdr:row>
      <xdr:rowOff>33746</xdr:rowOff>
    </xdr:to>
    <xdr:cxnSp macro="">
      <xdr:nvCxnSpPr>
        <xdr:cNvPr id="443" name="直線コネクタ 442"/>
        <xdr:cNvCxnSpPr/>
      </xdr:nvCxnSpPr>
      <xdr:spPr>
        <a:xfrm>
          <a:off x="13703300" y="681826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9072</xdr:rowOff>
    </xdr:from>
    <xdr:to>
      <xdr:col>67</xdr:col>
      <xdr:colOff>101600</xdr:colOff>
      <xdr:row>39</xdr:row>
      <xdr:rowOff>110672</xdr:rowOff>
    </xdr:to>
    <xdr:sp macro="" textlink="">
      <xdr:nvSpPr>
        <xdr:cNvPr id="444" name="楕円 443"/>
        <xdr:cNvSpPr/>
      </xdr:nvSpPr>
      <xdr:spPr>
        <a:xfrm>
          <a:off x="12763500" y="669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59872</xdr:rowOff>
    </xdr:from>
    <xdr:to>
      <xdr:col>71</xdr:col>
      <xdr:colOff>177800</xdr:colOff>
      <xdr:row>39</xdr:row>
      <xdr:rowOff>131717</xdr:rowOff>
    </xdr:to>
    <xdr:cxnSp macro="">
      <xdr:nvCxnSpPr>
        <xdr:cNvPr id="445" name="直線コネクタ 444"/>
        <xdr:cNvCxnSpPr/>
      </xdr:nvCxnSpPr>
      <xdr:spPr>
        <a:xfrm>
          <a:off x="12814300" y="6746422"/>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55353</xdr:rowOff>
    </xdr:from>
    <xdr:ext cx="405111" cy="259045"/>
    <xdr:sp macro="" textlink="">
      <xdr:nvSpPr>
        <xdr:cNvPr id="446" name="n_1aveValue【認定こども園・幼稚園・保育所】&#10;有形固定資産減価償却率"/>
        <xdr:cNvSpPr txBox="1"/>
      </xdr:nvSpPr>
      <xdr:spPr>
        <a:xfrm>
          <a:off x="152660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151691</xdr:rowOff>
    </xdr:from>
    <xdr:ext cx="405111" cy="259045"/>
    <xdr:sp macro="" textlink="">
      <xdr:nvSpPr>
        <xdr:cNvPr id="447" name="n_2aveValue【認定こども園・幼稚園・保育所】&#10;有形固定資産減価償却率"/>
        <xdr:cNvSpPr txBox="1"/>
      </xdr:nvSpPr>
      <xdr:spPr>
        <a:xfrm>
          <a:off x="14389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158223</xdr:rowOff>
    </xdr:from>
    <xdr:ext cx="405111" cy="259045"/>
    <xdr:sp macro="" textlink="">
      <xdr:nvSpPr>
        <xdr:cNvPr id="448" name="n_3aveValue【認定こども園・幼稚園・保育所】&#10;有形固定資産減価償却率"/>
        <xdr:cNvSpPr txBox="1"/>
      </xdr:nvSpPr>
      <xdr:spPr>
        <a:xfrm>
          <a:off x="13500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131190</xdr:rowOff>
    </xdr:from>
    <xdr:ext cx="405111" cy="259045"/>
    <xdr:sp macro="" textlink="">
      <xdr:nvSpPr>
        <xdr:cNvPr id="450" name="n_1mainValue【認定こども園・幼稚園・保育所】&#10;有形固定資産減価償却率"/>
        <xdr:cNvSpPr txBox="1"/>
      </xdr:nvSpPr>
      <xdr:spPr>
        <a:xfrm>
          <a:off x="15266044"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75673</xdr:rowOff>
    </xdr:from>
    <xdr:ext cx="405111" cy="259045"/>
    <xdr:sp macro="" textlink="">
      <xdr:nvSpPr>
        <xdr:cNvPr id="451" name="n_2mainValue【認定こども園・幼稚園・保育所】&#10;有形固定資産減価償却率"/>
        <xdr:cNvSpPr txBox="1"/>
      </xdr:nvSpPr>
      <xdr:spPr>
        <a:xfrm>
          <a:off x="143897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2194</xdr:rowOff>
    </xdr:from>
    <xdr:ext cx="405111" cy="259045"/>
    <xdr:sp macro="" textlink="">
      <xdr:nvSpPr>
        <xdr:cNvPr id="452" name="n_3mainValue【認定こども園・幼稚園・保育所】&#10;有形固定資産減価償却率"/>
        <xdr:cNvSpPr txBox="1"/>
      </xdr:nvSpPr>
      <xdr:spPr>
        <a:xfrm>
          <a:off x="13500744" y="686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101799</xdr:rowOff>
    </xdr:from>
    <xdr:ext cx="405111" cy="259045"/>
    <xdr:sp macro="" textlink="">
      <xdr:nvSpPr>
        <xdr:cNvPr id="453" name="n_4mainValue【認定こども園・幼稚園・保育所】&#10;有形固定資産減価償却率"/>
        <xdr:cNvSpPr txBox="1"/>
      </xdr:nvSpPr>
      <xdr:spPr>
        <a:xfrm>
          <a:off x="12611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4" name="直線コネクタ 463"/>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5" name="テキスト ボックス 464"/>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6" name="直線コネクタ 465"/>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7" name="テキスト ボックス 466"/>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8" name="直線コネクタ 467"/>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9" name="テキスト ボックス 468"/>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0" name="直線コネクタ 469"/>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1" name="テキスト ボックス 470"/>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2" name="直線コネクタ 471"/>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3" name="テキスト ボックス 472"/>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4" name="直線コネクタ 473"/>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5" name="テキスト ボックス 474"/>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43543</xdr:rowOff>
    </xdr:from>
    <xdr:to>
      <xdr:col>116</xdr:col>
      <xdr:colOff>62864</xdr:colOff>
      <xdr:row>41</xdr:row>
      <xdr:rowOff>90896</xdr:rowOff>
    </xdr:to>
    <xdr:cxnSp macro="">
      <xdr:nvCxnSpPr>
        <xdr:cNvPr id="479" name="直線コネクタ 478"/>
        <xdr:cNvCxnSpPr/>
      </xdr:nvCxnSpPr>
      <xdr:spPr>
        <a:xfrm flipV="1">
          <a:off x="22160864" y="5872843"/>
          <a:ext cx="0" cy="1247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94723</xdr:rowOff>
    </xdr:from>
    <xdr:ext cx="469744" cy="259045"/>
    <xdr:sp macro="" textlink="">
      <xdr:nvSpPr>
        <xdr:cNvPr id="480" name="【認定こども園・幼稚園・保育所】&#10;一人当たり面積最小値テキスト"/>
        <xdr:cNvSpPr txBox="1"/>
      </xdr:nvSpPr>
      <xdr:spPr>
        <a:xfrm>
          <a:off x="22199600" y="712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90896</xdr:rowOff>
    </xdr:from>
    <xdr:to>
      <xdr:col>116</xdr:col>
      <xdr:colOff>152400</xdr:colOff>
      <xdr:row>41</xdr:row>
      <xdr:rowOff>90896</xdr:rowOff>
    </xdr:to>
    <xdr:cxnSp macro="">
      <xdr:nvCxnSpPr>
        <xdr:cNvPr id="481" name="直線コネクタ 480"/>
        <xdr:cNvCxnSpPr/>
      </xdr:nvCxnSpPr>
      <xdr:spPr>
        <a:xfrm>
          <a:off x="22072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161670</xdr:rowOff>
    </xdr:from>
    <xdr:ext cx="469744" cy="259045"/>
    <xdr:sp macro="" textlink="">
      <xdr:nvSpPr>
        <xdr:cNvPr id="482" name="【認定こども園・幼稚園・保育所】&#10;一人当たり面積最大値テキスト"/>
        <xdr:cNvSpPr txBox="1"/>
      </xdr:nvSpPr>
      <xdr:spPr>
        <a:xfrm>
          <a:off x="22199600" y="564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43543</xdr:rowOff>
    </xdr:from>
    <xdr:to>
      <xdr:col>116</xdr:col>
      <xdr:colOff>152400</xdr:colOff>
      <xdr:row>34</xdr:row>
      <xdr:rowOff>43543</xdr:rowOff>
    </xdr:to>
    <xdr:cxnSp macro="">
      <xdr:nvCxnSpPr>
        <xdr:cNvPr id="483" name="直線コネクタ 482"/>
        <xdr:cNvCxnSpPr/>
      </xdr:nvCxnSpPr>
      <xdr:spPr>
        <a:xfrm>
          <a:off x="22072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107604</xdr:rowOff>
    </xdr:from>
    <xdr:ext cx="469744" cy="259045"/>
    <xdr:sp macro="" textlink="">
      <xdr:nvSpPr>
        <xdr:cNvPr id="484" name="【認定こども園・幼稚園・保育所】&#10;一人当たり面積平均値テキスト"/>
        <xdr:cNvSpPr txBox="1"/>
      </xdr:nvSpPr>
      <xdr:spPr>
        <a:xfrm>
          <a:off x="22199600" y="6622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84727</xdr:rowOff>
    </xdr:from>
    <xdr:to>
      <xdr:col>116</xdr:col>
      <xdr:colOff>114300</xdr:colOff>
      <xdr:row>40</xdr:row>
      <xdr:rowOff>14877</xdr:rowOff>
    </xdr:to>
    <xdr:sp macro="" textlink="">
      <xdr:nvSpPr>
        <xdr:cNvPr id="485" name="フローチャート: 判断 484"/>
        <xdr:cNvSpPr/>
      </xdr:nvSpPr>
      <xdr:spPr>
        <a:xfrm>
          <a:off x="22110700" y="677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14515</xdr:rowOff>
    </xdr:from>
    <xdr:to>
      <xdr:col>112</xdr:col>
      <xdr:colOff>38100</xdr:colOff>
      <xdr:row>40</xdr:row>
      <xdr:rowOff>116115</xdr:rowOff>
    </xdr:to>
    <xdr:sp macro="" textlink="">
      <xdr:nvSpPr>
        <xdr:cNvPr id="486" name="フローチャート: 判断 485"/>
        <xdr:cNvSpPr/>
      </xdr:nvSpPr>
      <xdr:spPr>
        <a:xfrm>
          <a:off x="21272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44994</xdr:rowOff>
    </xdr:from>
    <xdr:to>
      <xdr:col>107</xdr:col>
      <xdr:colOff>101600</xdr:colOff>
      <xdr:row>40</xdr:row>
      <xdr:rowOff>146594</xdr:rowOff>
    </xdr:to>
    <xdr:sp macro="" textlink="">
      <xdr:nvSpPr>
        <xdr:cNvPr id="487" name="フローチャート: 判断 486"/>
        <xdr:cNvSpPr/>
      </xdr:nvSpPr>
      <xdr:spPr>
        <a:xfrm>
          <a:off x="20383500" y="690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170724</xdr:rowOff>
    </xdr:from>
    <xdr:to>
      <xdr:col>102</xdr:col>
      <xdr:colOff>165100</xdr:colOff>
      <xdr:row>40</xdr:row>
      <xdr:rowOff>100874</xdr:rowOff>
    </xdr:to>
    <xdr:sp macro="" textlink="">
      <xdr:nvSpPr>
        <xdr:cNvPr id="488" name="フローチャート: 判断 487"/>
        <xdr:cNvSpPr/>
      </xdr:nvSpPr>
      <xdr:spPr>
        <a:xfrm>
          <a:off x="19494500" y="685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142422</xdr:rowOff>
    </xdr:from>
    <xdr:to>
      <xdr:col>98</xdr:col>
      <xdr:colOff>38100</xdr:colOff>
      <xdr:row>40</xdr:row>
      <xdr:rowOff>72572</xdr:rowOff>
    </xdr:to>
    <xdr:sp macro="" textlink="">
      <xdr:nvSpPr>
        <xdr:cNvPr id="489" name="フローチャート: 判断 488"/>
        <xdr:cNvSpPr/>
      </xdr:nvSpPr>
      <xdr:spPr>
        <a:xfrm>
          <a:off x="18605500" y="6828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115207</xdr:rowOff>
    </xdr:from>
    <xdr:to>
      <xdr:col>116</xdr:col>
      <xdr:colOff>114300</xdr:colOff>
      <xdr:row>40</xdr:row>
      <xdr:rowOff>45357</xdr:rowOff>
    </xdr:to>
    <xdr:sp macro="" textlink="">
      <xdr:nvSpPr>
        <xdr:cNvPr id="495" name="楕円 494"/>
        <xdr:cNvSpPr/>
      </xdr:nvSpPr>
      <xdr:spPr>
        <a:xfrm>
          <a:off x="221107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93634</xdr:rowOff>
    </xdr:from>
    <xdr:ext cx="469744" cy="259045"/>
    <xdr:sp macro="" textlink="">
      <xdr:nvSpPr>
        <xdr:cNvPr id="496" name="【認定こども園・幼稚園・保育所】&#10;一人当たり面積該当値テキスト"/>
        <xdr:cNvSpPr txBox="1"/>
      </xdr:nvSpPr>
      <xdr:spPr>
        <a:xfrm>
          <a:off x="22199600"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129359</xdr:rowOff>
    </xdr:from>
    <xdr:to>
      <xdr:col>112</xdr:col>
      <xdr:colOff>38100</xdr:colOff>
      <xdr:row>40</xdr:row>
      <xdr:rowOff>59509</xdr:rowOff>
    </xdr:to>
    <xdr:sp macro="" textlink="">
      <xdr:nvSpPr>
        <xdr:cNvPr id="497" name="楕円 496"/>
        <xdr:cNvSpPr/>
      </xdr:nvSpPr>
      <xdr:spPr>
        <a:xfrm>
          <a:off x="21272500" y="681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166007</xdr:rowOff>
    </xdr:from>
    <xdr:to>
      <xdr:col>116</xdr:col>
      <xdr:colOff>63500</xdr:colOff>
      <xdr:row>40</xdr:row>
      <xdr:rowOff>8709</xdr:rowOff>
    </xdr:to>
    <xdr:cxnSp macro="">
      <xdr:nvCxnSpPr>
        <xdr:cNvPr id="498" name="直線コネクタ 497"/>
        <xdr:cNvCxnSpPr/>
      </xdr:nvCxnSpPr>
      <xdr:spPr>
        <a:xfrm flipV="1">
          <a:off x="21323300" y="6852557"/>
          <a:ext cx="8382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140244</xdr:rowOff>
    </xdr:from>
    <xdr:to>
      <xdr:col>107</xdr:col>
      <xdr:colOff>101600</xdr:colOff>
      <xdr:row>40</xdr:row>
      <xdr:rowOff>70394</xdr:rowOff>
    </xdr:to>
    <xdr:sp macro="" textlink="">
      <xdr:nvSpPr>
        <xdr:cNvPr id="499" name="楕円 498"/>
        <xdr:cNvSpPr/>
      </xdr:nvSpPr>
      <xdr:spPr>
        <a:xfrm>
          <a:off x="20383500" y="682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8709</xdr:rowOff>
    </xdr:from>
    <xdr:to>
      <xdr:col>111</xdr:col>
      <xdr:colOff>177800</xdr:colOff>
      <xdr:row>40</xdr:row>
      <xdr:rowOff>19594</xdr:rowOff>
    </xdr:to>
    <xdr:cxnSp macro="">
      <xdr:nvCxnSpPr>
        <xdr:cNvPr id="500" name="直線コネクタ 499"/>
        <xdr:cNvCxnSpPr/>
      </xdr:nvCxnSpPr>
      <xdr:spPr>
        <a:xfrm flipV="1">
          <a:off x="20434300" y="686670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152219</xdr:rowOff>
    </xdr:from>
    <xdr:to>
      <xdr:col>102</xdr:col>
      <xdr:colOff>165100</xdr:colOff>
      <xdr:row>40</xdr:row>
      <xdr:rowOff>82369</xdr:rowOff>
    </xdr:to>
    <xdr:sp macro="" textlink="">
      <xdr:nvSpPr>
        <xdr:cNvPr id="501" name="楕円 500"/>
        <xdr:cNvSpPr/>
      </xdr:nvSpPr>
      <xdr:spPr>
        <a:xfrm>
          <a:off x="19494500" y="6838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19594</xdr:rowOff>
    </xdr:from>
    <xdr:to>
      <xdr:col>107</xdr:col>
      <xdr:colOff>50800</xdr:colOff>
      <xdr:row>40</xdr:row>
      <xdr:rowOff>31569</xdr:rowOff>
    </xdr:to>
    <xdr:cxnSp macro="">
      <xdr:nvCxnSpPr>
        <xdr:cNvPr id="502" name="直線コネクタ 501"/>
        <xdr:cNvCxnSpPr/>
      </xdr:nvCxnSpPr>
      <xdr:spPr>
        <a:xfrm flipV="1">
          <a:off x="19545300" y="6877594"/>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163104</xdr:rowOff>
    </xdr:from>
    <xdr:to>
      <xdr:col>98</xdr:col>
      <xdr:colOff>38100</xdr:colOff>
      <xdr:row>40</xdr:row>
      <xdr:rowOff>93254</xdr:rowOff>
    </xdr:to>
    <xdr:sp macro="" textlink="">
      <xdr:nvSpPr>
        <xdr:cNvPr id="503" name="楕円 502"/>
        <xdr:cNvSpPr/>
      </xdr:nvSpPr>
      <xdr:spPr>
        <a:xfrm>
          <a:off x="18605500" y="68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31569</xdr:rowOff>
    </xdr:from>
    <xdr:to>
      <xdr:col>102</xdr:col>
      <xdr:colOff>114300</xdr:colOff>
      <xdr:row>40</xdr:row>
      <xdr:rowOff>42454</xdr:rowOff>
    </xdr:to>
    <xdr:cxnSp macro="">
      <xdr:nvCxnSpPr>
        <xdr:cNvPr id="504" name="直線コネクタ 503"/>
        <xdr:cNvCxnSpPr/>
      </xdr:nvCxnSpPr>
      <xdr:spPr>
        <a:xfrm flipV="1">
          <a:off x="18656300" y="688956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107242</xdr:rowOff>
    </xdr:from>
    <xdr:ext cx="469744" cy="259045"/>
    <xdr:sp macro="" textlink="">
      <xdr:nvSpPr>
        <xdr:cNvPr id="505" name="n_1aveValue【認定こども園・幼稚園・保育所】&#10;一人当たり面積"/>
        <xdr:cNvSpPr txBox="1"/>
      </xdr:nvSpPr>
      <xdr:spPr>
        <a:xfrm>
          <a:off x="210757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137721</xdr:rowOff>
    </xdr:from>
    <xdr:ext cx="469744" cy="259045"/>
    <xdr:sp macro="" textlink="">
      <xdr:nvSpPr>
        <xdr:cNvPr id="506" name="n_2aveValue【認定こども園・幼稚園・保育所】&#10;一人当たり面積"/>
        <xdr:cNvSpPr txBox="1"/>
      </xdr:nvSpPr>
      <xdr:spPr>
        <a:xfrm>
          <a:off x="20199427" y="699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92001</xdr:rowOff>
    </xdr:from>
    <xdr:ext cx="469744" cy="259045"/>
    <xdr:sp macro="" textlink="">
      <xdr:nvSpPr>
        <xdr:cNvPr id="507" name="n_3aveValue【認定こども園・幼稚園・保育所】&#10;一人当たり面積"/>
        <xdr:cNvSpPr txBox="1"/>
      </xdr:nvSpPr>
      <xdr:spPr>
        <a:xfrm>
          <a:off x="19310427" y="69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89099</xdr:rowOff>
    </xdr:from>
    <xdr:ext cx="469744" cy="259045"/>
    <xdr:sp macro="" textlink="">
      <xdr:nvSpPr>
        <xdr:cNvPr id="508" name="n_4aveValue【認定こども園・幼稚園・保育所】&#10;一人当たり面積"/>
        <xdr:cNvSpPr txBox="1"/>
      </xdr:nvSpPr>
      <xdr:spPr>
        <a:xfrm>
          <a:off x="18421427" y="6604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76036</xdr:rowOff>
    </xdr:from>
    <xdr:ext cx="469744" cy="259045"/>
    <xdr:sp macro="" textlink="">
      <xdr:nvSpPr>
        <xdr:cNvPr id="509" name="n_1mainValue【認定こども園・幼稚園・保育所】&#10;一人当たり面積"/>
        <xdr:cNvSpPr txBox="1"/>
      </xdr:nvSpPr>
      <xdr:spPr>
        <a:xfrm>
          <a:off x="21075727" y="659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86921</xdr:rowOff>
    </xdr:from>
    <xdr:ext cx="469744" cy="259045"/>
    <xdr:sp macro="" textlink="">
      <xdr:nvSpPr>
        <xdr:cNvPr id="510" name="n_2mainValue【認定こども園・幼稚園・保育所】&#10;一人当たり面積"/>
        <xdr:cNvSpPr txBox="1"/>
      </xdr:nvSpPr>
      <xdr:spPr>
        <a:xfrm>
          <a:off x="20199427" y="660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98896</xdr:rowOff>
    </xdr:from>
    <xdr:ext cx="469744" cy="259045"/>
    <xdr:sp macro="" textlink="">
      <xdr:nvSpPr>
        <xdr:cNvPr id="511" name="n_3mainValue【認定こども園・幼稚園・保育所】&#10;一人当たり面積"/>
        <xdr:cNvSpPr txBox="1"/>
      </xdr:nvSpPr>
      <xdr:spPr>
        <a:xfrm>
          <a:off x="19310427" y="661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84381</xdr:rowOff>
    </xdr:from>
    <xdr:ext cx="469744" cy="259045"/>
    <xdr:sp macro="" textlink="">
      <xdr:nvSpPr>
        <xdr:cNvPr id="512" name="n_4mainValue【認定こども園・幼稚園・保育所】&#10;一人当たり面積"/>
        <xdr:cNvSpPr txBox="1"/>
      </xdr:nvSpPr>
      <xdr:spPr>
        <a:xfrm>
          <a:off x="18421427" y="694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118110</xdr:rowOff>
    </xdr:from>
    <xdr:to>
      <xdr:col>85</xdr:col>
      <xdr:colOff>126364</xdr:colOff>
      <xdr:row>64</xdr:row>
      <xdr:rowOff>5715</xdr:rowOff>
    </xdr:to>
    <xdr:cxnSp macro="">
      <xdr:nvCxnSpPr>
        <xdr:cNvPr id="537" name="直線コネクタ 536"/>
        <xdr:cNvCxnSpPr/>
      </xdr:nvCxnSpPr>
      <xdr:spPr>
        <a:xfrm flipV="1">
          <a:off x="16318864" y="954786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9542</xdr:rowOff>
    </xdr:from>
    <xdr:ext cx="405111" cy="259045"/>
    <xdr:sp macro="" textlink="">
      <xdr:nvSpPr>
        <xdr:cNvPr id="538" name="【学校施設】&#10;有形固定資産減価償却率最小値テキスト"/>
        <xdr:cNvSpPr txBox="1"/>
      </xdr:nvSpPr>
      <xdr:spPr>
        <a:xfrm>
          <a:off x="16357600" y="1098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5715</xdr:rowOff>
    </xdr:from>
    <xdr:to>
      <xdr:col>86</xdr:col>
      <xdr:colOff>25400</xdr:colOff>
      <xdr:row>64</xdr:row>
      <xdr:rowOff>5715</xdr:rowOff>
    </xdr:to>
    <xdr:cxnSp macro="">
      <xdr:nvCxnSpPr>
        <xdr:cNvPr id="539" name="直線コネクタ 538"/>
        <xdr:cNvCxnSpPr/>
      </xdr:nvCxnSpPr>
      <xdr:spPr>
        <a:xfrm>
          <a:off x="16230600" y="1097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64787</xdr:rowOff>
    </xdr:from>
    <xdr:ext cx="405111" cy="259045"/>
    <xdr:sp macro="" textlink="">
      <xdr:nvSpPr>
        <xdr:cNvPr id="540" name="【学校施設】&#10;有形固定資産減価償却率最大値テキスト"/>
        <xdr:cNvSpPr txBox="1"/>
      </xdr:nvSpPr>
      <xdr:spPr>
        <a:xfrm>
          <a:off x="1635760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118110</xdr:rowOff>
    </xdr:from>
    <xdr:to>
      <xdr:col>86</xdr:col>
      <xdr:colOff>25400</xdr:colOff>
      <xdr:row>55</xdr:row>
      <xdr:rowOff>118110</xdr:rowOff>
    </xdr:to>
    <xdr:cxnSp macro="">
      <xdr:nvCxnSpPr>
        <xdr:cNvPr id="541" name="直線コネクタ 540"/>
        <xdr:cNvCxnSpPr/>
      </xdr:nvCxnSpPr>
      <xdr:spPr>
        <a:xfrm>
          <a:off x="16230600" y="954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xdr:rowOff>
    </xdr:from>
    <xdr:ext cx="405111" cy="259045"/>
    <xdr:sp macro="" textlink="">
      <xdr:nvSpPr>
        <xdr:cNvPr id="542" name="【学校施設】&#10;有形固定資産減価償却率平均値テキスト"/>
        <xdr:cNvSpPr txBox="1"/>
      </xdr:nvSpPr>
      <xdr:spPr>
        <a:xfrm>
          <a:off x="16357600" y="1028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21590</xdr:rowOff>
    </xdr:from>
    <xdr:to>
      <xdr:col>85</xdr:col>
      <xdr:colOff>177800</xdr:colOff>
      <xdr:row>60</xdr:row>
      <xdr:rowOff>123190</xdr:rowOff>
    </xdr:to>
    <xdr:sp macro="" textlink="">
      <xdr:nvSpPr>
        <xdr:cNvPr id="543" name="フローチャート: 判断 542"/>
        <xdr:cNvSpPr/>
      </xdr:nvSpPr>
      <xdr:spPr>
        <a:xfrm>
          <a:off x="162687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156845</xdr:rowOff>
    </xdr:from>
    <xdr:to>
      <xdr:col>81</xdr:col>
      <xdr:colOff>101600</xdr:colOff>
      <xdr:row>60</xdr:row>
      <xdr:rowOff>86995</xdr:rowOff>
    </xdr:to>
    <xdr:sp macro="" textlink="">
      <xdr:nvSpPr>
        <xdr:cNvPr id="544" name="フローチャート: 判断 543"/>
        <xdr:cNvSpPr/>
      </xdr:nvSpPr>
      <xdr:spPr>
        <a:xfrm>
          <a:off x="15430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105410</xdr:rowOff>
    </xdr:from>
    <xdr:to>
      <xdr:col>76</xdr:col>
      <xdr:colOff>165100</xdr:colOff>
      <xdr:row>60</xdr:row>
      <xdr:rowOff>35560</xdr:rowOff>
    </xdr:to>
    <xdr:sp macro="" textlink="">
      <xdr:nvSpPr>
        <xdr:cNvPr id="545" name="フローチャート: 判断 544"/>
        <xdr:cNvSpPr/>
      </xdr:nvSpPr>
      <xdr:spPr>
        <a:xfrm>
          <a:off x="14541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61595</xdr:rowOff>
    </xdr:from>
    <xdr:to>
      <xdr:col>72</xdr:col>
      <xdr:colOff>38100</xdr:colOff>
      <xdr:row>59</xdr:row>
      <xdr:rowOff>163195</xdr:rowOff>
    </xdr:to>
    <xdr:sp macro="" textlink="">
      <xdr:nvSpPr>
        <xdr:cNvPr id="546" name="フローチャート: 判断 545"/>
        <xdr:cNvSpPr/>
      </xdr:nvSpPr>
      <xdr:spPr>
        <a:xfrm>
          <a:off x="136525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50165</xdr:rowOff>
    </xdr:from>
    <xdr:to>
      <xdr:col>67</xdr:col>
      <xdr:colOff>101600</xdr:colOff>
      <xdr:row>59</xdr:row>
      <xdr:rowOff>151765</xdr:rowOff>
    </xdr:to>
    <xdr:sp macro="" textlink="">
      <xdr:nvSpPr>
        <xdr:cNvPr id="547" name="フローチャート: 判断 546"/>
        <xdr:cNvSpPr/>
      </xdr:nvSpPr>
      <xdr:spPr>
        <a:xfrm>
          <a:off x="12763500" y="1016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55880</xdr:rowOff>
    </xdr:from>
    <xdr:to>
      <xdr:col>85</xdr:col>
      <xdr:colOff>177800</xdr:colOff>
      <xdr:row>57</xdr:row>
      <xdr:rowOff>157480</xdr:rowOff>
    </xdr:to>
    <xdr:sp macro="" textlink="">
      <xdr:nvSpPr>
        <xdr:cNvPr id="553" name="楕円 552"/>
        <xdr:cNvSpPr/>
      </xdr:nvSpPr>
      <xdr:spPr>
        <a:xfrm>
          <a:off x="162687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78757</xdr:rowOff>
    </xdr:from>
    <xdr:ext cx="405111" cy="259045"/>
    <xdr:sp macro="" textlink="">
      <xdr:nvSpPr>
        <xdr:cNvPr id="554" name="【学校施設】&#10;有形固定資産減価償却率該当値テキスト"/>
        <xdr:cNvSpPr txBox="1"/>
      </xdr:nvSpPr>
      <xdr:spPr>
        <a:xfrm>
          <a:off x="16357600"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15875</xdr:rowOff>
    </xdr:from>
    <xdr:to>
      <xdr:col>81</xdr:col>
      <xdr:colOff>101600</xdr:colOff>
      <xdr:row>57</xdr:row>
      <xdr:rowOff>117475</xdr:rowOff>
    </xdr:to>
    <xdr:sp macro="" textlink="">
      <xdr:nvSpPr>
        <xdr:cNvPr id="555" name="楕円 554"/>
        <xdr:cNvSpPr/>
      </xdr:nvSpPr>
      <xdr:spPr>
        <a:xfrm>
          <a:off x="15430500" y="978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66675</xdr:rowOff>
    </xdr:from>
    <xdr:to>
      <xdr:col>85</xdr:col>
      <xdr:colOff>127000</xdr:colOff>
      <xdr:row>57</xdr:row>
      <xdr:rowOff>106680</xdr:rowOff>
    </xdr:to>
    <xdr:cxnSp macro="">
      <xdr:nvCxnSpPr>
        <xdr:cNvPr id="556" name="直線コネクタ 555"/>
        <xdr:cNvCxnSpPr/>
      </xdr:nvCxnSpPr>
      <xdr:spPr>
        <a:xfrm>
          <a:off x="15481300" y="983932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147320</xdr:rowOff>
    </xdr:from>
    <xdr:to>
      <xdr:col>76</xdr:col>
      <xdr:colOff>165100</xdr:colOff>
      <xdr:row>57</xdr:row>
      <xdr:rowOff>77470</xdr:rowOff>
    </xdr:to>
    <xdr:sp macro="" textlink="">
      <xdr:nvSpPr>
        <xdr:cNvPr id="557" name="楕円 556"/>
        <xdr:cNvSpPr/>
      </xdr:nvSpPr>
      <xdr:spPr>
        <a:xfrm>
          <a:off x="1454150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26670</xdr:rowOff>
    </xdr:from>
    <xdr:to>
      <xdr:col>81</xdr:col>
      <xdr:colOff>50800</xdr:colOff>
      <xdr:row>57</xdr:row>
      <xdr:rowOff>66675</xdr:rowOff>
    </xdr:to>
    <xdr:cxnSp macro="">
      <xdr:nvCxnSpPr>
        <xdr:cNvPr id="558" name="直線コネクタ 557"/>
        <xdr:cNvCxnSpPr/>
      </xdr:nvCxnSpPr>
      <xdr:spPr>
        <a:xfrm>
          <a:off x="14592300" y="97993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114935</xdr:rowOff>
    </xdr:from>
    <xdr:to>
      <xdr:col>72</xdr:col>
      <xdr:colOff>38100</xdr:colOff>
      <xdr:row>57</xdr:row>
      <xdr:rowOff>45085</xdr:rowOff>
    </xdr:to>
    <xdr:sp macro="" textlink="">
      <xdr:nvSpPr>
        <xdr:cNvPr id="559" name="楕円 558"/>
        <xdr:cNvSpPr/>
      </xdr:nvSpPr>
      <xdr:spPr>
        <a:xfrm>
          <a:off x="13652500" y="97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165735</xdr:rowOff>
    </xdr:from>
    <xdr:to>
      <xdr:col>76</xdr:col>
      <xdr:colOff>114300</xdr:colOff>
      <xdr:row>57</xdr:row>
      <xdr:rowOff>26670</xdr:rowOff>
    </xdr:to>
    <xdr:cxnSp macro="">
      <xdr:nvCxnSpPr>
        <xdr:cNvPr id="560" name="直線コネクタ 559"/>
        <xdr:cNvCxnSpPr/>
      </xdr:nvCxnSpPr>
      <xdr:spPr>
        <a:xfrm>
          <a:off x="13703300" y="97669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73025</xdr:rowOff>
    </xdr:from>
    <xdr:to>
      <xdr:col>67</xdr:col>
      <xdr:colOff>101600</xdr:colOff>
      <xdr:row>57</xdr:row>
      <xdr:rowOff>3175</xdr:rowOff>
    </xdr:to>
    <xdr:sp macro="" textlink="">
      <xdr:nvSpPr>
        <xdr:cNvPr id="561" name="楕円 560"/>
        <xdr:cNvSpPr/>
      </xdr:nvSpPr>
      <xdr:spPr>
        <a:xfrm>
          <a:off x="12763500" y="967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123825</xdr:rowOff>
    </xdr:from>
    <xdr:to>
      <xdr:col>71</xdr:col>
      <xdr:colOff>177800</xdr:colOff>
      <xdr:row>56</xdr:row>
      <xdr:rowOff>165735</xdr:rowOff>
    </xdr:to>
    <xdr:cxnSp macro="">
      <xdr:nvCxnSpPr>
        <xdr:cNvPr id="562" name="直線コネクタ 561"/>
        <xdr:cNvCxnSpPr/>
      </xdr:nvCxnSpPr>
      <xdr:spPr>
        <a:xfrm>
          <a:off x="12814300" y="97250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78122</xdr:rowOff>
    </xdr:from>
    <xdr:ext cx="405111" cy="259045"/>
    <xdr:sp macro="" textlink="">
      <xdr:nvSpPr>
        <xdr:cNvPr id="563" name="n_1aveValue【学校施設】&#10;有形固定資産減価償却率"/>
        <xdr:cNvSpPr txBox="1"/>
      </xdr:nvSpPr>
      <xdr:spPr>
        <a:xfrm>
          <a:off x="15266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26687</xdr:rowOff>
    </xdr:from>
    <xdr:ext cx="405111" cy="259045"/>
    <xdr:sp macro="" textlink="">
      <xdr:nvSpPr>
        <xdr:cNvPr id="564" name="n_2aveValue【学校施設】&#10;有形固定資産減価償却率"/>
        <xdr:cNvSpPr txBox="1"/>
      </xdr:nvSpPr>
      <xdr:spPr>
        <a:xfrm>
          <a:off x="14389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154322</xdr:rowOff>
    </xdr:from>
    <xdr:ext cx="405111" cy="259045"/>
    <xdr:sp macro="" textlink="">
      <xdr:nvSpPr>
        <xdr:cNvPr id="565" name="n_3aveValue【学校施設】&#10;有形固定資産減価償却率"/>
        <xdr:cNvSpPr txBox="1"/>
      </xdr:nvSpPr>
      <xdr:spPr>
        <a:xfrm>
          <a:off x="13500744" y="1026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142892</xdr:rowOff>
    </xdr:from>
    <xdr:ext cx="405111" cy="259045"/>
    <xdr:sp macro="" textlink="">
      <xdr:nvSpPr>
        <xdr:cNvPr id="566" name="n_4aveValue【学校施設】&#10;有形固定資産減価償却率"/>
        <xdr:cNvSpPr txBox="1"/>
      </xdr:nvSpPr>
      <xdr:spPr>
        <a:xfrm>
          <a:off x="12611744" y="1025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134002</xdr:rowOff>
    </xdr:from>
    <xdr:ext cx="405111" cy="259045"/>
    <xdr:sp macro="" textlink="">
      <xdr:nvSpPr>
        <xdr:cNvPr id="567" name="n_1mainValue【学校施設】&#10;有形固定資産減価償却率"/>
        <xdr:cNvSpPr txBox="1"/>
      </xdr:nvSpPr>
      <xdr:spPr>
        <a:xfrm>
          <a:off x="1526604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93997</xdr:rowOff>
    </xdr:from>
    <xdr:ext cx="405111" cy="259045"/>
    <xdr:sp macro="" textlink="">
      <xdr:nvSpPr>
        <xdr:cNvPr id="568" name="n_2mainValue【学校施設】&#10;有形固定資産減価償却率"/>
        <xdr:cNvSpPr txBox="1"/>
      </xdr:nvSpPr>
      <xdr:spPr>
        <a:xfrm>
          <a:off x="1438974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61612</xdr:rowOff>
    </xdr:from>
    <xdr:ext cx="405111" cy="259045"/>
    <xdr:sp macro="" textlink="">
      <xdr:nvSpPr>
        <xdr:cNvPr id="569" name="n_3mainValue【学校施設】&#10;有形固定資産減価償却率"/>
        <xdr:cNvSpPr txBox="1"/>
      </xdr:nvSpPr>
      <xdr:spPr>
        <a:xfrm>
          <a:off x="13500744" y="949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19702</xdr:rowOff>
    </xdr:from>
    <xdr:ext cx="405111" cy="259045"/>
    <xdr:sp macro="" textlink="">
      <xdr:nvSpPr>
        <xdr:cNvPr id="570" name="n_4mainValue【学校施設】&#10;有形固定資産減価償却率"/>
        <xdr:cNvSpPr txBox="1"/>
      </xdr:nvSpPr>
      <xdr:spPr>
        <a:xfrm>
          <a:off x="12611744" y="944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1" name="直線コネクタ 58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2" name="テキスト ボックス 58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3" name="直線コネクタ 58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4" name="テキスト ボックス 58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5" name="直線コネクタ 58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6" name="テキスト ボックス 58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7" name="直線コネクタ 58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8" name="テキスト ボックス 58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9" name="直線コネクタ 58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90" name="テキスト ボックス 589"/>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2" name="テキスト ボックス 59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49276</xdr:rowOff>
    </xdr:from>
    <xdr:to>
      <xdr:col>116</xdr:col>
      <xdr:colOff>62864</xdr:colOff>
      <xdr:row>63</xdr:row>
      <xdr:rowOff>29210</xdr:rowOff>
    </xdr:to>
    <xdr:cxnSp macro="">
      <xdr:nvCxnSpPr>
        <xdr:cNvPr id="594" name="直線コネクタ 593"/>
        <xdr:cNvCxnSpPr/>
      </xdr:nvCxnSpPr>
      <xdr:spPr>
        <a:xfrm flipV="1">
          <a:off x="22160864" y="9479026"/>
          <a:ext cx="0" cy="1351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33037</xdr:rowOff>
    </xdr:from>
    <xdr:ext cx="469744" cy="259045"/>
    <xdr:sp macro="" textlink="">
      <xdr:nvSpPr>
        <xdr:cNvPr id="595" name="【学校施設】&#10;一人当たり面積最小値テキスト"/>
        <xdr:cNvSpPr txBox="1"/>
      </xdr:nvSpPr>
      <xdr:spPr>
        <a:xfrm>
          <a:off x="22199600" y="1083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29210</xdr:rowOff>
    </xdr:from>
    <xdr:to>
      <xdr:col>116</xdr:col>
      <xdr:colOff>152400</xdr:colOff>
      <xdr:row>63</xdr:row>
      <xdr:rowOff>29210</xdr:rowOff>
    </xdr:to>
    <xdr:cxnSp macro="">
      <xdr:nvCxnSpPr>
        <xdr:cNvPr id="596" name="直線コネクタ 595"/>
        <xdr:cNvCxnSpPr/>
      </xdr:nvCxnSpPr>
      <xdr:spPr>
        <a:xfrm>
          <a:off x="22072600" y="10830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167403</xdr:rowOff>
    </xdr:from>
    <xdr:ext cx="534377" cy="259045"/>
    <xdr:sp macro="" textlink="">
      <xdr:nvSpPr>
        <xdr:cNvPr id="597" name="【学校施設】&#10;一人当たり面積最大値テキスト"/>
        <xdr:cNvSpPr txBox="1"/>
      </xdr:nvSpPr>
      <xdr:spPr>
        <a:xfrm>
          <a:off x="22199600" y="925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49276</xdr:rowOff>
    </xdr:from>
    <xdr:to>
      <xdr:col>116</xdr:col>
      <xdr:colOff>152400</xdr:colOff>
      <xdr:row>55</xdr:row>
      <xdr:rowOff>49276</xdr:rowOff>
    </xdr:to>
    <xdr:cxnSp macro="">
      <xdr:nvCxnSpPr>
        <xdr:cNvPr id="598" name="直線コネクタ 597"/>
        <xdr:cNvCxnSpPr/>
      </xdr:nvCxnSpPr>
      <xdr:spPr>
        <a:xfrm>
          <a:off x="22072600" y="9479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108602</xdr:rowOff>
    </xdr:from>
    <xdr:ext cx="469744" cy="259045"/>
    <xdr:sp macro="" textlink="">
      <xdr:nvSpPr>
        <xdr:cNvPr id="599" name="【学校施設】&#10;一人当たり面積平均値テキスト"/>
        <xdr:cNvSpPr txBox="1"/>
      </xdr:nvSpPr>
      <xdr:spPr>
        <a:xfrm>
          <a:off x="22199600" y="103956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85725</xdr:rowOff>
    </xdr:from>
    <xdr:to>
      <xdr:col>116</xdr:col>
      <xdr:colOff>114300</xdr:colOff>
      <xdr:row>62</xdr:row>
      <xdr:rowOff>15875</xdr:rowOff>
    </xdr:to>
    <xdr:sp macro="" textlink="">
      <xdr:nvSpPr>
        <xdr:cNvPr id="600" name="フローチャート: 判断 599"/>
        <xdr:cNvSpPr/>
      </xdr:nvSpPr>
      <xdr:spPr>
        <a:xfrm>
          <a:off x="22110700" y="1054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49911</xdr:rowOff>
    </xdr:from>
    <xdr:to>
      <xdr:col>112</xdr:col>
      <xdr:colOff>38100</xdr:colOff>
      <xdr:row>62</xdr:row>
      <xdr:rowOff>151511</xdr:rowOff>
    </xdr:to>
    <xdr:sp macro="" textlink="">
      <xdr:nvSpPr>
        <xdr:cNvPr id="601" name="フローチャート: 判断 600"/>
        <xdr:cNvSpPr/>
      </xdr:nvSpPr>
      <xdr:spPr>
        <a:xfrm>
          <a:off x="21272500" y="10679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61849</xdr:rowOff>
    </xdr:from>
    <xdr:to>
      <xdr:col>107</xdr:col>
      <xdr:colOff>101600</xdr:colOff>
      <xdr:row>62</xdr:row>
      <xdr:rowOff>163449</xdr:rowOff>
    </xdr:to>
    <xdr:sp macro="" textlink="">
      <xdr:nvSpPr>
        <xdr:cNvPr id="602" name="フローチャート: 判断 601"/>
        <xdr:cNvSpPr/>
      </xdr:nvSpPr>
      <xdr:spPr>
        <a:xfrm>
          <a:off x="20383500" y="10691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61976</xdr:rowOff>
    </xdr:from>
    <xdr:to>
      <xdr:col>102</xdr:col>
      <xdr:colOff>165100</xdr:colOff>
      <xdr:row>62</xdr:row>
      <xdr:rowOff>163576</xdr:rowOff>
    </xdr:to>
    <xdr:sp macro="" textlink="">
      <xdr:nvSpPr>
        <xdr:cNvPr id="603" name="フローチャート: 判断 602"/>
        <xdr:cNvSpPr/>
      </xdr:nvSpPr>
      <xdr:spPr>
        <a:xfrm>
          <a:off x="19494500" y="10691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53975</xdr:rowOff>
    </xdr:from>
    <xdr:to>
      <xdr:col>98</xdr:col>
      <xdr:colOff>38100</xdr:colOff>
      <xdr:row>62</xdr:row>
      <xdr:rowOff>155575</xdr:rowOff>
    </xdr:to>
    <xdr:sp macro="" textlink="">
      <xdr:nvSpPr>
        <xdr:cNvPr id="604" name="フローチャート: 判断 603"/>
        <xdr:cNvSpPr/>
      </xdr:nvSpPr>
      <xdr:spPr>
        <a:xfrm>
          <a:off x="18605500" y="1068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80264</xdr:rowOff>
    </xdr:from>
    <xdr:to>
      <xdr:col>116</xdr:col>
      <xdr:colOff>114300</xdr:colOff>
      <xdr:row>63</xdr:row>
      <xdr:rowOff>10414</xdr:rowOff>
    </xdr:to>
    <xdr:sp macro="" textlink="">
      <xdr:nvSpPr>
        <xdr:cNvPr id="610" name="楕円 609"/>
        <xdr:cNvSpPr/>
      </xdr:nvSpPr>
      <xdr:spPr>
        <a:xfrm>
          <a:off x="22110700" y="1071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166641</xdr:rowOff>
    </xdr:from>
    <xdr:ext cx="469744" cy="259045"/>
    <xdr:sp macro="" textlink="">
      <xdr:nvSpPr>
        <xdr:cNvPr id="611" name="【学校施設】&#10;一人当たり面積該当値テキスト"/>
        <xdr:cNvSpPr txBox="1"/>
      </xdr:nvSpPr>
      <xdr:spPr>
        <a:xfrm>
          <a:off x="22199600" y="1062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89535</xdr:rowOff>
    </xdr:from>
    <xdr:to>
      <xdr:col>112</xdr:col>
      <xdr:colOff>38100</xdr:colOff>
      <xdr:row>63</xdr:row>
      <xdr:rowOff>19685</xdr:rowOff>
    </xdr:to>
    <xdr:sp macro="" textlink="">
      <xdr:nvSpPr>
        <xdr:cNvPr id="612" name="楕円 611"/>
        <xdr:cNvSpPr/>
      </xdr:nvSpPr>
      <xdr:spPr>
        <a:xfrm>
          <a:off x="21272500" y="1071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131064</xdr:rowOff>
    </xdr:from>
    <xdr:to>
      <xdr:col>116</xdr:col>
      <xdr:colOff>63500</xdr:colOff>
      <xdr:row>62</xdr:row>
      <xdr:rowOff>140335</xdr:rowOff>
    </xdr:to>
    <xdr:cxnSp macro="">
      <xdr:nvCxnSpPr>
        <xdr:cNvPr id="613" name="直線コネクタ 612"/>
        <xdr:cNvCxnSpPr/>
      </xdr:nvCxnSpPr>
      <xdr:spPr>
        <a:xfrm flipV="1">
          <a:off x="21323300" y="10760964"/>
          <a:ext cx="838200" cy="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96647</xdr:rowOff>
    </xdr:from>
    <xdr:to>
      <xdr:col>107</xdr:col>
      <xdr:colOff>101600</xdr:colOff>
      <xdr:row>63</xdr:row>
      <xdr:rowOff>26797</xdr:rowOff>
    </xdr:to>
    <xdr:sp macro="" textlink="">
      <xdr:nvSpPr>
        <xdr:cNvPr id="614" name="楕円 613"/>
        <xdr:cNvSpPr/>
      </xdr:nvSpPr>
      <xdr:spPr>
        <a:xfrm>
          <a:off x="20383500" y="1072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140335</xdr:rowOff>
    </xdr:from>
    <xdr:to>
      <xdr:col>111</xdr:col>
      <xdr:colOff>177800</xdr:colOff>
      <xdr:row>62</xdr:row>
      <xdr:rowOff>147447</xdr:rowOff>
    </xdr:to>
    <xdr:cxnSp macro="">
      <xdr:nvCxnSpPr>
        <xdr:cNvPr id="615" name="直線コネクタ 614"/>
        <xdr:cNvCxnSpPr/>
      </xdr:nvCxnSpPr>
      <xdr:spPr>
        <a:xfrm flipV="1">
          <a:off x="20434300" y="10770235"/>
          <a:ext cx="889000" cy="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104521</xdr:rowOff>
    </xdr:from>
    <xdr:to>
      <xdr:col>102</xdr:col>
      <xdr:colOff>165100</xdr:colOff>
      <xdr:row>63</xdr:row>
      <xdr:rowOff>34671</xdr:rowOff>
    </xdr:to>
    <xdr:sp macro="" textlink="">
      <xdr:nvSpPr>
        <xdr:cNvPr id="616" name="楕円 615"/>
        <xdr:cNvSpPr/>
      </xdr:nvSpPr>
      <xdr:spPr>
        <a:xfrm>
          <a:off x="19494500" y="1073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147447</xdr:rowOff>
    </xdr:from>
    <xdr:to>
      <xdr:col>107</xdr:col>
      <xdr:colOff>50800</xdr:colOff>
      <xdr:row>62</xdr:row>
      <xdr:rowOff>155321</xdr:rowOff>
    </xdr:to>
    <xdr:cxnSp macro="">
      <xdr:nvCxnSpPr>
        <xdr:cNvPr id="617" name="直線コネクタ 616"/>
        <xdr:cNvCxnSpPr/>
      </xdr:nvCxnSpPr>
      <xdr:spPr>
        <a:xfrm flipV="1">
          <a:off x="19545300" y="10777347"/>
          <a:ext cx="889000" cy="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111887</xdr:rowOff>
    </xdr:from>
    <xdr:to>
      <xdr:col>98</xdr:col>
      <xdr:colOff>38100</xdr:colOff>
      <xdr:row>63</xdr:row>
      <xdr:rowOff>42037</xdr:rowOff>
    </xdr:to>
    <xdr:sp macro="" textlink="">
      <xdr:nvSpPr>
        <xdr:cNvPr id="618" name="楕円 617"/>
        <xdr:cNvSpPr/>
      </xdr:nvSpPr>
      <xdr:spPr>
        <a:xfrm>
          <a:off x="18605500" y="1074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155321</xdr:rowOff>
    </xdr:from>
    <xdr:to>
      <xdr:col>102</xdr:col>
      <xdr:colOff>114300</xdr:colOff>
      <xdr:row>62</xdr:row>
      <xdr:rowOff>162687</xdr:rowOff>
    </xdr:to>
    <xdr:cxnSp macro="">
      <xdr:nvCxnSpPr>
        <xdr:cNvPr id="619" name="直線コネクタ 618"/>
        <xdr:cNvCxnSpPr/>
      </xdr:nvCxnSpPr>
      <xdr:spPr>
        <a:xfrm flipV="1">
          <a:off x="18656300" y="10785221"/>
          <a:ext cx="889000" cy="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168038</xdr:rowOff>
    </xdr:from>
    <xdr:ext cx="469744" cy="259045"/>
    <xdr:sp macro="" textlink="">
      <xdr:nvSpPr>
        <xdr:cNvPr id="620" name="n_1aveValue【学校施設】&#10;一人当たり面積"/>
        <xdr:cNvSpPr txBox="1"/>
      </xdr:nvSpPr>
      <xdr:spPr>
        <a:xfrm>
          <a:off x="21075727" y="1045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8526</xdr:rowOff>
    </xdr:from>
    <xdr:ext cx="469744" cy="259045"/>
    <xdr:sp macro="" textlink="">
      <xdr:nvSpPr>
        <xdr:cNvPr id="621" name="n_2aveValue【学校施設】&#10;一人当たり面積"/>
        <xdr:cNvSpPr txBox="1"/>
      </xdr:nvSpPr>
      <xdr:spPr>
        <a:xfrm>
          <a:off x="20199427" y="10466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8653</xdr:rowOff>
    </xdr:from>
    <xdr:ext cx="469744" cy="259045"/>
    <xdr:sp macro="" textlink="">
      <xdr:nvSpPr>
        <xdr:cNvPr id="622" name="n_3aveValue【学校施設】&#10;一人当たり面積"/>
        <xdr:cNvSpPr txBox="1"/>
      </xdr:nvSpPr>
      <xdr:spPr>
        <a:xfrm>
          <a:off x="19310427" y="1046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652</xdr:rowOff>
    </xdr:from>
    <xdr:ext cx="469744" cy="259045"/>
    <xdr:sp macro="" textlink="">
      <xdr:nvSpPr>
        <xdr:cNvPr id="623" name="n_4aveValue【学校施設】&#10;一人当たり面積"/>
        <xdr:cNvSpPr txBox="1"/>
      </xdr:nvSpPr>
      <xdr:spPr>
        <a:xfrm>
          <a:off x="18421427" y="1045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10812</xdr:rowOff>
    </xdr:from>
    <xdr:ext cx="469744" cy="259045"/>
    <xdr:sp macro="" textlink="">
      <xdr:nvSpPr>
        <xdr:cNvPr id="624" name="n_1mainValue【学校施設】&#10;一人当たり面積"/>
        <xdr:cNvSpPr txBox="1"/>
      </xdr:nvSpPr>
      <xdr:spPr>
        <a:xfrm>
          <a:off x="21075727" y="1081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17924</xdr:rowOff>
    </xdr:from>
    <xdr:ext cx="469744" cy="259045"/>
    <xdr:sp macro="" textlink="">
      <xdr:nvSpPr>
        <xdr:cNvPr id="625" name="n_2mainValue【学校施設】&#10;一人当たり面積"/>
        <xdr:cNvSpPr txBox="1"/>
      </xdr:nvSpPr>
      <xdr:spPr>
        <a:xfrm>
          <a:off x="20199427" y="1081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25798</xdr:rowOff>
    </xdr:from>
    <xdr:ext cx="469744" cy="259045"/>
    <xdr:sp macro="" textlink="">
      <xdr:nvSpPr>
        <xdr:cNvPr id="626" name="n_3mainValue【学校施設】&#10;一人当たり面積"/>
        <xdr:cNvSpPr txBox="1"/>
      </xdr:nvSpPr>
      <xdr:spPr>
        <a:xfrm>
          <a:off x="19310427" y="10827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33164</xdr:rowOff>
    </xdr:from>
    <xdr:ext cx="469744" cy="259045"/>
    <xdr:sp macro="" textlink="">
      <xdr:nvSpPr>
        <xdr:cNvPr id="627" name="n_4mainValue【学校施設】&#10;一人当たり面積"/>
        <xdr:cNvSpPr txBox="1"/>
      </xdr:nvSpPr>
      <xdr:spPr>
        <a:xfrm>
          <a:off x="18421427" y="10834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32386</xdr:rowOff>
    </xdr:from>
    <xdr:to>
      <xdr:col>85</xdr:col>
      <xdr:colOff>126364</xdr:colOff>
      <xdr:row>108</xdr:row>
      <xdr:rowOff>152400</xdr:rowOff>
    </xdr:to>
    <xdr:cxnSp macro="">
      <xdr:nvCxnSpPr>
        <xdr:cNvPr id="668" name="直線コネクタ 667"/>
        <xdr:cNvCxnSpPr/>
      </xdr:nvCxnSpPr>
      <xdr:spPr>
        <a:xfrm flipV="1">
          <a:off x="16318864" y="17348836"/>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150513</xdr:rowOff>
    </xdr:from>
    <xdr:ext cx="405111" cy="259045"/>
    <xdr:sp macro="" textlink="">
      <xdr:nvSpPr>
        <xdr:cNvPr id="671" name="【公民館】&#10;有形固定資産減価償却率最大値テキスト"/>
        <xdr:cNvSpPr txBox="1"/>
      </xdr:nvSpPr>
      <xdr:spPr>
        <a:xfrm>
          <a:off x="16357600" y="17124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32386</xdr:rowOff>
    </xdr:from>
    <xdr:to>
      <xdr:col>86</xdr:col>
      <xdr:colOff>25400</xdr:colOff>
      <xdr:row>101</xdr:row>
      <xdr:rowOff>32386</xdr:rowOff>
    </xdr:to>
    <xdr:cxnSp macro="">
      <xdr:nvCxnSpPr>
        <xdr:cNvPr id="672" name="直線コネクタ 671"/>
        <xdr:cNvCxnSpPr/>
      </xdr:nvCxnSpPr>
      <xdr:spPr>
        <a:xfrm>
          <a:off x="16230600" y="1734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80663</xdr:rowOff>
    </xdr:from>
    <xdr:ext cx="405111" cy="259045"/>
    <xdr:sp macro="" textlink="">
      <xdr:nvSpPr>
        <xdr:cNvPr id="673" name="【公民館】&#10;有形固定資産減価償却率平均値テキスト"/>
        <xdr:cNvSpPr txBox="1"/>
      </xdr:nvSpPr>
      <xdr:spPr>
        <a:xfrm>
          <a:off x="16357600" y="17911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57786</xdr:rowOff>
    </xdr:from>
    <xdr:to>
      <xdr:col>85</xdr:col>
      <xdr:colOff>177800</xdr:colOff>
      <xdr:row>105</xdr:row>
      <xdr:rowOff>159386</xdr:rowOff>
    </xdr:to>
    <xdr:sp macro="" textlink="">
      <xdr:nvSpPr>
        <xdr:cNvPr id="674" name="フローチャート: 判断 673"/>
        <xdr:cNvSpPr/>
      </xdr:nvSpPr>
      <xdr:spPr>
        <a:xfrm>
          <a:off x="162687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132080</xdr:rowOff>
    </xdr:from>
    <xdr:to>
      <xdr:col>81</xdr:col>
      <xdr:colOff>101600</xdr:colOff>
      <xdr:row>105</xdr:row>
      <xdr:rowOff>62230</xdr:rowOff>
    </xdr:to>
    <xdr:sp macro="" textlink="">
      <xdr:nvSpPr>
        <xdr:cNvPr id="675" name="フローチャート: 判断 674"/>
        <xdr:cNvSpPr/>
      </xdr:nvSpPr>
      <xdr:spPr>
        <a:xfrm>
          <a:off x="154305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76" name="フローチャート: 判断 675"/>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84455</xdr:rowOff>
    </xdr:from>
    <xdr:to>
      <xdr:col>72</xdr:col>
      <xdr:colOff>38100</xdr:colOff>
      <xdr:row>105</xdr:row>
      <xdr:rowOff>14605</xdr:rowOff>
    </xdr:to>
    <xdr:sp macro="" textlink="">
      <xdr:nvSpPr>
        <xdr:cNvPr id="677" name="フローチャート: 判断 676"/>
        <xdr:cNvSpPr/>
      </xdr:nvSpPr>
      <xdr:spPr>
        <a:xfrm>
          <a:off x="13652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97789</xdr:rowOff>
    </xdr:from>
    <xdr:to>
      <xdr:col>67</xdr:col>
      <xdr:colOff>101600</xdr:colOff>
      <xdr:row>105</xdr:row>
      <xdr:rowOff>27939</xdr:rowOff>
    </xdr:to>
    <xdr:sp macro="" textlink="">
      <xdr:nvSpPr>
        <xdr:cNvPr id="678" name="フローチャート: 判断 677"/>
        <xdr:cNvSpPr/>
      </xdr:nvSpPr>
      <xdr:spPr>
        <a:xfrm>
          <a:off x="12763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57786</xdr:rowOff>
    </xdr:from>
    <xdr:to>
      <xdr:col>85</xdr:col>
      <xdr:colOff>177800</xdr:colOff>
      <xdr:row>107</xdr:row>
      <xdr:rowOff>159386</xdr:rowOff>
    </xdr:to>
    <xdr:sp macro="" textlink="">
      <xdr:nvSpPr>
        <xdr:cNvPr id="684" name="楕円 683"/>
        <xdr:cNvSpPr/>
      </xdr:nvSpPr>
      <xdr:spPr>
        <a:xfrm>
          <a:off x="162687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36213</xdr:rowOff>
    </xdr:from>
    <xdr:ext cx="405111" cy="259045"/>
    <xdr:sp macro="" textlink="">
      <xdr:nvSpPr>
        <xdr:cNvPr id="685" name="【公民館】&#10;有形固定資産減価償却率該当値テキスト"/>
        <xdr:cNvSpPr txBox="1"/>
      </xdr:nvSpPr>
      <xdr:spPr>
        <a:xfrm>
          <a:off x="16357600" y="1838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33020</xdr:rowOff>
    </xdr:from>
    <xdr:to>
      <xdr:col>81</xdr:col>
      <xdr:colOff>101600</xdr:colOff>
      <xdr:row>107</xdr:row>
      <xdr:rowOff>134620</xdr:rowOff>
    </xdr:to>
    <xdr:sp macro="" textlink="">
      <xdr:nvSpPr>
        <xdr:cNvPr id="686" name="楕円 685"/>
        <xdr:cNvSpPr/>
      </xdr:nvSpPr>
      <xdr:spPr>
        <a:xfrm>
          <a:off x="15430500" y="1837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83820</xdr:rowOff>
    </xdr:from>
    <xdr:to>
      <xdr:col>85</xdr:col>
      <xdr:colOff>127000</xdr:colOff>
      <xdr:row>107</xdr:row>
      <xdr:rowOff>108586</xdr:rowOff>
    </xdr:to>
    <xdr:cxnSp macro="">
      <xdr:nvCxnSpPr>
        <xdr:cNvPr id="687" name="直線コネクタ 686"/>
        <xdr:cNvCxnSpPr/>
      </xdr:nvCxnSpPr>
      <xdr:spPr>
        <a:xfrm>
          <a:off x="15481300" y="18428970"/>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6350</xdr:rowOff>
    </xdr:from>
    <xdr:to>
      <xdr:col>76</xdr:col>
      <xdr:colOff>165100</xdr:colOff>
      <xdr:row>107</xdr:row>
      <xdr:rowOff>107950</xdr:rowOff>
    </xdr:to>
    <xdr:sp macro="" textlink="">
      <xdr:nvSpPr>
        <xdr:cNvPr id="688" name="楕円 687"/>
        <xdr:cNvSpPr/>
      </xdr:nvSpPr>
      <xdr:spPr>
        <a:xfrm>
          <a:off x="14541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57150</xdr:rowOff>
    </xdr:from>
    <xdr:to>
      <xdr:col>81</xdr:col>
      <xdr:colOff>50800</xdr:colOff>
      <xdr:row>107</xdr:row>
      <xdr:rowOff>83820</xdr:rowOff>
    </xdr:to>
    <xdr:cxnSp macro="">
      <xdr:nvCxnSpPr>
        <xdr:cNvPr id="689" name="直線コネクタ 688"/>
        <xdr:cNvCxnSpPr/>
      </xdr:nvCxnSpPr>
      <xdr:spPr>
        <a:xfrm>
          <a:off x="14592300" y="184023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153036</xdr:rowOff>
    </xdr:from>
    <xdr:to>
      <xdr:col>72</xdr:col>
      <xdr:colOff>38100</xdr:colOff>
      <xdr:row>107</xdr:row>
      <xdr:rowOff>83186</xdr:rowOff>
    </xdr:to>
    <xdr:sp macro="" textlink="">
      <xdr:nvSpPr>
        <xdr:cNvPr id="690" name="楕円 689"/>
        <xdr:cNvSpPr/>
      </xdr:nvSpPr>
      <xdr:spPr>
        <a:xfrm>
          <a:off x="13652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32386</xdr:rowOff>
    </xdr:from>
    <xdr:to>
      <xdr:col>76</xdr:col>
      <xdr:colOff>114300</xdr:colOff>
      <xdr:row>107</xdr:row>
      <xdr:rowOff>57150</xdr:rowOff>
    </xdr:to>
    <xdr:cxnSp macro="">
      <xdr:nvCxnSpPr>
        <xdr:cNvPr id="691" name="直線コネクタ 690"/>
        <xdr:cNvCxnSpPr/>
      </xdr:nvCxnSpPr>
      <xdr:spPr>
        <a:xfrm>
          <a:off x="13703300" y="18377536"/>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113030</xdr:rowOff>
    </xdr:from>
    <xdr:to>
      <xdr:col>67</xdr:col>
      <xdr:colOff>101600</xdr:colOff>
      <xdr:row>107</xdr:row>
      <xdr:rowOff>43180</xdr:rowOff>
    </xdr:to>
    <xdr:sp macro="" textlink="">
      <xdr:nvSpPr>
        <xdr:cNvPr id="692" name="楕円 691"/>
        <xdr:cNvSpPr/>
      </xdr:nvSpPr>
      <xdr:spPr>
        <a:xfrm>
          <a:off x="12763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163830</xdr:rowOff>
    </xdr:from>
    <xdr:to>
      <xdr:col>71</xdr:col>
      <xdr:colOff>177800</xdr:colOff>
      <xdr:row>107</xdr:row>
      <xdr:rowOff>32386</xdr:rowOff>
    </xdr:to>
    <xdr:cxnSp macro="">
      <xdr:nvCxnSpPr>
        <xdr:cNvPr id="693" name="直線コネクタ 692"/>
        <xdr:cNvCxnSpPr/>
      </xdr:nvCxnSpPr>
      <xdr:spPr>
        <a:xfrm>
          <a:off x="12814300" y="1833753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78757</xdr:rowOff>
    </xdr:from>
    <xdr:ext cx="405111" cy="259045"/>
    <xdr:sp macro="" textlink="">
      <xdr:nvSpPr>
        <xdr:cNvPr id="694" name="n_1aveValue【公民館】&#10;有形固定資産減価償却率"/>
        <xdr:cNvSpPr txBox="1"/>
      </xdr:nvSpPr>
      <xdr:spPr>
        <a:xfrm>
          <a:off x="15266044" y="1773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695" name="n_2aveValue【公民館】&#10;有形固定資産減価償却率"/>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31132</xdr:rowOff>
    </xdr:from>
    <xdr:ext cx="405111" cy="259045"/>
    <xdr:sp macro="" textlink="">
      <xdr:nvSpPr>
        <xdr:cNvPr id="696" name="n_3aveValue【公民館】&#10;有形固定資産減価償却率"/>
        <xdr:cNvSpPr txBox="1"/>
      </xdr:nvSpPr>
      <xdr:spPr>
        <a:xfrm>
          <a:off x="13500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44466</xdr:rowOff>
    </xdr:from>
    <xdr:ext cx="405111" cy="259045"/>
    <xdr:sp macro="" textlink="">
      <xdr:nvSpPr>
        <xdr:cNvPr id="697" name="n_4aveValue【公民館】&#10;有形固定資産減価償却率"/>
        <xdr:cNvSpPr txBox="1"/>
      </xdr:nvSpPr>
      <xdr:spPr>
        <a:xfrm>
          <a:off x="12611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125747</xdr:rowOff>
    </xdr:from>
    <xdr:ext cx="405111" cy="259045"/>
    <xdr:sp macro="" textlink="">
      <xdr:nvSpPr>
        <xdr:cNvPr id="698" name="n_1mainValue【公民館】&#10;有形固定資産減価償却率"/>
        <xdr:cNvSpPr txBox="1"/>
      </xdr:nvSpPr>
      <xdr:spPr>
        <a:xfrm>
          <a:off x="15266044"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99077</xdr:rowOff>
    </xdr:from>
    <xdr:ext cx="405111" cy="259045"/>
    <xdr:sp macro="" textlink="">
      <xdr:nvSpPr>
        <xdr:cNvPr id="699" name="n_2mainValue【公民館】&#10;有形固定資産減価償却率"/>
        <xdr:cNvSpPr txBox="1"/>
      </xdr:nvSpPr>
      <xdr:spPr>
        <a:xfrm>
          <a:off x="143897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74313</xdr:rowOff>
    </xdr:from>
    <xdr:ext cx="405111" cy="259045"/>
    <xdr:sp macro="" textlink="">
      <xdr:nvSpPr>
        <xdr:cNvPr id="700" name="n_3mainValue【公民館】&#10;有形固定資産減価償却率"/>
        <xdr:cNvSpPr txBox="1"/>
      </xdr:nvSpPr>
      <xdr:spPr>
        <a:xfrm>
          <a:off x="13500744" y="1841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34307</xdr:rowOff>
    </xdr:from>
    <xdr:ext cx="405111" cy="259045"/>
    <xdr:sp macro="" textlink="">
      <xdr:nvSpPr>
        <xdr:cNvPr id="701" name="n_4mainValue【公民館】&#10;有形固定資産減価償却率"/>
        <xdr:cNvSpPr txBox="1"/>
      </xdr:nvSpPr>
      <xdr:spPr>
        <a:xfrm>
          <a:off x="12611744" y="183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2" name="直線コネクタ 711"/>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3" name="テキスト ボックス 712"/>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4" name="直線コネクタ 713"/>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5" name="テキスト ボックス 714"/>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6" name="直線コネクタ 71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7" name="テキスト ボックス 71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8" name="直線コネクタ 717"/>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9" name="テキスト ボックス 718"/>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0" name="直線コネクタ 719"/>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1" name="テキスト ボックス 720"/>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129921</xdr:rowOff>
    </xdr:from>
    <xdr:to>
      <xdr:col>116</xdr:col>
      <xdr:colOff>62864</xdr:colOff>
      <xdr:row>108</xdr:row>
      <xdr:rowOff>108965</xdr:rowOff>
    </xdr:to>
    <xdr:cxnSp macro="">
      <xdr:nvCxnSpPr>
        <xdr:cNvPr id="725" name="直線コネクタ 724"/>
        <xdr:cNvCxnSpPr/>
      </xdr:nvCxnSpPr>
      <xdr:spPr>
        <a:xfrm flipV="1">
          <a:off x="22160864" y="17274921"/>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112792</xdr:rowOff>
    </xdr:from>
    <xdr:ext cx="469744" cy="259045"/>
    <xdr:sp macro="" textlink="">
      <xdr:nvSpPr>
        <xdr:cNvPr id="726" name="【公民館】&#10;一人当たり面積最小値テキスト"/>
        <xdr:cNvSpPr txBox="1"/>
      </xdr:nvSpPr>
      <xdr:spPr>
        <a:xfrm>
          <a:off x="22199600" y="1862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108965</xdr:rowOff>
    </xdr:from>
    <xdr:to>
      <xdr:col>116</xdr:col>
      <xdr:colOff>152400</xdr:colOff>
      <xdr:row>108</xdr:row>
      <xdr:rowOff>108965</xdr:rowOff>
    </xdr:to>
    <xdr:cxnSp macro="">
      <xdr:nvCxnSpPr>
        <xdr:cNvPr id="727" name="直線コネクタ 726"/>
        <xdr:cNvCxnSpPr/>
      </xdr:nvCxnSpPr>
      <xdr:spPr>
        <a:xfrm>
          <a:off x="22072600" y="18625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76598</xdr:rowOff>
    </xdr:from>
    <xdr:ext cx="469744" cy="259045"/>
    <xdr:sp macro="" textlink="">
      <xdr:nvSpPr>
        <xdr:cNvPr id="728" name="【公民館】&#10;一人当たり面積最大値テキスト"/>
        <xdr:cNvSpPr txBox="1"/>
      </xdr:nvSpPr>
      <xdr:spPr>
        <a:xfrm>
          <a:off x="22199600" y="17050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129921</xdr:rowOff>
    </xdr:from>
    <xdr:to>
      <xdr:col>116</xdr:col>
      <xdr:colOff>152400</xdr:colOff>
      <xdr:row>100</xdr:row>
      <xdr:rowOff>129921</xdr:rowOff>
    </xdr:to>
    <xdr:cxnSp macro="">
      <xdr:nvCxnSpPr>
        <xdr:cNvPr id="729" name="直線コネクタ 728"/>
        <xdr:cNvCxnSpPr/>
      </xdr:nvCxnSpPr>
      <xdr:spPr>
        <a:xfrm>
          <a:off x="22072600" y="17274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153052</xdr:rowOff>
    </xdr:from>
    <xdr:ext cx="469744" cy="259045"/>
    <xdr:sp macro="" textlink="">
      <xdr:nvSpPr>
        <xdr:cNvPr id="730" name="【公民館】&#10;一人当たり面積平均値テキスト"/>
        <xdr:cNvSpPr txBox="1"/>
      </xdr:nvSpPr>
      <xdr:spPr>
        <a:xfrm>
          <a:off x="22199600" y="181553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130175</xdr:rowOff>
    </xdr:from>
    <xdr:to>
      <xdr:col>116</xdr:col>
      <xdr:colOff>114300</xdr:colOff>
      <xdr:row>107</xdr:row>
      <xdr:rowOff>60325</xdr:rowOff>
    </xdr:to>
    <xdr:sp macro="" textlink="">
      <xdr:nvSpPr>
        <xdr:cNvPr id="731" name="フローチャート: 判断 730"/>
        <xdr:cNvSpPr/>
      </xdr:nvSpPr>
      <xdr:spPr>
        <a:xfrm>
          <a:off x="22110700" y="1830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92838</xdr:rowOff>
    </xdr:from>
    <xdr:to>
      <xdr:col>112</xdr:col>
      <xdr:colOff>38100</xdr:colOff>
      <xdr:row>108</xdr:row>
      <xdr:rowOff>22988</xdr:rowOff>
    </xdr:to>
    <xdr:sp macro="" textlink="">
      <xdr:nvSpPr>
        <xdr:cNvPr id="732" name="フローチャート: 判断 731"/>
        <xdr:cNvSpPr/>
      </xdr:nvSpPr>
      <xdr:spPr>
        <a:xfrm>
          <a:off x="21272500" y="1843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105411</xdr:rowOff>
    </xdr:from>
    <xdr:to>
      <xdr:col>107</xdr:col>
      <xdr:colOff>101600</xdr:colOff>
      <xdr:row>108</xdr:row>
      <xdr:rowOff>35561</xdr:rowOff>
    </xdr:to>
    <xdr:sp macro="" textlink="">
      <xdr:nvSpPr>
        <xdr:cNvPr id="733" name="フローチャート: 判断 732"/>
        <xdr:cNvSpPr/>
      </xdr:nvSpPr>
      <xdr:spPr>
        <a:xfrm>
          <a:off x="20383500" y="1845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104267</xdr:rowOff>
    </xdr:from>
    <xdr:to>
      <xdr:col>102</xdr:col>
      <xdr:colOff>165100</xdr:colOff>
      <xdr:row>108</xdr:row>
      <xdr:rowOff>34417</xdr:rowOff>
    </xdr:to>
    <xdr:sp macro="" textlink="">
      <xdr:nvSpPr>
        <xdr:cNvPr id="734" name="フローチャート: 判断 733"/>
        <xdr:cNvSpPr/>
      </xdr:nvSpPr>
      <xdr:spPr>
        <a:xfrm>
          <a:off x="19494500" y="1844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92075</xdr:rowOff>
    </xdr:from>
    <xdr:to>
      <xdr:col>98</xdr:col>
      <xdr:colOff>38100</xdr:colOff>
      <xdr:row>108</xdr:row>
      <xdr:rowOff>22225</xdr:rowOff>
    </xdr:to>
    <xdr:sp macro="" textlink="">
      <xdr:nvSpPr>
        <xdr:cNvPr id="735" name="フローチャート: 判断 734"/>
        <xdr:cNvSpPr/>
      </xdr:nvSpPr>
      <xdr:spPr>
        <a:xfrm>
          <a:off x="18605500" y="1843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135128</xdr:rowOff>
    </xdr:from>
    <xdr:to>
      <xdr:col>116</xdr:col>
      <xdr:colOff>114300</xdr:colOff>
      <xdr:row>107</xdr:row>
      <xdr:rowOff>65278</xdr:rowOff>
    </xdr:to>
    <xdr:sp macro="" textlink="">
      <xdr:nvSpPr>
        <xdr:cNvPr id="741" name="楕円 740"/>
        <xdr:cNvSpPr/>
      </xdr:nvSpPr>
      <xdr:spPr>
        <a:xfrm>
          <a:off x="221107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113555</xdr:rowOff>
    </xdr:from>
    <xdr:ext cx="469744" cy="259045"/>
    <xdr:sp macro="" textlink="">
      <xdr:nvSpPr>
        <xdr:cNvPr id="742" name="【公民館】&#10;一人当たり面積該当値テキスト"/>
        <xdr:cNvSpPr txBox="1"/>
      </xdr:nvSpPr>
      <xdr:spPr>
        <a:xfrm>
          <a:off x="22199600" y="182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145035</xdr:rowOff>
    </xdr:from>
    <xdr:to>
      <xdr:col>112</xdr:col>
      <xdr:colOff>38100</xdr:colOff>
      <xdr:row>107</xdr:row>
      <xdr:rowOff>75185</xdr:rowOff>
    </xdr:to>
    <xdr:sp macro="" textlink="">
      <xdr:nvSpPr>
        <xdr:cNvPr id="743" name="楕円 742"/>
        <xdr:cNvSpPr/>
      </xdr:nvSpPr>
      <xdr:spPr>
        <a:xfrm>
          <a:off x="21272500" y="1831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14478</xdr:rowOff>
    </xdr:from>
    <xdr:to>
      <xdr:col>116</xdr:col>
      <xdr:colOff>63500</xdr:colOff>
      <xdr:row>107</xdr:row>
      <xdr:rowOff>24385</xdr:rowOff>
    </xdr:to>
    <xdr:cxnSp macro="">
      <xdr:nvCxnSpPr>
        <xdr:cNvPr id="744" name="直線コネクタ 743"/>
        <xdr:cNvCxnSpPr/>
      </xdr:nvCxnSpPr>
      <xdr:spPr>
        <a:xfrm flipV="1">
          <a:off x="21323300" y="18359628"/>
          <a:ext cx="8382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152654</xdr:rowOff>
    </xdr:from>
    <xdr:to>
      <xdr:col>107</xdr:col>
      <xdr:colOff>101600</xdr:colOff>
      <xdr:row>107</xdr:row>
      <xdr:rowOff>82804</xdr:rowOff>
    </xdr:to>
    <xdr:sp macro="" textlink="">
      <xdr:nvSpPr>
        <xdr:cNvPr id="745" name="楕円 744"/>
        <xdr:cNvSpPr/>
      </xdr:nvSpPr>
      <xdr:spPr>
        <a:xfrm>
          <a:off x="20383500" y="1832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24385</xdr:rowOff>
    </xdr:from>
    <xdr:to>
      <xdr:col>111</xdr:col>
      <xdr:colOff>177800</xdr:colOff>
      <xdr:row>107</xdr:row>
      <xdr:rowOff>32004</xdr:rowOff>
    </xdr:to>
    <xdr:cxnSp macro="">
      <xdr:nvCxnSpPr>
        <xdr:cNvPr id="746" name="直線コネクタ 745"/>
        <xdr:cNvCxnSpPr/>
      </xdr:nvCxnSpPr>
      <xdr:spPr>
        <a:xfrm flipV="1">
          <a:off x="20434300" y="1836953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161037</xdr:rowOff>
    </xdr:from>
    <xdr:to>
      <xdr:col>102</xdr:col>
      <xdr:colOff>165100</xdr:colOff>
      <xdr:row>107</xdr:row>
      <xdr:rowOff>91187</xdr:rowOff>
    </xdr:to>
    <xdr:sp macro="" textlink="">
      <xdr:nvSpPr>
        <xdr:cNvPr id="747" name="楕円 746"/>
        <xdr:cNvSpPr/>
      </xdr:nvSpPr>
      <xdr:spPr>
        <a:xfrm>
          <a:off x="19494500" y="1833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32004</xdr:rowOff>
    </xdr:from>
    <xdr:to>
      <xdr:col>107</xdr:col>
      <xdr:colOff>50800</xdr:colOff>
      <xdr:row>107</xdr:row>
      <xdr:rowOff>40387</xdr:rowOff>
    </xdr:to>
    <xdr:cxnSp macro="">
      <xdr:nvCxnSpPr>
        <xdr:cNvPr id="748" name="直線コネクタ 747"/>
        <xdr:cNvCxnSpPr/>
      </xdr:nvCxnSpPr>
      <xdr:spPr>
        <a:xfrm flipV="1">
          <a:off x="19545300" y="18377154"/>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169038</xdr:rowOff>
    </xdr:from>
    <xdr:to>
      <xdr:col>98</xdr:col>
      <xdr:colOff>38100</xdr:colOff>
      <xdr:row>107</xdr:row>
      <xdr:rowOff>99188</xdr:rowOff>
    </xdr:to>
    <xdr:sp macro="" textlink="">
      <xdr:nvSpPr>
        <xdr:cNvPr id="749" name="楕円 748"/>
        <xdr:cNvSpPr/>
      </xdr:nvSpPr>
      <xdr:spPr>
        <a:xfrm>
          <a:off x="18605500" y="1834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40387</xdr:rowOff>
    </xdr:from>
    <xdr:to>
      <xdr:col>102</xdr:col>
      <xdr:colOff>114300</xdr:colOff>
      <xdr:row>107</xdr:row>
      <xdr:rowOff>48388</xdr:rowOff>
    </xdr:to>
    <xdr:cxnSp macro="">
      <xdr:nvCxnSpPr>
        <xdr:cNvPr id="750" name="直線コネクタ 749"/>
        <xdr:cNvCxnSpPr/>
      </xdr:nvCxnSpPr>
      <xdr:spPr>
        <a:xfrm flipV="1">
          <a:off x="18656300" y="18385537"/>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14115</xdr:rowOff>
    </xdr:from>
    <xdr:ext cx="469744" cy="259045"/>
    <xdr:sp macro="" textlink="">
      <xdr:nvSpPr>
        <xdr:cNvPr id="751" name="n_1aveValue【公民館】&#10;一人当たり面積"/>
        <xdr:cNvSpPr txBox="1"/>
      </xdr:nvSpPr>
      <xdr:spPr>
        <a:xfrm>
          <a:off x="21075727" y="1853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26688</xdr:rowOff>
    </xdr:from>
    <xdr:ext cx="469744" cy="259045"/>
    <xdr:sp macro="" textlink="">
      <xdr:nvSpPr>
        <xdr:cNvPr id="752" name="n_2aveValue【公民館】&#10;一人当たり面積"/>
        <xdr:cNvSpPr txBox="1"/>
      </xdr:nvSpPr>
      <xdr:spPr>
        <a:xfrm>
          <a:off x="20199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25544</xdr:rowOff>
    </xdr:from>
    <xdr:ext cx="469744" cy="259045"/>
    <xdr:sp macro="" textlink="">
      <xdr:nvSpPr>
        <xdr:cNvPr id="753" name="n_3aveValue【公民館】&#10;一人当たり面積"/>
        <xdr:cNvSpPr txBox="1"/>
      </xdr:nvSpPr>
      <xdr:spPr>
        <a:xfrm>
          <a:off x="19310427" y="1854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13352</xdr:rowOff>
    </xdr:from>
    <xdr:ext cx="469744" cy="259045"/>
    <xdr:sp macro="" textlink="">
      <xdr:nvSpPr>
        <xdr:cNvPr id="754" name="n_4aveValue【公民館】&#10;一人当たり面積"/>
        <xdr:cNvSpPr txBox="1"/>
      </xdr:nvSpPr>
      <xdr:spPr>
        <a:xfrm>
          <a:off x="18421427" y="1852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91712</xdr:rowOff>
    </xdr:from>
    <xdr:ext cx="469744" cy="259045"/>
    <xdr:sp macro="" textlink="">
      <xdr:nvSpPr>
        <xdr:cNvPr id="755" name="n_1mainValue【公民館】&#10;一人当たり面積"/>
        <xdr:cNvSpPr txBox="1"/>
      </xdr:nvSpPr>
      <xdr:spPr>
        <a:xfrm>
          <a:off x="21075727" y="1809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99331</xdr:rowOff>
    </xdr:from>
    <xdr:ext cx="469744" cy="259045"/>
    <xdr:sp macro="" textlink="">
      <xdr:nvSpPr>
        <xdr:cNvPr id="756" name="n_2mainValue【公民館】&#10;一人当たり面積"/>
        <xdr:cNvSpPr txBox="1"/>
      </xdr:nvSpPr>
      <xdr:spPr>
        <a:xfrm>
          <a:off x="20199427" y="18101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107714</xdr:rowOff>
    </xdr:from>
    <xdr:ext cx="469744" cy="259045"/>
    <xdr:sp macro="" textlink="">
      <xdr:nvSpPr>
        <xdr:cNvPr id="757" name="n_3mainValue【公民館】&#10;一人当たり面積"/>
        <xdr:cNvSpPr txBox="1"/>
      </xdr:nvSpPr>
      <xdr:spPr>
        <a:xfrm>
          <a:off x="19310427" y="1810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115715</xdr:rowOff>
    </xdr:from>
    <xdr:ext cx="469744" cy="259045"/>
    <xdr:sp macro="" textlink="">
      <xdr:nvSpPr>
        <xdr:cNvPr id="758" name="n_4mainValue【公民館】&#10;一人当たり面積"/>
        <xdr:cNvSpPr txBox="1"/>
      </xdr:nvSpPr>
      <xdr:spPr>
        <a:xfrm>
          <a:off x="18421427" y="1811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ほとんどの類型において、有形固定資産減価償却率は類似団体内平均値を下回っている。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で、保育園及び公民館については、有形固定資産減価償却率が類似団体内平均値を上回っているが、公共施設等総合管理計画等に基づいて、計画的に修繕を行っているため使用する上での問題はない。特に、公民館については、現状では使用するうえで問題はなく、また修繕が必要な場合は各地域が実施することとなるが、補助金を交付するなどして地域の負担を軽減し適正な利用がなされるよう努め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5,080
5,035
393.19
6,008,722
5,620,581
349,856
3,304,460
5,945,435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35052</xdr:rowOff>
    </xdr:from>
    <xdr:to>
      <xdr:col>24</xdr:col>
      <xdr:colOff>62865</xdr:colOff>
      <xdr:row>41</xdr:row>
      <xdr:rowOff>153924</xdr:rowOff>
    </xdr:to>
    <xdr:cxnSp macro="">
      <xdr:nvCxnSpPr>
        <xdr:cNvPr id="55" name="直線コネクタ 54"/>
        <xdr:cNvCxnSpPr/>
      </xdr:nvCxnSpPr>
      <xdr:spPr>
        <a:xfrm flipV="1">
          <a:off x="4634865" y="586435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157751</xdr:rowOff>
    </xdr:from>
    <xdr:ext cx="405111" cy="259045"/>
    <xdr:sp macro="" textlink="">
      <xdr:nvSpPr>
        <xdr:cNvPr id="56" name="【図書館】&#10;有形固定資産減価償却率最小値テキスト"/>
        <xdr:cNvSpPr txBox="1"/>
      </xdr:nvSpPr>
      <xdr:spPr>
        <a:xfrm>
          <a:off x="4673600" y="718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153924</xdr:rowOff>
    </xdr:from>
    <xdr:to>
      <xdr:col>24</xdr:col>
      <xdr:colOff>152400</xdr:colOff>
      <xdr:row>41</xdr:row>
      <xdr:rowOff>153924</xdr:rowOff>
    </xdr:to>
    <xdr:cxnSp macro="">
      <xdr:nvCxnSpPr>
        <xdr:cNvPr id="57" name="直線コネクタ 56"/>
        <xdr:cNvCxnSpPr/>
      </xdr:nvCxnSpPr>
      <xdr:spPr>
        <a:xfrm>
          <a:off x="4546600" y="718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153179</xdr:rowOff>
    </xdr:from>
    <xdr:ext cx="405111" cy="259045"/>
    <xdr:sp macro="" textlink="">
      <xdr:nvSpPr>
        <xdr:cNvPr id="58" name="【図書館】&#10;有形固定資産減価償却率最大値テキスト"/>
        <xdr:cNvSpPr txBox="1"/>
      </xdr:nvSpPr>
      <xdr:spPr>
        <a:xfrm>
          <a:off x="4673600" y="563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35052</xdr:rowOff>
    </xdr:from>
    <xdr:to>
      <xdr:col>24</xdr:col>
      <xdr:colOff>152400</xdr:colOff>
      <xdr:row>34</xdr:row>
      <xdr:rowOff>35052</xdr:rowOff>
    </xdr:to>
    <xdr:cxnSp macro="">
      <xdr:nvCxnSpPr>
        <xdr:cNvPr id="59" name="直線コネクタ 58"/>
        <xdr:cNvCxnSpPr/>
      </xdr:nvCxnSpPr>
      <xdr:spPr>
        <a:xfrm>
          <a:off x="4546600" y="5864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0" name="【図書館】&#10;有形固定資産減価償却率平均値テキスト"/>
        <xdr:cNvSpPr txBox="1"/>
      </xdr:nvSpPr>
      <xdr:spPr>
        <a:xfrm>
          <a:off x="4673600"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1" name="フローチャート: 判断 60"/>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32258</xdr:rowOff>
    </xdr:from>
    <xdr:to>
      <xdr:col>15</xdr:col>
      <xdr:colOff>101600</xdr:colOff>
      <xdr:row>36</xdr:row>
      <xdr:rowOff>133858</xdr:rowOff>
    </xdr:to>
    <xdr:sp macro="" textlink="">
      <xdr:nvSpPr>
        <xdr:cNvPr id="63" name="フローチャート: 判断 62"/>
        <xdr:cNvSpPr/>
      </xdr:nvSpPr>
      <xdr:spPr>
        <a:xfrm>
          <a:off x="2857500" y="620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135128</xdr:rowOff>
    </xdr:from>
    <xdr:to>
      <xdr:col>10</xdr:col>
      <xdr:colOff>165100</xdr:colOff>
      <xdr:row>36</xdr:row>
      <xdr:rowOff>65278</xdr:rowOff>
    </xdr:to>
    <xdr:sp macro="" textlink="">
      <xdr:nvSpPr>
        <xdr:cNvPr id="64" name="フローチャート: 判断 63"/>
        <xdr:cNvSpPr/>
      </xdr:nvSpPr>
      <xdr:spPr>
        <a:xfrm>
          <a:off x="1968500" y="613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130556</xdr:rowOff>
    </xdr:from>
    <xdr:to>
      <xdr:col>6</xdr:col>
      <xdr:colOff>38100</xdr:colOff>
      <xdr:row>37</xdr:row>
      <xdr:rowOff>60706</xdr:rowOff>
    </xdr:to>
    <xdr:sp macro="" textlink="">
      <xdr:nvSpPr>
        <xdr:cNvPr id="65" name="フローチャート: 判断 64"/>
        <xdr:cNvSpPr/>
      </xdr:nvSpPr>
      <xdr:spPr>
        <a:xfrm>
          <a:off x="1079500" y="630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121412</xdr:rowOff>
    </xdr:from>
    <xdr:to>
      <xdr:col>24</xdr:col>
      <xdr:colOff>114300</xdr:colOff>
      <xdr:row>40</xdr:row>
      <xdr:rowOff>51562</xdr:rowOff>
    </xdr:to>
    <xdr:sp macro="" textlink="">
      <xdr:nvSpPr>
        <xdr:cNvPr id="71" name="楕円 70"/>
        <xdr:cNvSpPr/>
      </xdr:nvSpPr>
      <xdr:spPr>
        <a:xfrm>
          <a:off x="4584700" y="680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99839</xdr:rowOff>
    </xdr:from>
    <xdr:ext cx="405111" cy="259045"/>
    <xdr:sp macro="" textlink="">
      <xdr:nvSpPr>
        <xdr:cNvPr id="72" name="【図書館】&#10;有形固定資産減価償却率該当値テキスト"/>
        <xdr:cNvSpPr txBox="1"/>
      </xdr:nvSpPr>
      <xdr:spPr>
        <a:xfrm>
          <a:off x="4673600" y="678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75692</xdr:rowOff>
    </xdr:from>
    <xdr:to>
      <xdr:col>20</xdr:col>
      <xdr:colOff>38100</xdr:colOff>
      <xdr:row>40</xdr:row>
      <xdr:rowOff>5842</xdr:rowOff>
    </xdr:to>
    <xdr:sp macro="" textlink="">
      <xdr:nvSpPr>
        <xdr:cNvPr id="73" name="楕円 72"/>
        <xdr:cNvSpPr/>
      </xdr:nvSpPr>
      <xdr:spPr>
        <a:xfrm>
          <a:off x="3746500" y="676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126492</xdr:rowOff>
    </xdr:from>
    <xdr:to>
      <xdr:col>24</xdr:col>
      <xdr:colOff>63500</xdr:colOff>
      <xdr:row>40</xdr:row>
      <xdr:rowOff>762</xdr:rowOff>
    </xdr:to>
    <xdr:cxnSp macro="">
      <xdr:nvCxnSpPr>
        <xdr:cNvPr id="74" name="直線コネクタ 73"/>
        <xdr:cNvCxnSpPr/>
      </xdr:nvCxnSpPr>
      <xdr:spPr>
        <a:xfrm>
          <a:off x="3797300" y="681304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29972</xdr:rowOff>
    </xdr:from>
    <xdr:to>
      <xdr:col>15</xdr:col>
      <xdr:colOff>101600</xdr:colOff>
      <xdr:row>39</xdr:row>
      <xdr:rowOff>131572</xdr:rowOff>
    </xdr:to>
    <xdr:sp macro="" textlink="">
      <xdr:nvSpPr>
        <xdr:cNvPr id="75" name="楕円 74"/>
        <xdr:cNvSpPr/>
      </xdr:nvSpPr>
      <xdr:spPr>
        <a:xfrm>
          <a:off x="2857500" y="67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80772</xdr:rowOff>
    </xdr:from>
    <xdr:to>
      <xdr:col>19</xdr:col>
      <xdr:colOff>177800</xdr:colOff>
      <xdr:row>39</xdr:row>
      <xdr:rowOff>126492</xdr:rowOff>
    </xdr:to>
    <xdr:cxnSp macro="">
      <xdr:nvCxnSpPr>
        <xdr:cNvPr id="76" name="直線コネクタ 75"/>
        <xdr:cNvCxnSpPr/>
      </xdr:nvCxnSpPr>
      <xdr:spPr>
        <a:xfrm>
          <a:off x="2908300" y="676732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155702</xdr:rowOff>
    </xdr:from>
    <xdr:to>
      <xdr:col>10</xdr:col>
      <xdr:colOff>165100</xdr:colOff>
      <xdr:row>39</xdr:row>
      <xdr:rowOff>85852</xdr:rowOff>
    </xdr:to>
    <xdr:sp macro="" textlink="">
      <xdr:nvSpPr>
        <xdr:cNvPr id="77" name="楕円 76"/>
        <xdr:cNvSpPr/>
      </xdr:nvSpPr>
      <xdr:spPr>
        <a:xfrm>
          <a:off x="1968500" y="667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35052</xdr:rowOff>
    </xdr:from>
    <xdr:to>
      <xdr:col>15</xdr:col>
      <xdr:colOff>50800</xdr:colOff>
      <xdr:row>39</xdr:row>
      <xdr:rowOff>80772</xdr:rowOff>
    </xdr:to>
    <xdr:cxnSp macro="">
      <xdr:nvCxnSpPr>
        <xdr:cNvPr id="78" name="直線コネクタ 77"/>
        <xdr:cNvCxnSpPr/>
      </xdr:nvCxnSpPr>
      <xdr:spPr>
        <a:xfrm>
          <a:off x="2019300" y="672160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109982</xdr:rowOff>
    </xdr:from>
    <xdr:to>
      <xdr:col>6</xdr:col>
      <xdr:colOff>38100</xdr:colOff>
      <xdr:row>39</xdr:row>
      <xdr:rowOff>40132</xdr:rowOff>
    </xdr:to>
    <xdr:sp macro="" textlink="">
      <xdr:nvSpPr>
        <xdr:cNvPr id="79" name="楕円 78"/>
        <xdr:cNvSpPr/>
      </xdr:nvSpPr>
      <xdr:spPr>
        <a:xfrm>
          <a:off x="1079500" y="662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160782</xdr:rowOff>
    </xdr:from>
    <xdr:to>
      <xdr:col>10</xdr:col>
      <xdr:colOff>114300</xdr:colOff>
      <xdr:row>39</xdr:row>
      <xdr:rowOff>35052</xdr:rowOff>
    </xdr:to>
    <xdr:cxnSp macro="">
      <xdr:nvCxnSpPr>
        <xdr:cNvPr id="80" name="直線コネクタ 79"/>
        <xdr:cNvCxnSpPr/>
      </xdr:nvCxnSpPr>
      <xdr:spPr>
        <a:xfrm>
          <a:off x="1130300" y="66758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図書館】&#10;有形固定資産減価償却率"/>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150385</xdr:rowOff>
    </xdr:from>
    <xdr:ext cx="405111" cy="259045"/>
    <xdr:sp macro="" textlink="">
      <xdr:nvSpPr>
        <xdr:cNvPr id="82" name="n_2aveValue【図書館】&#10;有形固定資産減価償却率"/>
        <xdr:cNvSpPr txBox="1"/>
      </xdr:nvSpPr>
      <xdr:spPr>
        <a:xfrm>
          <a:off x="2705744" y="597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81805</xdr:rowOff>
    </xdr:from>
    <xdr:ext cx="405111" cy="259045"/>
    <xdr:sp macro="" textlink="">
      <xdr:nvSpPr>
        <xdr:cNvPr id="83" name="n_3aveValue【図書館】&#10;有形固定資産減価償却率"/>
        <xdr:cNvSpPr txBox="1"/>
      </xdr:nvSpPr>
      <xdr:spPr>
        <a:xfrm>
          <a:off x="1816744" y="591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77233</xdr:rowOff>
    </xdr:from>
    <xdr:ext cx="405111" cy="259045"/>
    <xdr:sp macro="" textlink="">
      <xdr:nvSpPr>
        <xdr:cNvPr id="84" name="n_4aveValue【図書館】&#10;有形固定資産減価償却率"/>
        <xdr:cNvSpPr txBox="1"/>
      </xdr:nvSpPr>
      <xdr:spPr>
        <a:xfrm>
          <a:off x="927744" y="607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168419</xdr:rowOff>
    </xdr:from>
    <xdr:ext cx="405111" cy="259045"/>
    <xdr:sp macro="" textlink="">
      <xdr:nvSpPr>
        <xdr:cNvPr id="85" name="n_1mainValue【図書館】&#10;有形固定資産減価償却率"/>
        <xdr:cNvSpPr txBox="1"/>
      </xdr:nvSpPr>
      <xdr:spPr>
        <a:xfrm>
          <a:off x="3582044" y="685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122699</xdr:rowOff>
    </xdr:from>
    <xdr:ext cx="405111" cy="259045"/>
    <xdr:sp macro="" textlink="">
      <xdr:nvSpPr>
        <xdr:cNvPr id="86" name="n_2mainValue【図書館】&#10;有形固定資産減価償却率"/>
        <xdr:cNvSpPr txBox="1"/>
      </xdr:nvSpPr>
      <xdr:spPr>
        <a:xfrm>
          <a:off x="2705744" y="680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76979</xdr:rowOff>
    </xdr:from>
    <xdr:ext cx="405111" cy="259045"/>
    <xdr:sp macro="" textlink="">
      <xdr:nvSpPr>
        <xdr:cNvPr id="87" name="n_3mainValue【図書館】&#10;有形固定資産減価償却率"/>
        <xdr:cNvSpPr txBox="1"/>
      </xdr:nvSpPr>
      <xdr:spPr>
        <a:xfrm>
          <a:off x="1816744" y="676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31259</xdr:rowOff>
    </xdr:from>
    <xdr:ext cx="405111" cy="259045"/>
    <xdr:sp macro="" textlink="">
      <xdr:nvSpPr>
        <xdr:cNvPr id="88" name="n_4mainValue【図書館】&#10;有形固定資産減価償却率"/>
        <xdr:cNvSpPr txBox="1"/>
      </xdr:nvSpPr>
      <xdr:spPr>
        <a:xfrm>
          <a:off x="927744" y="671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51054</xdr:rowOff>
    </xdr:from>
    <xdr:to>
      <xdr:col>54</xdr:col>
      <xdr:colOff>189865</xdr:colOff>
      <xdr:row>41</xdr:row>
      <xdr:rowOff>41910</xdr:rowOff>
    </xdr:to>
    <xdr:cxnSp macro="">
      <xdr:nvCxnSpPr>
        <xdr:cNvPr id="110" name="直線コネクタ 109"/>
        <xdr:cNvCxnSpPr/>
      </xdr:nvCxnSpPr>
      <xdr:spPr>
        <a:xfrm flipV="1">
          <a:off x="10476865" y="5708904"/>
          <a:ext cx="0" cy="136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1" name="【図書館】&#10;一人当たり面積最小値テキスト"/>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2" name="直線コネクタ 111"/>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169181</xdr:rowOff>
    </xdr:from>
    <xdr:ext cx="469744" cy="259045"/>
    <xdr:sp macro="" textlink="">
      <xdr:nvSpPr>
        <xdr:cNvPr id="113" name="【図書館】&#10;一人当たり面積最大値テキスト"/>
        <xdr:cNvSpPr txBox="1"/>
      </xdr:nvSpPr>
      <xdr:spPr>
        <a:xfrm>
          <a:off x="10515600" y="548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51054</xdr:rowOff>
    </xdr:from>
    <xdr:to>
      <xdr:col>55</xdr:col>
      <xdr:colOff>88900</xdr:colOff>
      <xdr:row>33</xdr:row>
      <xdr:rowOff>51054</xdr:rowOff>
    </xdr:to>
    <xdr:cxnSp macro="">
      <xdr:nvCxnSpPr>
        <xdr:cNvPr id="114" name="直線コネクタ 113"/>
        <xdr:cNvCxnSpPr/>
      </xdr:nvCxnSpPr>
      <xdr:spPr>
        <a:xfrm>
          <a:off x="10388600" y="570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271</xdr:rowOff>
    </xdr:from>
    <xdr:ext cx="469744" cy="259045"/>
    <xdr:sp macro="" textlink="">
      <xdr:nvSpPr>
        <xdr:cNvPr id="115" name="【図書館】&#10;一人当たり面積平均値テキスト"/>
        <xdr:cNvSpPr txBox="1"/>
      </xdr:nvSpPr>
      <xdr:spPr>
        <a:xfrm>
          <a:off x="10515600" y="6172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148844</xdr:rowOff>
    </xdr:from>
    <xdr:to>
      <xdr:col>55</xdr:col>
      <xdr:colOff>50800</xdr:colOff>
      <xdr:row>37</xdr:row>
      <xdr:rowOff>78994</xdr:rowOff>
    </xdr:to>
    <xdr:sp macro="" textlink="">
      <xdr:nvSpPr>
        <xdr:cNvPr id="116" name="フローチャート: 判断 115"/>
        <xdr:cNvSpPr/>
      </xdr:nvSpPr>
      <xdr:spPr>
        <a:xfrm>
          <a:off x="10426700" y="632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43688</xdr:rowOff>
    </xdr:from>
    <xdr:to>
      <xdr:col>50</xdr:col>
      <xdr:colOff>165100</xdr:colOff>
      <xdr:row>38</xdr:row>
      <xdr:rowOff>145288</xdr:rowOff>
    </xdr:to>
    <xdr:sp macro="" textlink="">
      <xdr:nvSpPr>
        <xdr:cNvPr id="117" name="フローチャート: 判断 116"/>
        <xdr:cNvSpPr/>
      </xdr:nvSpPr>
      <xdr:spPr>
        <a:xfrm>
          <a:off x="95885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18" name="フローチャート: 判断 117"/>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123698</xdr:rowOff>
    </xdr:from>
    <xdr:to>
      <xdr:col>41</xdr:col>
      <xdr:colOff>101600</xdr:colOff>
      <xdr:row>38</xdr:row>
      <xdr:rowOff>53848</xdr:rowOff>
    </xdr:to>
    <xdr:sp macro="" textlink="">
      <xdr:nvSpPr>
        <xdr:cNvPr id="119" name="フローチャート: 判断 118"/>
        <xdr:cNvSpPr/>
      </xdr:nvSpPr>
      <xdr:spPr>
        <a:xfrm>
          <a:off x="7810500" y="646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43688</xdr:rowOff>
    </xdr:from>
    <xdr:to>
      <xdr:col>36</xdr:col>
      <xdr:colOff>165100</xdr:colOff>
      <xdr:row>38</xdr:row>
      <xdr:rowOff>145288</xdr:rowOff>
    </xdr:to>
    <xdr:sp macro="" textlink="">
      <xdr:nvSpPr>
        <xdr:cNvPr id="120" name="フローチャート: 判断 119"/>
        <xdr:cNvSpPr/>
      </xdr:nvSpPr>
      <xdr:spPr>
        <a:xfrm>
          <a:off x="69215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162560</xdr:rowOff>
    </xdr:from>
    <xdr:to>
      <xdr:col>55</xdr:col>
      <xdr:colOff>50800</xdr:colOff>
      <xdr:row>41</xdr:row>
      <xdr:rowOff>92710</xdr:rowOff>
    </xdr:to>
    <xdr:sp macro="" textlink="">
      <xdr:nvSpPr>
        <xdr:cNvPr id="126" name="楕円 125"/>
        <xdr:cNvSpPr/>
      </xdr:nvSpPr>
      <xdr:spPr>
        <a:xfrm>
          <a:off x="10426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77487</xdr:rowOff>
    </xdr:from>
    <xdr:ext cx="469744" cy="259045"/>
    <xdr:sp macro="" textlink="">
      <xdr:nvSpPr>
        <xdr:cNvPr id="127" name="【図書館】&#10;一人当たり面積該当値テキスト"/>
        <xdr:cNvSpPr txBox="1"/>
      </xdr:nvSpPr>
      <xdr:spPr>
        <a:xfrm>
          <a:off x="10515600" y="693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162560</xdr:rowOff>
    </xdr:from>
    <xdr:to>
      <xdr:col>50</xdr:col>
      <xdr:colOff>165100</xdr:colOff>
      <xdr:row>41</xdr:row>
      <xdr:rowOff>92710</xdr:rowOff>
    </xdr:to>
    <xdr:sp macro="" textlink="">
      <xdr:nvSpPr>
        <xdr:cNvPr id="128" name="楕円 127"/>
        <xdr:cNvSpPr/>
      </xdr:nvSpPr>
      <xdr:spPr>
        <a:xfrm>
          <a:off x="9588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41910</xdr:rowOff>
    </xdr:from>
    <xdr:to>
      <xdr:col>55</xdr:col>
      <xdr:colOff>0</xdr:colOff>
      <xdr:row>41</xdr:row>
      <xdr:rowOff>41910</xdr:rowOff>
    </xdr:to>
    <xdr:cxnSp macro="">
      <xdr:nvCxnSpPr>
        <xdr:cNvPr id="129" name="直線コネクタ 128"/>
        <xdr:cNvCxnSpPr/>
      </xdr:nvCxnSpPr>
      <xdr:spPr>
        <a:xfrm>
          <a:off x="9639300" y="70713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167132</xdr:rowOff>
    </xdr:from>
    <xdr:to>
      <xdr:col>46</xdr:col>
      <xdr:colOff>38100</xdr:colOff>
      <xdr:row>41</xdr:row>
      <xdr:rowOff>97282</xdr:rowOff>
    </xdr:to>
    <xdr:sp macro="" textlink="">
      <xdr:nvSpPr>
        <xdr:cNvPr id="130" name="楕円 129"/>
        <xdr:cNvSpPr/>
      </xdr:nvSpPr>
      <xdr:spPr>
        <a:xfrm>
          <a:off x="8699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41910</xdr:rowOff>
    </xdr:from>
    <xdr:to>
      <xdr:col>50</xdr:col>
      <xdr:colOff>114300</xdr:colOff>
      <xdr:row>41</xdr:row>
      <xdr:rowOff>46482</xdr:rowOff>
    </xdr:to>
    <xdr:cxnSp macro="">
      <xdr:nvCxnSpPr>
        <xdr:cNvPr id="131" name="直線コネクタ 130"/>
        <xdr:cNvCxnSpPr/>
      </xdr:nvCxnSpPr>
      <xdr:spPr>
        <a:xfrm flipV="1">
          <a:off x="8750300" y="70713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167132</xdr:rowOff>
    </xdr:from>
    <xdr:to>
      <xdr:col>41</xdr:col>
      <xdr:colOff>101600</xdr:colOff>
      <xdr:row>41</xdr:row>
      <xdr:rowOff>97282</xdr:rowOff>
    </xdr:to>
    <xdr:sp macro="" textlink="">
      <xdr:nvSpPr>
        <xdr:cNvPr id="132" name="楕円 131"/>
        <xdr:cNvSpPr/>
      </xdr:nvSpPr>
      <xdr:spPr>
        <a:xfrm>
          <a:off x="7810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46482</xdr:rowOff>
    </xdr:from>
    <xdr:to>
      <xdr:col>45</xdr:col>
      <xdr:colOff>177800</xdr:colOff>
      <xdr:row>41</xdr:row>
      <xdr:rowOff>46482</xdr:rowOff>
    </xdr:to>
    <xdr:cxnSp macro="">
      <xdr:nvCxnSpPr>
        <xdr:cNvPr id="133" name="直線コネクタ 132"/>
        <xdr:cNvCxnSpPr/>
      </xdr:nvCxnSpPr>
      <xdr:spPr>
        <a:xfrm>
          <a:off x="7861300" y="70759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254</xdr:rowOff>
    </xdr:from>
    <xdr:to>
      <xdr:col>36</xdr:col>
      <xdr:colOff>165100</xdr:colOff>
      <xdr:row>41</xdr:row>
      <xdr:rowOff>101854</xdr:rowOff>
    </xdr:to>
    <xdr:sp macro="" textlink="">
      <xdr:nvSpPr>
        <xdr:cNvPr id="134" name="楕円 133"/>
        <xdr:cNvSpPr/>
      </xdr:nvSpPr>
      <xdr:spPr>
        <a:xfrm>
          <a:off x="6921500" y="702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46482</xdr:rowOff>
    </xdr:from>
    <xdr:to>
      <xdr:col>41</xdr:col>
      <xdr:colOff>50800</xdr:colOff>
      <xdr:row>41</xdr:row>
      <xdr:rowOff>51054</xdr:rowOff>
    </xdr:to>
    <xdr:cxnSp macro="">
      <xdr:nvCxnSpPr>
        <xdr:cNvPr id="135" name="直線コネクタ 134"/>
        <xdr:cNvCxnSpPr/>
      </xdr:nvCxnSpPr>
      <xdr:spPr>
        <a:xfrm flipV="1">
          <a:off x="6972300" y="70759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161815</xdr:rowOff>
    </xdr:from>
    <xdr:ext cx="469744" cy="259045"/>
    <xdr:sp macro="" textlink="">
      <xdr:nvSpPr>
        <xdr:cNvPr id="136" name="n_1aveValue【図書館】&#10;一人当たり面積"/>
        <xdr:cNvSpPr txBox="1"/>
      </xdr:nvSpPr>
      <xdr:spPr>
        <a:xfrm>
          <a:off x="9391727" y="633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7" name="n_2aveValue【図書館】&#10;一人当たり面積"/>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70375</xdr:rowOff>
    </xdr:from>
    <xdr:ext cx="469744" cy="259045"/>
    <xdr:sp macro="" textlink="">
      <xdr:nvSpPr>
        <xdr:cNvPr id="138" name="n_3aveValue【図書館】&#10;一人当たり面積"/>
        <xdr:cNvSpPr txBox="1"/>
      </xdr:nvSpPr>
      <xdr:spPr>
        <a:xfrm>
          <a:off x="7626427" y="624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161815</xdr:rowOff>
    </xdr:from>
    <xdr:ext cx="469744" cy="259045"/>
    <xdr:sp macro="" textlink="">
      <xdr:nvSpPr>
        <xdr:cNvPr id="139" name="n_4aveValue【図書館】&#10;一人当たり面積"/>
        <xdr:cNvSpPr txBox="1"/>
      </xdr:nvSpPr>
      <xdr:spPr>
        <a:xfrm>
          <a:off x="6737427" y="633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83837</xdr:rowOff>
    </xdr:from>
    <xdr:ext cx="469744" cy="259045"/>
    <xdr:sp macro="" textlink="">
      <xdr:nvSpPr>
        <xdr:cNvPr id="140" name="n_1mainValue【図書館】&#10;一人当たり面積"/>
        <xdr:cNvSpPr txBox="1"/>
      </xdr:nvSpPr>
      <xdr:spPr>
        <a:xfrm>
          <a:off x="93917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88409</xdr:rowOff>
    </xdr:from>
    <xdr:ext cx="469744" cy="259045"/>
    <xdr:sp macro="" textlink="">
      <xdr:nvSpPr>
        <xdr:cNvPr id="141" name="n_2mainValue【図書館】&#10;一人当たり面積"/>
        <xdr:cNvSpPr txBox="1"/>
      </xdr:nvSpPr>
      <xdr:spPr>
        <a:xfrm>
          <a:off x="85154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88409</xdr:rowOff>
    </xdr:from>
    <xdr:ext cx="469744" cy="259045"/>
    <xdr:sp macro="" textlink="">
      <xdr:nvSpPr>
        <xdr:cNvPr id="142" name="n_3mainValue【図書館】&#10;一人当たり面積"/>
        <xdr:cNvSpPr txBox="1"/>
      </xdr:nvSpPr>
      <xdr:spPr>
        <a:xfrm>
          <a:off x="76264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92981</xdr:rowOff>
    </xdr:from>
    <xdr:ext cx="469744" cy="259045"/>
    <xdr:sp macro="" textlink="">
      <xdr:nvSpPr>
        <xdr:cNvPr id="143" name="n_4mainValue【図書館】&#10;一人当たり面積"/>
        <xdr:cNvSpPr txBox="1"/>
      </xdr:nvSpPr>
      <xdr:spPr>
        <a:xfrm>
          <a:off x="6737427"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127363</xdr:rowOff>
    </xdr:from>
    <xdr:to>
      <xdr:col>24</xdr:col>
      <xdr:colOff>62865</xdr:colOff>
      <xdr:row>64</xdr:row>
      <xdr:rowOff>130628</xdr:rowOff>
    </xdr:to>
    <xdr:cxnSp macro="">
      <xdr:nvCxnSpPr>
        <xdr:cNvPr id="169" name="直線コネクタ 168"/>
        <xdr:cNvCxnSpPr/>
      </xdr:nvCxnSpPr>
      <xdr:spPr>
        <a:xfrm flipV="1">
          <a:off x="4634865" y="9557113"/>
          <a:ext cx="0" cy="1546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0"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1" name="直線コネクタ 170"/>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74040</xdr:rowOff>
    </xdr:from>
    <xdr:ext cx="340478" cy="259045"/>
    <xdr:sp macro="" textlink="">
      <xdr:nvSpPr>
        <xdr:cNvPr id="172" name="【体育館・プール】&#10;有形固定資産減価償却率最大値テキスト"/>
        <xdr:cNvSpPr txBox="1"/>
      </xdr:nvSpPr>
      <xdr:spPr>
        <a:xfrm>
          <a:off x="4673600" y="933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127363</xdr:rowOff>
    </xdr:from>
    <xdr:to>
      <xdr:col>24</xdr:col>
      <xdr:colOff>152400</xdr:colOff>
      <xdr:row>55</xdr:row>
      <xdr:rowOff>127363</xdr:rowOff>
    </xdr:to>
    <xdr:cxnSp macro="">
      <xdr:nvCxnSpPr>
        <xdr:cNvPr id="173" name="直線コネクタ 172"/>
        <xdr:cNvCxnSpPr/>
      </xdr:nvCxnSpPr>
      <xdr:spPr>
        <a:xfrm>
          <a:off x="4546600" y="955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154594</xdr:rowOff>
    </xdr:from>
    <xdr:ext cx="405111" cy="259045"/>
    <xdr:sp macro="" textlink="">
      <xdr:nvSpPr>
        <xdr:cNvPr id="174" name="【体育館・プール】&#10;有形固定資産減価償却率平均値テキスト"/>
        <xdr:cNvSpPr txBox="1"/>
      </xdr:nvSpPr>
      <xdr:spPr>
        <a:xfrm>
          <a:off x="4673600" y="102701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4717</xdr:rowOff>
    </xdr:from>
    <xdr:to>
      <xdr:col>24</xdr:col>
      <xdr:colOff>114300</xdr:colOff>
      <xdr:row>60</xdr:row>
      <xdr:rowOff>106317</xdr:rowOff>
    </xdr:to>
    <xdr:sp macro="" textlink="">
      <xdr:nvSpPr>
        <xdr:cNvPr id="175" name="フローチャート: 判断 174"/>
        <xdr:cNvSpPr/>
      </xdr:nvSpPr>
      <xdr:spPr>
        <a:xfrm>
          <a:off x="4584700" y="1029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110853</xdr:rowOff>
    </xdr:from>
    <xdr:to>
      <xdr:col>20</xdr:col>
      <xdr:colOff>38100</xdr:colOff>
      <xdr:row>62</xdr:row>
      <xdr:rowOff>41003</xdr:rowOff>
    </xdr:to>
    <xdr:sp macro="" textlink="">
      <xdr:nvSpPr>
        <xdr:cNvPr id="176" name="フローチャート: 判断 175"/>
        <xdr:cNvSpPr/>
      </xdr:nvSpPr>
      <xdr:spPr>
        <a:xfrm>
          <a:off x="3746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58601</xdr:rowOff>
    </xdr:from>
    <xdr:to>
      <xdr:col>15</xdr:col>
      <xdr:colOff>101600</xdr:colOff>
      <xdr:row>61</xdr:row>
      <xdr:rowOff>160201</xdr:rowOff>
    </xdr:to>
    <xdr:sp macro="" textlink="">
      <xdr:nvSpPr>
        <xdr:cNvPr id="177" name="フローチャート: 判断 176"/>
        <xdr:cNvSpPr/>
      </xdr:nvSpPr>
      <xdr:spPr>
        <a:xfrm>
          <a:off x="2857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32476</xdr:rowOff>
    </xdr:from>
    <xdr:to>
      <xdr:col>10</xdr:col>
      <xdr:colOff>165100</xdr:colOff>
      <xdr:row>61</xdr:row>
      <xdr:rowOff>134076</xdr:rowOff>
    </xdr:to>
    <xdr:sp macro="" textlink="">
      <xdr:nvSpPr>
        <xdr:cNvPr id="178" name="フローチャート: 判断 177"/>
        <xdr:cNvSpPr/>
      </xdr:nvSpPr>
      <xdr:spPr>
        <a:xfrm>
          <a:off x="1968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94524</xdr:rowOff>
    </xdr:from>
    <xdr:to>
      <xdr:col>6</xdr:col>
      <xdr:colOff>38100</xdr:colOff>
      <xdr:row>62</xdr:row>
      <xdr:rowOff>24674</xdr:rowOff>
    </xdr:to>
    <xdr:sp macro="" textlink="">
      <xdr:nvSpPr>
        <xdr:cNvPr id="179" name="フローチャート: 判断 178"/>
        <xdr:cNvSpPr/>
      </xdr:nvSpPr>
      <xdr:spPr>
        <a:xfrm>
          <a:off x="1079500" y="1055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141877</xdr:rowOff>
    </xdr:from>
    <xdr:to>
      <xdr:col>24</xdr:col>
      <xdr:colOff>114300</xdr:colOff>
      <xdr:row>60</xdr:row>
      <xdr:rowOff>72027</xdr:rowOff>
    </xdr:to>
    <xdr:sp macro="" textlink="">
      <xdr:nvSpPr>
        <xdr:cNvPr id="185" name="楕円 184"/>
        <xdr:cNvSpPr/>
      </xdr:nvSpPr>
      <xdr:spPr>
        <a:xfrm>
          <a:off x="4584700" y="1025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164754</xdr:rowOff>
    </xdr:from>
    <xdr:ext cx="405111" cy="259045"/>
    <xdr:sp macro="" textlink="">
      <xdr:nvSpPr>
        <xdr:cNvPr id="186" name="【体育館・プール】&#10;有形固定資産減価償却率該当値テキスト"/>
        <xdr:cNvSpPr txBox="1"/>
      </xdr:nvSpPr>
      <xdr:spPr>
        <a:xfrm>
          <a:off x="4673600" y="10108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94524</xdr:rowOff>
    </xdr:from>
    <xdr:to>
      <xdr:col>20</xdr:col>
      <xdr:colOff>38100</xdr:colOff>
      <xdr:row>60</xdr:row>
      <xdr:rowOff>24674</xdr:rowOff>
    </xdr:to>
    <xdr:sp macro="" textlink="">
      <xdr:nvSpPr>
        <xdr:cNvPr id="187" name="楕円 186"/>
        <xdr:cNvSpPr/>
      </xdr:nvSpPr>
      <xdr:spPr>
        <a:xfrm>
          <a:off x="3746500" y="102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145324</xdr:rowOff>
    </xdr:from>
    <xdr:to>
      <xdr:col>24</xdr:col>
      <xdr:colOff>63500</xdr:colOff>
      <xdr:row>60</xdr:row>
      <xdr:rowOff>21227</xdr:rowOff>
    </xdr:to>
    <xdr:cxnSp macro="">
      <xdr:nvCxnSpPr>
        <xdr:cNvPr id="188" name="直線コネクタ 187"/>
        <xdr:cNvCxnSpPr/>
      </xdr:nvCxnSpPr>
      <xdr:spPr>
        <a:xfrm>
          <a:off x="3797300" y="10260874"/>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47172</xdr:rowOff>
    </xdr:from>
    <xdr:to>
      <xdr:col>15</xdr:col>
      <xdr:colOff>101600</xdr:colOff>
      <xdr:row>59</xdr:row>
      <xdr:rowOff>148772</xdr:rowOff>
    </xdr:to>
    <xdr:sp macro="" textlink="">
      <xdr:nvSpPr>
        <xdr:cNvPr id="189" name="楕円 188"/>
        <xdr:cNvSpPr/>
      </xdr:nvSpPr>
      <xdr:spPr>
        <a:xfrm>
          <a:off x="28575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97972</xdr:rowOff>
    </xdr:from>
    <xdr:to>
      <xdr:col>19</xdr:col>
      <xdr:colOff>177800</xdr:colOff>
      <xdr:row>59</xdr:row>
      <xdr:rowOff>145324</xdr:rowOff>
    </xdr:to>
    <xdr:cxnSp macro="">
      <xdr:nvCxnSpPr>
        <xdr:cNvPr id="190" name="直線コネクタ 189"/>
        <xdr:cNvCxnSpPr/>
      </xdr:nvCxnSpPr>
      <xdr:spPr>
        <a:xfrm>
          <a:off x="2908300" y="10213522"/>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1451</xdr:rowOff>
    </xdr:from>
    <xdr:to>
      <xdr:col>10</xdr:col>
      <xdr:colOff>165100</xdr:colOff>
      <xdr:row>59</xdr:row>
      <xdr:rowOff>103051</xdr:rowOff>
    </xdr:to>
    <xdr:sp macro="" textlink="">
      <xdr:nvSpPr>
        <xdr:cNvPr id="191" name="楕円 190"/>
        <xdr:cNvSpPr/>
      </xdr:nvSpPr>
      <xdr:spPr>
        <a:xfrm>
          <a:off x="1968500" y="1011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52251</xdr:rowOff>
    </xdr:from>
    <xdr:to>
      <xdr:col>15</xdr:col>
      <xdr:colOff>50800</xdr:colOff>
      <xdr:row>59</xdr:row>
      <xdr:rowOff>97972</xdr:rowOff>
    </xdr:to>
    <xdr:cxnSp macro="">
      <xdr:nvCxnSpPr>
        <xdr:cNvPr id="192" name="直線コネクタ 191"/>
        <xdr:cNvCxnSpPr/>
      </xdr:nvCxnSpPr>
      <xdr:spPr>
        <a:xfrm>
          <a:off x="2019300" y="10167801"/>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110853</xdr:rowOff>
    </xdr:from>
    <xdr:to>
      <xdr:col>6</xdr:col>
      <xdr:colOff>38100</xdr:colOff>
      <xdr:row>63</xdr:row>
      <xdr:rowOff>41003</xdr:rowOff>
    </xdr:to>
    <xdr:sp macro="" textlink="">
      <xdr:nvSpPr>
        <xdr:cNvPr id="193" name="楕円 192"/>
        <xdr:cNvSpPr/>
      </xdr:nvSpPr>
      <xdr:spPr>
        <a:xfrm>
          <a:off x="1079500" y="1074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52251</xdr:rowOff>
    </xdr:from>
    <xdr:to>
      <xdr:col>10</xdr:col>
      <xdr:colOff>114300</xdr:colOff>
      <xdr:row>62</xdr:row>
      <xdr:rowOff>161653</xdr:rowOff>
    </xdr:to>
    <xdr:cxnSp macro="">
      <xdr:nvCxnSpPr>
        <xdr:cNvPr id="194" name="直線コネクタ 193"/>
        <xdr:cNvCxnSpPr/>
      </xdr:nvCxnSpPr>
      <xdr:spPr>
        <a:xfrm flipV="1">
          <a:off x="1130300" y="10167801"/>
          <a:ext cx="889000" cy="62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32130</xdr:rowOff>
    </xdr:from>
    <xdr:ext cx="405111" cy="259045"/>
    <xdr:sp macro="" textlink="">
      <xdr:nvSpPr>
        <xdr:cNvPr id="195" name="n_1aveValue【体育館・プール】&#10;有形固定資産減価償却率"/>
        <xdr:cNvSpPr txBox="1"/>
      </xdr:nvSpPr>
      <xdr:spPr>
        <a:xfrm>
          <a:off x="35820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151328</xdr:rowOff>
    </xdr:from>
    <xdr:ext cx="405111" cy="259045"/>
    <xdr:sp macro="" textlink="">
      <xdr:nvSpPr>
        <xdr:cNvPr id="196" name="n_2aveValue【体育館・プール】&#10;有形固定資産減価償却率"/>
        <xdr:cNvSpPr txBox="1"/>
      </xdr:nvSpPr>
      <xdr:spPr>
        <a:xfrm>
          <a:off x="2705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125203</xdr:rowOff>
    </xdr:from>
    <xdr:ext cx="405111" cy="259045"/>
    <xdr:sp macro="" textlink="">
      <xdr:nvSpPr>
        <xdr:cNvPr id="197" name="n_3aveValue【体育館・プール】&#10;有形固定資産減価償却率"/>
        <xdr:cNvSpPr txBox="1"/>
      </xdr:nvSpPr>
      <xdr:spPr>
        <a:xfrm>
          <a:off x="1816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41201</xdr:rowOff>
    </xdr:from>
    <xdr:ext cx="405111" cy="259045"/>
    <xdr:sp macro="" textlink="">
      <xdr:nvSpPr>
        <xdr:cNvPr id="198" name="n_4aveValue【体育館・プール】&#10;有形固定資産減価償却率"/>
        <xdr:cNvSpPr txBox="1"/>
      </xdr:nvSpPr>
      <xdr:spPr>
        <a:xfrm>
          <a:off x="927744" y="1032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41201</xdr:rowOff>
    </xdr:from>
    <xdr:ext cx="405111" cy="259045"/>
    <xdr:sp macro="" textlink="">
      <xdr:nvSpPr>
        <xdr:cNvPr id="199" name="n_1mainValue【体育館・プール】&#10;有形固定資産減価償却率"/>
        <xdr:cNvSpPr txBox="1"/>
      </xdr:nvSpPr>
      <xdr:spPr>
        <a:xfrm>
          <a:off x="35820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165299</xdr:rowOff>
    </xdr:from>
    <xdr:ext cx="405111" cy="259045"/>
    <xdr:sp macro="" textlink="">
      <xdr:nvSpPr>
        <xdr:cNvPr id="200" name="n_2mainValue【体育館・プール】&#10;有形固定資産減価償却率"/>
        <xdr:cNvSpPr txBox="1"/>
      </xdr:nvSpPr>
      <xdr:spPr>
        <a:xfrm>
          <a:off x="2705744"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119578</xdr:rowOff>
    </xdr:from>
    <xdr:ext cx="405111" cy="259045"/>
    <xdr:sp macro="" textlink="">
      <xdr:nvSpPr>
        <xdr:cNvPr id="201" name="n_3mainValue【体育館・プール】&#10;有形固定資産減価償却率"/>
        <xdr:cNvSpPr txBox="1"/>
      </xdr:nvSpPr>
      <xdr:spPr>
        <a:xfrm>
          <a:off x="1816744" y="9892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32130</xdr:rowOff>
    </xdr:from>
    <xdr:ext cx="405111" cy="259045"/>
    <xdr:sp macro="" textlink="">
      <xdr:nvSpPr>
        <xdr:cNvPr id="202" name="n_4mainValue【体育館・プール】&#10;有形固定資産減価償却率"/>
        <xdr:cNvSpPr txBox="1"/>
      </xdr:nvSpPr>
      <xdr:spPr>
        <a:xfrm>
          <a:off x="927744" y="1083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155829</xdr:rowOff>
    </xdr:from>
    <xdr:to>
      <xdr:col>54</xdr:col>
      <xdr:colOff>189865</xdr:colOff>
      <xdr:row>64</xdr:row>
      <xdr:rowOff>25146</xdr:rowOff>
    </xdr:to>
    <xdr:cxnSp macro="">
      <xdr:nvCxnSpPr>
        <xdr:cNvPr id="226" name="直線コネクタ 225"/>
        <xdr:cNvCxnSpPr/>
      </xdr:nvCxnSpPr>
      <xdr:spPr>
        <a:xfrm flipV="1">
          <a:off x="10476865" y="9585579"/>
          <a:ext cx="0" cy="1412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28973</xdr:rowOff>
    </xdr:from>
    <xdr:ext cx="469744" cy="259045"/>
    <xdr:sp macro="" textlink="">
      <xdr:nvSpPr>
        <xdr:cNvPr id="227" name="【体育館・プール】&#10;一人当たり面積最小値テキスト"/>
        <xdr:cNvSpPr txBox="1"/>
      </xdr:nvSpPr>
      <xdr:spPr>
        <a:xfrm>
          <a:off x="10515600" y="11001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25146</xdr:rowOff>
    </xdr:from>
    <xdr:to>
      <xdr:col>55</xdr:col>
      <xdr:colOff>88900</xdr:colOff>
      <xdr:row>64</xdr:row>
      <xdr:rowOff>25146</xdr:rowOff>
    </xdr:to>
    <xdr:cxnSp macro="">
      <xdr:nvCxnSpPr>
        <xdr:cNvPr id="228" name="直線コネクタ 227"/>
        <xdr:cNvCxnSpPr/>
      </xdr:nvCxnSpPr>
      <xdr:spPr>
        <a:xfrm>
          <a:off x="10388600" y="10997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102506</xdr:rowOff>
    </xdr:from>
    <xdr:ext cx="469744" cy="259045"/>
    <xdr:sp macro="" textlink="">
      <xdr:nvSpPr>
        <xdr:cNvPr id="229" name="【体育館・プール】&#10;一人当たり面積最大値テキスト"/>
        <xdr:cNvSpPr txBox="1"/>
      </xdr:nvSpPr>
      <xdr:spPr>
        <a:xfrm>
          <a:off x="10515600" y="936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155829</xdr:rowOff>
    </xdr:from>
    <xdr:to>
      <xdr:col>55</xdr:col>
      <xdr:colOff>88900</xdr:colOff>
      <xdr:row>55</xdr:row>
      <xdr:rowOff>155829</xdr:rowOff>
    </xdr:to>
    <xdr:cxnSp macro="">
      <xdr:nvCxnSpPr>
        <xdr:cNvPr id="230" name="直線コネクタ 229"/>
        <xdr:cNvCxnSpPr/>
      </xdr:nvCxnSpPr>
      <xdr:spPr>
        <a:xfrm>
          <a:off x="10388600" y="9585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138320</xdr:rowOff>
    </xdr:from>
    <xdr:ext cx="469744" cy="259045"/>
    <xdr:sp macro="" textlink="">
      <xdr:nvSpPr>
        <xdr:cNvPr id="231" name="【体育館・プール】&#10;一人当たり面積平均値テキスト"/>
        <xdr:cNvSpPr txBox="1"/>
      </xdr:nvSpPr>
      <xdr:spPr>
        <a:xfrm>
          <a:off x="10515600" y="105967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159893</xdr:rowOff>
    </xdr:from>
    <xdr:to>
      <xdr:col>55</xdr:col>
      <xdr:colOff>50800</xdr:colOff>
      <xdr:row>62</xdr:row>
      <xdr:rowOff>90043</xdr:rowOff>
    </xdr:to>
    <xdr:sp macro="" textlink="">
      <xdr:nvSpPr>
        <xdr:cNvPr id="232" name="フローチャート: 判断 231"/>
        <xdr:cNvSpPr/>
      </xdr:nvSpPr>
      <xdr:spPr>
        <a:xfrm>
          <a:off x="10426700" y="106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145796</xdr:rowOff>
    </xdr:from>
    <xdr:to>
      <xdr:col>50</xdr:col>
      <xdr:colOff>165100</xdr:colOff>
      <xdr:row>63</xdr:row>
      <xdr:rowOff>75946</xdr:rowOff>
    </xdr:to>
    <xdr:sp macro="" textlink="">
      <xdr:nvSpPr>
        <xdr:cNvPr id="233" name="フローチャート: 判断 232"/>
        <xdr:cNvSpPr/>
      </xdr:nvSpPr>
      <xdr:spPr>
        <a:xfrm>
          <a:off x="9588500" y="1077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161417</xdr:rowOff>
    </xdr:from>
    <xdr:to>
      <xdr:col>46</xdr:col>
      <xdr:colOff>38100</xdr:colOff>
      <xdr:row>63</xdr:row>
      <xdr:rowOff>91567</xdr:rowOff>
    </xdr:to>
    <xdr:sp macro="" textlink="">
      <xdr:nvSpPr>
        <xdr:cNvPr id="234" name="フローチャート: 判断 233"/>
        <xdr:cNvSpPr/>
      </xdr:nvSpPr>
      <xdr:spPr>
        <a:xfrm>
          <a:off x="8699500" y="1079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166370</xdr:rowOff>
    </xdr:from>
    <xdr:to>
      <xdr:col>41</xdr:col>
      <xdr:colOff>101600</xdr:colOff>
      <xdr:row>63</xdr:row>
      <xdr:rowOff>96520</xdr:rowOff>
    </xdr:to>
    <xdr:sp macro="" textlink="">
      <xdr:nvSpPr>
        <xdr:cNvPr id="235" name="フローチャート: 判断 234"/>
        <xdr:cNvSpPr/>
      </xdr:nvSpPr>
      <xdr:spPr>
        <a:xfrm>
          <a:off x="7810500" y="1079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103886</xdr:rowOff>
    </xdr:from>
    <xdr:to>
      <xdr:col>36</xdr:col>
      <xdr:colOff>165100</xdr:colOff>
      <xdr:row>63</xdr:row>
      <xdr:rowOff>34036</xdr:rowOff>
    </xdr:to>
    <xdr:sp macro="" textlink="">
      <xdr:nvSpPr>
        <xdr:cNvPr id="236" name="フローチャート: 判断 235"/>
        <xdr:cNvSpPr/>
      </xdr:nvSpPr>
      <xdr:spPr>
        <a:xfrm>
          <a:off x="6921500" y="1073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113411</xdr:rowOff>
    </xdr:from>
    <xdr:to>
      <xdr:col>55</xdr:col>
      <xdr:colOff>50800</xdr:colOff>
      <xdr:row>61</xdr:row>
      <xdr:rowOff>43561</xdr:rowOff>
    </xdr:to>
    <xdr:sp macro="" textlink="">
      <xdr:nvSpPr>
        <xdr:cNvPr id="242" name="楕円 241"/>
        <xdr:cNvSpPr/>
      </xdr:nvSpPr>
      <xdr:spPr>
        <a:xfrm>
          <a:off x="10426700" y="1040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136288</xdr:rowOff>
    </xdr:from>
    <xdr:ext cx="469744" cy="259045"/>
    <xdr:sp macro="" textlink="">
      <xdr:nvSpPr>
        <xdr:cNvPr id="243" name="【体育館・プール】&#10;一人当たり面積該当値テキスト"/>
        <xdr:cNvSpPr txBox="1"/>
      </xdr:nvSpPr>
      <xdr:spPr>
        <a:xfrm>
          <a:off x="10515600" y="1025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132842</xdr:rowOff>
    </xdr:from>
    <xdr:to>
      <xdr:col>50</xdr:col>
      <xdr:colOff>165100</xdr:colOff>
      <xdr:row>61</xdr:row>
      <xdr:rowOff>62992</xdr:rowOff>
    </xdr:to>
    <xdr:sp macro="" textlink="">
      <xdr:nvSpPr>
        <xdr:cNvPr id="244" name="楕円 243"/>
        <xdr:cNvSpPr/>
      </xdr:nvSpPr>
      <xdr:spPr>
        <a:xfrm>
          <a:off x="9588500" y="1041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164211</xdr:rowOff>
    </xdr:from>
    <xdr:to>
      <xdr:col>55</xdr:col>
      <xdr:colOff>0</xdr:colOff>
      <xdr:row>61</xdr:row>
      <xdr:rowOff>12192</xdr:rowOff>
    </xdr:to>
    <xdr:cxnSp macro="">
      <xdr:nvCxnSpPr>
        <xdr:cNvPr id="245" name="直線コネクタ 244"/>
        <xdr:cNvCxnSpPr/>
      </xdr:nvCxnSpPr>
      <xdr:spPr>
        <a:xfrm flipV="1">
          <a:off x="9639300" y="10451211"/>
          <a:ext cx="8382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147701</xdr:rowOff>
    </xdr:from>
    <xdr:to>
      <xdr:col>46</xdr:col>
      <xdr:colOff>38100</xdr:colOff>
      <xdr:row>61</xdr:row>
      <xdr:rowOff>77851</xdr:rowOff>
    </xdr:to>
    <xdr:sp macro="" textlink="">
      <xdr:nvSpPr>
        <xdr:cNvPr id="246" name="楕円 245"/>
        <xdr:cNvSpPr/>
      </xdr:nvSpPr>
      <xdr:spPr>
        <a:xfrm>
          <a:off x="8699500" y="1043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12192</xdr:rowOff>
    </xdr:from>
    <xdr:to>
      <xdr:col>50</xdr:col>
      <xdr:colOff>114300</xdr:colOff>
      <xdr:row>61</xdr:row>
      <xdr:rowOff>27051</xdr:rowOff>
    </xdr:to>
    <xdr:cxnSp macro="">
      <xdr:nvCxnSpPr>
        <xdr:cNvPr id="247" name="直線コネクタ 246"/>
        <xdr:cNvCxnSpPr/>
      </xdr:nvCxnSpPr>
      <xdr:spPr>
        <a:xfrm flipV="1">
          <a:off x="8750300" y="10470642"/>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163322</xdr:rowOff>
    </xdr:from>
    <xdr:to>
      <xdr:col>41</xdr:col>
      <xdr:colOff>101600</xdr:colOff>
      <xdr:row>61</xdr:row>
      <xdr:rowOff>93472</xdr:rowOff>
    </xdr:to>
    <xdr:sp macro="" textlink="">
      <xdr:nvSpPr>
        <xdr:cNvPr id="248" name="楕円 247"/>
        <xdr:cNvSpPr/>
      </xdr:nvSpPr>
      <xdr:spPr>
        <a:xfrm>
          <a:off x="7810500" y="1045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27051</xdr:rowOff>
    </xdr:from>
    <xdr:to>
      <xdr:col>45</xdr:col>
      <xdr:colOff>177800</xdr:colOff>
      <xdr:row>61</xdr:row>
      <xdr:rowOff>42672</xdr:rowOff>
    </xdr:to>
    <xdr:cxnSp macro="">
      <xdr:nvCxnSpPr>
        <xdr:cNvPr id="249" name="直線コネクタ 248"/>
        <xdr:cNvCxnSpPr/>
      </xdr:nvCxnSpPr>
      <xdr:spPr>
        <a:xfrm flipV="1">
          <a:off x="7861300" y="10485501"/>
          <a:ext cx="8890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94361</xdr:rowOff>
    </xdr:from>
    <xdr:to>
      <xdr:col>36</xdr:col>
      <xdr:colOff>165100</xdr:colOff>
      <xdr:row>61</xdr:row>
      <xdr:rowOff>24511</xdr:rowOff>
    </xdr:to>
    <xdr:sp macro="" textlink="">
      <xdr:nvSpPr>
        <xdr:cNvPr id="250" name="楕円 249"/>
        <xdr:cNvSpPr/>
      </xdr:nvSpPr>
      <xdr:spPr>
        <a:xfrm>
          <a:off x="6921500" y="1038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145161</xdr:rowOff>
    </xdr:from>
    <xdr:to>
      <xdr:col>41</xdr:col>
      <xdr:colOff>50800</xdr:colOff>
      <xdr:row>61</xdr:row>
      <xdr:rowOff>42672</xdr:rowOff>
    </xdr:to>
    <xdr:cxnSp macro="">
      <xdr:nvCxnSpPr>
        <xdr:cNvPr id="251" name="直線コネクタ 250"/>
        <xdr:cNvCxnSpPr/>
      </xdr:nvCxnSpPr>
      <xdr:spPr>
        <a:xfrm>
          <a:off x="6972300" y="10432161"/>
          <a:ext cx="889000" cy="6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67073</xdr:rowOff>
    </xdr:from>
    <xdr:ext cx="469744" cy="259045"/>
    <xdr:sp macro="" textlink="">
      <xdr:nvSpPr>
        <xdr:cNvPr id="252" name="n_1aveValue【体育館・プール】&#10;一人当たり面積"/>
        <xdr:cNvSpPr txBox="1"/>
      </xdr:nvSpPr>
      <xdr:spPr>
        <a:xfrm>
          <a:off x="93917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82694</xdr:rowOff>
    </xdr:from>
    <xdr:ext cx="469744" cy="259045"/>
    <xdr:sp macro="" textlink="">
      <xdr:nvSpPr>
        <xdr:cNvPr id="253" name="n_2aveValue【体育館・プール】&#10;一人当たり面積"/>
        <xdr:cNvSpPr txBox="1"/>
      </xdr:nvSpPr>
      <xdr:spPr>
        <a:xfrm>
          <a:off x="8515427" y="1088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87647</xdr:rowOff>
    </xdr:from>
    <xdr:ext cx="469744" cy="259045"/>
    <xdr:sp macro="" textlink="">
      <xdr:nvSpPr>
        <xdr:cNvPr id="254" name="n_3aveValue【体育館・プール】&#10;一人当たり面積"/>
        <xdr:cNvSpPr txBox="1"/>
      </xdr:nvSpPr>
      <xdr:spPr>
        <a:xfrm>
          <a:off x="76264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25163</xdr:rowOff>
    </xdr:from>
    <xdr:ext cx="469744" cy="259045"/>
    <xdr:sp macro="" textlink="">
      <xdr:nvSpPr>
        <xdr:cNvPr id="255" name="n_4aveValue【体育館・プール】&#10;一人当たり面積"/>
        <xdr:cNvSpPr txBox="1"/>
      </xdr:nvSpPr>
      <xdr:spPr>
        <a:xfrm>
          <a:off x="6737427" y="108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79519</xdr:rowOff>
    </xdr:from>
    <xdr:ext cx="469744" cy="259045"/>
    <xdr:sp macro="" textlink="">
      <xdr:nvSpPr>
        <xdr:cNvPr id="256" name="n_1mainValue【体育館・プール】&#10;一人当たり面積"/>
        <xdr:cNvSpPr txBox="1"/>
      </xdr:nvSpPr>
      <xdr:spPr>
        <a:xfrm>
          <a:off x="9391727" y="10195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94378</xdr:rowOff>
    </xdr:from>
    <xdr:ext cx="469744" cy="259045"/>
    <xdr:sp macro="" textlink="">
      <xdr:nvSpPr>
        <xdr:cNvPr id="257" name="n_2mainValue【体育館・プール】&#10;一人当たり面積"/>
        <xdr:cNvSpPr txBox="1"/>
      </xdr:nvSpPr>
      <xdr:spPr>
        <a:xfrm>
          <a:off x="8515427" y="1020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109999</xdr:rowOff>
    </xdr:from>
    <xdr:ext cx="469744" cy="259045"/>
    <xdr:sp macro="" textlink="">
      <xdr:nvSpPr>
        <xdr:cNvPr id="258" name="n_3mainValue【体育館・プール】&#10;一人当たり面積"/>
        <xdr:cNvSpPr txBox="1"/>
      </xdr:nvSpPr>
      <xdr:spPr>
        <a:xfrm>
          <a:off x="7626427" y="10225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41038</xdr:rowOff>
    </xdr:from>
    <xdr:ext cx="469744" cy="259045"/>
    <xdr:sp macro="" textlink="">
      <xdr:nvSpPr>
        <xdr:cNvPr id="259" name="n_4mainValue【体育館・プール】&#10;一人当たり面積"/>
        <xdr:cNvSpPr txBox="1"/>
      </xdr:nvSpPr>
      <xdr:spPr>
        <a:xfrm>
          <a:off x="6737427" y="1015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3" name="直線コネクタ 30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4" name="テキスト ボックス 303"/>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5" name="直線コネクタ 30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6" name="テキスト ボックス 30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7" name="直線コネクタ 30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8" name="テキスト ボックス 30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9" name="直線コネクタ 30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0" name="テキスト ボックス 30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1" name="直線コネクタ 31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2" name="テキスト ボックス 31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3" name="直線コネクタ 31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4" name="テキスト ボックス 313"/>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38644</xdr:rowOff>
    </xdr:from>
    <xdr:to>
      <xdr:col>85</xdr:col>
      <xdr:colOff>126364</xdr:colOff>
      <xdr:row>42</xdr:row>
      <xdr:rowOff>9253</xdr:rowOff>
    </xdr:to>
    <xdr:cxnSp macro="">
      <xdr:nvCxnSpPr>
        <xdr:cNvPr id="317" name="直線コネクタ 316"/>
        <xdr:cNvCxnSpPr/>
      </xdr:nvCxnSpPr>
      <xdr:spPr>
        <a:xfrm flipV="1">
          <a:off x="16318864" y="5867944"/>
          <a:ext cx="0" cy="134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13080</xdr:rowOff>
    </xdr:from>
    <xdr:ext cx="405111" cy="259045"/>
    <xdr:sp macro="" textlink="">
      <xdr:nvSpPr>
        <xdr:cNvPr id="318" name="【一般廃棄物処理施設】&#10;有形固定資産減価償却率最小値テキスト"/>
        <xdr:cNvSpPr txBox="1"/>
      </xdr:nvSpPr>
      <xdr:spPr>
        <a:xfrm>
          <a:off x="16357600" y="721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9253</xdr:rowOff>
    </xdr:from>
    <xdr:to>
      <xdr:col>86</xdr:col>
      <xdr:colOff>25400</xdr:colOff>
      <xdr:row>42</xdr:row>
      <xdr:rowOff>9253</xdr:rowOff>
    </xdr:to>
    <xdr:cxnSp macro="">
      <xdr:nvCxnSpPr>
        <xdr:cNvPr id="319" name="直線コネクタ 318"/>
        <xdr:cNvCxnSpPr/>
      </xdr:nvCxnSpPr>
      <xdr:spPr>
        <a:xfrm>
          <a:off x="16230600" y="7210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156771</xdr:rowOff>
    </xdr:from>
    <xdr:ext cx="405111" cy="259045"/>
    <xdr:sp macro="" textlink="">
      <xdr:nvSpPr>
        <xdr:cNvPr id="320" name="【一般廃棄物処理施設】&#10;有形固定資産減価償却率最大値テキスト"/>
        <xdr:cNvSpPr txBox="1"/>
      </xdr:nvSpPr>
      <xdr:spPr>
        <a:xfrm>
          <a:off x="16357600" y="564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38644</xdr:rowOff>
    </xdr:from>
    <xdr:to>
      <xdr:col>86</xdr:col>
      <xdr:colOff>25400</xdr:colOff>
      <xdr:row>34</xdr:row>
      <xdr:rowOff>38644</xdr:rowOff>
    </xdr:to>
    <xdr:cxnSp macro="">
      <xdr:nvCxnSpPr>
        <xdr:cNvPr id="321" name="直線コネクタ 320"/>
        <xdr:cNvCxnSpPr/>
      </xdr:nvCxnSpPr>
      <xdr:spPr>
        <a:xfrm>
          <a:off x="16230600" y="586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147881</xdr:rowOff>
    </xdr:from>
    <xdr:ext cx="405111" cy="259045"/>
    <xdr:sp macro="" textlink="">
      <xdr:nvSpPr>
        <xdr:cNvPr id="322" name="【一般廃棄物処理施設】&#10;有形固定資産減価償却率平均値テキスト"/>
        <xdr:cNvSpPr txBox="1"/>
      </xdr:nvSpPr>
      <xdr:spPr>
        <a:xfrm>
          <a:off x="16357600" y="61486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125004</xdr:rowOff>
    </xdr:from>
    <xdr:to>
      <xdr:col>85</xdr:col>
      <xdr:colOff>177800</xdr:colOff>
      <xdr:row>37</xdr:row>
      <xdr:rowOff>55154</xdr:rowOff>
    </xdr:to>
    <xdr:sp macro="" textlink="">
      <xdr:nvSpPr>
        <xdr:cNvPr id="323" name="フローチャート: 判断 322"/>
        <xdr:cNvSpPr/>
      </xdr:nvSpPr>
      <xdr:spPr>
        <a:xfrm>
          <a:off x="162687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152763</xdr:rowOff>
    </xdr:from>
    <xdr:to>
      <xdr:col>81</xdr:col>
      <xdr:colOff>101600</xdr:colOff>
      <xdr:row>38</xdr:row>
      <xdr:rowOff>82913</xdr:rowOff>
    </xdr:to>
    <xdr:sp macro="" textlink="">
      <xdr:nvSpPr>
        <xdr:cNvPr id="324" name="フローチャート: 判断 323"/>
        <xdr:cNvSpPr/>
      </xdr:nvSpPr>
      <xdr:spPr>
        <a:xfrm>
          <a:off x="15430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120106</xdr:rowOff>
    </xdr:from>
    <xdr:to>
      <xdr:col>76</xdr:col>
      <xdr:colOff>165100</xdr:colOff>
      <xdr:row>39</xdr:row>
      <xdr:rowOff>50256</xdr:rowOff>
    </xdr:to>
    <xdr:sp macro="" textlink="">
      <xdr:nvSpPr>
        <xdr:cNvPr id="325" name="フローチャート: 判断 324"/>
        <xdr:cNvSpPr/>
      </xdr:nvSpPr>
      <xdr:spPr>
        <a:xfrm>
          <a:off x="14541500" y="663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116840</xdr:rowOff>
    </xdr:from>
    <xdr:to>
      <xdr:col>72</xdr:col>
      <xdr:colOff>38100</xdr:colOff>
      <xdr:row>39</xdr:row>
      <xdr:rowOff>46990</xdr:rowOff>
    </xdr:to>
    <xdr:sp macro="" textlink="">
      <xdr:nvSpPr>
        <xdr:cNvPr id="326" name="フローチャート: 判断 325"/>
        <xdr:cNvSpPr/>
      </xdr:nvSpPr>
      <xdr:spPr>
        <a:xfrm>
          <a:off x="1365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95613</xdr:rowOff>
    </xdr:from>
    <xdr:to>
      <xdr:col>67</xdr:col>
      <xdr:colOff>101600</xdr:colOff>
      <xdr:row>37</xdr:row>
      <xdr:rowOff>25763</xdr:rowOff>
    </xdr:to>
    <xdr:sp macro="" textlink="">
      <xdr:nvSpPr>
        <xdr:cNvPr id="327" name="フローチャート: 判断 326"/>
        <xdr:cNvSpPr/>
      </xdr:nvSpPr>
      <xdr:spPr>
        <a:xfrm>
          <a:off x="12763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111941</xdr:rowOff>
    </xdr:from>
    <xdr:to>
      <xdr:col>85</xdr:col>
      <xdr:colOff>177800</xdr:colOff>
      <xdr:row>40</xdr:row>
      <xdr:rowOff>42091</xdr:rowOff>
    </xdr:to>
    <xdr:sp macro="" textlink="">
      <xdr:nvSpPr>
        <xdr:cNvPr id="333" name="楕円 332"/>
        <xdr:cNvSpPr/>
      </xdr:nvSpPr>
      <xdr:spPr>
        <a:xfrm>
          <a:off x="162687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90368</xdr:rowOff>
    </xdr:from>
    <xdr:ext cx="405111" cy="259045"/>
    <xdr:sp macro="" textlink="">
      <xdr:nvSpPr>
        <xdr:cNvPr id="334" name="【一般廃棄物処理施設】&#10;有形固定資産減価償却率該当値テキスト"/>
        <xdr:cNvSpPr txBox="1"/>
      </xdr:nvSpPr>
      <xdr:spPr>
        <a:xfrm>
          <a:off x="16357600"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95613</xdr:rowOff>
    </xdr:from>
    <xdr:to>
      <xdr:col>81</xdr:col>
      <xdr:colOff>101600</xdr:colOff>
      <xdr:row>40</xdr:row>
      <xdr:rowOff>25763</xdr:rowOff>
    </xdr:to>
    <xdr:sp macro="" textlink="">
      <xdr:nvSpPr>
        <xdr:cNvPr id="335" name="楕円 334"/>
        <xdr:cNvSpPr/>
      </xdr:nvSpPr>
      <xdr:spPr>
        <a:xfrm>
          <a:off x="15430500" y="678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146413</xdr:rowOff>
    </xdr:from>
    <xdr:to>
      <xdr:col>85</xdr:col>
      <xdr:colOff>127000</xdr:colOff>
      <xdr:row>39</xdr:row>
      <xdr:rowOff>162741</xdr:rowOff>
    </xdr:to>
    <xdr:cxnSp macro="">
      <xdr:nvCxnSpPr>
        <xdr:cNvPr id="336" name="直線コネクタ 335"/>
        <xdr:cNvCxnSpPr/>
      </xdr:nvCxnSpPr>
      <xdr:spPr>
        <a:xfrm>
          <a:off x="15481300" y="683296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67854</xdr:rowOff>
    </xdr:from>
    <xdr:to>
      <xdr:col>76</xdr:col>
      <xdr:colOff>165100</xdr:colOff>
      <xdr:row>39</xdr:row>
      <xdr:rowOff>169454</xdr:rowOff>
    </xdr:to>
    <xdr:sp macro="" textlink="">
      <xdr:nvSpPr>
        <xdr:cNvPr id="337" name="楕円 336"/>
        <xdr:cNvSpPr/>
      </xdr:nvSpPr>
      <xdr:spPr>
        <a:xfrm>
          <a:off x="14541500" y="675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118654</xdr:rowOff>
    </xdr:from>
    <xdr:to>
      <xdr:col>81</xdr:col>
      <xdr:colOff>50800</xdr:colOff>
      <xdr:row>39</xdr:row>
      <xdr:rowOff>146413</xdr:rowOff>
    </xdr:to>
    <xdr:cxnSp macro="">
      <xdr:nvCxnSpPr>
        <xdr:cNvPr id="338" name="直線コネクタ 337"/>
        <xdr:cNvCxnSpPr/>
      </xdr:nvCxnSpPr>
      <xdr:spPr>
        <a:xfrm>
          <a:off x="14592300" y="68052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61323</xdr:rowOff>
    </xdr:from>
    <xdr:to>
      <xdr:col>72</xdr:col>
      <xdr:colOff>38100</xdr:colOff>
      <xdr:row>39</xdr:row>
      <xdr:rowOff>162923</xdr:rowOff>
    </xdr:to>
    <xdr:sp macro="" textlink="">
      <xdr:nvSpPr>
        <xdr:cNvPr id="339" name="楕円 338"/>
        <xdr:cNvSpPr/>
      </xdr:nvSpPr>
      <xdr:spPr>
        <a:xfrm>
          <a:off x="13652500" y="674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112123</xdr:rowOff>
    </xdr:from>
    <xdr:to>
      <xdr:col>76</xdr:col>
      <xdr:colOff>114300</xdr:colOff>
      <xdr:row>39</xdr:row>
      <xdr:rowOff>118654</xdr:rowOff>
    </xdr:to>
    <xdr:cxnSp macro="">
      <xdr:nvCxnSpPr>
        <xdr:cNvPr id="340" name="直線コネクタ 339"/>
        <xdr:cNvCxnSpPr/>
      </xdr:nvCxnSpPr>
      <xdr:spPr>
        <a:xfrm>
          <a:off x="13703300" y="679867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41728</xdr:rowOff>
    </xdr:from>
    <xdr:to>
      <xdr:col>67</xdr:col>
      <xdr:colOff>101600</xdr:colOff>
      <xdr:row>39</xdr:row>
      <xdr:rowOff>143328</xdr:rowOff>
    </xdr:to>
    <xdr:sp macro="" textlink="">
      <xdr:nvSpPr>
        <xdr:cNvPr id="341" name="楕円 340"/>
        <xdr:cNvSpPr/>
      </xdr:nvSpPr>
      <xdr:spPr>
        <a:xfrm>
          <a:off x="12763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92528</xdr:rowOff>
    </xdr:from>
    <xdr:to>
      <xdr:col>71</xdr:col>
      <xdr:colOff>177800</xdr:colOff>
      <xdr:row>39</xdr:row>
      <xdr:rowOff>112123</xdr:rowOff>
    </xdr:to>
    <xdr:cxnSp macro="">
      <xdr:nvCxnSpPr>
        <xdr:cNvPr id="342" name="直線コネクタ 341"/>
        <xdr:cNvCxnSpPr/>
      </xdr:nvCxnSpPr>
      <xdr:spPr>
        <a:xfrm>
          <a:off x="12814300" y="677907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99440</xdr:rowOff>
    </xdr:from>
    <xdr:ext cx="405111" cy="259045"/>
    <xdr:sp macro="" textlink="">
      <xdr:nvSpPr>
        <xdr:cNvPr id="343" name="n_1aveValue【一般廃棄物処理施設】&#10;有形固定資産減価償却率"/>
        <xdr:cNvSpPr txBox="1"/>
      </xdr:nvSpPr>
      <xdr:spPr>
        <a:xfrm>
          <a:off x="15266044" y="627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66783</xdr:rowOff>
    </xdr:from>
    <xdr:ext cx="405111" cy="259045"/>
    <xdr:sp macro="" textlink="">
      <xdr:nvSpPr>
        <xdr:cNvPr id="344" name="n_2aveValue【一般廃棄物処理施設】&#10;有形固定資産減価償却率"/>
        <xdr:cNvSpPr txBox="1"/>
      </xdr:nvSpPr>
      <xdr:spPr>
        <a:xfrm>
          <a:off x="14389744" y="641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63517</xdr:rowOff>
    </xdr:from>
    <xdr:ext cx="405111" cy="259045"/>
    <xdr:sp macro="" textlink="">
      <xdr:nvSpPr>
        <xdr:cNvPr id="345" name="n_3aveValue【一般廃棄物処理施設】&#10;有形固定資産減価償却率"/>
        <xdr:cNvSpPr txBox="1"/>
      </xdr:nvSpPr>
      <xdr:spPr>
        <a:xfrm>
          <a:off x="13500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42290</xdr:rowOff>
    </xdr:from>
    <xdr:ext cx="405111" cy="259045"/>
    <xdr:sp macro="" textlink="">
      <xdr:nvSpPr>
        <xdr:cNvPr id="346" name="n_4aveValue【一般廃棄物処理施設】&#10;有形固定資産減価償却率"/>
        <xdr:cNvSpPr txBox="1"/>
      </xdr:nvSpPr>
      <xdr:spPr>
        <a:xfrm>
          <a:off x="12611744" y="60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16890</xdr:rowOff>
    </xdr:from>
    <xdr:ext cx="405111" cy="259045"/>
    <xdr:sp macro="" textlink="">
      <xdr:nvSpPr>
        <xdr:cNvPr id="347" name="n_1mainValue【一般廃棄物処理施設】&#10;有形固定資産減価償却率"/>
        <xdr:cNvSpPr txBox="1"/>
      </xdr:nvSpPr>
      <xdr:spPr>
        <a:xfrm>
          <a:off x="15266044" y="687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160581</xdr:rowOff>
    </xdr:from>
    <xdr:ext cx="405111" cy="259045"/>
    <xdr:sp macro="" textlink="">
      <xdr:nvSpPr>
        <xdr:cNvPr id="348" name="n_2mainValue【一般廃棄物処理施設】&#10;有形固定資産減価償却率"/>
        <xdr:cNvSpPr txBox="1"/>
      </xdr:nvSpPr>
      <xdr:spPr>
        <a:xfrm>
          <a:off x="14389744" y="684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154050</xdr:rowOff>
    </xdr:from>
    <xdr:ext cx="405111" cy="259045"/>
    <xdr:sp macro="" textlink="">
      <xdr:nvSpPr>
        <xdr:cNvPr id="349" name="n_3mainValue【一般廃棄物処理施設】&#10;有形固定資産減価償却率"/>
        <xdr:cNvSpPr txBox="1"/>
      </xdr:nvSpPr>
      <xdr:spPr>
        <a:xfrm>
          <a:off x="13500744" y="684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134455</xdr:rowOff>
    </xdr:from>
    <xdr:ext cx="405111" cy="259045"/>
    <xdr:sp macro="" textlink="">
      <xdr:nvSpPr>
        <xdr:cNvPr id="350" name="n_4mainValue【一般廃棄物処理施設】&#10;有形固定資産減価償却率"/>
        <xdr:cNvSpPr txBox="1"/>
      </xdr:nvSpPr>
      <xdr:spPr>
        <a:xfrm>
          <a:off x="12611744"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4" name="テキスト ボックス 363"/>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66" name="テキスト ボックス 365"/>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68" name="テキスト ボックス 367"/>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0" name="テキスト ボックス 369"/>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153978</xdr:rowOff>
    </xdr:from>
    <xdr:to>
      <xdr:col>116</xdr:col>
      <xdr:colOff>62864</xdr:colOff>
      <xdr:row>41</xdr:row>
      <xdr:rowOff>132451</xdr:rowOff>
    </xdr:to>
    <xdr:cxnSp macro="">
      <xdr:nvCxnSpPr>
        <xdr:cNvPr id="372" name="直線コネクタ 371"/>
        <xdr:cNvCxnSpPr/>
      </xdr:nvCxnSpPr>
      <xdr:spPr>
        <a:xfrm flipV="1">
          <a:off x="22160864" y="5983278"/>
          <a:ext cx="0" cy="1178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136278</xdr:rowOff>
    </xdr:from>
    <xdr:ext cx="469744" cy="259045"/>
    <xdr:sp macro="" textlink="">
      <xdr:nvSpPr>
        <xdr:cNvPr id="373" name="【一般廃棄物処理施設】&#10;一人当たり有形固定資産（償却資産）額最小値テキスト"/>
        <xdr:cNvSpPr txBox="1"/>
      </xdr:nvSpPr>
      <xdr:spPr>
        <a:xfrm>
          <a:off x="22199600" y="7165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132451</xdr:rowOff>
    </xdr:from>
    <xdr:to>
      <xdr:col>116</xdr:col>
      <xdr:colOff>152400</xdr:colOff>
      <xdr:row>41</xdr:row>
      <xdr:rowOff>132451</xdr:rowOff>
    </xdr:to>
    <xdr:cxnSp macro="">
      <xdr:nvCxnSpPr>
        <xdr:cNvPr id="374" name="直線コネクタ 373"/>
        <xdr:cNvCxnSpPr/>
      </xdr:nvCxnSpPr>
      <xdr:spPr>
        <a:xfrm>
          <a:off x="22072600" y="716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100655</xdr:rowOff>
    </xdr:from>
    <xdr:ext cx="690189" cy="259045"/>
    <xdr:sp macro="" textlink="">
      <xdr:nvSpPr>
        <xdr:cNvPr id="375" name="【一般廃棄物処理施設】&#10;一人当たり有形固定資産（償却資産）額最大値テキスト"/>
        <xdr:cNvSpPr txBox="1"/>
      </xdr:nvSpPr>
      <xdr:spPr>
        <a:xfrm>
          <a:off x="22199600" y="57585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2,579,882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153978</xdr:rowOff>
    </xdr:from>
    <xdr:to>
      <xdr:col>116</xdr:col>
      <xdr:colOff>152400</xdr:colOff>
      <xdr:row>34</xdr:row>
      <xdr:rowOff>153978</xdr:rowOff>
    </xdr:to>
    <xdr:cxnSp macro="">
      <xdr:nvCxnSpPr>
        <xdr:cNvPr id="376" name="直線コネクタ 375"/>
        <xdr:cNvCxnSpPr/>
      </xdr:nvCxnSpPr>
      <xdr:spPr>
        <a:xfrm>
          <a:off x="22072600" y="5983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12892</xdr:rowOff>
    </xdr:from>
    <xdr:ext cx="599010" cy="259045"/>
    <xdr:sp macro="" textlink="">
      <xdr:nvSpPr>
        <xdr:cNvPr id="377" name="【一般廃棄物処理施設】&#10;一人当たり有形固定資産（償却資産）額平均値テキスト"/>
        <xdr:cNvSpPr txBox="1"/>
      </xdr:nvSpPr>
      <xdr:spPr>
        <a:xfrm>
          <a:off x="22199600" y="6870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161465</xdr:rowOff>
    </xdr:from>
    <xdr:to>
      <xdr:col>116</xdr:col>
      <xdr:colOff>114300</xdr:colOff>
      <xdr:row>41</xdr:row>
      <xdr:rowOff>91615</xdr:rowOff>
    </xdr:to>
    <xdr:sp macro="" textlink="">
      <xdr:nvSpPr>
        <xdr:cNvPr id="378" name="フローチャート: 判断 377"/>
        <xdr:cNvSpPr/>
      </xdr:nvSpPr>
      <xdr:spPr>
        <a:xfrm>
          <a:off x="22110700" y="701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16463</xdr:rowOff>
    </xdr:from>
    <xdr:to>
      <xdr:col>112</xdr:col>
      <xdr:colOff>38100</xdr:colOff>
      <xdr:row>41</xdr:row>
      <xdr:rowOff>118063</xdr:rowOff>
    </xdr:to>
    <xdr:sp macro="" textlink="">
      <xdr:nvSpPr>
        <xdr:cNvPr id="379" name="フローチャート: 判断 378"/>
        <xdr:cNvSpPr/>
      </xdr:nvSpPr>
      <xdr:spPr>
        <a:xfrm>
          <a:off x="21272500" y="704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24502</xdr:rowOff>
    </xdr:from>
    <xdr:to>
      <xdr:col>107</xdr:col>
      <xdr:colOff>101600</xdr:colOff>
      <xdr:row>41</xdr:row>
      <xdr:rowOff>126102</xdr:rowOff>
    </xdr:to>
    <xdr:sp macro="" textlink="">
      <xdr:nvSpPr>
        <xdr:cNvPr id="380" name="フローチャート: 判断 379"/>
        <xdr:cNvSpPr/>
      </xdr:nvSpPr>
      <xdr:spPr>
        <a:xfrm>
          <a:off x="20383500" y="7053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27763</xdr:rowOff>
    </xdr:from>
    <xdr:to>
      <xdr:col>102</xdr:col>
      <xdr:colOff>165100</xdr:colOff>
      <xdr:row>41</xdr:row>
      <xdr:rowOff>129363</xdr:rowOff>
    </xdr:to>
    <xdr:sp macro="" textlink="">
      <xdr:nvSpPr>
        <xdr:cNvPr id="381" name="フローチャート: 判断 380"/>
        <xdr:cNvSpPr/>
      </xdr:nvSpPr>
      <xdr:spPr>
        <a:xfrm>
          <a:off x="19494500" y="705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79524</xdr:rowOff>
    </xdr:from>
    <xdr:to>
      <xdr:col>98</xdr:col>
      <xdr:colOff>38100</xdr:colOff>
      <xdr:row>39</xdr:row>
      <xdr:rowOff>9674</xdr:rowOff>
    </xdr:to>
    <xdr:sp macro="" textlink="">
      <xdr:nvSpPr>
        <xdr:cNvPr id="382" name="フローチャート: 判断 381"/>
        <xdr:cNvSpPr/>
      </xdr:nvSpPr>
      <xdr:spPr>
        <a:xfrm>
          <a:off x="18605500" y="659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39685</xdr:rowOff>
    </xdr:from>
    <xdr:to>
      <xdr:col>116</xdr:col>
      <xdr:colOff>114300</xdr:colOff>
      <xdr:row>41</xdr:row>
      <xdr:rowOff>141285</xdr:rowOff>
    </xdr:to>
    <xdr:sp macro="" textlink="">
      <xdr:nvSpPr>
        <xdr:cNvPr id="388" name="楕円 387"/>
        <xdr:cNvSpPr/>
      </xdr:nvSpPr>
      <xdr:spPr>
        <a:xfrm>
          <a:off x="22110700" y="706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139892</xdr:rowOff>
    </xdr:from>
    <xdr:ext cx="534377" cy="259045"/>
    <xdr:sp macro="" textlink="">
      <xdr:nvSpPr>
        <xdr:cNvPr id="389" name="【一般廃棄物処理施設】&#10;一人当たり有形固定資産（償却資産）額該当値テキスト"/>
        <xdr:cNvSpPr txBox="1"/>
      </xdr:nvSpPr>
      <xdr:spPr>
        <a:xfrm>
          <a:off x="22199600" y="699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41683</xdr:rowOff>
    </xdr:from>
    <xdr:to>
      <xdr:col>112</xdr:col>
      <xdr:colOff>38100</xdr:colOff>
      <xdr:row>41</xdr:row>
      <xdr:rowOff>143283</xdr:rowOff>
    </xdr:to>
    <xdr:sp macro="" textlink="">
      <xdr:nvSpPr>
        <xdr:cNvPr id="390" name="楕円 389"/>
        <xdr:cNvSpPr/>
      </xdr:nvSpPr>
      <xdr:spPr>
        <a:xfrm>
          <a:off x="21272500" y="707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90485</xdr:rowOff>
    </xdr:from>
    <xdr:to>
      <xdr:col>116</xdr:col>
      <xdr:colOff>63500</xdr:colOff>
      <xdr:row>41</xdr:row>
      <xdr:rowOff>92483</xdr:rowOff>
    </xdr:to>
    <xdr:cxnSp macro="">
      <xdr:nvCxnSpPr>
        <xdr:cNvPr id="391" name="直線コネクタ 390"/>
        <xdr:cNvCxnSpPr/>
      </xdr:nvCxnSpPr>
      <xdr:spPr>
        <a:xfrm flipV="1">
          <a:off x="21323300" y="7119935"/>
          <a:ext cx="838200" cy="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42904</xdr:rowOff>
    </xdr:from>
    <xdr:to>
      <xdr:col>107</xdr:col>
      <xdr:colOff>101600</xdr:colOff>
      <xdr:row>41</xdr:row>
      <xdr:rowOff>144504</xdr:rowOff>
    </xdr:to>
    <xdr:sp macro="" textlink="">
      <xdr:nvSpPr>
        <xdr:cNvPr id="392" name="楕円 391"/>
        <xdr:cNvSpPr/>
      </xdr:nvSpPr>
      <xdr:spPr>
        <a:xfrm>
          <a:off x="20383500" y="7072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92483</xdr:rowOff>
    </xdr:from>
    <xdr:to>
      <xdr:col>111</xdr:col>
      <xdr:colOff>177800</xdr:colOff>
      <xdr:row>41</xdr:row>
      <xdr:rowOff>93704</xdr:rowOff>
    </xdr:to>
    <xdr:cxnSp macro="">
      <xdr:nvCxnSpPr>
        <xdr:cNvPr id="393" name="直線コネクタ 392"/>
        <xdr:cNvCxnSpPr/>
      </xdr:nvCxnSpPr>
      <xdr:spPr>
        <a:xfrm flipV="1">
          <a:off x="20434300" y="7121933"/>
          <a:ext cx="889000" cy="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44955</xdr:rowOff>
    </xdr:from>
    <xdr:to>
      <xdr:col>102</xdr:col>
      <xdr:colOff>165100</xdr:colOff>
      <xdr:row>41</xdr:row>
      <xdr:rowOff>146555</xdr:rowOff>
    </xdr:to>
    <xdr:sp macro="" textlink="">
      <xdr:nvSpPr>
        <xdr:cNvPr id="394" name="楕円 393"/>
        <xdr:cNvSpPr/>
      </xdr:nvSpPr>
      <xdr:spPr>
        <a:xfrm>
          <a:off x="19494500" y="70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93704</xdr:rowOff>
    </xdr:from>
    <xdr:to>
      <xdr:col>107</xdr:col>
      <xdr:colOff>50800</xdr:colOff>
      <xdr:row>41</xdr:row>
      <xdr:rowOff>95755</xdr:rowOff>
    </xdr:to>
    <xdr:cxnSp macro="">
      <xdr:nvCxnSpPr>
        <xdr:cNvPr id="395" name="直線コネクタ 394"/>
        <xdr:cNvCxnSpPr/>
      </xdr:nvCxnSpPr>
      <xdr:spPr>
        <a:xfrm flipV="1">
          <a:off x="19545300" y="7123154"/>
          <a:ext cx="889000" cy="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46530</xdr:rowOff>
    </xdr:from>
    <xdr:to>
      <xdr:col>98</xdr:col>
      <xdr:colOff>38100</xdr:colOff>
      <xdr:row>41</xdr:row>
      <xdr:rowOff>148130</xdr:rowOff>
    </xdr:to>
    <xdr:sp macro="" textlink="">
      <xdr:nvSpPr>
        <xdr:cNvPr id="396" name="楕円 395"/>
        <xdr:cNvSpPr/>
      </xdr:nvSpPr>
      <xdr:spPr>
        <a:xfrm>
          <a:off x="18605500" y="707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95755</xdr:rowOff>
    </xdr:from>
    <xdr:to>
      <xdr:col>102</xdr:col>
      <xdr:colOff>114300</xdr:colOff>
      <xdr:row>41</xdr:row>
      <xdr:rowOff>97330</xdr:rowOff>
    </xdr:to>
    <xdr:cxnSp macro="">
      <xdr:nvCxnSpPr>
        <xdr:cNvPr id="397" name="直線コネクタ 396"/>
        <xdr:cNvCxnSpPr/>
      </xdr:nvCxnSpPr>
      <xdr:spPr>
        <a:xfrm flipV="1">
          <a:off x="18656300" y="7125205"/>
          <a:ext cx="889000" cy="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134590</xdr:rowOff>
    </xdr:from>
    <xdr:ext cx="599010" cy="259045"/>
    <xdr:sp macro="" textlink="">
      <xdr:nvSpPr>
        <xdr:cNvPr id="398" name="n_1aveValue【一般廃棄物処理施設】&#10;一人当たり有形固定資産（償却資産）額"/>
        <xdr:cNvSpPr txBox="1"/>
      </xdr:nvSpPr>
      <xdr:spPr>
        <a:xfrm>
          <a:off x="21011095" y="6821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142629</xdr:rowOff>
    </xdr:from>
    <xdr:ext cx="599010" cy="259045"/>
    <xdr:sp macro="" textlink="">
      <xdr:nvSpPr>
        <xdr:cNvPr id="399" name="n_2aveValue【一般廃棄物処理施設】&#10;一人当たり有形固定資産（償却資産）額"/>
        <xdr:cNvSpPr txBox="1"/>
      </xdr:nvSpPr>
      <xdr:spPr>
        <a:xfrm>
          <a:off x="20134795" y="6829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145890</xdr:rowOff>
    </xdr:from>
    <xdr:ext cx="599010" cy="259045"/>
    <xdr:sp macro="" textlink="">
      <xdr:nvSpPr>
        <xdr:cNvPr id="400" name="n_3aveValue【一般廃棄物処理施設】&#10;一人当たり有形固定資産（償却資産）額"/>
        <xdr:cNvSpPr txBox="1"/>
      </xdr:nvSpPr>
      <xdr:spPr>
        <a:xfrm>
          <a:off x="19245795" y="6832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23205</xdr:colOff>
      <xdr:row>37</xdr:row>
      <xdr:rowOff>26201</xdr:rowOff>
    </xdr:from>
    <xdr:ext cx="690189" cy="259045"/>
    <xdr:sp macro="" textlink="">
      <xdr:nvSpPr>
        <xdr:cNvPr id="401" name="n_4aveValue【一般廃棄物処理施設】&#10;一人当たり有形固定資産（償却資産）額"/>
        <xdr:cNvSpPr txBox="1"/>
      </xdr:nvSpPr>
      <xdr:spPr>
        <a:xfrm>
          <a:off x="18311205" y="636985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134410</xdr:rowOff>
    </xdr:from>
    <xdr:ext cx="534377" cy="259045"/>
    <xdr:sp macro="" textlink="">
      <xdr:nvSpPr>
        <xdr:cNvPr id="402" name="n_1mainValue【一般廃棄物処理施設】&#10;一人当たり有形固定資産（償却資産）額"/>
        <xdr:cNvSpPr txBox="1"/>
      </xdr:nvSpPr>
      <xdr:spPr>
        <a:xfrm>
          <a:off x="21043411" y="716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135631</xdr:rowOff>
    </xdr:from>
    <xdr:ext cx="534377" cy="259045"/>
    <xdr:sp macro="" textlink="">
      <xdr:nvSpPr>
        <xdr:cNvPr id="403" name="n_2mainValue【一般廃棄物処理施設】&#10;一人当たり有形固定資産（償却資産）額"/>
        <xdr:cNvSpPr txBox="1"/>
      </xdr:nvSpPr>
      <xdr:spPr>
        <a:xfrm>
          <a:off x="20167111" y="7165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137682</xdr:rowOff>
    </xdr:from>
    <xdr:ext cx="534377" cy="259045"/>
    <xdr:sp macro="" textlink="">
      <xdr:nvSpPr>
        <xdr:cNvPr id="404" name="n_3mainValue【一般廃棄物処理施設】&#10;一人当たり有形固定資産（償却資産）額"/>
        <xdr:cNvSpPr txBox="1"/>
      </xdr:nvSpPr>
      <xdr:spPr>
        <a:xfrm>
          <a:off x="19278111" y="716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139257</xdr:rowOff>
    </xdr:from>
    <xdr:ext cx="534377" cy="259045"/>
    <xdr:sp macro="" textlink="">
      <xdr:nvSpPr>
        <xdr:cNvPr id="405" name="n_4mainValue【一般廃棄物処理施設】&#10;一人当たり有形固定資産（償却資産）額"/>
        <xdr:cNvSpPr txBox="1"/>
      </xdr:nvSpPr>
      <xdr:spPr>
        <a:xfrm>
          <a:off x="18389111" y="716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7" name="直線コネクタ 41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18" name="テキスト ボックス 417"/>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9" name="直線コネクタ 41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0" name="テキスト ボックス 41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1" name="直線コネクタ 42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2" name="テキスト ボックス 42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3" name="直線コネクタ 42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4" name="テキスト ボックス 42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5" name="直線コネクタ 42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426" name="テキスト ボックス 425"/>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38100</xdr:rowOff>
    </xdr:from>
    <xdr:to>
      <xdr:col>85</xdr:col>
      <xdr:colOff>126364</xdr:colOff>
      <xdr:row>64</xdr:row>
      <xdr:rowOff>123825</xdr:rowOff>
    </xdr:to>
    <xdr:cxnSp macro="">
      <xdr:nvCxnSpPr>
        <xdr:cNvPr id="429" name="直線コネクタ 428"/>
        <xdr:cNvCxnSpPr/>
      </xdr:nvCxnSpPr>
      <xdr:spPr>
        <a:xfrm flipV="1">
          <a:off x="16318864" y="9639300"/>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127652</xdr:rowOff>
    </xdr:from>
    <xdr:ext cx="405111" cy="259045"/>
    <xdr:sp macro="" textlink="">
      <xdr:nvSpPr>
        <xdr:cNvPr id="430" name="【保健センター・保健所】&#10;有形固定資産減価償却率最小値テキスト"/>
        <xdr:cNvSpPr txBox="1"/>
      </xdr:nvSpPr>
      <xdr:spPr>
        <a:xfrm>
          <a:off x="16357600" y="1110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123825</xdr:rowOff>
    </xdr:from>
    <xdr:to>
      <xdr:col>86</xdr:col>
      <xdr:colOff>25400</xdr:colOff>
      <xdr:row>64</xdr:row>
      <xdr:rowOff>123825</xdr:rowOff>
    </xdr:to>
    <xdr:cxnSp macro="">
      <xdr:nvCxnSpPr>
        <xdr:cNvPr id="431" name="直線コネクタ 430"/>
        <xdr:cNvCxnSpPr/>
      </xdr:nvCxnSpPr>
      <xdr:spPr>
        <a:xfrm>
          <a:off x="16230600" y="1109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156227</xdr:rowOff>
    </xdr:from>
    <xdr:ext cx="340478" cy="259045"/>
    <xdr:sp macro="" textlink="">
      <xdr:nvSpPr>
        <xdr:cNvPr id="432" name="【保健センター・保健所】&#10;有形固定資産減価償却率最大値テキスト"/>
        <xdr:cNvSpPr txBox="1"/>
      </xdr:nvSpPr>
      <xdr:spPr>
        <a:xfrm>
          <a:off x="16357600" y="94145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38100</xdr:rowOff>
    </xdr:from>
    <xdr:to>
      <xdr:col>86</xdr:col>
      <xdr:colOff>25400</xdr:colOff>
      <xdr:row>56</xdr:row>
      <xdr:rowOff>38100</xdr:rowOff>
    </xdr:to>
    <xdr:cxnSp macro="">
      <xdr:nvCxnSpPr>
        <xdr:cNvPr id="433" name="直線コネクタ 432"/>
        <xdr:cNvCxnSpPr/>
      </xdr:nvCxnSpPr>
      <xdr:spPr>
        <a:xfrm>
          <a:off x="16230600" y="963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78757</xdr:rowOff>
    </xdr:from>
    <xdr:ext cx="405111" cy="259045"/>
    <xdr:sp macro="" textlink="">
      <xdr:nvSpPr>
        <xdr:cNvPr id="434" name="【保健センター・保健所】&#10;有形固定資産減価償却率平均値テキスト"/>
        <xdr:cNvSpPr txBox="1"/>
      </xdr:nvSpPr>
      <xdr:spPr>
        <a:xfrm>
          <a:off x="16357600" y="10365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55880</xdr:rowOff>
    </xdr:from>
    <xdr:to>
      <xdr:col>85</xdr:col>
      <xdr:colOff>177800</xdr:colOff>
      <xdr:row>61</xdr:row>
      <xdr:rowOff>157480</xdr:rowOff>
    </xdr:to>
    <xdr:sp macro="" textlink="">
      <xdr:nvSpPr>
        <xdr:cNvPr id="435" name="フローチャート: 判断 434"/>
        <xdr:cNvSpPr/>
      </xdr:nvSpPr>
      <xdr:spPr>
        <a:xfrm>
          <a:off x="162687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162560</xdr:rowOff>
    </xdr:from>
    <xdr:to>
      <xdr:col>81</xdr:col>
      <xdr:colOff>101600</xdr:colOff>
      <xdr:row>61</xdr:row>
      <xdr:rowOff>92710</xdr:rowOff>
    </xdr:to>
    <xdr:sp macro="" textlink="">
      <xdr:nvSpPr>
        <xdr:cNvPr id="436" name="フローチャート: 判断 435"/>
        <xdr:cNvSpPr/>
      </xdr:nvSpPr>
      <xdr:spPr>
        <a:xfrm>
          <a:off x="154305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80645</xdr:rowOff>
    </xdr:from>
    <xdr:to>
      <xdr:col>76</xdr:col>
      <xdr:colOff>165100</xdr:colOff>
      <xdr:row>61</xdr:row>
      <xdr:rowOff>10795</xdr:rowOff>
    </xdr:to>
    <xdr:sp macro="" textlink="">
      <xdr:nvSpPr>
        <xdr:cNvPr id="437" name="フローチャート: 判断 436"/>
        <xdr:cNvSpPr/>
      </xdr:nvSpPr>
      <xdr:spPr>
        <a:xfrm>
          <a:off x="14541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36830</xdr:rowOff>
    </xdr:from>
    <xdr:to>
      <xdr:col>72</xdr:col>
      <xdr:colOff>38100</xdr:colOff>
      <xdr:row>60</xdr:row>
      <xdr:rowOff>138430</xdr:rowOff>
    </xdr:to>
    <xdr:sp macro="" textlink="">
      <xdr:nvSpPr>
        <xdr:cNvPr id="438" name="フローチャート: 判断 437"/>
        <xdr:cNvSpPr/>
      </xdr:nvSpPr>
      <xdr:spPr>
        <a:xfrm>
          <a:off x="13652500" y="1032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76835</xdr:rowOff>
    </xdr:from>
    <xdr:to>
      <xdr:col>67</xdr:col>
      <xdr:colOff>101600</xdr:colOff>
      <xdr:row>61</xdr:row>
      <xdr:rowOff>6985</xdr:rowOff>
    </xdr:to>
    <xdr:sp macro="" textlink="">
      <xdr:nvSpPr>
        <xdr:cNvPr id="439" name="フローチャート: 判断 438"/>
        <xdr:cNvSpPr/>
      </xdr:nvSpPr>
      <xdr:spPr>
        <a:xfrm>
          <a:off x="12763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82550</xdr:rowOff>
    </xdr:from>
    <xdr:to>
      <xdr:col>85</xdr:col>
      <xdr:colOff>177800</xdr:colOff>
      <xdr:row>62</xdr:row>
      <xdr:rowOff>12700</xdr:rowOff>
    </xdr:to>
    <xdr:sp macro="" textlink="">
      <xdr:nvSpPr>
        <xdr:cNvPr id="445" name="楕円 444"/>
        <xdr:cNvSpPr/>
      </xdr:nvSpPr>
      <xdr:spPr>
        <a:xfrm>
          <a:off x="162687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60977</xdr:rowOff>
    </xdr:from>
    <xdr:ext cx="405111" cy="259045"/>
    <xdr:sp macro="" textlink="">
      <xdr:nvSpPr>
        <xdr:cNvPr id="446" name="【保健センター・保健所】&#10;有形固定資産減価償却率該当値テキスト"/>
        <xdr:cNvSpPr txBox="1"/>
      </xdr:nvSpPr>
      <xdr:spPr>
        <a:xfrm>
          <a:off x="16357600"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44450</xdr:rowOff>
    </xdr:from>
    <xdr:to>
      <xdr:col>81</xdr:col>
      <xdr:colOff>101600</xdr:colOff>
      <xdr:row>61</xdr:row>
      <xdr:rowOff>146050</xdr:rowOff>
    </xdr:to>
    <xdr:sp macro="" textlink="">
      <xdr:nvSpPr>
        <xdr:cNvPr id="447" name="楕円 446"/>
        <xdr:cNvSpPr/>
      </xdr:nvSpPr>
      <xdr:spPr>
        <a:xfrm>
          <a:off x="15430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95250</xdr:rowOff>
    </xdr:from>
    <xdr:to>
      <xdr:col>85</xdr:col>
      <xdr:colOff>127000</xdr:colOff>
      <xdr:row>61</xdr:row>
      <xdr:rowOff>133350</xdr:rowOff>
    </xdr:to>
    <xdr:cxnSp macro="">
      <xdr:nvCxnSpPr>
        <xdr:cNvPr id="448" name="直線コネクタ 447"/>
        <xdr:cNvCxnSpPr/>
      </xdr:nvCxnSpPr>
      <xdr:spPr>
        <a:xfrm>
          <a:off x="15481300" y="10553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449" name="楕円 448"/>
        <xdr:cNvSpPr/>
      </xdr:nvSpPr>
      <xdr:spPr>
        <a:xfrm>
          <a:off x="14541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57150</xdr:rowOff>
    </xdr:from>
    <xdr:to>
      <xdr:col>81</xdr:col>
      <xdr:colOff>50800</xdr:colOff>
      <xdr:row>61</xdr:row>
      <xdr:rowOff>95250</xdr:rowOff>
    </xdr:to>
    <xdr:cxnSp macro="">
      <xdr:nvCxnSpPr>
        <xdr:cNvPr id="450" name="直線コネクタ 449"/>
        <xdr:cNvCxnSpPr/>
      </xdr:nvCxnSpPr>
      <xdr:spPr>
        <a:xfrm>
          <a:off x="14592300" y="1051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139700</xdr:rowOff>
    </xdr:from>
    <xdr:to>
      <xdr:col>72</xdr:col>
      <xdr:colOff>38100</xdr:colOff>
      <xdr:row>61</xdr:row>
      <xdr:rowOff>69850</xdr:rowOff>
    </xdr:to>
    <xdr:sp macro="" textlink="">
      <xdr:nvSpPr>
        <xdr:cNvPr id="451" name="楕円 450"/>
        <xdr:cNvSpPr/>
      </xdr:nvSpPr>
      <xdr:spPr>
        <a:xfrm>
          <a:off x="13652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19050</xdr:rowOff>
    </xdr:from>
    <xdr:to>
      <xdr:col>76</xdr:col>
      <xdr:colOff>114300</xdr:colOff>
      <xdr:row>61</xdr:row>
      <xdr:rowOff>57150</xdr:rowOff>
    </xdr:to>
    <xdr:cxnSp macro="">
      <xdr:nvCxnSpPr>
        <xdr:cNvPr id="452" name="直線コネクタ 451"/>
        <xdr:cNvCxnSpPr/>
      </xdr:nvCxnSpPr>
      <xdr:spPr>
        <a:xfrm>
          <a:off x="13703300" y="1047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101600</xdr:rowOff>
    </xdr:from>
    <xdr:to>
      <xdr:col>67</xdr:col>
      <xdr:colOff>101600</xdr:colOff>
      <xdr:row>61</xdr:row>
      <xdr:rowOff>31750</xdr:rowOff>
    </xdr:to>
    <xdr:sp macro="" textlink="">
      <xdr:nvSpPr>
        <xdr:cNvPr id="453" name="楕円 452"/>
        <xdr:cNvSpPr/>
      </xdr:nvSpPr>
      <xdr:spPr>
        <a:xfrm>
          <a:off x="12763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152400</xdr:rowOff>
    </xdr:from>
    <xdr:to>
      <xdr:col>71</xdr:col>
      <xdr:colOff>177800</xdr:colOff>
      <xdr:row>61</xdr:row>
      <xdr:rowOff>19050</xdr:rowOff>
    </xdr:to>
    <xdr:cxnSp macro="">
      <xdr:nvCxnSpPr>
        <xdr:cNvPr id="454" name="直線コネクタ 453"/>
        <xdr:cNvCxnSpPr/>
      </xdr:nvCxnSpPr>
      <xdr:spPr>
        <a:xfrm>
          <a:off x="12814300" y="10439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109237</xdr:rowOff>
    </xdr:from>
    <xdr:ext cx="405111" cy="259045"/>
    <xdr:sp macro="" textlink="">
      <xdr:nvSpPr>
        <xdr:cNvPr id="455" name="n_1aveValue【保健センター・保健所】&#10;有形固定資産減価償却率"/>
        <xdr:cNvSpPr txBox="1"/>
      </xdr:nvSpPr>
      <xdr:spPr>
        <a:xfrm>
          <a:off x="15266044" y="10224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27322</xdr:rowOff>
    </xdr:from>
    <xdr:ext cx="405111" cy="259045"/>
    <xdr:sp macro="" textlink="">
      <xdr:nvSpPr>
        <xdr:cNvPr id="456" name="n_2aveValue【保健センター・保健所】&#10;有形固定資産減価償却率"/>
        <xdr:cNvSpPr txBox="1"/>
      </xdr:nvSpPr>
      <xdr:spPr>
        <a:xfrm>
          <a:off x="143897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154957</xdr:rowOff>
    </xdr:from>
    <xdr:ext cx="405111" cy="259045"/>
    <xdr:sp macro="" textlink="">
      <xdr:nvSpPr>
        <xdr:cNvPr id="457" name="n_3aveValue【保健センター・保健所】&#10;有形固定資産減価償却率"/>
        <xdr:cNvSpPr txBox="1"/>
      </xdr:nvSpPr>
      <xdr:spPr>
        <a:xfrm>
          <a:off x="135007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23512</xdr:rowOff>
    </xdr:from>
    <xdr:ext cx="405111" cy="259045"/>
    <xdr:sp macro="" textlink="">
      <xdr:nvSpPr>
        <xdr:cNvPr id="458" name="n_4aveValue【保健センター・保健所】&#10;有形固定資産減価償却率"/>
        <xdr:cNvSpPr txBox="1"/>
      </xdr:nvSpPr>
      <xdr:spPr>
        <a:xfrm>
          <a:off x="12611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137177</xdr:rowOff>
    </xdr:from>
    <xdr:ext cx="405111" cy="259045"/>
    <xdr:sp macro="" textlink="">
      <xdr:nvSpPr>
        <xdr:cNvPr id="459" name="n_1mainValue【保健センター・保健所】&#10;有形固定資産減価償却率"/>
        <xdr:cNvSpPr txBox="1"/>
      </xdr:nvSpPr>
      <xdr:spPr>
        <a:xfrm>
          <a:off x="15266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99077</xdr:rowOff>
    </xdr:from>
    <xdr:ext cx="405111" cy="259045"/>
    <xdr:sp macro="" textlink="">
      <xdr:nvSpPr>
        <xdr:cNvPr id="460" name="n_2mainValue【保健センター・保健所】&#10;有形固定資産減価償却率"/>
        <xdr:cNvSpPr txBox="1"/>
      </xdr:nvSpPr>
      <xdr:spPr>
        <a:xfrm>
          <a:off x="14389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60977</xdr:rowOff>
    </xdr:from>
    <xdr:ext cx="405111" cy="259045"/>
    <xdr:sp macro="" textlink="">
      <xdr:nvSpPr>
        <xdr:cNvPr id="461" name="n_3mainValue【保健センター・保健所】&#10;有形固定資産減価償却率"/>
        <xdr:cNvSpPr txBox="1"/>
      </xdr:nvSpPr>
      <xdr:spPr>
        <a:xfrm>
          <a:off x="13500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22877</xdr:rowOff>
    </xdr:from>
    <xdr:ext cx="405111" cy="259045"/>
    <xdr:sp macro="" textlink="">
      <xdr:nvSpPr>
        <xdr:cNvPr id="462" name="n_4mainValue【保健センター・保健所】&#10;有形固定資産減価償却率"/>
        <xdr:cNvSpPr txBox="1"/>
      </xdr:nvSpPr>
      <xdr:spPr>
        <a:xfrm>
          <a:off x="12611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59817</xdr:rowOff>
    </xdr:from>
    <xdr:to>
      <xdr:col>116</xdr:col>
      <xdr:colOff>62864</xdr:colOff>
      <xdr:row>64</xdr:row>
      <xdr:rowOff>42672</xdr:rowOff>
    </xdr:to>
    <xdr:cxnSp macro="">
      <xdr:nvCxnSpPr>
        <xdr:cNvPr id="486" name="直線コネクタ 485"/>
        <xdr:cNvCxnSpPr/>
      </xdr:nvCxnSpPr>
      <xdr:spPr>
        <a:xfrm flipV="1">
          <a:off x="22160864" y="9661017"/>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46499</xdr:rowOff>
    </xdr:from>
    <xdr:ext cx="469744" cy="259045"/>
    <xdr:sp macro="" textlink="">
      <xdr:nvSpPr>
        <xdr:cNvPr id="487" name="【保健センター・保健所】&#10;一人当たり面積最小値テキスト"/>
        <xdr:cNvSpPr txBox="1"/>
      </xdr:nvSpPr>
      <xdr:spPr>
        <a:xfrm>
          <a:off x="22199600" y="1101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42672</xdr:rowOff>
    </xdr:from>
    <xdr:to>
      <xdr:col>116</xdr:col>
      <xdr:colOff>152400</xdr:colOff>
      <xdr:row>64</xdr:row>
      <xdr:rowOff>42672</xdr:rowOff>
    </xdr:to>
    <xdr:cxnSp macro="">
      <xdr:nvCxnSpPr>
        <xdr:cNvPr id="488" name="直線コネクタ 487"/>
        <xdr:cNvCxnSpPr/>
      </xdr:nvCxnSpPr>
      <xdr:spPr>
        <a:xfrm>
          <a:off x="22072600" y="1101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6494</xdr:rowOff>
    </xdr:from>
    <xdr:ext cx="469744" cy="259045"/>
    <xdr:sp macro="" textlink="">
      <xdr:nvSpPr>
        <xdr:cNvPr id="489" name="【保健センター・保健所】&#10;一人当たり面積最大値テキスト"/>
        <xdr:cNvSpPr txBox="1"/>
      </xdr:nvSpPr>
      <xdr:spPr>
        <a:xfrm>
          <a:off x="22199600" y="943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59817</xdr:rowOff>
    </xdr:from>
    <xdr:to>
      <xdr:col>116</xdr:col>
      <xdr:colOff>152400</xdr:colOff>
      <xdr:row>56</xdr:row>
      <xdr:rowOff>59817</xdr:rowOff>
    </xdr:to>
    <xdr:cxnSp macro="">
      <xdr:nvCxnSpPr>
        <xdr:cNvPr id="490" name="直線コネクタ 489"/>
        <xdr:cNvCxnSpPr/>
      </xdr:nvCxnSpPr>
      <xdr:spPr>
        <a:xfrm>
          <a:off x="22072600" y="9661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26941</xdr:rowOff>
    </xdr:from>
    <xdr:ext cx="469744" cy="259045"/>
    <xdr:sp macro="" textlink="">
      <xdr:nvSpPr>
        <xdr:cNvPr id="491" name="【保健センター・保健所】&#10;一人当たり面積平均値テキスト"/>
        <xdr:cNvSpPr txBox="1"/>
      </xdr:nvSpPr>
      <xdr:spPr>
        <a:xfrm>
          <a:off x="22199600" y="10656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4064</xdr:rowOff>
    </xdr:from>
    <xdr:to>
      <xdr:col>116</xdr:col>
      <xdr:colOff>114300</xdr:colOff>
      <xdr:row>63</xdr:row>
      <xdr:rowOff>105664</xdr:rowOff>
    </xdr:to>
    <xdr:sp macro="" textlink="">
      <xdr:nvSpPr>
        <xdr:cNvPr id="492" name="フローチャート: 判断 491"/>
        <xdr:cNvSpPr/>
      </xdr:nvSpPr>
      <xdr:spPr>
        <a:xfrm>
          <a:off x="22110700" y="10805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129032</xdr:rowOff>
    </xdr:from>
    <xdr:to>
      <xdr:col>112</xdr:col>
      <xdr:colOff>38100</xdr:colOff>
      <xdr:row>64</xdr:row>
      <xdr:rowOff>59182</xdr:rowOff>
    </xdr:to>
    <xdr:sp macro="" textlink="">
      <xdr:nvSpPr>
        <xdr:cNvPr id="493" name="フローチャート: 判断 492"/>
        <xdr:cNvSpPr/>
      </xdr:nvSpPr>
      <xdr:spPr>
        <a:xfrm>
          <a:off x="21272500" y="10930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123698</xdr:rowOff>
    </xdr:from>
    <xdr:to>
      <xdr:col>107</xdr:col>
      <xdr:colOff>101600</xdr:colOff>
      <xdr:row>64</xdr:row>
      <xdr:rowOff>53848</xdr:rowOff>
    </xdr:to>
    <xdr:sp macro="" textlink="">
      <xdr:nvSpPr>
        <xdr:cNvPr id="494" name="フローチャート: 判断 493"/>
        <xdr:cNvSpPr/>
      </xdr:nvSpPr>
      <xdr:spPr>
        <a:xfrm>
          <a:off x="20383500" y="10925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124079</xdr:rowOff>
    </xdr:from>
    <xdr:to>
      <xdr:col>102</xdr:col>
      <xdr:colOff>165100</xdr:colOff>
      <xdr:row>64</xdr:row>
      <xdr:rowOff>54229</xdr:rowOff>
    </xdr:to>
    <xdr:sp macro="" textlink="">
      <xdr:nvSpPr>
        <xdr:cNvPr id="495" name="フローチャート: 判断 494"/>
        <xdr:cNvSpPr/>
      </xdr:nvSpPr>
      <xdr:spPr>
        <a:xfrm>
          <a:off x="19494500" y="1092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139319</xdr:rowOff>
    </xdr:from>
    <xdr:to>
      <xdr:col>98</xdr:col>
      <xdr:colOff>38100</xdr:colOff>
      <xdr:row>64</xdr:row>
      <xdr:rowOff>69469</xdr:rowOff>
    </xdr:to>
    <xdr:sp macro="" textlink="">
      <xdr:nvSpPr>
        <xdr:cNvPr id="496" name="フローチャート: 判断 495"/>
        <xdr:cNvSpPr/>
      </xdr:nvSpPr>
      <xdr:spPr>
        <a:xfrm>
          <a:off x="18605500" y="1094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129413</xdr:rowOff>
    </xdr:from>
    <xdr:to>
      <xdr:col>116</xdr:col>
      <xdr:colOff>114300</xdr:colOff>
      <xdr:row>64</xdr:row>
      <xdr:rowOff>59563</xdr:rowOff>
    </xdr:to>
    <xdr:sp macro="" textlink="">
      <xdr:nvSpPr>
        <xdr:cNvPr id="502" name="楕円 501"/>
        <xdr:cNvSpPr/>
      </xdr:nvSpPr>
      <xdr:spPr>
        <a:xfrm>
          <a:off x="22110700" y="109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44340</xdr:rowOff>
    </xdr:from>
    <xdr:ext cx="469744" cy="259045"/>
    <xdr:sp macro="" textlink="">
      <xdr:nvSpPr>
        <xdr:cNvPr id="503" name="【保健センター・保健所】&#10;一人当たり面積該当値テキスト"/>
        <xdr:cNvSpPr txBox="1"/>
      </xdr:nvSpPr>
      <xdr:spPr>
        <a:xfrm>
          <a:off x="22199600" y="10845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131699</xdr:rowOff>
    </xdr:from>
    <xdr:to>
      <xdr:col>112</xdr:col>
      <xdr:colOff>38100</xdr:colOff>
      <xdr:row>64</xdr:row>
      <xdr:rowOff>61849</xdr:rowOff>
    </xdr:to>
    <xdr:sp macro="" textlink="">
      <xdr:nvSpPr>
        <xdr:cNvPr id="504" name="楕円 503"/>
        <xdr:cNvSpPr/>
      </xdr:nvSpPr>
      <xdr:spPr>
        <a:xfrm>
          <a:off x="21272500" y="1093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8763</xdr:rowOff>
    </xdr:from>
    <xdr:to>
      <xdr:col>116</xdr:col>
      <xdr:colOff>63500</xdr:colOff>
      <xdr:row>64</xdr:row>
      <xdr:rowOff>11049</xdr:rowOff>
    </xdr:to>
    <xdr:cxnSp macro="">
      <xdr:nvCxnSpPr>
        <xdr:cNvPr id="505" name="直線コネクタ 504"/>
        <xdr:cNvCxnSpPr/>
      </xdr:nvCxnSpPr>
      <xdr:spPr>
        <a:xfrm flipV="1">
          <a:off x="21323300" y="10981563"/>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133223</xdr:rowOff>
    </xdr:from>
    <xdr:to>
      <xdr:col>107</xdr:col>
      <xdr:colOff>101600</xdr:colOff>
      <xdr:row>64</xdr:row>
      <xdr:rowOff>63373</xdr:rowOff>
    </xdr:to>
    <xdr:sp macro="" textlink="">
      <xdr:nvSpPr>
        <xdr:cNvPr id="506" name="楕円 505"/>
        <xdr:cNvSpPr/>
      </xdr:nvSpPr>
      <xdr:spPr>
        <a:xfrm>
          <a:off x="20383500" y="1093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11049</xdr:rowOff>
    </xdr:from>
    <xdr:to>
      <xdr:col>111</xdr:col>
      <xdr:colOff>177800</xdr:colOff>
      <xdr:row>64</xdr:row>
      <xdr:rowOff>12573</xdr:rowOff>
    </xdr:to>
    <xdr:cxnSp macro="">
      <xdr:nvCxnSpPr>
        <xdr:cNvPr id="507" name="直線コネクタ 506"/>
        <xdr:cNvCxnSpPr/>
      </xdr:nvCxnSpPr>
      <xdr:spPr>
        <a:xfrm flipV="1">
          <a:off x="20434300" y="1098384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135128</xdr:rowOff>
    </xdr:from>
    <xdr:to>
      <xdr:col>102</xdr:col>
      <xdr:colOff>165100</xdr:colOff>
      <xdr:row>64</xdr:row>
      <xdr:rowOff>65278</xdr:rowOff>
    </xdr:to>
    <xdr:sp macro="" textlink="">
      <xdr:nvSpPr>
        <xdr:cNvPr id="508" name="楕円 507"/>
        <xdr:cNvSpPr/>
      </xdr:nvSpPr>
      <xdr:spPr>
        <a:xfrm>
          <a:off x="19494500" y="1093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12573</xdr:rowOff>
    </xdr:from>
    <xdr:to>
      <xdr:col>107</xdr:col>
      <xdr:colOff>50800</xdr:colOff>
      <xdr:row>64</xdr:row>
      <xdr:rowOff>14478</xdr:rowOff>
    </xdr:to>
    <xdr:cxnSp macro="">
      <xdr:nvCxnSpPr>
        <xdr:cNvPr id="509" name="直線コネクタ 508"/>
        <xdr:cNvCxnSpPr/>
      </xdr:nvCxnSpPr>
      <xdr:spPr>
        <a:xfrm flipV="1">
          <a:off x="19545300" y="1098537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136652</xdr:rowOff>
    </xdr:from>
    <xdr:to>
      <xdr:col>98</xdr:col>
      <xdr:colOff>38100</xdr:colOff>
      <xdr:row>64</xdr:row>
      <xdr:rowOff>66802</xdr:rowOff>
    </xdr:to>
    <xdr:sp macro="" textlink="">
      <xdr:nvSpPr>
        <xdr:cNvPr id="510" name="楕円 509"/>
        <xdr:cNvSpPr/>
      </xdr:nvSpPr>
      <xdr:spPr>
        <a:xfrm>
          <a:off x="18605500" y="1093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14478</xdr:rowOff>
    </xdr:from>
    <xdr:to>
      <xdr:col>102</xdr:col>
      <xdr:colOff>114300</xdr:colOff>
      <xdr:row>64</xdr:row>
      <xdr:rowOff>16002</xdr:rowOff>
    </xdr:to>
    <xdr:cxnSp macro="">
      <xdr:nvCxnSpPr>
        <xdr:cNvPr id="511" name="直線コネクタ 510"/>
        <xdr:cNvCxnSpPr/>
      </xdr:nvCxnSpPr>
      <xdr:spPr>
        <a:xfrm flipV="1">
          <a:off x="18656300" y="1098727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75709</xdr:rowOff>
    </xdr:from>
    <xdr:ext cx="469744" cy="259045"/>
    <xdr:sp macro="" textlink="">
      <xdr:nvSpPr>
        <xdr:cNvPr id="512" name="n_1aveValue【保健センター・保健所】&#10;一人当たり面積"/>
        <xdr:cNvSpPr txBox="1"/>
      </xdr:nvSpPr>
      <xdr:spPr>
        <a:xfrm>
          <a:off x="21075727" y="1070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70375</xdr:rowOff>
    </xdr:from>
    <xdr:ext cx="469744" cy="259045"/>
    <xdr:sp macro="" textlink="">
      <xdr:nvSpPr>
        <xdr:cNvPr id="513" name="n_2aveValue【保健センター・保健所】&#10;一人当たり面積"/>
        <xdr:cNvSpPr txBox="1"/>
      </xdr:nvSpPr>
      <xdr:spPr>
        <a:xfrm>
          <a:off x="20199427" y="1070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70756</xdr:rowOff>
    </xdr:from>
    <xdr:ext cx="469744" cy="259045"/>
    <xdr:sp macro="" textlink="">
      <xdr:nvSpPr>
        <xdr:cNvPr id="514" name="n_3aveValue【保健センター・保健所】&#10;一人当たり面積"/>
        <xdr:cNvSpPr txBox="1"/>
      </xdr:nvSpPr>
      <xdr:spPr>
        <a:xfrm>
          <a:off x="19310427" y="1070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60596</xdr:rowOff>
    </xdr:from>
    <xdr:ext cx="469744" cy="259045"/>
    <xdr:sp macro="" textlink="">
      <xdr:nvSpPr>
        <xdr:cNvPr id="515" name="n_4aveValue【保健センター・保健所】&#10;一人当たり面積"/>
        <xdr:cNvSpPr txBox="1"/>
      </xdr:nvSpPr>
      <xdr:spPr>
        <a:xfrm>
          <a:off x="18421427" y="1103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52976</xdr:rowOff>
    </xdr:from>
    <xdr:ext cx="469744" cy="259045"/>
    <xdr:sp macro="" textlink="">
      <xdr:nvSpPr>
        <xdr:cNvPr id="516" name="n_1mainValue【保健センター・保健所】&#10;一人当たり面積"/>
        <xdr:cNvSpPr txBox="1"/>
      </xdr:nvSpPr>
      <xdr:spPr>
        <a:xfrm>
          <a:off x="21075727" y="1102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54500</xdr:rowOff>
    </xdr:from>
    <xdr:ext cx="469744" cy="259045"/>
    <xdr:sp macro="" textlink="">
      <xdr:nvSpPr>
        <xdr:cNvPr id="517" name="n_2mainValue【保健センター・保健所】&#10;一人当たり面積"/>
        <xdr:cNvSpPr txBox="1"/>
      </xdr:nvSpPr>
      <xdr:spPr>
        <a:xfrm>
          <a:off x="20199427" y="11027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56405</xdr:rowOff>
    </xdr:from>
    <xdr:ext cx="469744" cy="259045"/>
    <xdr:sp macro="" textlink="">
      <xdr:nvSpPr>
        <xdr:cNvPr id="518" name="n_3mainValue【保健センター・保健所】&#10;一人当たり面積"/>
        <xdr:cNvSpPr txBox="1"/>
      </xdr:nvSpPr>
      <xdr:spPr>
        <a:xfrm>
          <a:off x="19310427" y="1102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83329</xdr:rowOff>
    </xdr:from>
    <xdr:ext cx="469744" cy="259045"/>
    <xdr:sp macro="" textlink="">
      <xdr:nvSpPr>
        <xdr:cNvPr id="519" name="n_4mainValue【保健センター・保健所】&#10;一人当たり面積"/>
        <xdr:cNvSpPr txBox="1"/>
      </xdr:nvSpPr>
      <xdr:spPr>
        <a:xfrm>
          <a:off x="18421427" y="1071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1" name="直線コネクタ 530"/>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2" name="テキスト ボックス 531"/>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3" name="直線コネクタ 532"/>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4" name="テキスト ボックス 533"/>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5" name="直線コネクタ 534"/>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6" name="テキスト ボックス 535"/>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7" name="直線コネクタ 536"/>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8" name="テキスト ボックス 537"/>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9" name="直線コネクタ 538"/>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0" name="テキスト ボックス 539"/>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1" name="直線コネクタ 540"/>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2" name="テキスト ボックス 541"/>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4"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111579</xdr:rowOff>
    </xdr:from>
    <xdr:to>
      <xdr:col>85</xdr:col>
      <xdr:colOff>126364</xdr:colOff>
      <xdr:row>86</xdr:row>
      <xdr:rowOff>168729</xdr:rowOff>
    </xdr:to>
    <xdr:cxnSp macro="">
      <xdr:nvCxnSpPr>
        <xdr:cNvPr id="545" name="直線コネクタ 544"/>
        <xdr:cNvCxnSpPr/>
      </xdr:nvCxnSpPr>
      <xdr:spPr>
        <a:xfrm flipV="1">
          <a:off x="16318864" y="1331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6" name="【消防施設】&#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7" name="直線コネクタ 546"/>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58256</xdr:rowOff>
    </xdr:from>
    <xdr:ext cx="340478" cy="259045"/>
    <xdr:sp macro="" textlink="">
      <xdr:nvSpPr>
        <xdr:cNvPr id="548" name="【消防施設】&#10;有形固定資産減価償却率最大値テキスト"/>
        <xdr:cNvSpPr txBox="1"/>
      </xdr:nvSpPr>
      <xdr:spPr>
        <a:xfrm>
          <a:off x="16357600" y="1308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111579</xdr:rowOff>
    </xdr:from>
    <xdr:to>
      <xdr:col>86</xdr:col>
      <xdr:colOff>25400</xdr:colOff>
      <xdr:row>77</xdr:row>
      <xdr:rowOff>111579</xdr:rowOff>
    </xdr:to>
    <xdr:cxnSp macro="">
      <xdr:nvCxnSpPr>
        <xdr:cNvPr id="549" name="直線コネクタ 548"/>
        <xdr:cNvCxnSpPr/>
      </xdr:nvCxnSpPr>
      <xdr:spPr>
        <a:xfrm>
          <a:off x="16230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37935</xdr:rowOff>
    </xdr:from>
    <xdr:ext cx="405111" cy="259045"/>
    <xdr:sp macro="" textlink="">
      <xdr:nvSpPr>
        <xdr:cNvPr id="550" name="【消防施設】&#10;有形固定資産減価償却率平均値テキスト"/>
        <xdr:cNvSpPr txBox="1"/>
      </xdr:nvSpPr>
      <xdr:spPr>
        <a:xfrm>
          <a:off x="16357600" y="1409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15058</xdr:rowOff>
    </xdr:from>
    <xdr:to>
      <xdr:col>85</xdr:col>
      <xdr:colOff>177800</xdr:colOff>
      <xdr:row>83</xdr:row>
      <xdr:rowOff>116658</xdr:rowOff>
    </xdr:to>
    <xdr:sp macro="" textlink="">
      <xdr:nvSpPr>
        <xdr:cNvPr id="551" name="フローチャート: 判断 550"/>
        <xdr:cNvSpPr/>
      </xdr:nvSpPr>
      <xdr:spPr>
        <a:xfrm>
          <a:off x="162687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95069</xdr:rowOff>
    </xdr:from>
    <xdr:to>
      <xdr:col>81</xdr:col>
      <xdr:colOff>101600</xdr:colOff>
      <xdr:row>84</xdr:row>
      <xdr:rowOff>25219</xdr:rowOff>
    </xdr:to>
    <xdr:sp macro="" textlink="">
      <xdr:nvSpPr>
        <xdr:cNvPr id="552" name="フローチャート: 判断 551"/>
        <xdr:cNvSpPr/>
      </xdr:nvSpPr>
      <xdr:spPr>
        <a:xfrm>
          <a:off x="15430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160382</xdr:rowOff>
    </xdr:from>
    <xdr:to>
      <xdr:col>76</xdr:col>
      <xdr:colOff>165100</xdr:colOff>
      <xdr:row>83</xdr:row>
      <xdr:rowOff>90532</xdr:rowOff>
    </xdr:to>
    <xdr:sp macro="" textlink="">
      <xdr:nvSpPr>
        <xdr:cNvPr id="553" name="フローチャート: 判断 552"/>
        <xdr:cNvSpPr/>
      </xdr:nvSpPr>
      <xdr:spPr>
        <a:xfrm>
          <a:off x="14541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62412</xdr:rowOff>
    </xdr:from>
    <xdr:to>
      <xdr:col>72</xdr:col>
      <xdr:colOff>38100</xdr:colOff>
      <xdr:row>83</xdr:row>
      <xdr:rowOff>164012</xdr:rowOff>
    </xdr:to>
    <xdr:sp macro="" textlink="">
      <xdr:nvSpPr>
        <xdr:cNvPr id="554" name="フローチャート: 判断 553"/>
        <xdr:cNvSpPr/>
      </xdr:nvSpPr>
      <xdr:spPr>
        <a:xfrm>
          <a:off x="13652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47716</xdr:rowOff>
    </xdr:from>
    <xdr:to>
      <xdr:col>67</xdr:col>
      <xdr:colOff>101600</xdr:colOff>
      <xdr:row>82</xdr:row>
      <xdr:rowOff>149316</xdr:rowOff>
    </xdr:to>
    <xdr:sp macro="" textlink="">
      <xdr:nvSpPr>
        <xdr:cNvPr id="555" name="フローチャート: 判断 554"/>
        <xdr:cNvSpPr/>
      </xdr:nvSpPr>
      <xdr:spPr>
        <a:xfrm>
          <a:off x="12763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37919</xdr:rowOff>
    </xdr:from>
    <xdr:to>
      <xdr:col>85</xdr:col>
      <xdr:colOff>177800</xdr:colOff>
      <xdr:row>84</xdr:row>
      <xdr:rowOff>139519</xdr:rowOff>
    </xdr:to>
    <xdr:sp macro="" textlink="">
      <xdr:nvSpPr>
        <xdr:cNvPr id="561" name="楕円 560"/>
        <xdr:cNvSpPr/>
      </xdr:nvSpPr>
      <xdr:spPr>
        <a:xfrm>
          <a:off x="162687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16346</xdr:rowOff>
    </xdr:from>
    <xdr:ext cx="405111" cy="259045"/>
    <xdr:sp macro="" textlink="">
      <xdr:nvSpPr>
        <xdr:cNvPr id="562" name="【消防施設】&#10;有形固定資産減価償却率該当値テキスト"/>
        <xdr:cNvSpPr txBox="1"/>
      </xdr:nvSpPr>
      <xdr:spPr>
        <a:xfrm>
          <a:off x="16357600"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16692</xdr:rowOff>
    </xdr:from>
    <xdr:to>
      <xdr:col>81</xdr:col>
      <xdr:colOff>101600</xdr:colOff>
      <xdr:row>84</xdr:row>
      <xdr:rowOff>118292</xdr:rowOff>
    </xdr:to>
    <xdr:sp macro="" textlink="">
      <xdr:nvSpPr>
        <xdr:cNvPr id="563" name="楕円 562"/>
        <xdr:cNvSpPr/>
      </xdr:nvSpPr>
      <xdr:spPr>
        <a:xfrm>
          <a:off x="15430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67492</xdr:rowOff>
    </xdr:from>
    <xdr:to>
      <xdr:col>85</xdr:col>
      <xdr:colOff>127000</xdr:colOff>
      <xdr:row>84</xdr:row>
      <xdr:rowOff>88719</xdr:rowOff>
    </xdr:to>
    <xdr:cxnSp macro="">
      <xdr:nvCxnSpPr>
        <xdr:cNvPr id="564" name="直線コネクタ 563"/>
        <xdr:cNvCxnSpPr/>
      </xdr:nvCxnSpPr>
      <xdr:spPr>
        <a:xfrm>
          <a:off x="15481300" y="14469292"/>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8527</xdr:rowOff>
    </xdr:from>
    <xdr:to>
      <xdr:col>76</xdr:col>
      <xdr:colOff>165100</xdr:colOff>
      <xdr:row>84</xdr:row>
      <xdr:rowOff>110127</xdr:rowOff>
    </xdr:to>
    <xdr:sp macro="" textlink="">
      <xdr:nvSpPr>
        <xdr:cNvPr id="565" name="楕円 564"/>
        <xdr:cNvSpPr/>
      </xdr:nvSpPr>
      <xdr:spPr>
        <a:xfrm>
          <a:off x="145415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59327</xdr:rowOff>
    </xdr:from>
    <xdr:to>
      <xdr:col>81</xdr:col>
      <xdr:colOff>50800</xdr:colOff>
      <xdr:row>84</xdr:row>
      <xdr:rowOff>67492</xdr:rowOff>
    </xdr:to>
    <xdr:cxnSp macro="">
      <xdr:nvCxnSpPr>
        <xdr:cNvPr id="566" name="直線コネクタ 565"/>
        <xdr:cNvCxnSpPr/>
      </xdr:nvCxnSpPr>
      <xdr:spPr>
        <a:xfrm>
          <a:off x="14592300" y="1446112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150586</xdr:rowOff>
    </xdr:from>
    <xdr:to>
      <xdr:col>72</xdr:col>
      <xdr:colOff>38100</xdr:colOff>
      <xdr:row>84</xdr:row>
      <xdr:rowOff>80736</xdr:rowOff>
    </xdr:to>
    <xdr:sp macro="" textlink="">
      <xdr:nvSpPr>
        <xdr:cNvPr id="567" name="楕円 566"/>
        <xdr:cNvSpPr/>
      </xdr:nvSpPr>
      <xdr:spPr>
        <a:xfrm>
          <a:off x="13652500" y="1438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29936</xdr:rowOff>
    </xdr:from>
    <xdr:to>
      <xdr:col>76</xdr:col>
      <xdr:colOff>114300</xdr:colOff>
      <xdr:row>84</xdr:row>
      <xdr:rowOff>59327</xdr:rowOff>
    </xdr:to>
    <xdr:cxnSp macro="">
      <xdr:nvCxnSpPr>
        <xdr:cNvPr id="568" name="直線コネクタ 567"/>
        <xdr:cNvCxnSpPr/>
      </xdr:nvCxnSpPr>
      <xdr:spPr>
        <a:xfrm>
          <a:off x="13703300" y="1443173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121194</xdr:rowOff>
    </xdr:from>
    <xdr:to>
      <xdr:col>67</xdr:col>
      <xdr:colOff>101600</xdr:colOff>
      <xdr:row>84</xdr:row>
      <xdr:rowOff>51344</xdr:rowOff>
    </xdr:to>
    <xdr:sp macro="" textlink="">
      <xdr:nvSpPr>
        <xdr:cNvPr id="569" name="楕円 568"/>
        <xdr:cNvSpPr/>
      </xdr:nvSpPr>
      <xdr:spPr>
        <a:xfrm>
          <a:off x="12763500" y="1435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544</xdr:rowOff>
    </xdr:from>
    <xdr:to>
      <xdr:col>71</xdr:col>
      <xdr:colOff>177800</xdr:colOff>
      <xdr:row>84</xdr:row>
      <xdr:rowOff>29936</xdr:rowOff>
    </xdr:to>
    <xdr:cxnSp macro="">
      <xdr:nvCxnSpPr>
        <xdr:cNvPr id="570" name="直線コネクタ 569"/>
        <xdr:cNvCxnSpPr/>
      </xdr:nvCxnSpPr>
      <xdr:spPr>
        <a:xfrm>
          <a:off x="12814300" y="1440234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41746</xdr:rowOff>
    </xdr:from>
    <xdr:ext cx="405111" cy="259045"/>
    <xdr:sp macro="" textlink="">
      <xdr:nvSpPr>
        <xdr:cNvPr id="571" name="n_1aveValue【消防施設】&#10;有形固定資産減価償却率"/>
        <xdr:cNvSpPr txBox="1"/>
      </xdr:nvSpPr>
      <xdr:spPr>
        <a:xfrm>
          <a:off x="15266044" y="1410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107059</xdr:rowOff>
    </xdr:from>
    <xdr:ext cx="405111" cy="259045"/>
    <xdr:sp macro="" textlink="">
      <xdr:nvSpPr>
        <xdr:cNvPr id="572" name="n_2aveValue【消防施設】&#10;有形固定資産減価償却率"/>
        <xdr:cNvSpPr txBox="1"/>
      </xdr:nvSpPr>
      <xdr:spPr>
        <a:xfrm>
          <a:off x="14389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9089</xdr:rowOff>
    </xdr:from>
    <xdr:ext cx="405111" cy="259045"/>
    <xdr:sp macro="" textlink="">
      <xdr:nvSpPr>
        <xdr:cNvPr id="573" name="n_3aveValue【消防施設】&#10;有形固定資産減価償却率"/>
        <xdr:cNvSpPr txBox="1"/>
      </xdr:nvSpPr>
      <xdr:spPr>
        <a:xfrm>
          <a:off x="13500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165843</xdr:rowOff>
    </xdr:from>
    <xdr:ext cx="405111" cy="259045"/>
    <xdr:sp macro="" textlink="">
      <xdr:nvSpPr>
        <xdr:cNvPr id="574" name="n_4aveValue【消防施設】&#10;有形固定資産減価償却率"/>
        <xdr:cNvSpPr txBox="1"/>
      </xdr:nvSpPr>
      <xdr:spPr>
        <a:xfrm>
          <a:off x="126117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109419</xdr:rowOff>
    </xdr:from>
    <xdr:ext cx="405111" cy="259045"/>
    <xdr:sp macro="" textlink="">
      <xdr:nvSpPr>
        <xdr:cNvPr id="575" name="n_1mainValue【消防施設】&#10;有形固定資産減価償却率"/>
        <xdr:cNvSpPr txBox="1"/>
      </xdr:nvSpPr>
      <xdr:spPr>
        <a:xfrm>
          <a:off x="152660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101254</xdr:rowOff>
    </xdr:from>
    <xdr:ext cx="405111" cy="259045"/>
    <xdr:sp macro="" textlink="">
      <xdr:nvSpPr>
        <xdr:cNvPr id="576" name="n_2mainValue【消防施設】&#10;有形固定資産減価償却率"/>
        <xdr:cNvSpPr txBox="1"/>
      </xdr:nvSpPr>
      <xdr:spPr>
        <a:xfrm>
          <a:off x="14389744" y="1450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71863</xdr:rowOff>
    </xdr:from>
    <xdr:ext cx="405111" cy="259045"/>
    <xdr:sp macro="" textlink="">
      <xdr:nvSpPr>
        <xdr:cNvPr id="577" name="n_3mainValue【消防施設】&#10;有形固定資産減価償却率"/>
        <xdr:cNvSpPr txBox="1"/>
      </xdr:nvSpPr>
      <xdr:spPr>
        <a:xfrm>
          <a:off x="13500744" y="1447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42471</xdr:rowOff>
    </xdr:from>
    <xdr:ext cx="405111" cy="259045"/>
    <xdr:sp macro="" textlink="">
      <xdr:nvSpPr>
        <xdr:cNvPr id="578" name="n_4mainValue【消防施設】&#10;有形固定資産減価償却率"/>
        <xdr:cNvSpPr txBox="1"/>
      </xdr:nvSpPr>
      <xdr:spPr>
        <a:xfrm>
          <a:off x="12611744" y="1444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9" name="直線コネクタ 588"/>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0" name="テキスト ボックス 589"/>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1" name="直線コネクタ 590"/>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2" name="テキスト ボックス 591"/>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4" name="テキスト ボックス 59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5" name="直線コネクタ 594"/>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6" name="テキスト ボックス 595"/>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7" name="直線コネクタ 596"/>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8" name="テキスト ボックス 597"/>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26670</xdr:rowOff>
    </xdr:from>
    <xdr:to>
      <xdr:col>116</xdr:col>
      <xdr:colOff>62864</xdr:colOff>
      <xdr:row>86</xdr:row>
      <xdr:rowOff>76200</xdr:rowOff>
    </xdr:to>
    <xdr:cxnSp macro="">
      <xdr:nvCxnSpPr>
        <xdr:cNvPr id="602" name="直線コネクタ 601"/>
        <xdr:cNvCxnSpPr/>
      </xdr:nvCxnSpPr>
      <xdr:spPr>
        <a:xfrm flipV="1">
          <a:off x="22160864" y="132283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3" name="【消防施設】&#10;一人当たり面積最小値テキスト"/>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4" name="直線コネクタ 603"/>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144797</xdr:rowOff>
    </xdr:from>
    <xdr:ext cx="469744" cy="259045"/>
    <xdr:sp macro="" textlink="">
      <xdr:nvSpPr>
        <xdr:cNvPr id="605" name="【消防施設】&#10;一人当たり面積最大値テキスト"/>
        <xdr:cNvSpPr txBox="1"/>
      </xdr:nvSpPr>
      <xdr:spPr>
        <a:xfrm>
          <a:off x="22199600" y="1300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26670</xdr:rowOff>
    </xdr:from>
    <xdr:to>
      <xdr:col>116</xdr:col>
      <xdr:colOff>152400</xdr:colOff>
      <xdr:row>77</xdr:row>
      <xdr:rowOff>26670</xdr:rowOff>
    </xdr:to>
    <xdr:cxnSp macro="">
      <xdr:nvCxnSpPr>
        <xdr:cNvPr id="606" name="直線コネクタ 605"/>
        <xdr:cNvCxnSpPr/>
      </xdr:nvCxnSpPr>
      <xdr:spPr>
        <a:xfrm>
          <a:off x="22072600" y="1322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80663</xdr:rowOff>
    </xdr:from>
    <xdr:ext cx="469744" cy="259045"/>
    <xdr:sp macro="" textlink="">
      <xdr:nvSpPr>
        <xdr:cNvPr id="607" name="【消防施設】&#10;一人当たり面積平均値テキスト"/>
        <xdr:cNvSpPr txBox="1"/>
      </xdr:nvSpPr>
      <xdr:spPr>
        <a:xfrm>
          <a:off x="22199600" y="141395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57786</xdr:rowOff>
    </xdr:from>
    <xdr:to>
      <xdr:col>116</xdr:col>
      <xdr:colOff>114300</xdr:colOff>
      <xdr:row>83</xdr:row>
      <xdr:rowOff>159386</xdr:rowOff>
    </xdr:to>
    <xdr:sp macro="" textlink="">
      <xdr:nvSpPr>
        <xdr:cNvPr id="608" name="フローチャート: 判断 607"/>
        <xdr:cNvSpPr/>
      </xdr:nvSpPr>
      <xdr:spPr>
        <a:xfrm>
          <a:off x="221107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92075</xdr:rowOff>
    </xdr:from>
    <xdr:to>
      <xdr:col>112</xdr:col>
      <xdr:colOff>38100</xdr:colOff>
      <xdr:row>84</xdr:row>
      <xdr:rowOff>22225</xdr:rowOff>
    </xdr:to>
    <xdr:sp macro="" textlink="">
      <xdr:nvSpPr>
        <xdr:cNvPr id="609" name="フローチャート: 判断 608"/>
        <xdr:cNvSpPr/>
      </xdr:nvSpPr>
      <xdr:spPr>
        <a:xfrm>
          <a:off x="21272500" y="1432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170180</xdr:rowOff>
    </xdr:from>
    <xdr:to>
      <xdr:col>107</xdr:col>
      <xdr:colOff>101600</xdr:colOff>
      <xdr:row>84</xdr:row>
      <xdr:rowOff>100330</xdr:rowOff>
    </xdr:to>
    <xdr:sp macro="" textlink="">
      <xdr:nvSpPr>
        <xdr:cNvPr id="610" name="フローチャート: 判断 609"/>
        <xdr:cNvSpPr/>
      </xdr:nvSpPr>
      <xdr:spPr>
        <a:xfrm>
          <a:off x="20383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611" name="フローチャート: 判断 610"/>
        <xdr:cNvSpPr/>
      </xdr:nvSpPr>
      <xdr:spPr>
        <a:xfrm>
          <a:off x="19494500" y="1442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61595</xdr:rowOff>
    </xdr:from>
    <xdr:to>
      <xdr:col>98</xdr:col>
      <xdr:colOff>38100</xdr:colOff>
      <xdr:row>84</xdr:row>
      <xdr:rowOff>163195</xdr:rowOff>
    </xdr:to>
    <xdr:sp macro="" textlink="">
      <xdr:nvSpPr>
        <xdr:cNvPr id="612" name="フローチャート: 判断 611"/>
        <xdr:cNvSpPr/>
      </xdr:nvSpPr>
      <xdr:spPr>
        <a:xfrm>
          <a:off x="18605500" y="1446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95886</xdr:rowOff>
    </xdr:from>
    <xdr:to>
      <xdr:col>116</xdr:col>
      <xdr:colOff>114300</xdr:colOff>
      <xdr:row>85</xdr:row>
      <xdr:rowOff>26036</xdr:rowOff>
    </xdr:to>
    <xdr:sp macro="" textlink="">
      <xdr:nvSpPr>
        <xdr:cNvPr id="618" name="楕円 617"/>
        <xdr:cNvSpPr/>
      </xdr:nvSpPr>
      <xdr:spPr>
        <a:xfrm>
          <a:off x="221107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74313</xdr:rowOff>
    </xdr:from>
    <xdr:ext cx="469744" cy="259045"/>
    <xdr:sp macro="" textlink="">
      <xdr:nvSpPr>
        <xdr:cNvPr id="619" name="【消防施設】&#10;一人当たり面積該当値テキスト"/>
        <xdr:cNvSpPr txBox="1"/>
      </xdr:nvSpPr>
      <xdr:spPr>
        <a:xfrm>
          <a:off x="22199600" y="1447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620" name="楕円 619"/>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146686</xdr:rowOff>
    </xdr:from>
    <xdr:to>
      <xdr:col>116</xdr:col>
      <xdr:colOff>63500</xdr:colOff>
      <xdr:row>84</xdr:row>
      <xdr:rowOff>152400</xdr:rowOff>
    </xdr:to>
    <xdr:cxnSp macro="">
      <xdr:nvCxnSpPr>
        <xdr:cNvPr id="621" name="直線コネクタ 620"/>
        <xdr:cNvCxnSpPr/>
      </xdr:nvCxnSpPr>
      <xdr:spPr>
        <a:xfrm flipV="1">
          <a:off x="21323300" y="14548486"/>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109220</xdr:rowOff>
    </xdr:from>
    <xdr:to>
      <xdr:col>107</xdr:col>
      <xdr:colOff>101600</xdr:colOff>
      <xdr:row>85</xdr:row>
      <xdr:rowOff>39370</xdr:rowOff>
    </xdr:to>
    <xdr:sp macro="" textlink="">
      <xdr:nvSpPr>
        <xdr:cNvPr id="622" name="楕円 621"/>
        <xdr:cNvSpPr/>
      </xdr:nvSpPr>
      <xdr:spPr>
        <a:xfrm>
          <a:off x="20383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160020</xdr:rowOff>
    </xdr:to>
    <xdr:cxnSp macro="">
      <xdr:nvCxnSpPr>
        <xdr:cNvPr id="623" name="直線コネクタ 622"/>
        <xdr:cNvCxnSpPr/>
      </xdr:nvCxnSpPr>
      <xdr:spPr>
        <a:xfrm flipV="1">
          <a:off x="20434300" y="145542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116839</xdr:rowOff>
    </xdr:from>
    <xdr:to>
      <xdr:col>102</xdr:col>
      <xdr:colOff>165100</xdr:colOff>
      <xdr:row>85</xdr:row>
      <xdr:rowOff>46989</xdr:rowOff>
    </xdr:to>
    <xdr:sp macro="" textlink="">
      <xdr:nvSpPr>
        <xdr:cNvPr id="624" name="楕円 623"/>
        <xdr:cNvSpPr/>
      </xdr:nvSpPr>
      <xdr:spPr>
        <a:xfrm>
          <a:off x="19494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160020</xdr:rowOff>
    </xdr:from>
    <xdr:to>
      <xdr:col>107</xdr:col>
      <xdr:colOff>50800</xdr:colOff>
      <xdr:row>84</xdr:row>
      <xdr:rowOff>167639</xdr:rowOff>
    </xdr:to>
    <xdr:cxnSp macro="">
      <xdr:nvCxnSpPr>
        <xdr:cNvPr id="625" name="直線コネクタ 624"/>
        <xdr:cNvCxnSpPr/>
      </xdr:nvCxnSpPr>
      <xdr:spPr>
        <a:xfrm flipV="1">
          <a:off x="19545300" y="145618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124461</xdr:rowOff>
    </xdr:from>
    <xdr:to>
      <xdr:col>98</xdr:col>
      <xdr:colOff>38100</xdr:colOff>
      <xdr:row>85</xdr:row>
      <xdr:rowOff>54611</xdr:rowOff>
    </xdr:to>
    <xdr:sp macro="" textlink="">
      <xdr:nvSpPr>
        <xdr:cNvPr id="626" name="楕円 625"/>
        <xdr:cNvSpPr/>
      </xdr:nvSpPr>
      <xdr:spPr>
        <a:xfrm>
          <a:off x="18605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167639</xdr:rowOff>
    </xdr:from>
    <xdr:to>
      <xdr:col>102</xdr:col>
      <xdr:colOff>114300</xdr:colOff>
      <xdr:row>85</xdr:row>
      <xdr:rowOff>3811</xdr:rowOff>
    </xdr:to>
    <xdr:cxnSp macro="">
      <xdr:nvCxnSpPr>
        <xdr:cNvPr id="627" name="直線コネクタ 626"/>
        <xdr:cNvCxnSpPr/>
      </xdr:nvCxnSpPr>
      <xdr:spPr>
        <a:xfrm flipV="1">
          <a:off x="18656300" y="145694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38752</xdr:rowOff>
    </xdr:from>
    <xdr:ext cx="469744" cy="259045"/>
    <xdr:sp macro="" textlink="">
      <xdr:nvSpPr>
        <xdr:cNvPr id="628" name="n_1aveValue【消防施設】&#10;一人当たり面積"/>
        <xdr:cNvSpPr txBox="1"/>
      </xdr:nvSpPr>
      <xdr:spPr>
        <a:xfrm>
          <a:off x="21075727" y="1409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116857</xdr:rowOff>
    </xdr:from>
    <xdr:ext cx="469744" cy="259045"/>
    <xdr:sp macro="" textlink="">
      <xdr:nvSpPr>
        <xdr:cNvPr id="629" name="n_2aveValue【消防施設】&#10;一人当たり面積"/>
        <xdr:cNvSpPr txBox="1"/>
      </xdr:nvSpPr>
      <xdr:spPr>
        <a:xfrm>
          <a:off x="20199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143527</xdr:rowOff>
    </xdr:from>
    <xdr:ext cx="469744" cy="259045"/>
    <xdr:sp macro="" textlink="">
      <xdr:nvSpPr>
        <xdr:cNvPr id="630" name="n_3aveValue【消防施設】&#10;一人当たり面積"/>
        <xdr:cNvSpPr txBox="1"/>
      </xdr:nvSpPr>
      <xdr:spPr>
        <a:xfrm>
          <a:off x="193104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8272</xdr:rowOff>
    </xdr:from>
    <xdr:ext cx="469744" cy="259045"/>
    <xdr:sp macro="" textlink="">
      <xdr:nvSpPr>
        <xdr:cNvPr id="631" name="n_4aveValue【消防施設】&#10;一人当たり面積"/>
        <xdr:cNvSpPr txBox="1"/>
      </xdr:nvSpPr>
      <xdr:spPr>
        <a:xfrm>
          <a:off x="18421427" y="1423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632" name="n_1mainValue【消防施設】&#10;一人当たり面積"/>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30497</xdr:rowOff>
    </xdr:from>
    <xdr:ext cx="469744" cy="259045"/>
    <xdr:sp macro="" textlink="">
      <xdr:nvSpPr>
        <xdr:cNvPr id="633" name="n_2mainValue【消防施設】&#10;一人当たり面積"/>
        <xdr:cNvSpPr txBox="1"/>
      </xdr:nvSpPr>
      <xdr:spPr>
        <a:xfrm>
          <a:off x="20199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38116</xdr:rowOff>
    </xdr:from>
    <xdr:ext cx="469744" cy="259045"/>
    <xdr:sp macro="" textlink="">
      <xdr:nvSpPr>
        <xdr:cNvPr id="634" name="n_3mainValue【消防施設】&#10;一人当たり面積"/>
        <xdr:cNvSpPr txBox="1"/>
      </xdr:nvSpPr>
      <xdr:spPr>
        <a:xfrm>
          <a:off x="193104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45738</xdr:rowOff>
    </xdr:from>
    <xdr:ext cx="469744" cy="259045"/>
    <xdr:sp macro="" textlink="">
      <xdr:nvSpPr>
        <xdr:cNvPr id="635" name="n_4mainValue【消防施設】&#10;一人当たり面積"/>
        <xdr:cNvSpPr txBox="1"/>
      </xdr:nvSpPr>
      <xdr:spPr>
        <a:xfrm>
          <a:off x="18421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7" name="直線コネクタ 64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8" name="テキスト ボックス 647"/>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9" name="直線コネクタ 64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0" name="テキスト ボックス 64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1" name="直線コネクタ 65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2" name="テキスト ボックス 65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3" name="直線コネクタ 65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4" name="テキスト ボックス 65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5" name="直線コネクタ 65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6" name="テキスト ボックス 655"/>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8" name="テキスト ボックス 657"/>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108586</xdr:rowOff>
    </xdr:from>
    <xdr:to>
      <xdr:col>85</xdr:col>
      <xdr:colOff>126364</xdr:colOff>
      <xdr:row>108</xdr:row>
      <xdr:rowOff>152400</xdr:rowOff>
    </xdr:to>
    <xdr:cxnSp macro="">
      <xdr:nvCxnSpPr>
        <xdr:cNvPr id="660" name="直線コネクタ 659"/>
        <xdr:cNvCxnSpPr/>
      </xdr:nvCxnSpPr>
      <xdr:spPr>
        <a:xfrm flipV="1">
          <a:off x="16318864" y="17253586"/>
          <a:ext cx="0" cy="1415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1" name="【庁舎】&#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2" name="直線コネクタ 661"/>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55263</xdr:rowOff>
    </xdr:from>
    <xdr:ext cx="405111" cy="259045"/>
    <xdr:sp macro="" textlink="">
      <xdr:nvSpPr>
        <xdr:cNvPr id="663" name="【庁舎】&#10;有形固定資産減価償却率最大値テキスト"/>
        <xdr:cNvSpPr txBox="1"/>
      </xdr:nvSpPr>
      <xdr:spPr>
        <a:xfrm>
          <a:off x="16357600" y="1702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108586</xdr:rowOff>
    </xdr:from>
    <xdr:to>
      <xdr:col>86</xdr:col>
      <xdr:colOff>25400</xdr:colOff>
      <xdr:row>100</xdr:row>
      <xdr:rowOff>108586</xdr:rowOff>
    </xdr:to>
    <xdr:cxnSp macro="">
      <xdr:nvCxnSpPr>
        <xdr:cNvPr id="664" name="直線コネクタ 663"/>
        <xdr:cNvCxnSpPr/>
      </xdr:nvCxnSpPr>
      <xdr:spPr>
        <a:xfrm>
          <a:off x="16230600" y="1725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26688</xdr:rowOff>
    </xdr:from>
    <xdr:ext cx="405111" cy="259045"/>
    <xdr:sp macro="" textlink="">
      <xdr:nvSpPr>
        <xdr:cNvPr id="665" name="【庁舎】&#10;有形固定資産減価償却率平均値テキスト"/>
        <xdr:cNvSpPr txBox="1"/>
      </xdr:nvSpPr>
      <xdr:spPr>
        <a:xfrm>
          <a:off x="16357600" y="1785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48261</xdr:rowOff>
    </xdr:from>
    <xdr:to>
      <xdr:col>85</xdr:col>
      <xdr:colOff>177800</xdr:colOff>
      <xdr:row>104</xdr:row>
      <xdr:rowOff>149861</xdr:rowOff>
    </xdr:to>
    <xdr:sp macro="" textlink="">
      <xdr:nvSpPr>
        <xdr:cNvPr id="666" name="フローチャート: 判断 665"/>
        <xdr:cNvSpPr/>
      </xdr:nvSpPr>
      <xdr:spPr>
        <a:xfrm>
          <a:off x="162687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111125</xdr:rowOff>
    </xdr:from>
    <xdr:to>
      <xdr:col>81</xdr:col>
      <xdr:colOff>101600</xdr:colOff>
      <xdr:row>104</xdr:row>
      <xdr:rowOff>41275</xdr:rowOff>
    </xdr:to>
    <xdr:sp macro="" textlink="">
      <xdr:nvSpPr>
        <xdr:cNvPr id="667" name="フローチャート: 判断 666"/>
        <xdr:cNvSpPr/>
      </xdr:nvSpPr>
      <xdr:spPr>
        <a:xfrm>
          <a:off x="15430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103505</xdr:rowOff>
    </xdr:from>
    <xdr:to>
      <xdr:col>76</xdr:col>
      <xdr:colOff>165100</xdr:colOff>
      <xdr:row>104</xdr:row>
      <xdr:rowOff>33655</xdr:rowOff>
    </xdr:to>
    <xdr:sp macro="" textlink="">
      <xdr:nvSpPr>
        <xdr:cNvPr id="668" name="フローチャート: 判断 667"/>
        <xdr:cNvSpPr/>
      </xdr:nvSpPr>
      <xdr:spPr>
        <a:xfrm>
          <a:off x="14541500" y="1776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86361</xdr:rowOff>
    </xdr:from>
    <xdr:to>
      <xdr:col>72</xdr:col>
      <xdr:colOff>38100</xdr:colOff>
      <xdr:row>104</xdr:row>
      <xdr:rowOff>16511</xdr:rowOff>
    </xdr:to>
    <xdr:sp macro="" textlink="">
      <xdr:nvSpPr>
        <xdr:cNvPr id="669" name="フローチャート: 判断 668"/>
        <xdr:cNvSpPr/>
      </xdr:nvSpPr>
      <xdr:spPr>
        <a:xfrm>
          <a:off x="13652500" y="1774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27305</xdr:rowOff>
    </xdr:from>
    <xdr:to>
      <xdr:col>67</xdr:col>
      <xdr:colOff>101600</xdr:colOff>
      <xdr:row>103</xdr:row>
      <xdr:rowOff>128905</xdr:rowOff>
    </xdr:to>
    <xdr:sp macro="" textlink="">
      <xdr:nvSpPr>
        <xdr:cNvPr id="670" name="フローチャート: 判断 669"/>
        <xdr:cNvSpPr/>
      </xdr:nvSpPr>
      <xdr:spPr>
        <a:xfrm>
          <a:off x="12763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141605</xdr:rowOff>
    </xdr:from>
    <xdr:to>
      <xdr:col>85</xdr:col>
      <xdr:colOff>177800</xdr:colOff>
      <xdr:row>104</xdr:row>
      <xdr:rowOff>71755</xdr:rowOff>
    </xdr:to>
    <xdr:sp macro="" textlink="">
      <xdr:nvSpPr>
        <xdr:cNvPr id="676" name="楕円 675"/>
        <xdr:cNvSpPr/>
      </xdr:nvSpPr>
      <xdr:spPr>
        <a:xfrm>
          <a:off x="162687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164482</xdr:rowOff>
    </xdr:from>
    <xdr:ext cx="405111" cy="259045"/>
    <xdr:sp macro="" textlink="">
      <xdr:nvSpPr>
        <xdr:cNvPr id="677" name="【庁舎】&#10;有形固定資産減価償却率該当値テキスト"/>
        <xdr:cNvSpPr txBox="1"/>
      </xdr:nvSpPr>
      <xdr:spPr>
        <a:xfrm>
          <a:off x="16357600" y="1765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61595</xdr:rowOff>
    </xdr:from>
    <xdr:to>
      <xdr:col>81</xdr:col>
      <xdr:colOff>101600</xdr:colOff>
      <xdr:row>103</xdr:row>
      <xdr:rowOff>163195</xdr:rowOff>
    </xdr:to>
    <xdr:sp macro="" textlink="">
      <xdr:nvSpPr>
        <xdr:cNvPr id="678" name="楕円 677"/>
        <xdr:cNvSpPr/>
      </xdr:nvSpPr>
      <xdr:spPr>
        <a:xfrm>
          <a:off x="15430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112395</xdr:rowOff>
    </xdr:from>
    <xdr:to>
      <xdr:col>85</xdr:col>
      <xdr:colOff>127000</xdr:colOff>
      <xdr:row>104</xdr:row>
      <xdr:rowOff>20955</xdr:rowOff>
    </xdr:to>
    <xdr:cxnSp macro="">
      <xdr:nvCxnSpPr>
        <xdr:cNvPr id="679" name="直線コネクタ 678"/>
        <xdr:cNvCxnSpPr/>
      </xdr:nvCxnSpPr>
      <xdr:spPr>
        <a:xfrm>
          <a:off x="15481300" y="1777174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61595</xdr:rowOff>
    </xdr:from>
    <xdr:to>
      <xdr:col>76</xdr:col>
      <xdr:colOff>165100</xdr:colOff>
      <xdr:row>103</xdr:row>
      <xdr:rowOff>163195</xdr:rowOff>
    </xdr:to>
    <xdr:sp macro="" textlink="">
      <xdr:nvSpPr>
        <xdr:cNvPr id="680" name="楕円 679"/>
        <xdr:cNvSpPr/>
      </xdr:nvSpPr>
      <xdr:spPr>
        <a:xfrm>
          <a:off x="14541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112395</xdr:rowOff>
    </xdr:from>
    <xdr:to>
      <xdr:col>81</xdr:col>
      <xdr:colOff>50800</xdr:colOff>
      <xdr:row>103</xdr:row>
      <xdr:rowOff>112395</xdr:rowOff>
    </xdr:to>
    <xdr:cxnSp macro="">
      <xdr:nvCxnSpPr>
        <xdr:cNvPr id="681" name="直線コネクタ 680"/>
        <xdr:cNvCxnSpPr/>
      </xdr:nvCxnSpPr>
      <xdr:spPr>
        <a:xfrm>
          <a:off x="14592300" y="177717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23495</xdr:rowOff>
    </xdr:from>
    <xdr:to>
      <xdr:col>72</xdr:col>
      <xdr:colOff>38100</xdr:colOff>
      <xdr:row>103</xdr:row>
      <xdr:rowOff>125095</xdr:rowOff>
    </xdr:to>
    <xdr:sp macro="" textlink="">
      <xdr:nvSpPr>
        <xdr:cNvPr id="682" name="楕円 681"/>
        <xdr:cNvSpPr/>
      </xdr:nvSpPr>
      <xdr:spPr>
        <a:xfrm>
          <a:off x="13652500" y="1768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74295</xdr:rowOff>
    </xdr:from>
    <xdr:to>
      <xdr:col>76</xdr:col>
      <xdr:colOff>114300</xdr:colOff>
      <xdr:row>103</xdr:row>
      <xdr:rowOff>112395</xdr:rowOff>
    </xdr:to>
    <xdr:cxnSp macro="">
      <xdr:nvCxnSpPr>
        <xdr:cNvPr id="683" name="直線コネクタ 682"/>
        <xdr:cNvCxnSpPr/>
      </xdr:nvCxnSpPr>
      <xdr:spPr>
        <a:xfrm>
          <a:off x="13703300" y="177336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154939</xdr:rowOff>
    </xdr:from>
    <xdr:to>
      <xdr:col>67</xdr:col>
      <xdr:colOff>101600</xdr:colOff>
      <xdr:row>103</xdr:row>
      <xdr:rowOff>85089</xdr:rowOff>
    </xdr:to>
    <xdr:sp macro="" textlink="">
      <xdr:nvSpPr>
        <xdr:cNvPr id="684" name="楕円 683"/>
        <xdr:cNvSpPr/>
      </xdr:nvSpPr>
      <xdr:spPr>
        <a:xfrm>
          <a:off x="12763500" y="1764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34289</xdr:rowOff>
    </xdr:from>
    <xdr:to>
      <xdr:col>71</xdr:col>
      <xdr:colOff>177800</xdr:colOff>
      <xdr:row>103</xdr:row>
      <xdr:rowOff>74295</xdr:rowOff>
    </xdr:to>
    <xdr:cxnSp macro="">
      <xdr:nvCxnSpPr>
        <xdr:cNvPr id="685" name="直線コネクタ 684"/>
        <xdr:cNvCxnSpPr/>
      </xdr:nvCxnSpPr>
      <xdr:spPr>
        <a:xfrm>
          <a:off x="12814300" y="176936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32402</xdr:rowOff>
    </xdr:from>
    <xdr:ext cx="405111" cy="259045"/>
    <xdr:sp macro="" textlink="">
      <xdr:nvSpPr>
        <xdr:cNvPr id="686" name="n_1aveValue【庁舎】&#10;有形固定資産減価償却率"/>
        <xdr:cNvSpPr txBox="1"/>
      </xdr:nvSpPr>
      <xdr:spPr>
        <a:xfrm>
          <a:off x="152660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24782</xdr:rowOff>
    </xdr:from>
    <xdr:ext cx="405111" cy="259045"/>
    <xdr:sp macro="" textlink="">
      <xdr:nvSpPr>
        <xdr:cNvPr id="687" name="n_2aveValue【庁舎】&#10;有形固定資産減価償却率"/>
        <xdr:cNvSpPr txBox="1"/>
      </xdr:nvSpPr>
      <xdr:spPr>
        <a:xfrm>
          <a:off x="14389744" y="1785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7638</xdr:rowOff>
    </xdr:from>
    <xdr:ext cx="405111" cy="259045"/>
    <xdr:sp macro="" textlink="">
      <xdr:nvSpPr>
        <xdr:cNvPr id="688" name="n_3aveValue【庁舎】&#10;有形固定資産減価償却率"/>
        <xdr:cNvSpPr txBox="1"/>
      </xdr:nvSpPr>
      <xdr:spPr>
        <a:xfrm>
          <a:off x="13500744" y="1783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120032</xdr:rowOff>
    </xdr:from>
    <xdr:ext cx="405111" cy="259045"/>
    <xdr:sp macro="" textlink="">
      <xdr:nvSpPr>
        <xdr:cNvPr id="689" name="n_4aveValue【庁舎】&#10;有形固定資産減価償却率"/>
        <xdr:cNvSpPr txBox="1"/>
      </xdr:nvSpPr>
      <xdr:spPr>
        <a:xfrm>
          <a:off x="1261174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8272</xdr:rowOff>
    </xdr:from>
    <xdr:ext cx="405111" cy="259045"/>
    <xdr:sp macro="" textlink="">
      <xdr:nvSpPr>
        <xdr:cNvPr id="690" name="n_1mainValue【庁舎】&#10;有形固定資産減価償却率"/>
        <xdr:cNvSpPr txBox="1"/>
      </xdr:nvSpPr>
      <xdr:spPr>
        <a:xfrm>
          <a:off x="15266044" y="1749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8272</xdr:rowOff>
    </xdr:from>
    <xdr:ext cx="405111" cy="259045"/>
    <xdr:sp macro="" textlink="">
      <xdr:nvSpPr>
        <xdr:cNvPr id="691" name="n_2mainValue【庁舎】&#10;有形固定資産減価償却率"/>
        <xdr:cNvSpPr txBox="1"/>
      </xdr:nvSpPr>
      <xdr:spPr>
        <a:xfrm>
          <a:off x="14389744" y="1749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141622</xdr:rowOff>
    </xdr:from>
    <xdr:ext cx="405111" cy="259045"/>
    <xdr:sp macro="" textlink="">
      <xdr:nvSpPr>
        <xdr:cNvPr id="692" name="n_3mainValue【庁舎】&#10;有形固定資産減価償却率"/>
        <xdr:cNvSpPr txBox="1"/>
      </xdr:nvSpPr>
      <xdr:spPr>
        <a:xfrm>
          <a:off x="1350074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101616</xdr:rowOff>
    </xdr:from>
    <xdr:ext cx="405111" cy="259045"/>
    <xdr:sp macro="" textlink="">
      <xdr:nvSpPr>
        <xdr:cNvPr id="693" name="n_4mainValue【庁舎】&#10;有形固定資産減価償却率"/>
        <xdr:cNvSpPr txBox="1"/>
      </xdr:nvSpPr>
      <xdr:spPr>
        <a:xfrm>
          <a:off x="12611744" y="1741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4" name="直線コネクタ 70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5" name="テキスト ボックス 70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6" name="直線コネクタ 70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7" name="テキスト ボックス 70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8" name="直線コネクタ 70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9" name="テキスト ボックス 70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0" name="直線コネクタ 70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1" name="テキスト ボックス 71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89915</xdr:rowOff>
    </xdr:from>
    <xdr:to>
      <xdr:col>116</xdr:col>
      <xdr:colOff>62864</xdr:colOff>
      <xdr:row>107</xdr:row>
      <xdr:rowOff>134722</xdr:rowOff>
    </xdr:to>
    <xdr:cxnSp macro="">
      <xdr:nvCxnSpPr>
        <xdr:cNvPr id="715" name="直線コネクタ 714"/>
        <xdr:cNvCxnSpPr/>
      </xdr:nvCxnSpPr>
      <xdr:spPr>
        <a:xfrm flipV="1">
          <a:off x="22160864" y="17234915"/>
          <a:ext cx="0" cy="1244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138549</xdr:rowOff>
    </xdr:from>
    <xdr:ext cx="469744" cy="259045"/>
    <xdr:sp macro="" textlink="">
      <xdr:nvSpPr>
        <xdr:cNvPr id="716" name="【庁舎】&#10;一人当たり面積最小値テキスト"/>
        <xdr:cNvSpPr txBox="1"/>
      </xdr:nvSpPr>
      <xdr:spPr>
        <a:xfrm>
          <a:off x="22199600" y="1848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134722</xdr:rowOff>
    </xdr:from>
    <xdr:to>
      <xdr:col>116</xdr:col>
      <xdr:colOff>152400</xdr:colOff>
      <xdr:row>107</xdr:row>
      <xdr:rowOff>134722</xdr:rowOff>
    </xdr:to>
    <xdr:cxnSp macro="">
      <xdr:nvCxnSpPr>
        <xdr:cNvPr id="717" name="直線コネクタ 716"/>
        <xdr:cNvCxnSpPr/>
      </xdr:nvCxnSpPr>
      <xdr:spPr>
        <a:xfrm>
          <a:off x="22072600" y="1847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36592</xdr:rowOff>
    </xdr:from>
    <xdr:ext cx="469744" cy="259045"/>
    <xdr:sp macro="" textlink="">
      <xdr:nvSpPr>
        <xdr:cNvPr id="718" name="【庁舎】&#10;一人当たり面積最大値テキスト"/>
        <xdr:cNvSpPr txBox="1"/>
      </xdr:nvSpPr>
      <xdr:spPr>
        <a:xfrm>
          <a:off x="22199600" y="1701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89915</xdr:rowOff>
    </xdr:from>
    <xdr:to>
      <xdr:col>116</xdr:col>
      <xdr:colOff>152400</xdr:colOff>
      <xdr:row>100</xdr:row>
      <xdr:rowOff>89915</xdr:rowOff>
    </xdr:to>
    <xdr:cxnSp macro="">
      <xdr:nvCxnSpPr>
        <xdr:cNvPr id="719" name="直線コネクタ 718"/>
        <xdr:cNvCxnSpPr/>
      </xdr:nvCxnSpPr>
      <xdr:spPr>
        <a:xfrm>
          <a:off x="22072600" y="17234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133214</xdr:rowOff>
    </xdr:from>
    <xdr:ext cx="469744" cy="259045"/>
    <xdr:sp macro="" textlink="">
      <xdr:nvSpPr>
        <xdr:cNvPr id="720" name="【庁舎】&#10;一人当たり面積平均値テキスト"/>
        <xdr:cNvSpPr txBox="1"/>
      </xdr:nvSpPr>
      <xdr:spPr>
        <a:xfrm>
          <a:off x="22199600" y="18135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154787</xdr:rowOff>
    </xdr:from>
    <xdr:to>
      <xdr:col>116</xdr:col>
      <xdr:colOff>114300</xdr:colOff>
      <xdr:row>106</xdr:row>
      <xdr:rowOff>84937</xdr:rowOff>
    </xdr:to>
    <xdr:sp macro="" textlink="">
      <xdr:nvSpPr>
        <xdr:cNvPr id="721" name="フローチャート: 判断 720"/>
        <xdr:cNvSpPr/>
      </xdr:nvSpPr>
      <xdr:spPr>
        <a:xfrm>
          <a:off x="22110700" y="1815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119583</xdr:rowOff>
    </xdr:from>
    <xdr:to>
      <xdr:col>112</xdr:col>
      <xdr:colOff>38100</xdr:colOff>
      <xdr:row>107</xdr:row>
      <xdr:rowOff>49733</xdr:rowOff>
    </xdr:to>
    <xdr:sp macro="" textlink="">
      <xdr:nvSpPr>
        <xdr:cNvPr id="722" name="フローチャート: 判断 721"/>
        <xdr:cNvSpPr/>
      </xdr:nvSpPr>
      <xdr:spPr>
        <a:xfrm>
          <a:off x="21272500" y="1829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138328</xdr:rowOff>
    </xdr:from>
    <xdr:to>
      <xdr:col>107</xdr:col>
      <xdr:colOff>101600</xdr:colOff>
      <xdr:row>107</xdr:row>
      <xdr:rowOff>68478</xdr:rowOff>
    </xdr:to>
    <xdr:sp macro="" textlink="">
      <xdr:nvSpPr>
        <xdr:cNvPr id="723" name="フローチャート: 判断 722"/>
        <xdr:cNvSpPr/>
      </xdr:nvSpPr>
      <xdr:spPr>
        <a:xfrm>
          <a:off x="20383500" y="1831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146558</xdr:rowOff>
    </xdr:from>
    <xdr:to>
      <xdr:col>102</xdr:col>
      <xdr:colOff>165100</xdr:colOff>
      <xdr:row>107</xdr:row>
      <xdr:rowOff>76708</xdr:rowOff>
    </xdr:to>
    <xdr:sp macro="" textlink="">
      <xdr:nvSpPr>
        <xdr:cNvPr id="724" name="フローチャート: 判断 723"/>
        <xdr:cNvSpPr/>
      </xdr:nvSpPr>
      <xdr:spPr>
        <a:xfrm>
          <a:off x="19494500" y="18320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122326</xdr:rowOff>
    </xdr:from>
    <xdr:to>
      <xdr:col>98</xdr:col>
      <xdr:colOff>38100</xdr:colOff>
      <xdr:row>107</xdr:row>
      <xdr:rowOff>52476</xdr:rowOff>
    </xdr:to>
    <xdr:sp macro="" textlink="">
      <xdr:nvSpPr>
        <xdr:cNvPr id="725" name="フローチャート: 判断 724"/>
        <xdr:cNvSpPr/>
      </xdr:nvSpPr>
      <xdr:spPr>
        <a:xfrm>
          <a:off x="18605500" y="1829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143357</xdr:rowOff>
    </xdr:from>
    <xdr:to>
      <xdr:col>116</xdr:col>
      <xdr:colOff>114300</xdr:colOff>
      <xdr:row>105</xdr:row>
      <xdr:rowOff>73507</xdr:rowOff>
    </xdr:to>
    <xdr:sp macro="" textlink="">
      <xdr:nvSpPr>
        <xdr:cNvPr id="731" name="楕円 730"/>
        <xdr:cNvSpPr/>
      </xdr:nvSpPr>
      <xdr:spPr>
        <a:xfrm>
          <a:off x="22110700" y="1797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166234</xdr:rowOff>
    </xdr:from>
    <xdr:ext cx="469744" cy="259045"/>
    <xdr:sp macro="" textlink="">
      <xdr:nvSpPr>
        <xdr:cNvPr id="732" name="【庁舎】&#10;一人当たり面積該当値テキスト"/>
        <xdr:cNvSpPr txBox="1"/>
      </xdr:nvSpPr>
      <xdr:spPr>
        <a:xfrm>
          <a:off x="22199600" y="178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161646</xdr:rowOff>
    </xdr:from>
    <xdr:to>
      <xdr:col>112</xdr:col>
      <xdr:colOff>38100</xdr:colOff>
      <xdr:row>105</xdr:row>
      <xdr:rowOff>91796</xdr:rowOff>
    </xdr:to>
    <xdr:sp macro="" textlink="">
      <xdr:nvSpPr>
        <xdr:cNvPr id="733" name="楕円 732"/>
        <xdr:cNvSpPr/>
      </xdr:nvSpPr>
      <xdr:spPr>
        <a:xfrm>
          <a:off x="21272500" y="1799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22707</xdr:rowOff>
    </xdr:from>
    <xdr:to>
      <xdr:col>116</xdr:col>
      <xdr:colOff>63500</xdr:colOff>
      <xdr:row>105</xdr:row>
      <xdr:rowOff>40996</xdr:rowOff>
    </xdr:to>
    <xdr:cxnSp macro="">
      <xdr:nvCxnSpPr>
        <xdr:cNvPr id="734" name="直線コネクタ 733"/>
        <xdr:cNvCxnSpPr/>
      </xdr:nvCxnSpPr>
      <xdr:spPr>
        <a:xfrm flipV="1">
          <a:off x="21323300" y="18024957"/>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4369</xdr:rowOff>
    </xdr:from>
    <xdr:to>
      <xdr:col>107</xdr:col>
      <xdr:colOff>101600</xdr:colOff>
      <xdr:row>105</xdr:row>
      <xdr:rowOff>105969</xdr:rowOff>
    </xdr:to>
    <xdr:sp macro="" textlink="">
      <xdr:nvSpPr>
        <xdr:cNvPr id="735" name="楕円 734"/>
        <xdr:cNvSpPr/>
      </xdr:nvSpPr>
      <xdr:spPr>
        <a:xfrm>
          <a:off x="20383500" y="1800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40996</xdr:rowOff>
    </xdr:from>
    <xdr:to>
      <xdr:col>111</xdr:col>
      <xdr:colOff>177800</xdr:colOff>
      <xdr:row>105</xdr:row>
      <xdr:rowOff>55169</xdr:rowOff>
    </xdr:to>
    <xdr:cxnSp macro="">
      <xdr:nvCxnSpPr>
        <xdr:cNvPr id="736" name="直線コネクタ 735"/>
        <xdr:cNvCxnSpPr/>
      </xdr:nvCxnSpPr>
      <xdr:spPr>
        <a:xfrm flipV="1">
          <a:off x="20434300" y="18043246"/>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19914</xdr:rowOff>
    </xdr:from>
    <xdr:to>
      <xdr:col>102</xdr:col>
      <xdr:colOff>165100</xdr:colOff>
      <xdr:row>105</xdr:row>
      <xdr:rowOff>121514</xdr:rowOff>
    </xdr:to>
    <xdr:sp macro="" textlink="">
      <xdr:nvSpPr>
        <xdr:cNvPr id="737" name="楕円 736"/>
        <xdr:cNvSpPr/>
      </xdr:nvSpPr>
      <xdr:spPr>
        <a:xfrm>
          <a:off x="19494500" y="1802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55169</xdr:rowOff>
    </xdr:from>
    <xdr:to>
      <xdr:col>107</xdr:col>
      <xdr:colOff>50800</xdr:colOff>
      <xdr:row>105</xdr:row>
      <xdr:rowOff>70714</xdr:rowOff>
    </xdr:to>
    <xdr:cxnSp macro="">
      <xdr:nvCxnSpPr>
        <xdr:cNvPr id="738" name="直線コネクタ 737"/>
        <xdr:cNvCxnSpPr/>
      </xdr:nvCxnSpPr>
      <xdr:spPr>
        <a:xfrm flipV="1">
          <a:off x="19545300" y="18057419"/>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34086</xdr:rowOff>
    </xdr:from>
    <xdr:to>
      <xdr:col>98</xdr:col>
      <xdr:colOff>38100</xdr:colOff>
      <xdr:row>105</xdr:row>
      <xdr:rowOff>135686</xdr:rowOff>
    </xdr:to>
    <xdr:sp macro="" textlink="">
      <xdr:nvSpPr>
        <xdr:cNvPr id="739" name="楕円 738"/>
        <xdr:cNvSpPr/>
      </xdr:nvSpPr>
      <xdr:spPr>
        <a:xfrm>
          <a:off x="18605500" y="1803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70714</xdr:rowOff>
    </xdr:from>
    <xdr:to>
      <xdr:col>102</xdr:col>
      <xdr:colOff>114300</xdr:colOff>
      <xdr:row>105</xdr:row>
      <xdr:rowOff>84886</xdr:rowOff>
    </xdr:to>
    <xdr:cxnSp macro="">
      <xdr:nvCxnSpPr>
        <xdr:cNvPr id="740" name="直線コネクタ 739"/>
        <xdr:cNvCxnSpPr/>
      </xdr:nvCxnSpPr>
      <xdr:spPr>
        <a:xfrm flipV="1">
          <a:off x="18656300" y="18072964"/>
          <a:ext cx="889000" cy="1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40860</xdr:rowOff>
    </xdr:from>
    <xdr:ext cx="469744" cy="259045"/>
    <xdr:sp macro="" textlink="">
      <xdr:nvSpPr>
        <xdr:cNvPr id="741" name="n_1aveValue【庁舎】&#10;一人当たり面積"/>
        <xdr:cNvSpPr txBox="1"/>
      </xdr:nvSpPr>
      <xdr:spPr>
        <a:xfrm>
          <a:off x="21075727" y="1838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59605</xdr:rowOff>
    </xdr:from>
    <xdr:ext cx="469744" cy="259045"/>
    <xdr:sp macro="" textlink="">
      <xdr:nvSpPr>
        <xdr:cNvPr id="742" name="n_2aveValue【庁舎】&#10;一人当たり面積"/>
        <xdr:cNvSpPr txBox="1"/>
      </xdr:nvSpPr>
      <xdr:spPr>
        <a:xfrm>
          <a:off x="20199427" y="184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67835</xdr:rowOff>
    </xdr:from>
    <xdr:ext cx="469744" cy="259045"/>
    <xdr:sp macro="" textlink="">
      <xdr:nvSpPr>
        <xdr:cNvPr id="743" name="n_3aveValue【庁舎】&#10;一人当たり面積"/>
        <xdr:cNvSpPr txBox="1"/>
      </xdr:nvSpPr>
      <xdr:spPr>
        <a:xfrm>
          <a:off x="19310427" y="1841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43603</xdr:rowOff>
    </xdr:from>
    <xdr:ext cx="469744" cy="259045"/>
    <xdr:sp macro="" textlink="">
      <xdr:nvSpPr>
        <xdr:cNvPr id="744" name="n_4aveValue【庁舎】&#10;一人当たり面積"/>
        <xdr:cNvSpPr txBox="1"/>
      </xdr:nvSpPr>
      <xdr:spPr>
        <a:xfrm>
          <a:off x="18421427" y="1838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108323</xdr:rowOff>
    </xdr:from>
    <xdr:ext cx="469744" cy="259045"/>
    <xdr:sp macro="" textlink="">
      <xdr:nvSpPr>
        <xdr:cNvPr id="745" name="n_1mainValue【庁舎】&#10;一人当たり面積"/>
        <xdr:cNvSpPr txBox="1"/>
      </xdr:nvSpPr>
      <xdr:spPr>
        <a:xfrm>
          <a:off x="21075727" y="1776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122496</xdr:rowOff>
    </xdr:from>
    <xdr:ext cx="469744" cy="259045"/>
    <xdr:sp macro="" textlink="">
      <xdr:nvSpPr>
        <xdr:cNvPr id="746" name="n_2mainValue【庁舎】&#10;一人当たり面積"/>
        <xdr:cNvSpPr txBox="1"/>
      </xdr:nvSpPr>
      <xdr:spPr>
        <a:xfrm>
          <a:off x="20199427" y="17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138041</xdr:rowOff>
    </xdr:from>
    <xdr:ext cx="469744" cy="259045"/>
    <xdr:sp macro="" textlink="">
      <xdr:nvSpPr>
        <xdr:cNvPr id="747" name="n_3mainValue【庁舎】&#10;一人当たり面積"/>
        <xdr:cNvSpPr txBox="1"/>
      </xdr:nvSpPr>
      <xdr:spPr>
        <a:xfrm>
          <a:off x="19310427" y="1779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152213</xdr:rowOff>
    </xdr:from>
    <xdr:ext cx="469744" cy="259045"/>
    <xdr:sp macro="" textlink="">
      <xdr:nvSpPr>
        <xdr:cNvPr id="748" name="n_4mainValue【庁舎】&#10;一人当たり面積"/>
        <xdr:cNvSpPr txBox="1"/>
      </xdr:nvSpPr>
      <xdr:spPr>
        <a:xfrm>
          <a:off x="18421427" y="17811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ほとんどの類型において有形固定資産減価償却率は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％程度で推移しており、類似団体内平均値と同程度か上回っているが、特に使用上の問題もないことから今後も計画的な維持管理を行っていくことしている。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mn-lt"/>
              <a:ea typeface="+mn-ea"/>
              <a:cs typeface="+mn-cs"/>
            </a:rPr>
            <a:t>一方、</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年度に大規模改修（耐震化）が図られたことにより類似団体内平均値より低い水準となっている。また、体育館については平成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町民体育館の建替工事が完了したため、類似団体内平均値よりわずかに低くなっている。町民体育館分館については、老朽化等を踏まえながら、今後とも計画的に耐震化・維持修繕並びに解体などを行い、施設の適正な管理を行なっ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6008722</v>
      </c>
      <c r="BO4" s="464"/>
      <c r="BP4" s="464"/>
      <c r="BQ4" s="464"/>
      <c r="BR4" s="464"/>
      <c r="BS4" s="464"/>
      <c r="BT4" s="464"/>
      <c r="BU4" s="465"/>
      <c r="BV4" s="463">
        <v>5080495</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10.6</v>
      </c>
      <c r="CU4" s="648"/>
      <c r="CV4" s="648"/>
      <c r="CW4" s="648"/>
      <c r="CX4" s="648"/>
      <c r="CY4" s="648"/>
      <c r="CZ4" s="648"/>
      <c r="DA4" s="649"/>
      <c r="DB4" s="647">
        <v>5.4</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5620581</v>
      </c>
      <c r="BO5" s="469"/>
      <c r="BP5" s="469"/>
      <c r="BQ5" s="469"/>
      <c r="BR5" s="469"/>
      <c r="BS5" s="469"/>
      <c r="BT5" s="469"/>
      <c r="BU5" s="470"/>
      <c r="BV5" s="468">
        <v>4869684</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93.5</v>
      </c>
      <c r="CU5" s="439"/>
      <c r="CV5" s="439"/>
      <c r="CW5" s="439"/>
      <c r="CX5" s="439"/>
      <c r="CY5" s="439"/>
      <c r="CZ5" s="439"/>
      <c r="DA5" s="440"/>
      <c r="DB5" s="438">
        <v>92.2</v>
      </c>
      <c r="DC5" s="439"/>
      <c r="DD5" s="439"/>
      <c r="DE5" s="439"/>
      <c r="DF5" s="439"/>
      <c r="DG5" s="439"/>
      <c r="DH5" s="439"/>
      <c r="DI5" s="440"/>
      <c r="DJ5" s="186"/>
      <c r="DK5" s="186"/>
      <c r="DL5" s="186"/>
      <c r="DM5" s="186"/>
      <c r="DN5" s="186"/>
      <c r="DO5" s="186"/>
    </row>
    <row r="6" spans="1:119" ht="18.75" customHeight="1" x14ac:dyDescent="0.15">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388141</v>
      </c>
      <c r="BO6" s="469"/>
      <c r="BP6" s="469"/>
      <c r="BQ6" s="469"/>
      <c r="BR6" s="469"/>
      <c r="BS6" s="469"/>
      <c r="BT6" s="469"/>
      <c r="BU6" s="470"/>
      <c r="BV6" s="468">
        <v>210811</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96.3</v>
      </c>
      <c r="CU6" s="622"/>
      <c r="CV6" s="622"/>
      <c r="CW6" s="622"/>
      <c r="CX6" s="622"/>
      <c r="CY6" s="622"/>
      <c r="CZ6" s="622"/>
      <c r="DA6" s="623"/>
      <c r="DB6" s="621">
        <v>95</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94</v>
      </c>
      <c r="AV7" s="526"/>
      <c r="AW7" s="526"/>
      <c r="AX7" s="526"/>
      <c r="AY7" s="448" t="s">
        <v>105</v>
      </c>
      <c r="AZ7" s="449"/>
      <c r="BA7" s="449"/>
      <c r="BB7" s="449"/>
      <c r="BC7" s="449"/>
      <c r="BD7" s="449"/>
      <c r="BE7" s="449"/>
      <c r="BF7" s="449"/>
      <c r="BG7" s="449"/>
      <c r="BH7" s="449"/>
      <c r="BI7" s="449"/>
      <c r="BJ7" s="449"/>
      <c r="BK7" s="449"/>
      <c r="BL7" s="449"/>
      <c r="BM7" s="450"/>
      <c r="BN7" s="468">
        <v>38285</v>
      </c>
      <c r="BO7" s="469"/>
      <c r="BP7" s="469"/>
      <c r="BQ7" s="469"/>
      <c r="BR7" s="469"/>
      <c r="BS7" s="469"/>
      <c r="BT7" s="469"/>
      <c r="BU7" s="470"/>
      <c r="BV7" s="468">
        <v>42283</v>
      </c>
      <c r="BW7" s="469"/>
      <c r="BX7" s="469"/>
      <c r="BY7" s="469"/>
      <c r="BZ7" s="469"/>
      <c r="CA7" s="469"/>
      <c r="CB7" s="469"/>
      <c r="CC7" s="470"/>
      <c r="CD7" s="477" t="s">
        <v>106</v>
      </c>
      <c r="CE7" s="478"/>
      <c r="CF7" s="478"/>
      <c r="CG7" s="478"/>
      <c r="CH7" s="478"/>
      <c r="CI7" s="478"/>
      <c r="CJ7" s="478"/>
      <c r="CK7" s="478"/>
      <c r="CL7" s="478"/>
      <c r="CM7" s="478"/>
      <c r="CN7" s="478"/>
      <c r="CO7" s="478"/>
      <c r="CP7" s="478"/>
      <c r="CQ7" s="478"/>
      <c r="CR7" s="478"/>
      <c r="CS7" s="479"/>
      <c r="CT7" s="468">
        <v>3304460</v>
      </c>
      <c r="CU7" s="469"/>
      <c r="CV7" s="469"/>
      <c r="CW7" s="469"/>
      <c r="CX7" s="469"/>
      <c r="CY7" s="469"/>
      <c r="CZ7" s="469"/>
      <c r="DA7" s="470"/>
      <c r="DB7" s="468">
        <v>3098602</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107</v>
      </c>
      <c r="AN8" s="442"/>
      <c r="AO8" s="442"/>
      <c r="AP8" s="442"/>
      <c r="AQ8" s="442"/>
      <c r="AR8" s="442"/>
      <c r="AS8" s="442"/>
      <c r="AT8" s="443"/>
      <c r="AU8" s="525" t="s">
        <v>108</v>
      </c>
      <c r="AV8" s="526"/>
      <c r="AW8" s="526"/>
      <c r="AX8" s="526"/>
      <c r="AY8" s="448" t="s">
        <v>109</v>
      </c>
      <c r="AZ8" s="449"/>
      <c r="BA8" s="449"/>
      <c r="BB8" s="449"/>
      <c r="BC8" s="449"/>
      <c r="BD8" s="449"/>
      <c r="BE8" s="449"/>
      <c r="BF8" s="449"/>
      <c r="BG8" s="449"/>
      <c r="BH8" s="449"/>
      <c r="BI8" s="449"/>
      <c r="BJ8" s="449"/>
      <c r="BK8" s="449"/>
      <c r="BL8" s="449"/>
      <c r="BM8" s="450"/>
      <c r="BN8" s="468">
        <v>349856</v>
      </c>
      <c r="BO8" s="469"/>
      <c r="BP8" s="469"/>
      <c r="BQ8" s="469"/>
      <c r="BR8" s="469"/>
      <c r="BS8" s="469"/>
      <c r="BT8" s="469"/>
      <c r="BU8" s="470"/>
      <c r="BV8" s="468">
        <v>168528</v>
      </c>
      <c r="BW8" s="469"/>
      <c r="BX8" s="469"/>
      <c r="BY8" s="469"/>
      <c r="BZ8" s="469"/>
      <c r="CA8" s="469"/>
      <c r="CB8" s="469"/>
      <c r="CC8" s="470"/>
      <c r="CD8" s="477" t="s">
        <v>110</v>
      </c>
      <c r="CE8" s="478"/>
      <c r="CF8" s="478"/>
      <c r="CG8" s="478"/>
      <c r="CH8" s="478"/>
      <c r="CI8" s="478"/>
      <c r="CJ8" s="478"/>
      <c r="CK8" s="478"/>
      <c r="CL8" s="478"/>
      <c r="CM8" s="478"/>
      <c r="CN8" s="478"/>
      <c r="CO8" s="478"/>
      <c r="CP8" s="478"/>
      <c r="CQ8" s="478"/>
      <c r="CR8" s="478"/>
      <c r="CS8" s="479"/>
      <c r="CT8" s="581">
        <v>0.24</v>
      </c>
      <c r="CU8" s="582"/>
      <c r="CV8" s="582"/>
      <c r="CW8" s="582"/>
      <c r="CX8" s="582"/>
      <c r="CY8" s="582"/>
      <c r="CZ8" s="582"/>
      <c r="DA8" s="583"/>
      <c r="DB8" s="581">
        <v>0.24</v>
      </c>
      <c r="DC8" s="582"/>
      <c r="DD8" s="582"/>
      <c r="DE8" s="582"/>
      <c r="DF8" s="582"/>
      <c r="DG8" s="582"/>
      <c r="DH8" s="582"/>
      <c r="DI8" s="583"/>
      <c r="DJ8" s="186"/>
      <c r="DK8" s="186"/>
      <c r="DL8" s="186"/>
      <c r="DM8" s="186"/>
      <c r="DN8" s="186"/>
      <c r="DO8" s="186"/>
    </row>
    <row r="9" spans="1:119" ht="18.75" customHeight="1" thickBot="1" x14ac:dyDescent="0.2">
      <c r="A9" s="187"/>
      <c r="B9" s="610" t="s">
        <v>111</v>
      </c>
      <c r="C9" s="611"/>
      <c r="D9" s="611"/>
      <c r="E9" s="611"/>
      <c r="F9" s="611"/>
      <c r="G9" s="611"/>
      <c r="H9" s="611"/>
      <c r="I9" s="611"/>
      <c r="J9" s="611"/>
      <c r="K9" s="531"/>
      <c r="L9" s="612" t="s">
        <v>112</v>
      </c>
      <c r="M9" s="613"/>
      <c r="N9" s="613"/>
      <c r="O9" s="613"/>
      <c r="P9" s="613"/>
      <c r="Q9" s="614"/>
      <c r="R9" s="615">
        <v>4956</v>
      </c>
      <c r="S9" s="616"/>
      <c r="T9" s="616"/>
      <c r="U9" s="616"/>
      <c r="V9" s="617"/>
      <c r="W9" s="547" t="s">
        <v>113</v>
      </c>
      <c r="X9" s="548"/>
      <c r="Y9" s="548"/>
      <c r="Z9" s="548"/>
      <c r="AA9" s="548"/>
      <c r="AB9" s="548"/>
      <c r="AC9" s="548"/>
      <c r="AD9" s="548"/>
      <c r="AE9" s="548"/>
      <c r="AF9" s="548"/>
      <c r="AG9" s="548"/>
      <c r="AH9" s="548"/>
      <c r="AI9" s="548"/>
      <c r="AJ9" s="548"/>
      <c r="AK9" s="548"/>
      <c r="AL9" s="618"/>
      <c r="AM9" s="537" t="s">
        <v>114</v>
      </c>
      <c r="AN9" s="442"/>
      <c r="AO9" s="442"/>
      <c r="AP9" s="442"/>
      <c r="AQ9" s="442"/>
      <c r="AR9" s="442"/>
      <c r="AS9" s="442"/>
      <c r="AT9" s="443"/>
      <c r="AU9" s="525" t="s">
        <v>108</v>
      </c>
      <c r="AV9" s="526"/>
      <c r="AW9" s="526"/>
      <c r="AX9" s="526"/>
      <c r="AY9" s="448" t="s">
        <v>115</v>
      </c>
      <c r="AZ9" s="449"/>
      <c r="BA9" s="449"/>
      <c r="BB9" s="449"/>
      <c r="BC9" s="449"/>
      <c r="BD9" s="449"/>
      <c r="BE9" s="449"/>
      <c r="BF9" s="449"/>
      <c r="BG9" s="449"/>
      <c r="BH9" s="449"/>
      <c r="BI9" s="449"/>
      <c r="BJ9" s="449"/>
      <c r="BK9" s="449"/>
      <c r="BL9" s="449"/>
      <c r="BM9" s="450"/>
      <c r="BN9" s="468">
        <v>181328</v>
      </c>
      <c r="BO9" s="469"/>
      <c r="BP9" s="469"/>
      <c r="BQ9" s="469"/>
      <c r="BR9" s="469"/>
      <c r="BS9" s="469"/>
      <c r="BT9" s="469"/>
      <c r="BU9" s="470"/>
      <c r="BV9" s="468">
        <v>-21865</v>
      </c>
      <c r="BW9" s="469"/>
      <c r="BX9" s="469"/>
      <c r="BY9" s="469"/>
      <c r="BZ9" s="469"/>
      <c r="CA9" s="469"/>
      <c r="CB9" s="469"/>
      <c r="CC9" s="470"/>
      <c r="CD9" s="477" t="s">
        <v>116</v>
      </c>
      <c r="CE9" s="478"/>
      <c r="CF9" s="478"/>
      <c r="CG9" s="478"/>
      <c r="CH9" s="478"/>
      <c r="CI9" s="478"/>
      <c r="CJ9" s="478"/>
      <c r="CK9" s="478"/>
      <c r="CL9" s="478"/>
      <c r="CM9" s="478"/>
      <c r="CN9" s="478"/>
      <c r="CO9" s="478"/>
      <c r="CP9" s="478"/>
      <c r="CQ9" s="478"/>
      <c r="CR9" s="478"/>
      <c r="CS9" s="479"/>
      <c r="CT9" s="438">
        <v>17.5</v>
      </c>
      <c r="CU9" s="439"/>
      <c r="CV9" s="439"/>
      <c r="CW9" s="439"/>
      <c r="CX9" s="439"/>
      <c r="CY9" s="439"/>
      <c r="CZ9" s="439"/>
      <c r="DA9" s="440"/>
      <c r="DB9" s="438">
        <v>16.899999999999999</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117</v>
      </c>
      <c r="M10" s="442"/>
      <c r="N10" s="442"/>
      <c r="O10" s="442"/>
      <c r="P10" s="442"/>
      <c r="Q10" s="443"/>
      <c r="R10" s="444">
        <v>5636</v>
      </c>
      <c r="S10" s="445"/>
      <c r="T10" s="445"/>
      <c r="U10" s="445"/>
      <c r="V10" s="447"/>
      <c r="W10" s="619"/>
      <c r="X10" s="430"/>
      <c r="Y10" s="430"/>
      <c r="Z10" s="430"/>
      <c r="AA10" s="430"/>
      <c r="AB10" s="430"/>
      <c r="AC10" s="430"/>
      <c r="AD10" s="430"/>
      <c r="AE10" s="430"/>
      <c r="AF10" s="430"/>
      <c r="AG10" s="430"/>
      <c r="AH10" s="430"/>
      <c r="AI10" s="430"/>
      <c r="AJ10" s="430"/>
      <c r="AK10" s="430"/>
      <c r="AL10" s="620"/>
      <c r="AM10" s="537" t="s">
        <v>118</v>
      </c>
      <c r="AN10" s="442"/>
      <c r="AO10" s="442"/>
      <c r="AP10" s="442"/>
      <c r="AQ10" s="442"/>
      <c r="AR10" s="442"/>
      <c r="AS10" s="442"/>
      <c r="AT10" s="443"/>
      <c r="AU10" s="525" t="s">
        <v>119</v>
      </c>
      <c r="AV10" s="526"/>
      <c r="AW10" s="526"/>
      <c r="AX10" s="526"/>
      <c r="AY10" s="448" t="s">
        <v>120</v>
      </c>
      <c r="AZ10" s="449"/>
      <c r="BA10" s="449"/>
      <c r="BB10" s="449"/>
      <c r="BC10" s="449"/>
      <c r="BD10" s="449"/>
      <c r="BE10" s="449"/>
      <c r="BF10" s="449"/>
      <c r="BG10" s="449"/>
      <c r="BH10" s="449"/>
      <c r="BI10" s="449"/>
      <c r="BJ10" s="449"/>
      <c r="BK10" s="449"/>
      <c r="BL10" s="449"/>
      <c r="BM10" s="450"/>
      <c r="BN10" s="468">
        <v>393</v>
      </c>
      <c r="BO10" s="469"/>
      <c r="BP10" s="469"/>
      <c r="BQ10" s="469"/>
      <c r="BR10" s="469"/>
      <c r="BS10" s="469"/>
      <c r="BT10" s="469"/>
      <c r="BU10" s="470"/>
      <c r="BV10" s="468">
        <v>390</v>
      </c>
      <c r="BW10" s="469"/>
      <c r="BX10" s="469"/>
      <c r="BY10" s="469"/>
      <c r="BZ10" s="469"/>
      <c r="CA10" s="469"/>
      <c r="CB10" s="469"/>
      <c r="CC10" s="470"/>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122</v>
      </c>
      <c r="M11" s="515"/>
      <c r="N11" s="515"/>
      <c r="O11" s="515"/>
      <c r="P11" s="515"/>
      <c r="Q11" s="516"/>
      <c r="R11" s="607" t="s">
        <v>123</v>
      </c>
      <c r="S11" s="608"/>
      <c r="T11" s="608"/>
      <c r="U11" s="608"/>
      <c r="V11" s="609"/>
      <c r="W11" s="619"/>
      <c r="X11" s="430"/>
      <c r="Y11" s="430"/>
      <c r="Z11" s="430"/>
      <c r="AA11" s="430"/>
      <c r="AB11" s="430"/>
      <c r="AC11" s="430"/>
      <c r="AD11" s="430"/>
      <c r="AE11" s="430"/>
      <c r="AF11" s="430"/>
      <c r="AG11" s="430"/>
      <c r="AH11" s="430"/>
      <c r="AI11" s="430"/>
      <c r="AJ11" s="430"/>
      <c r="AK11" s="430"/>
      <c r="AL11" s="620"/>
      <c r="AM11" s="537" t="s">
        <v>124</v>
      </c>
      <c r="AN11" s="442"/>
      <c r="AO11" s="442"/>
      <c r="AP11" s="442"/>
      <c r="AQ11" s="442"/>
      <c r="AR11" s="442"/>
      <c r="AS11" s="442"/>
      <c r="AT11" s="443"/>
      <c r="AU11" s="525" t="s">
        <v>125</v>
      </c>
      <c r="AV11" s="526"/>
      <c r="AW11" s="526"/>
      <c r="AX11" s="526"/>
      <c r="AY11" s="448" t="s">
        <v>126</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127</v>
      </c>
      <c r="CE11" s="478"/>
      <c r="CF11" s="478"/>
      <c r="CG11" s="478"/>
      <c r="CH11" s="478"/>
      <c r="CI11" s="478"/>
      <c r="CJ11" s="478"/>
      <c r="CK11" s="478"/>
      <c r="CL11" s="478"/>
      <c r="CM11" s="478"/>
      <c r="CN11" s="478"/>
      <c r="CO11" s="478"/>
      <c r="CP11" s="478"/>
      <c r="CQ11" s="478"/>
      <c r="CR11" s="478"/>
      <c r="CS11" s="479"/>
      <c r="CT11" s="581" t="s">
        <v>128</v>
      </c>
      <c r="CU11" s="582"/>
      <c r="CV11" s="582"/>
      <c r="CW11" s="582"/>
      <c r="CX11" s="582"/>
      <c r="CY11" s="582"/>
      <c r="CZ11" s="582"/>
      <c r="DA11" s="583"/>
      <c r="DB11" s="581" t="s">
        <v>128</v>
      </c>
      <c r="DC11" s="582"/>
      <c r="DD11" s="582"/>
      <c r="DE11" s="582"/>
      <c r="DF11" s="582"/>
      <c r="DG11" s="582"/>
      <c r="DH11" s="582"/>
      <c r="DI11" s="583"/>
      <c r="DJ11" s="186"/>
      <c r="DK11" s="186"/>
      <c r="DL11" s="186"/>
      <c r="DM11" s="186"/>
      <c r="DN11" s="186"/>
      <c r="DO11" s="186"/>
    </row>
    <row r="12" spans="1:119" ht="18.75" customHeight="1" x14ac:dyDescent="0.15">
      <c r="A12" s="187"/>
      <c r="B12" s="584" t="s">
        <v>129</v>
      </c>
      <c r="C12" s="585"/>
      <c r="D12" s="585"/>
      <c r="E12" s="585"/>
      <c r="F12" s="585"/>
      <c r="G12" s="585"/>
      <c r="H12" s="585"/>
      <c r="I12" s="585"/>
      <c r="J12" s="585"/>
      <c r="K12" s="586"/>
      <c r="L12" s="593" t="s">
        <v>130</v>
      </c>
      <c r="M12" s="594"/>
      <c r="N12" s="594"/>
      <c r="O12" s="594"/>
      <c r="P12" s="594"/>
      <c r="Q12" s="595"/>
      <c r="R12" s="596">
        <v>5080</v>
      </c>
      <c r="S12" s="597"/>
      <c r="T12" s="597"/>
      <c r="U12" s="597"/>
      <c r="V12" s="598"/>
      <c r="W12" s="599" t="s">
        <v>1</v>
      </c>
      <c r="X12" s="526"/>
      <c r="Y12" s="526"/>
      <c r="Z12" s="526"/>
      <c r="AA12" s="526"/>
      <c r="AB12" s="600"/>
      <c r="AC12" s="601" t="s">
        <v>131</v>
      </c>
      <c r="AD12" s="602"/>
      <c r="AE12" s="602"/>
      <c r="AF12" s="602"/>
      <c r="AG12" s="603"/>
      <c r="AH12" s="601" t="s">
        <v>132</v>
      </c>
      <c r="AI12" s="602"/>
      <c r="AJ12" s="602"/>
      <c r="AK12" s="602"/>
      <c r="AL12" s="604"/>
      <c r="AM12" s="537" t="s">
        <v>133</v>
      </c>
      <c r="AN12" s="442"/>
      <c r="AO12" s="442"/>
      <c r="AP12" s="442"/>
      <c r="AQ12" s="442"/>
      <c r="AR12" s="442"/>
      <c r="AS12" s="442"/>
      <c r="AT12" s="443"/>
      <c r="AU12" s="525" t="s">
        <v>134</v>
      </c>
      <c r="AV12" s="526"/>
      <c r="AW12" s="526"/>
      <c r="AX12" s="526"/>
      <c r="AY12" s="448" t="s">
        <v>135</v>
      </c>
      <c r="AZ12" s="449"/>
      <c r="BA12" s="449"/>
      <c r="BB12" s="449"/>
      <c r="BC12" s="449"/>
      <c r="BD12" s="449"/>
      <c r="BE12" s="449"/>
      <c r="BF12" s="449"/>
      <c r="BG12" s="449"/>
      <c r="BH12" s="449"/>
      <c r="BI12" s="449"/>
      <c r="BJ12" s="449"/>
      <c r="BK12" s="449"/>
      <c r="BL12" s="449"/>
      <c r="BM12" s="450"/>
      <c r="BN12" s="468">
        <v>150000</v>
      </c>
      <c r="BO12" s="469"/>
      <c r="BP12" s="469"/>
      <c r="BQ12" s="469"/>
      <c r="BR12" s="469"/>
      <c r="BS12" s="469"/>
      <c r="BT12" s="469"/>
      <c r="BU12" s="470"/>
      <c r="BV12" s="468">
        <v>100000</v>
      </c>
      <c r="BW12" s="469"/>
      <c r="BX12" s="469"/>
      <c r="BY12" s="469"/>
      <c r="BZ12" s="469"/>
      <c r="CA12" s="469"/>
      <c r="CB12" s="469"/>
      <c r="CC12" s="470"/>
      <c r="CD12" s="477" t="s">
        <v>136</v>
      </c>
      <c r="CE12" s="478"/>
      <c r="CF12" s="478"/>
      <c r="CG12" s="478"/>
      <c r="CH12" s="478"/>
      <c r="CI12" s="478"/>
      <c r="CJ12" s="478"/>
      <c r="CK12" s="478"/>
      <c r="CL12" s="478"/>
      <c r="CM12" s="478"/>
      <c r="CN12" s="478"/>
      <c r="CO12" s="478"/>
      <c r="CP12" s="478"/>
      <c r="CQ12" s="478"/>
      <c r="CR12" s="478"/>
      <c r="CS12" s="479"/>
      <c r="CT12" s="581" t="s">
        <v>128</v>
      </c>
      <c r="CU12" s="582"/>
      <c r="CV12" s="582"/>
      <c r="CW12" s="582"/>
      <c r="CX12" s="582"/>
      <c r="CY12" s="582"/>
      <c r="CZ12" s="582"/>
      <c r="DA12" s="583"/>
      <c r="DB12" s="581" t="s">
        <v>128</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137</v>
      </c>
      <c r="N13" s="569"/>
      <c r="O13" s="569"/>
      <c r="P13" s="569"/>
      <c r="Q13" s="570"/>
      <c r="R13" s="571">
        <v>5035</v>
      </c>
      <c r="S13" s="572"/>
      <c r="T13" s="572"/>
      <c r="U13" s="572"/>
      <c r="V13" s="573"/>
      <c r="W13" s="559" t="s">
        <v>138</v>
      </c>
      <c r="X13" s="481"/>
      <c r="Y13" s="481"/>
      <c r="Z13" s="481"/>
      <c r="AA13" s="481"/>
      <c r="AB13" s="482"/>
      <c r="AC13" s="444">
        <v>283</v>
      </c>
      <c r="AD13" s="445"/>
      <c r="AE13" s="445"/>
      <c r="AF13" s="445"/>
      <c r="AG13" s="446"/>
      <c r="AH13" s="444">
        <v>208</v>
      </c>
      <c r="AI13" s="445"/>
      <c r="AJ13" s="445"/>
      <c r="AK13" s="445"/>
      <c r="AL13" s="447"/>
      <c r="AM13" s="537" t="s">
        <v>139</v>
      </c>
      <c r="AN13" s="442"/>
      <c r="AO13" s="442"/>
      <c r="AP13" s="442"/>
      <c r="AQ13" s="442"/>
      <c r="AR13" s="442"/>
      <c r="AS13" s="442"/>
      <c r="AT13" s="443"/>
      <c r="AU13" s="525" t="s">
        <v>140</v>
      </c>
      <c r="AV13" s="526"/>
      <c r="AW13" s="526"/>
      <c r="AX13" s="526"/>
      <c r="AY13" s="448" t="s">
        <v>141</v>
      </c>
      <c r="AZ13" s="449"/>
      <c r="BA13" s="449"/>
      <c r="BB13" s="449"/>
      <c r="BC13" s="449"/>
      <c r="BD13" s="449"/>
      <c r="BE13" s="449"/>
      <c r="BF13" s="449"/>
      <c r="BG13" s="449"/>
      <c r="BH13" s="449"/>
      <c r="BI13" s="449"/>
      <c r="BJ13" s="449"/>
      <c r="BK13" s="449"/>
      <c r="BL13" s="449"/>
      <c r="BM13" s="450"/>
      <c r="BN13" s="468">
        <v>31721</v>
      </c>
      <c r="BO13" s="469"/>
      <c r="BP13" s="469"/>
      <c r="BQ13" s="469"/>
      <c r="BR13" s="469"/>
      <c r="BS13" s="469"/>
      <c r="BT13" s="469"/>
      <c r="BU13" s="470"/>
      <c r="BV13" s="468">
        <v>-121475</v>
      </c>
      <c r="BW13" s="469"/>
      <c r="BX13" s="469"/>
      <c r="BY13" s="469"/>
      <c r="BZ13" s="469"/>
      <c r="CA13" s="469"/>
      <c r="CB13" s="469"/>
      <c r="CC13" s="470"/>
      <c r="CD13" s="477" t="s">
        <v>142</v>
      </c>
      <c r="CE13" s="478"/>
      <c r="CF13" s="478"/>
      <c r="CG13" s="478"/>
      <c r="CH13" s="478"/>
      <c r="CI13" s="478"/>
      <c r="CJ13" s="478"/>
      <c r="CK13" s="478"/>
      <c r="CL13" s="478"/>
      <c r="CM13" s="478"/>
      <c r="CN13" s="478"/>
      <c r="CO13" s="478"/>
      <c r="CP13" s="478"/>
      <c r="CQ13" s="478"/>
      <c r="CR13" s="478"/>
      <c r="CS13" s="479"/>
      <c r="CT13" s="438">
        <v>10.6</v>
      </c>
      <c r="CU13" s="439"/>
      <c r="CV13" s="439"/>
      <c r="CW13" s="439"/>
      <c r="CX13" s="439"/>
      <c r="CY13" s="439"/>
      <c r="CZ13" s="439"/>
      <c r="DA13" s="440"/>
      <c r="DB13" s="438">
        <v>9.6</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143</v>
      </c>
      <c r="M14" s="605"/>
      <c r="N14" s="605"/>
      <c r="O14" s="605"/>
      <c r="P14" s="605"/>
      <c r="Q14" s="606"/>
      <c r="R14" s="571">
        <v>5249</v>
      </c>
      <c r="S14" s="572"/>
      <c r="T14" s="572"/>
      <c r="U14" s="572"/>
      <c r="V14" s="573"/>
      <c r="W14" s="574"/>
      <c r="X14" s="484"/>
      <c r="Y14" s="484"/>
      <c r="Z14" s="484"/>
      <c r="AA14" s="484"/>
      <c r="AB14" s="485"/>
      <c r="AC14" s="564">
        <v>10.3</v>
      </c>
      <c r="AD14" s="565"/>
      <c r="AE14" s="565"/>
      <c r="AF14" s="565"/>
      <c r="AG14" s="566"/>
      <c r="AH14" s="564">
        <v>7.3</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144</v>
      </c>
      <c r="CE14" s="475"/>
      <c r="CF14" s="475"/>
      <c r="CG14" s="475"/>
      <c r="CH14" s="475"/>
      <c r="CI14" s="475"/>
      <c r="CJ14" s="475"/>
      <c r="CK14" s="475"/>
      <c r="CL14" s="475"/>
      <c r="CM14" s="475"/>
      <c r="CN14" s="475"/>
      <c r="CO14" s="475"/>
      <c r="CP14" s="475"/>
      <c r="CQ14" s="475"/>
      <c r="CR14" s="475"/>
      <c r="CS14" s="476"/>
      <c r="CT14" s="575" t="s">
        <v>145</v>
      </c>
      <c r="CU14" s="576"/>
      <c r="CV14" s="576"/>
      <c r="CW14" s="576"/>
      <c r="CX14" s="576"/>
      <c r="CY14" s="576"/>
      <c r="CZ14" s="576"/>
      <c r="DA14" s="577"/>
      <c r="DB14" s="575">
        <v>6.1</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146</v>
      </c>
      <c r="N15" s="569"/>
      <c r="O15" s="569"/>
      <c r="P15" s="569"/>
      <c r="Q15" s="570"/>
      <c r="R15" s="571">
        <v>5200</v>
      </c>
      <c r="S15" s="572"/>
      <c r="T15" s="572"/>
      <c r="U15" s="572"/>
      <c r="V15" s="573"/>
      <c r="W15" s="559" t="s">
        <v>147</v>
      </c>
      <c r="X15" s="481"/>
      <c r="Y15" s="481"/>
      <c r="Z15" s="481"/>
      <c r="AA15" s="481"/>
      <c r="AB15" s="482"/>
      <c r="AC15" s="444">
        <v>914</v>
      </c>
      <c r="AD15" s="445"/>
      <c r="AE15" s="445"/>
      <c r="AF15" s="445"/>
      <c r="AG15" s="446"/>
      <c r="AH15" s="444">
        <v>1045</v>
      </c>
      <c r="AI15" s="445"/>
      <c r="AJ15" s="445"/>
      <c r="AK15" s="445"/>
      <c r="AL15" s="447"/>
      <c r="AM15" s="537"/>
      <c r="AN15" s="442"/>
      <c r="AO15" s="442"/>
      <c r="AP15" s="442"/>
      <c r="AQ15" s="442"/>
      <c r="AR15" s="442"/>
      <c r="AS15" s="442"/>
      <c r="AT15" s="443"/>
      <c r="AU15" s="525"/>
      <c r="AV15" s="526"/>
      <c r="AW15" s="526"/>
      <c r="AX15" s="526"/>
      <c r="AY15" s="460" t="s">
        <v>148</v>
      </c>
      <c r="AZ15" s="461"/>
      <c r="BA15" s="461"/>
      <c r="BB15" s="461"/>
      <c r="BC15" s="461"/>
      <c r="BD15" s="461"/>
      <c r="BE15" s="461"/>
      <c r="BF15" s="461"/>
      <c r="BG15" s="461"/>
      <c r="BH15" s="461"/>
      <c r="BI15" s="461"/>
      <c r="BJ15" s="461"/>
      <c r="BK15" s="461"/>
      <c r="BL15" s="461"/>
      <c r="BM15" s="462"/>
      <c r="BN15" s="463">
        <v>704972</v>
      </c>
      <c r="BO15" s="464"/>
      <c r="BP15" s="464"/>
      <c r="BQ15" s="464"/>
      <c r="BR15" s="464"/>
      <c r="BS15" s="464"/>
      <c r="BT15" s="464"/>
      <c r="BU15" s="465"/>
      <c r="BV15" s="463">
        <v>688857</v>
      </c>
      <c r="BW15" s="464"/>
      <c r="BX15" s="464"/>
      <c r="BY15" s="464"/>
      <c r="BZ15" s="464"/>
      <c r="CA15" s="464"/>
      <c r="CB15" s="464"/>
      <c r="CC15" s="465"/>
      <c r="CD15" s="578" t="s">
        <v>149</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150</v>
      </c>
      <c r="M16" s="562"/>
      <c r="N16" s="562"/>
      <c r="O16" s="562"/>
      <c r="P16" s="562"/>
      <c r="Q16" s="563"/>
      <c r="R16" s="556" t="s">
        <v>151</v>
      </c>
      <c r="S16" s="557"/>
      <c r="T16" s="557"/>
      <c r="U16" s="557"/>
      <c r="V16" s="558"/>
      <c r="W16" s="574"/>
      <c r="X16" s="484"/>
      <c r="Y16" s="484"/>
      <c r="Z16" s="484"/>
      <c r="AA16" s="484"/>
      <c r="AB16" s="485"/>
      <c r="AC16" s="564">
        <v>33.200000000000003</v>
      </c>
      <c r="AD16" s="565"/>
      <c r="AE16" s="565"/>
      <c r="AF16" s="565"/>
      <c r="AG16" s="566"/>
      <c r="AH16" s="564">
        <v>36.799999999999997</v>
      </c>
      <c r="AI16" s="565"/>
      <c r="AJ16" s="565"/>
      <c r="AK16" s="565"/>
      <c r="AL16" s="567"/>
      <c r="AM16" s="537"/>
      <c r="AN16" s="442"/>
      <c r="AO16" s="442"/>
      <c r="AP16" s="442"/>
      <c r="AQ16" s="442"/>
      <c r="AR16" s="442"/>
      <c r="AS16" s="442"/>
      <c r="AT16" s="443"/>
      <c r="AU16" s="525"/>
      <c r="AV16" s="526"/>
      <c r="AW16" s="526"/>
      <c r="AX16" s="526"/>
      <c r="AY16" s="448" t="s">
        <v>152</v>
      </c>
      <c r="AZ16" s="449"/>
      <c r="BA16" s="449"/>
      <c r="BB16" s="449"/>
      <c r="BC16" s="449"/>
      <c r="BD16" s="449"/>
      <c r="BE16" s="449"/>
      <c r="BF16" s="449"/>
      <c r="BG16" s="449"/>
      <c r="BH16" s="449"/>
      <c r="BI16" s="449"/>
      <c r="BJ16" s="449"/>
      <c r="BK16" s="449"/>
      <c r="BL16" s="449"/>
      <c r="BM16" s="450"/>
      <c r="BN16" s="468">
        <v>3035528</v>
      </c>
      <c r="BO16" s="469"/>
      <c r="BP16" s="469"/>
      <c r="BQ16" s="469"/>
      <c r="BR16" s="469"/>
      <c r="BS16" s="469"/>
      <c r="BT16" s="469"/>
      <c r="BU16" s="470"/>
      <c r="BV16" s="468">
        <v>2829534</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153</v>
      </c>
      <c r="N17" s="554"/>
      <c r="O17" s="554"/>
      <c r="P17" s="554"/>
      <c r="Q17" s="555"/>
      <c r="R17" s="556" t="s">
        <v>154</v>
      </c>
      <c r="S17" s="557"/>
      <c r="T17" s="557"/>
      <c r="U17" s="557"/>
      <c r="V17" s="558"/>
      <c r="W17" s="559" t="s">
        <v>155</v>
      </c>
      <c r="X17" s="481"/>
      <c r="Y17" s="481"/>
      <c r="Z17" s="481"/>
      <c r="AA17" s="481"/>
      <c r="AB17" s="482"/>
      <c r="AC17" s="444">
        <v>1557</v>
      </c>
      <c r="AD17" s="445"/>
      <c r="AE17" s="445"/>
      <c r="AF17" s="445"/>
      <c r="AG17" s="446"/>
      <c r="AH17" s="444">
        <v>1589</v>
      </c>
      <c r="AI17" s="445"/>
      <c r="AJ17" s="445"/>
      <c r="AK17" s="445"/>
      <c r="AL17" s="447"/>
      <c r="AM17" s="537"/>
      <c r="AN17" s="442"/>
      <c r="AO17" s="442"/>
      <c r="AP17" s="442"/>
      <c r="AQ17" s="442"/>
      <c r="AR17" s="442"/>
      <c r="AS17" s="442"/>
      <c r="AT17" s="443"/>
      <c r="AU17" s="525"/>
      <c r="AV17" s="526"/>
      <c r="AW17" s="526"/>
      <c r="AX17" s="526"/>
      <c r="AY17" s="448" t="s">
        <v>156</v>
      </c>
      <c r="AZ17" s="449"/>
      <c r="BA17" s="449"/>
      <c r="BB17" s="449"/>
      <c r="BC17" s="449"/>
      <c r="BD17" s="449"/>
      <c r="BE17" s="449"/>
      <c r="BF17" s="449"/>
      <c r="BG17" s="449"/>
      <c r="BH17" s="449"/>
      <c r="BI17" s="449"/>
      <c r="BJ17" s="449"/>
      <c r="BK17" s="449"/>
      <c r="BL17" s="449"/>
      <c r="BM17" s="450"/>
      <c r="BN17" s="468">
        <v>876493</v>
      </c>
      <c r="BO17" s="469"/>
      <c r="BP17" s="469"/>
      <c r="BQ17" s="469"/>
      <c r="BR17" s="469"/>
      <c r="BS17" s="469"/>
      <c r="BT17" s="469"/>
      <c r="BU17" s="470"/>
      <c r="BV17" s="468">
        <v>866411</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157</v>
      </c>
      <c r="C18" s="531"/>
      <c r="D18" s="531"/>
      <c r="E18" s="532"/>
      <c r="F18" s="532"/>
      <c r="G18" s="532"/>
      <c r="H18" s="532"/>
      <c r="I18" s="532"/>
      <c r="J18" s="532"/>
      <c r="K18" s="532"/>
      <c r="L18" s="533">
        <v>393.19</v>
      </c>
      <c r="M18" s="533"/>
      <c r="N18" s="533"/>
      <c r="O18" s="533"/>
      <c r="P18" s="533"/>
      <c r="Q18" s="533"/>
      <c r="R18" s="534"/>
      <c r="S18" s="534"/>
      <c r="T18" s="534"/>
      <c r="U18" s="534"/>
      <c r="V18" s="535"/>
      <c r="W18" s="549"/>
      <c r="X18" s="550"/>
      <c r="Y18" s="550"/>
      <c r="Z18" s="550"/>
      <c r="AA18" s="550"/>
      <c r="AB18" s="560"/>
      <c r="AC18" s="432">
        <v>56.5</v>
      </c>
      <c r="AD18" s="433"/>
      <c r="AE18" s="433"/>
      <c r="AF18" s="433"/>
      <c r="AG18" s="536"/>
      <c r="AH18" s="432">
        <v>55.9</v>
      </c>
      <c r="AI18" s="433"/>
      <c r="AJ18" s="433"/>
      <c r="AK18" s="433"/>
      <c r="AL18" s="434"/>
      <c r="AM18" s="537"/>
      <c r="AN18" s="442"/>
      <c r="AO18" s="442"/>
      <c r="AP18" s="442"/>
      <c r="AQ18" s="442"/>
      <c r="AR18" s="442"/>
      <c r="AS18" s="442"/>
      <c r="AT18" s="443"/>
      <c r="AU18" s="525"/>
      <c r="AV18" s="526"/>
      <c r="AW18" s="526"/>
      <c r="AX18" s="526"/>
      <c r="AY18" s="448" t="s">
        <v>158</v>
      </c>
      <c r="AZ18" s="449"/>
      <c r="BA18" s="449"/>
      <c r="BB18" s="449"/>
      <c r="BC18" s="449"/>
      <c r="BD18" s="449"/>
      <c r="BE18" s="449"/>
      <c r="BF18" s="449"/>
      <c r="BG18" s="449"/>
      <c r="BH18" s="449"/>
      <c r="BI18" s="449"/>
      <c r="BJ18" s="449"/>
      <c r="BK18" s="449"/>
      <c r="BL18" s="449"/>
      <c r="BM18" s="450"/>
      <c r="BN18" s="468">
        <v>3148992</v>
      </c>
      <c r="BO18" s="469"/>
      <c r="BP18" s="469"/>
      <c r="BQ18" s="469"/>
      <c r="BR18" s="469"/>
      <c r="BS18" s="469"/>
      <c r="BT18" s="469"/>
      <c r="BU18" s="470"/>
      <c r="BV18" s="468">
        <v>2920057</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159</v>
      </c>
      <c r="C19" s="531"/>
      <c r="D19" s="531"/>
      <c r="E19" s="532"/>
      <c r="F19" s="532"/>
      <c r="G19" s="532"/>
      <c r="H19" s="532"/>
      <c r="I19" s="532"/>
      <c r="J19" s="532"/>
      <c r="K19" s="532"/>
      <c r="L19" s="538">
        <v>13</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160</v>
      </c>
      <c r="AZ19" s="449"/>
      <c r="BA19" s="449"/>
      <c r="BB19" s="449"/>
      <c r="BC19" s="449"/>
      <c r="BD19" s="449"/>
      <c r="BE19" s="449"/>
      <c r="BF19" s="449"/>
      <c r="BG19" s="449"/>
      <c r="BH19" s="449"/>
      <c r="BI19" s="449"/>
      <c r="BJ19" s="449"/>
      <c r="BK19" s="449"/>
      <c r="BL19" s="449"/>
      <c r="BM19" s="450"/>
      <c r="BN19" s="468">
        <v>4369979</v>
      </c>
      <c r="BO19" s="469"/>
      <c r="BP19" s="469"/>
      <c r="BQ19" s="469"/>
      <c r="BR19" s="469"/>
      <c r="BS19" s="469"/>
      <c r="BT19" s="469"/>
      <c r="BU19" s="470"/>
      <c r="BV19" s="468">
        <v>3750749</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161</v>
      </c>
      <c r="C20" s="531"/>
      <c r="D20" s="531"/>
      <c r="E20" s="532"/>
      <c r="F20" s="532"/>
      <c r="G20" s="532"/>
      <c r="H20" s="532"/>
      <c r="I20" s="532"/>
      <c r="J20" s="532"/>
      <c r="K20" s="532"/>
      <c r="L20" s="538">
        <v>1686</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162</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163</v>
      </c>
      <c r="C22" s="498"/>
      <c r="D22" s="499"/>
      <c r="E22" s="506" t="s">
        <v>1</v>
      </c>
      <c r="F22" s="481"/>
      <c r="G22" s="481"/>
      <c r="H22" s="481"/>
      <c r="I22" s="481"/>
      <c r="J22" s="481"/>
      <c r="K22" s="482"/>
      <c r="L22" s="506" t="s">
        <v>164</v>
      </c>
      <c r="M22" s="481"/>
      <c r="N22" s="481"/>
      <c r="O22" s="481"/>
      <c r="P22" s="482"/>
      <c r="Q22" s="491" t="s">
        <v>165</v>
      </c>
      <c r="R22" s="492"/>
      <c r="S22" s="492"/>
      <c r="T22" s="492"/>
      <c r="U22" s="492"/>
      <c r="V22" s="507"/>
      <c r="W22" s="509" t="s">
        <v>166</v>
      </c>
      <c r="X22" s="498"/>
      <c r="Y22" s="499"/>
      <c r="Z22" s="506" t="s">
        <v>1</v>
      </c>
      <c r="AA22" s="481"/>
      <c r="AB22" s="481"/>
      <c r="AC22" s="481"/>
      <c r="AD22" s="481"/>
      <c r="AE22" s="481"/>
      <c r="AF22" s="481"/>
      <c r="AG22" s="482"/>
      <c r="AH22" s="480" t="s">
        <v>167</v>
      </c>
      <c r="AI22" s="481"/>
      <c r="AJ22" s="481"/>
      <c r="AK22" s="481"/>
      <c r="AL22" s="482"/>
      <c r="AM22" s="480" t="s">
        <v>168</v>
      </c>
      <c r="AN22" s="486"/>
      <c r="AO22" s="486"/>
      <c r="AP22" s="486"/>
      <c r="AQ22" s="486"/>
      <c r="AR22" s="487"/>
      <c r="AS22" s="491" t="s">
        <v>165</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169</v>
      </c>
      <c r="AZ23" s="461"/>
      <c r="BA23" s="461"/>
      <c r="BB23" s="461"/>
      <c r="BC23" s="461"/>
      <c r="BD23" s="461"/>
      <c r="BE23" s="461"/>
      <c r="BF23" s="461"/>
      <c r="BG23" s="461"/>
      <c r="BH23" s="461"/>
      <c r="BI23" s="461"/>
      <c r="BJ23" s="461"/>
      <c r="BK23" s="461"/>
      <c r="BL23" s="461"/>
      <c r="BM23" s="462"/>
      <c r="BN23" s="468">
        <v>5945435</v>
      </c>
      <c r="BO23" s="469"/>
      <c r="BP23" s="469"/>
      <c r="BQ23" s="469"/>
      <c r="BR23" s="469"/>
      <c r="BS23" s="469"/>
      <c r="BT23" s="469"/>
      <c r="BU23" s="470"/>
      <c r="BV23" s="468">
        <v>6357942</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170</v>
      </c>
      <c r="F24" s="442"/>
      <c r="G24" s="442"/>
      <c r="H24" s="442"/>
      <c r="I24" s="442"/>
      <c r="J24" s="442"/>
      <c r="K24" s="443"/>
      <c r="L24" s="444">
        <v>1</v>
      </c>
      <c r="M24" s="445"/>
      <c r="N24" s="445"/>
      <c r="O24" s="445"/>
      <c r="P24" s="446"/>
      <c r="Q24" s="444">
        <v>7380</v>
      </c>
      <c r="R24" s="445"/>
      <c r="S24" s="445"/>
      <c r="T24" s="445"/>
      <c r="U24" s="445"/>
      <c r="V24" s="446"/>
      <c r="W24" s="510"/>
      <c r="X24" s="501"/>
      <c r="Y24" s="502"/>
      <c r="Z24" s="441" t="s">
        <v>171</v>
      </c>
      <c r="AA24" s="442"/>
      <c r="AB24" s="442"/>
      <c r="AC24" s="442"/>
      <c r="AD24" s="442"/>
      <c r="AE24" s="442"/>
      <c r="AF24" s="442"/>
      <c r="AG24" s="443"/>
      <c r="AH24" s="444">
        <v>91</v>
      </c>
      <c r="AI24" s="445"/>
      <c r="AJ24" s="445"/>
      <c r="AK24" s="445"/>
      <c r="AL24" s="446"/>
      <c r="AM24" s="444">
        <v>290654</v>
      </c>
      <c r="AN24" s="445"/>
      <c r="AO24" s="445"/>
      <c r="AP24" s="445"/>
      <c r="AQ24" s="445"/>
      <c r="AR24" s="446"/>
      <c r="AS24" s="444">
        <v>3194</v>
      </c>
      <c r="AT24" s="445"/>
      <c r="AU24" s="445"/>
      <c r="AV24" s="445"/>
      <c r="AW24" s="445"/>
      <c r="AX24" s="447"/>
      <c r="AY24" s="435" t="s">
        <v>172</v>
      </c>
      <c r="AZ24" s="436"/>
      <c r="BA24" s="436"/>
      <c r="BB24" s="436"/>
      <c r="BC24" s="436"/>
      <c r="BD24" s="436"/>
      <c r="BE24" s="436"/>
      <c r="BF24" s="436"/>
      <c r="BG24" s="436"/>
      <c r="BH24" s="436"/>
      <c r="BI24" s="436"/>
      <c r="BJ24" s="436"/>
      <c r="BK24" s="436"/>
      <c r="BL24" s="436"/>
      <c r="BM24" s="437"/>
      <c r="BN24" s="468">
        <v>5860397</v>
      </c>
      <c r="BO24" s="469"/>
      <c r="BP24" s="469"/>
      <c r="BQ24" s="469"/>
      <c r="BR24" s="469"/>
      <c r="BS24" s="469"/>
      <c r="BT24" s="469"/>
      <c r="BU24" s="470"/>
      <c r="BV24" s="468">
        <v>6253055</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173</v>
      </c>
      <c r="F25" s="442"/>
      <c r="G25" s="442"/>
      <c r="H25" s="442"/>
      <c r="I25" s="442"/>
      <c r="J25" s="442"/>
      <c r="K25" s="443"/>
      <c r="L25" s="444">
        <v>1</v>
      </c>
      <c r="M25" s="445"/>
      <c r="N25" s="445"/>
      <c r="O25" s="445"/>
      <c r="P25" s="446"/>
      <c r="Q25" s="444">
        <v>6033</v>
      </c>
      <c r="R25" s="445"/>
      <c r="S25" s="445"/>
      <c r="T25" s="445"/>
      <c r="U25" s="445"/>
      <c r="V25" s="446"/>
      <c r="W25" s="510"/>
      <c r="X25" s="501"/>
      <c r="Y25" s="502"/>
      <c r="Z25" s="441" t="s">
        <v>174</v>
      </c>
      <c r="AA25" s="442"/>
      <c r="AB25" s="442"/>
      <c r="AC25" s="442"/>
      <c r="AD25" s="442"/>
      <c r="AE25" s="442"/>
      <c r="AF25" s="442"/>
      <c r="AG25" s="443"/>
      <c r="AH25" s="444" t="s">
        <v>128</v>
      </c>
      <c r="AI25" s="445"/>
      <c r="AJ25" s="445"/>
      <c r="AK25" s="445"/>
      <c r="AL25" s="446"/>
      <c r="AM25" s="444" t="s">
        <v>145</v>
      </c>
      <c r="AN25" s="445"/>
      <c r="AO25" s="445"/>
      <c r="AP25" s="445"/>
      <c r="AQ25" s="445"/>
      <c r="AR25" s="446"/>
      <c r="AS25" s="444" t="s">
        <v>128</v>
      </c>
      <c r="AT25" s="445"/>
      <c r="AU25" s="445"/>
      <c r="AV25" s="445"/>
      <c r="AW25" s="445"/>
      <c r="AX25" s="447"/>
      <c r="AY25" s="460" t="s">
        <v>175</v>
      </c>
      <c r="AZ25" s="461"/>
      <c r="BA25" s="461"/>
      <c r="BB25" s="461"/>
      <c r="BC25" s="461"/>
      <c r="BD25" s="461"/>
      <c r="BE25" s="461"/>
      <c r="BF25" s="461"/>
      <c r="BG25" s="461"/>
      <c r="BH25" s="461"/>
      <c r="BI25" s="461"/>
      <c r="BJ25" s="461"/>
      <c r="BK25" s="461"/>
      <c r="BL25" s="461"/>
      <c r="BM25" s="462"/>
      <c r="BN25" s="463" t="s">
        <v>128</v>
      </c>
      <c r="BO25" s="464"/>
      <c r="BP25" s="464"/>
      <c r="BQ25" s="464"/>
      <c r="BR25" s="464"/>
      <c r="BS25" s="464"/>
      <c r="BT25" s="464"/>
      <c r="BU25" s="465"/>
      <c r="BV25" s="463">
        <v>110961</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176</v>
      </c>
      <c r="F26" s="442"/>
      <c r="G26" s="442"/>
      <c r="H26" s="442"/>
      <c r="I26" s="442"/>
      <c r="J26" s="442"/>
      <c r="K26" s="443"/>
      <c r="L26" s="444">
        <v>1</v>
      </c>
      <c r="M26" s="445"/>
      <c r="N26" s="445"/>
      <c r="O26" s="445"/>
      <c r="P26" s="446"/>
      <c r="Q26" s="444">
        <v>5578</v>
      </c>
      <c r="R26" s="445"/>
      <c r="S26" s="445"/>
      <c r="T26" s="445"/>
      <c r="U26" s="445"/>
      <c r="V26" s="446"/>
      <c r="W26" s="510"/>
      <c r="X26" s="501"/>
      <c r="Y26" s="502"/>
      <c r="Z26" s="441" t="s">
        <v>177</v>
      </c>
      <c r="AA26" s="523"/>
      <c r="AB26" s="523"/>
      <c r="AC26" s="523"/>
      <c r="AD26" s="523"/>
      <c r="AE26" s="523"/>
      <c r="AF26" s="523"/>
      <c r="AG26" s="524"/>
      <c r="AH26" s="444">
        <v>7</v>
      </c>
      <c r="AI26" s="445"/>
      <c r="AJ26" s="445"/>
      <c r="AK26" s="445"/>
      <c r="AL26" s="446"/>
      <c r="AM26" s="444">
        <v>23051</v>
      </c>
      <c r="AN26" s="445"/>
      <c r="AO26" s="445"/>
      <c r="AP26" s="445"/>
      <c r="AQ26" s="445"/>
      <c r="AR26" s="446"/>
      <c r="AS26" s="444">
        <v>3293</v>
      </c>
      <c r="AT26" s="445"/>
      <c r="AU26" s="445"/>
      <c r="AV26" s="445"/>
      <c r="AW26" s="445"/>
      <c r="AX26" s="447"/>
      <c r="AY26" s="477" t="s">
        <v>178</v>
      </c>
      <c r="AZ26" s="478"/>
      <c r="BA26" s="478"/>
      <c r="BB26" s="478"/>
      <c r="BC26" s="478"/>
      <c r="BD26" s="478"/>
      <c r="BE26" s="478"/>
      <c r="BF26" s="478"/>
      <c r="BG26" s="478"/>
      <c r="BH26" s="478"/>
      <c r="BI26" s="478"/>
      <c r="BJ26" s="478"/>
      <c r="BK26" s="478"/>
      <c r="BL26" s="478"/>
      <c r="BM26" s="479"/>
      <c r="BN26" s="468" t="s">
        <v>128</v>
      </c>
      <c r="BO26" s="469"/>
      <c r="BP26" s="469"/>
      <c r="BQ26" s="469"/>
      <c r="BR26" s="469"/>
      <c r="BS26" s="469"/>
      <c r="BT26" s="469"/>
      <c r="BU26" s="470"/>
      <c r="BV26" s="468" t="s">
        <v>128</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179</v>
      </c>
      <c r="F27" s="442"/>
      <c r="G27" s="442"/>
      <c r="H27" s="442"/>
      <c r="I27" s="442"/>
      <c r="J27" s="442"/>
      <c r="K27" s="443"/>
      <c r="L27" s="444">
        <v>1</v>
      </c>
      <c r="M27" s="445"/>
      <c r="N27" s="445"/>
      <c r="O27" s="445"/>
      <c r="P27" s="446"/>
      <c r="Q27" s="444">
        <v>3100</v>
      </c>
      <c r="R27" s="445"/>
      <c r="S27" s="445"/>
      <c r="T27" s="445"/>
      <c r="U27" s="445"/>
      <c r="V27" s="446"/>
      <c r="W27" s="510"/>
      <c r="X27" s="501"/>
      <c r="Y27" s="502"/>
      <c r="Z27" s="441" t="s">
        <v>180</v>
      </c>
      <c r="AA27" s="442"/>
      <c r="AB27" s="442"/>
      <c r="AC27" s="442"/>
      <c r="AD27" s="442"/>
      <c r="AE27" s="442"/>
      <c r="AF27" s="442"/>
      <c r="AG27" s="443"/>
      <c r="AH27" s="444">
        <v>1</v>
      </c>
      <c r="AI27" s="445"/>
      <c r="AJ27" s="445"/>
      <c r="AK27" s="445"/>
      <c r="AL27" s="446"/>
      <c r="AM27" s="444" t="s">
        <v>181</v>
      </c>
      <c r="AN27" s="445"/>
      <c r="AO27" s="445"/>
      <c r="AP27" s="445"/>
      <c r="AQ27" s="445"/>
      <c r="AR27" s="446"/>
      <c r="AS27" s="444" t="s">
        <v>182</v>
      </c>
      <c r="AT27" s="445"/>
      <c r="AU27" s="445"/>
      <c r="AV27" s="445"/>
      <c r="AW27" s="445"/>
      <c r="AX27" s="447"/>
      <c r="AY27" s="474" t="s">
        <v>183</v>
      </c>
      <c r="AZ27" s="475"/>
      <c r="BA27" s="475"/>
      <c r="BB27" s="475"/>
      <c r="BC27" s="475"/>
      <c r="BD27" s="475"/>
      <c r="BE27" s="475"/>
      <c r="BF27" s="475"/>
      <c r="BG27" s="475"/>
      <c r="BH27" s="475"/>
      <c r="BI27" s="475"/>
      <c r="BJ27" s="475"/>
      <c r="BK27" s="475"/>
      <c r="BL27" s="475"/>
      <c r="BM27" s="476"/>
      <c r="BN27" s="471">
        <v>128397</v>
      </c>
      <c r="BO27" s="472"/>
      <c r="BP27" s="472"/>
      <c r="BQ27" s="472"/>
      <c r="BR27" s="472"/>
      <c r="BS27" s="472"/>
      <c r="BT27" s="472"/>
      <c r="BU27" s="473"/>
      <c r="BV27" s="471">
        <v>128363</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184</v>
      </c>
      <c r="F28" s="442"/>
      <c r="G28" s="442"/>
      <c r="H28" s="442"/>
      <c r="I28" s="442"/>
      <c r="J28" s="442"/>
      <c r="K28" s="443"/>
      <c r="L28" s="444">
        <v>1</v>
      </c>
      <c r="M28" s="445"/>
      <c r="N28" s="445"/>
      <c r="O28" s="445"/>
      <c r="P28" s="446"/>
      <c r="Q28" s="444">
        <v>2500</v>
      </c>
      <c r="R28" s="445"/>
      <c r="S28" s="445"/>
      <c r="T28" s="445"/>
      <c r="U28" s="445"/>
      <c r="V28" s="446"/>
      <c r="W28" s="510"/>
      <c r="X28" s="501"/>
      <c r="Y28" s="502"/>
      <c r="Z28" s="441" t="s">
        <v>185</v>
      </c>
      <c r="AA28" s="442"/>
      <c r="AB28" s="442"/>
      <c r="AC28" s="442"/>
      <c r="AD28" s="442"/>
      <c r="AE28" s="442"/>
      <c r="AF28" s="442"/>
      <c r="AG28" s="443"/>
      <c r="AH28" s="444" t="s">
        <v>128</v>
      </c>
      <c r="AI28" s="445"/>
      <c r="AJ28" s="445"/>
      <c r="AK28" s="445"/>
      <c r="AL28" s="446"/>
      <c r="AM28" s="444" t="s">
        <v>128</v>
      </c>
      <c r="AN28" s="445"/>
      <c r="AO28" s="445"/>
      <c r="AP28" s="445"/>
      <c r="AQ28" s="445"/>
      <c r="AR28" s="446"/>
      <c r="AS28" s="444" t="s">
        <v>128</v>
      </c>
      <c r="AT28" s="445"/>
      <c r="AU28" s="445"/>
      <c r="AV28" s="445"/>
      <c r="AW28" s="445"/>
      <c r="AX28" s="447"/>
      <c r="AY28" s="451" t="s">
        <v>186</v>
      </c>
      <c r="AZ28" s="452"/>
      <c r="BA28" s="452"/>
      <c r="BB28" s="453"/>
      <c r="BC28" s="460" t="s">
        <v>48</v>
      </c>
      <c r="BD28" s="461"/>
      <c r="BE28" s="461"/>
      <c r="BF28" s="461"/>
      <c r="BG28" s="461"/>
      <c r="BH28" s="461"/>
      <c r="BI28" s="461"/>
      <c r="BJ28" s="461"/>
      <c r="BK28" s="461"/>
      <c r="BL28" s="461"/>
      <c r="BM28" s="462"/>
      <c r="BN28" s="463">
        <v>1268380</v>
      </c>
      <c r="BO28" s="464"/>
      <c r="BP28" s="464"/>
      <c r="BQ28" s="464"/>
      <c r="BR28" s="464"/>
      <c r="BS28" s="464"/>
      <c r="BT28" s="464"/>
      <c r="BU28" s="465"/>
      <c r="BV28" s="463">
        <v>1327987</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187</v>
      </c>
      <c r="F29" s="442"/>
      <c r="G29" s="442"/>
      <c r="H29" s="442"/>
      <c r="I29" s="442"/>
      <c r="J29" s="442"/>
      <c r="K29" s="443"/>
      <c r="L29" s="444">
        <v>8</v>
      </c>
      <c r="M29" s="445"/>
      <c r="N29" s="445"/>
      <c r="O29" s="445"/>
      <c r="P29" s="446"/>
      <c r="Q29" s="444">
        <v>2350</v>
      </c>
      <c r="R29" s="445"/>
      <c r="S29" s="445"/>
      <c r="T29" s="445"/>
      <c r="U29" s="445"/>
      <c r="V29" s="446"/>
      <c r="W29" s="511"/>
      <c r="X29" s="512"/>
      <c r="Y29" s="513"/>
      <c r="Z29" s="441" t="s">
        <v>188</v>
      </c>
      <c r="AA29" s="442"/>
      <c r="AB29" s="442"/>
      <c r="AC29" s="442"/>
      <c r="AD29" s="442"/>
      <c r="AE29" s="442"/>
      <c r="AF29" s="442"/>
      <c r="AG29" s="443"/>
      <c r="AH29" s="444">
        <v>92</v>
      </c>
      <c r="AI29" s="445"/>
      <c r="AJ29" s="445"/>
      <c r="AK29" s="445"/>
      <c r="AL29" s="446"/>
      <c r="AM29" s="444">
        <v>294840</v>
      </c>
      <c r="AN29" s="445"/>
      <c r="AO29" s="445"/>
      <c r="AP29" s="445"/>
      <c r="AQ29" s="445"/>
      <c r="AR29" s="446"/>
      <c r="AS29" s="444">
        <v>3205</v>
      </c>
      <c r="AT29" s="445"/>
      <c r="AU29" s="445"/>
      <c r="AV29" s="445"/>
      <c r="AW29" s="445"/>
      <c r="AX29" s="447"/>
      <c r="AY29" s="454"/>
      <c r="AZ29" s="455"/>
      <c r="BA29" s="455"/>
      <c r="BB29" s="456"/>
      <c r="BC29" s="448" t="s">
        <v>189</v>
      </c>
      <c r="BD29" s="449"/>
      <c r="BE29" s="449"/>
      <c r="BF29" s="449"/>
      <c r="BG29" s="449"/>
      <c r="BH29" s="449"/>
      <c r="BI29" s="449"/>
      <c r="BJ29" s="449"/>
      <c r="BK29" s="449"/>
      <c r="BL29" s="449"/>
      <c r="BM29" s="450"/>
      <c r="BN29" s="468">
        <v>876464</v>
      </c>
      <c r="BO29" s="469"/>
      <c r="BP29" s="469"/>
      <c r="BQ29" s="469"/>
      <c r="BR29" s="469"/>
      <c r="BS29" s="469"/>
      <c r="BT29" s="469"/>
      <c r="BU29" s="470"/>
      <c r="BV29" s="468">
        <v>868630</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190</v>
      </c>
      <c r="X30" s="521"/>
      <c r="Y30" s="521"/>
      <c r="Z30" s="521"/>
      <c r="AA30" s="521"/>
      <c r="AB30" s="521"/>
      <c r="AC30" s="521"/>
      <c r="AD30" s="521"/>
      <c r="AE30" s="521"/>
      <c r="AF30" s="521"/>
      <c r="AG30" s="522"/>
      <c r="AH30" s="432">
        <v>99.6</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648804</v>
      </c>
      <c r="BO30" s="472"/>
      <c r="BP30" s="472"/>
      <c r="BQ30" s="472"/>
      <c r="BR30" s="472"/>
      <c r="BS30" s="472"/>
      <c r="BT30" s="472"/>
      <c r="BU30" s="473"/>
      <c r="BV30" s="471">
        <v>561286</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197</v>
      </c>
      <c r="D33" s="431"/>
      <c r="E33" s="430" t="s">
        <v>198</v>
      </c>
      <c r="F33" s="430"/>
      <c r="G33" s="430"/>
      <c r="H33" s="430"/>
      <c r="I33" s="430"/>
      <c r="J33" s="430"/>
      <c r="K33" s="430"/>
      <c r="L33" s="430"/>
      <c r="M33" s="430"/>
      <c r="N33" s="430"/>
      <c r="O33" s="430"/>
      <c r="P33" s="430"/>
      <c r="Q33" s="430"/>
      <c r="R33" s="430"/>
      <c r="S33" s="430"/>
      <c r="T33" s="216"/>
      <c r="U33" s="431" t="s">
        <v>199</v>
      </c>
      <c r="V33" s="431"/>
      <c r="W33" s="430" t="s">
        <v>200</v>
      </c>
      <c r="X33" s="430"/>
      <c r="Y33" s="430"/>
      <c r="Z33" s="430"/>
      <c r="AA33" s="430"/>
      <c r="AB33" s="430"/>
      <c r="AC33" s="430"/>
      <c r="AD33" s="430"/>
      <c r="AE33" s="430"/>
      <c r="AF33" s="430"/>
      <c r="AG33" s="430"/>
      <c r="AH33" s="430"/>
      <c r="AI33" s="430"/>
      <c r="AJ33" s="430"/>
      <c r="AK33" s="430"/>
      <c r="AL33" s="216"/>
      <c r="AM33" s="431" t="s">
        <v>199</v>
      </c>
      <c r="AN33" s="431"/>
      <c r="AO33" s="430" t="s">
        <v>200</v>
      </c>
      <c r="AP33" s="430"/>
      <c r="AQ33" s="430"/>
      <c r="AR33" s="430"/>
      <c r="AS33" s="430"/>
      <c r="AT33" s="430"/>
      <c r="AU33" s="430"/>
      <c r="AV33" s="430"/>
      <c r="AW33" s="430"/>
      <c r="AX33" s="430"/>
      <c r="AY33" s="430"/>
      <c r="AZ33" s="430"/>
      <c r="BA33" s="430"/>
      <c r="BB33" s="430"/>
      <c r="BC33" s="430"/>
      <c r="BD33" s="217"/>
      <c r="BE33" s="430" t="s">
        <v>201</v>
      </c>
      <c r="BF33" s="430"/>
      <c r="BG33" s="430" t="s">
        <v>202</v>
      </c>
      <c r="BH33" s="430"/>
      <c r="BI33" s="430"/>
      <c r="BJ33" s="430"/>
      <c r="BK33" s="430"/>
      <c r="BL33" s="430"/>
      <c r="BM33" s="430"/>
      <c r="BN33" s="430"/>
      <c r="BO33" s="430"/>
      <c r="BP33" s="430"/>
      <c r="BQ33" s="430"/>
      <c r="BR33" s="430"/>
      <c r="BS33" s="430"/>
      <c r="BT33" s="430"/>
      <c r="BU33" s="430"/>
      <c r="BV33" s="217"/>
      <c r="BW33" s="431" t="s">
        <v>201</v>
      </c>
      <c r="BX33" s="431"/>
      <c r="BY33" s="430" t="s">
        <v>203</v>
      </c>
      <c r="BZ33" s="430"/>
      <c r="CA33" s="430"/>
      <c r="CB33" s="430"/>
      <c r="CC33" s="430"/>
      <c r="CD33" s="430"/>
      <c r="CE33" s="430"/>
      <c r="CF33" s="430"/>
      <c r="CG33" s="430"/>
      <c r="CH33" s="430"/>
      <c r="CI33" s="430"/>
      <c r="CJ33" s="430"/>
      <c r="CK33" s="430"/>
      <c r="CL33" s="430"/>
      <c r="CM33" s="430"/>
      <c r="CN33" s="216"/>
      <c r="CO33" s="431" t="s">
        <v>199</v>
      </c>
      <c r="CP33" s="431"/>
      <c r="CQ33" s="430" t="s">
        <v>204</v>
      </c>
      <c r="CR33" s="430"/>
      <c r="CS33" s="430"/>
      <c r="CT33" s="430"/>
      <c r="CU33" s="430"/>
      <c r="CV33" s="430"/>
      <c r="CW33" s="430"/>
      <c r="CX33" s="430"/>
      <c r="CY33" s="430"/>
      <c r="CZ33" s="430"/>
      <c r="DA33" s="430"/>
      <c r="DB33" s="430"/>
      <c r="DC33" s="430"/>
      <c r="DD33" s="430"/>
      <c r="DE33" s="430"/>
      <c r="DF33" s="216"/>
      <c r="DG33" s="429" t="s">
        <v>205</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f>IF(AO34="","",MAX(C34:D43,U34:V43)+1)</f>
        <v>6</v>
      </c>
      <c r="AN34" s="427"/>
      <c r="AO34" s="426" t="str">
        <f>IF('各会計、関係団体の財政状況及び健全化判断比率'!B32="","",'各会計、関係団体の財政状況及び健全化判断比率'!B32)</f>
        <v>水道事業会計</v>
      </c>
      <c r="AP34" s="426"/>
      <c r="AQ34" s="426"/>
      <c r="AR34" s="426"/>
      <c r="AS34" s="426"/>
      <c r="AT34" s="426"/>
      <c r="AU34" s="426"/>
      <c r="AV34" s="426"/>
      <c r="AW34" s="426"/>
      <c r="AX34" s="426"/>
      <c r="AY34" s="426"/>
      <c r="AZ34" s="426"/>
      <c r="BA34" s="426"/>
      <c r="BB34" s="426"/>
      <c r="BC34" s="426"/>
      <c r="BD34" s="214"/>
      <c r="BE34" s="427">
        <f>IF(BG34="","",MAX(C34:D43,U34:V43,AM34:AN43)+1)</f>
        <v>8</v>
      </c>
      <c r="BF34" s="427"/>
      <c r="BG34" s="426" t="str">
        <f>IF('各会計、関係団体の財政状況及び健全化判断比率'!B34="","",'各会計、関係団体の財政状況及び健全化判断比率'!B34)</f>
        <v>公共下水道事業特別会計</v>
      </c>
      <c r="BH34" s="426"/>
      <c r="BI34" s="426"/>
      <c r="BJ34" s="426"/>
      <c r="BK34" s="426"/>
      <c r="BL34" s="426"/>
      <c r="BM34" s="426"/>
      <c r="BN34" s="426"/>
      <c r="BO34" s="426"/>
      <c r="BP34" s="426"/>
      <c r="BQ34" s="426"/>
      <c r="BR34" s="426"/>
      <c r="BS34" s="426"/>
      <c r="BT34" s="426"/>
      <c r="BU34" s="426"/>
      <c r="BV34" s="214"/>
      <c r="BW34" s="427">
        <f>IF(BY34="","",MAX(C34:D43,U34:V43,AM34:AN43,BE34:BF43)+1)</f>
        <v>11</v>
      </c>
      <c r="BX34" s="427"/>
      <c r="BY34" s="426" t="str">
        <f>IF('各会計、関係団体の財政状況及び健全化判断比率'!B68="","",'各会計、関係団体の財政状況及び健全化判断比率'!B68)</f>
        <v>山形県消防補償等組合</v>
      </c>
      <c r="BZ34" s="426"/>
      <c r="CA34" s="426"/>
      <c r="CB34" s="426"/>
      <c r="CC34" s="426"/>
      <c r="CD34" s="426"/>
      <c r="CE34" s="426"/>
      <c r="CF34" s="426"/>
      <c r="CG34" s="426"/>
      <c r="CH34" s="426"/>
      <c r="CI34" s="426"/>
      <c r="CJ34" s="426"/>
      <c r="CK34" s="426"/>
      <c r="CL34" s="426"/>
      <c r="CM34" s="426"/>
      <c r="CN34" s="214"/>
      <c r="CO34" s="427">
        <f>IF(CQ34="","",MAX(C34:D43,U34:V43,AM34:AN43,BE34:BF43,BW34:BX43)+1)</f>
        <v>18</v>
      </c>
      <c r="CP34" s="427"/>
      <c r="CQ34" s="426" t="str">
        <f>IF('各会計、関係団体の財政状況及び健全化判断比率'!BS7="","",'各会計、関係団体の財政状況及び健全化判断比率'!BS7)</f>
        <v>西川町総合開発</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介護保険特別会計</v>
      </c>
      <c r="X35" s="426"/>
      <c r="Y35" s="426"/>
      <c r="Z35" s="426"/>
      <c r="AA35" s="426"/>
      <c r="AB35" s="426"/>
      <c r="AC35" s="426"/>
      <c r="AD35" s="426"/>
      <c r="AE35" s="426"/>
      <c r="AF35" s="426"/>
      <c r="AG35" s="426"/>
      <c r="AH35" s="426"/>
      <c r="AI35" s="426"/>
      <c r="AJ35" s="426"/>
      <c r="AK35" s="426"/>
      <c r="AL35" s="214"/>
      <c r="AM35" s="427">
        <f t="shared" ref="AM35:AM43" si="0">IF(AO35="","",AM34+1)</f>
        <v>7</v>
      </c>
      <c r="AN35" s="427"/>
      <c r="AO35" s="426" t="str">
        <f>IF('各会計、関係団体の財政状況及び健全化判断比率'!B33="","",'各会計、関係団体の財政状況及び健全化判断比率'!B33)</f>
        <v>病院事業会計</v>
      </c>
      <c r="AP35" s="426"/>
      <c r="AQ35" s="426"/>
      <c r="AR35" s="426"/>
      <c r="AS35" s="426"/>
      <c r="AT35" s="426"/>
      <c r="AU35" s="426"/>
      <c r="AV35" s="426"/>
      <c r="AW35" s="426"/>
      <c r="AX35" s="426"/>
      <c r="AY35" s="426"/>
      <c r="AZ35" s="426"/>
      <c r="BA35" s="426"/>
      <c r="BB35" s="426"/>
      <c r="BC35" s="426"/>
      <c r="BD35" s="214"/>
      <c r="BE35" s="427">
        <f t="shared" ref="BE35:BE43" si="1">IF(BG35="","",BE34+1)</f>
        <v>9</v>
      </c>
      <c r="BF35" s="427"/>
      <c r="BG35" s="426" t="str">
        <f>IF('各会計、関係団体の財政状況及び健全化判断比率'!B35="","",'各会計、関係団体の財政状況及び健全化判断比率'!B35)</f>
        <v>農業集落排水事業特別会計</v>
      </c>
      <c r="BH35" s="426"/>
      <c r="BI35" s="426"/>
      <c r="BJ35" s="426"/>
      <c r="BK35" s="426"/>
      <c r="BL35" s="426"/>
      <c r="BM35" s="426"/>
      <c r="BN35" s="426"/>
      <c r="BO35" s="426"/>
      <c r="BP35" s="426"/>
      <c r="BQ35" s="426"/>
      <c r="BR35" s="426"/>
      <c r="BS35" s="426"/>
      <c r="BT35" s="426"/>
      <c r="BU35" s="426"/>
      <c r="BV35" s="214"/>
      <c r="BW35" s="427">
        <f t="shared" ref="BW35:BW43" si="2">IF(BY35="","",BW34+1)</f>
        <v>12</v>
      </c>
      <c r="BX35" s="427"/>
      <c r="BY35" s="426" t="str">
        <f>IF('各会計、関係団体の財政状況及び健全化判断比率'!B69="","",'各会計、関係団体の財政状況及び健全化判断比率'!B69)</f>
        <v>山形県自治会館管理組合</v>
      </c>
      <c r="BZ35" s="426"/>
      <c r="CA35" s="426"/>
      <c r="CB35" s="426"/>
      <c r="CC35" s="426"/>
      <c r="CD35" s="426"/>
      <c r="CE35" s="426"/>
      <c r="CF35" s="426"/>
      <c r="CG35" s="426"/>
      <c r="CH35" s="426"/>
      <c r="CI35" s="426"/>
      <c r="CJ35" s="426"/>
      <c r="CK35" s="426"/>
      <c r="CL35" s="426"/>
      <c r="CM35" s="426"/>
      <c r="CN35" s="214"/>
      <c r="CO35" s="427">
        <f t="shared" ref="CO35:CO43" si="3">IF(CQ35="","",CO34+1)</f>
        <v>19</v>
      </c>
      <c r="CP35" s="427"/>
      <c r="CQ35" s="426" t="str">
        <f>IF('各会計、関係団体の財政状況及び健全化判断比率'!BS8="","",'各会計、関係団体の財政状況及び健全化判断比率'!BS8)</f>
        <v>月山観光開発</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後期高齢者医療特別会計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f t="shared" si="1"/>
        <v>10</v>
      </c>
      <c r="BF36" s="427"/>
      <c r="BG36" s="426" t="str">
        <f>IF('各会計、関係団体の財政状況及び健全化判断比率'!B36="","",'各会計、関係団体の財政状況及び健全化判断比率'!B36)</f>
        <v>宅地造成事業特別会計</v>
      </c>
      <c r="BH36" s="426"/>
      <c r="BI36" s="426"/>
      <c r="BJ36" s="426"/>
      <c r="BK36" s="426"/>
      <c r="BL36" s="426"/>
      <c r="BM36" s="426"/>
      <c r="BN36" s="426"/>
      <c r="BO36" s="426"/>
      <c r="BP36" s="426"/>
      <c r="BQ36" s="426"/>
      <c r="BR36" s="426"/>
      <c r="BS36" s="426"/>
      <c r="BT36" s="426"/>
      <c r="BU36" s="426"/>
      <c r="BV36" s="214"/>
      <c r="BW36" s="427">
        <f t="shared" si="2"/>
        <v>13</v>
      </c>
      <c r="BX36" s="427"/>
      <c r="BY36" s="426" t="str">
        <f>IF('各会計、関係団体の財政状況及び健全化判断比率'!B70="","",'各会計、関係団体の財政状況及び健全化判断比率'!B70)</f>
        <v>山形県市町村職員退職手当組合</v>
      </c>
      <c r="BZ36" s="426"/>
      <c r="CA36" s="426"/>
      <c r="CB36" s="426"/>
      <c r="CC36" s="426"/>
      <c r="CD36" s="426"/>
      <c r="CE36" s="426"/>
      <c r="CF36" s="426"/>
      <c r="CG36" s="426"/>
      <c r="CH36" s="426"/>
      <c r="CI36" s="426"/>
      <c r="CJ36" s="426"/>
      <c r="CK36" s="426"/>
      <c r="CL36" s="426"/>
      <c r="CM36" s="426"/>
      <c r="CN36" s="214"/>
      <c r="CO36" s="427">
        <f t="shared" si="3"/>
        <v>20</v>
      </c>
      <c r="CP36" s="427"/>
      <c r="CQ36" s="426" t="str">
        <f>IF('各会計、関係団体の財政状況及び健全化判断比率'!BS9="","",'各会計、関係団体の財政状況及び健全化判断比率'!BS9)</f>
        <v>米月山</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f t="shared" si="4"/>
        <v>5</v>
      </c>
      <c r="V37" s="427"/>
      <c r="W37" s="426" t="str">
        <f>IF('各会計、関係団体の財政状況及び健全化判断比率'!B31="","",'各会計、関係団体の財政状況及び健全化判断比率'!B31)</f>
        <v>介護保険特別会計（介護サービス）</v>
      </c>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14</v>
      </c>
      <c r="BX37" s="427"/>
      <c r="BY37" s="426" t="str">
        <f>IF('各会計、関係団体の財政状況及び健全化判断比率'!B71="","",'各会計、関係団体の財政状況及び健全化判断比率'!B71)</f>
        <v>西村山広域行政事務組合（普通会計分）</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15</v>
      </c>
      <c r="BX38" s="427"/>
      <c r="BY38" s="426" t="str">
        <f>IF('各会計、関係団体の財政状況及び健全化判断比率'!B72="","",'各会計、関係団体の財政状況及び健全化判断比率'!B72)</f>
        <v>西村山広域行政事務組合（事業会計分）</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16</v>
      </c>
      <c r="BX39" s="427"/>
      <c r="BY39" s="426" t="str">
        <f>IF('各会計、関係団体の財政状況及び健全化判断比率'!B73="","",'各会計、関係団体の財政状況及び健全化判断比率'!B73)</f>
        <v>山形県後期高齢者医療広域連合（普通会計分）</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17</v>
      </c>
      <c r="BX40" s="427"/>
      <c r="BY40" s="426" t="str">
        <f>IF('各会計、関係団体の財政状況及び健全化判断比率'!B74="","",'各会計、関係団体の財政状況及び健全化判断比率'!B74)</f>
        <v>山形県後期高齢者医療広域連合（事業会計分）</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206</v>
      </c>
      <c r="C46" s="186"/>
      <c r="D46" s="186"/>
      <c r="E46" s="186" t="s">
        <v>207</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208</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209</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210</v>
      </c>
    </row>
    <row r="50" spans="5:5" x14ac:dyDescent="0.15">
      <c r="E50" s="188" t="s">
        <v>211</v>
      </c>
    </row>
    <row r="51" spans="5:5" x14ac:dyDescent="0.15">
      <c r="E51" s="188" t="s">
        <v>212</v>
      </c>
    </row>
    <row r="52" spans="5:5" x14ac:dyDescent="0.15">
      <c r="E52" s="188" t="s">
        <v>213</v>
      </c>
    </row>
    <row r="53" spans="5:5" x14ac:dyDescent="0.15"/>
    <row r="54" spans="5:5" x14ac:dyDescent="0.15"/>
    <row r="55" spans="5:5" x14ac:dyDescent="0.15"/>
    <row r="56" spans="5:5" x14ac:dyDescent="0.15"/>
  </sheetData>
  <sheetProtection algorithmName="SHA-512" hashValue="SpZvoOconYM5usWDQKkXnhOH41UTdgruTG8XABZkkl2nYSHv9oYqH1KRoAL7saLQttnASzpzDyjzMKXL4XRj8A==" saltValue="1Qs8LIoi9t2Hdsqrzhmpb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214</v>
      </c>
      <c r="DI1" s="800"/>
      <c r="DJ1" s="800"/>
      <c r="DK1" s="800"/>
      <c r="DL1" s="800"/>
      <c r="DM1" s="800"/>
      <c r="DN1" s="801"/>
      <c r="DO1" s="226"/>
      <c r="DP1" s="799" t="s">
        <v>215</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216</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217</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218</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219</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220</v>
      </c>
      <c r="S4" s="742"/>
      <c r="T4" s="742"/>
      <c r="U4" s="742"/>
      <c r="V4" s="742"/>
      <c r="W4" s="742"/>
      <c r="X4" s="742"/>
      <c r="Y4" s="743"/>
      <c r="Z4" s="741" t="s">
        <v>221</v>
      </c>
      <c r="AA4" s="742"/>
      <c r="AB4" s="742"/>
      <c r="AC4" s="743"/>
      <c r="AD4" s="741" t="s">
        <v>222</v>
      </c>
      <c r="AE4" s="742"/>
      <c r="AF4" s="742"/>
      <c r="AG4" s="742"/>
      <c r="AH4" s="742"/>
      <c r="AI4" s="742"/>
      <c r="AJ4" s="742"/>
      <c r="AK4" s="743"/>
      <c r="AL4" s="741" t="s">
        <v>221</v>
      </c>
      <c r="AM4" s="742"/>
      <c r="AN4" s="742"/>
      <c r="AO4" s="743"/>
      <c r="AP4" s="802" t="s">
        <v>223</v>
      </c>
      <c r="AQ4" s="802"/>
      <c r="AR4" s="802"/>
      <c r="AS4" s="802"/>
      <c r="AT4" s="802"/>
      <c r="AU4" s="802"/>
      <c r="AV4" s="802"/>
      <c r="AW4" s="802"/>
      <c r="AX4" s="802"/>
      <c r="AY4" s="802"/>
      <c r="AZ4" s="802"/>
      <c r="BA4" s="802"/>
      <c r="BB4" s="802"/>
      <c r="BC4" s="802"/>
      <c r="BD4" s="802"/>
      <c r="BE4" s="802"/>
      <c r="BF4" s="802"/>
      <c r="BG4" s="802" t="s">
        <v>224</v>
      </c>
      <c r="BH4" s="802"/>
      <c r="BI4" s="802"/>
      <c r="BJ4" s="802"/>
      <c r="BK4" s="802"/>
      <c r="BL4" s="802"/>
      <c r="BM4" s="802"/>
      <c r="BN4" s="802"/>
      <c r="BO4" s="802" t="s">
        <v>221</v>
      </c>
      <c r="BP4" s="802"/>
      <c r="BQ4" s="802"/>
      <c r="BR4" s="802"/>
      <c r="BS4" s="802" t="s">
        <v>225</v>
      </c>
      <c r="BT4" s="802"/>
      <c r="BU4" s="802"/>
      <c r="BV4" s="802"/>
      <c r="BW4" s="802"/>
      <c r="BX4" s="802"/>
      <c r="BY4" s="802"/>
      <c r="BZ4" s="802"/>
      <c r="CA4" s="802"/>
      <c r="CB4" s="802"/>
      <c r="CD4" s="784" t="s">
        <v>226</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227</v>
      </c>
      <c r="C5" s="747"/>
      <c r="D5" s="747"/>
      <c r="E5" s="747"/>
      <c r="F5" s="747"/>
      <c r="G5" s="747"/>
      <c r="H5" s="747"/>
      <c r="I5" s="747"/>
      <c r="J5" s="747"/>
      <c r="K5" s="747"/>
      <c r="L5" s="747"/>
      <c r="M5" s="747"/>
      <c r="N5" s="747"/>
      <c r="O5" s="747"/>
      <c r="P5" s="747"/>
      <c r="Q5" s="748"/>
      <c r="R5" s="735">
        <v>737453</v>
      </c>
      <c r="S5" s="736"/>
      <c r="T5" s="736"/>
      <c r="U5" s="736"/>
      <c r="V5" s="736"/>
      <c r="W5" s="736"/>
      <c r="X5" s="736"/>
      <c r="Y5" s="779"/>
      <c r="Z5" s="797">
        <v>12.3</v>
      </c>
      <c r="AA5" s="797"/>
      <c r="AB5" s="797"/>
      <c r="AC5" s="797"/>
      <c r="AD5" s="798">
        <v>737453</v>
      </c>
      <c r="AE5" s="798"/>
      <c r="AF5" s="798"/>
      <c r="AG5" s="798"/>
      <c r="AH5" s="798"/>
      <c r="AI5" s="798"/>
      <c r="AJ5" s="798"/>
      <c r="AK5" s="798"/>
      <c r="AL5" s="780">
        <v>22.6</v>
      </c>
      <c r="AM5" s="751"/>
      <c r="AN5" s="751"/>
      <c r="AO5" s="781"/>
      <c r="AP5" s="746" t="s">
        <v>228</v>
      </c>
      <c r="AQ5" s="747"/>
      <c r="AR5" s="747"/>
      <c r="AS5" s="747"/>
      <c r="AT5" s="747"/>
      <c r="AU5" s="747"/>
      <c r="AV5" s="747"/>
      <c r="AW5" s="747"/>
      <c r="AX5" s="747"/>
      <c r="AY5" s="747"/>
      <c r="AZ5" s="747"/>
      <c r="BA5" s="747"/>
      <c r="BB5" s="747"/>
      <c r="BC5" s="747"/>
      <c r="BD5" s="747"/>
      <c r="BE5" s="747"/>
      <c r="BF5" s="748"/>
      <c r="BG5" s="680">
        <v>730396</v>
      </c>
      <c r="BH5" s="681"/>
      <c r="BI5" s="681"/>
      <c r="BJ5" s="681"/>
      <c r="BK5" s="681"/>
      <c r="BL5" s="681"/>
      <c r="BM5" s="681"/>
      <c r="BN5" s="682"/>
      <c r="BO5" s="713">
        <v>99</v>
      </c>
      <c r="BP5" s="713"/>
      <c r="BQ5" s="713"/>
      <c r="BR5" s="713"/>
      <c r="BS5" s="714">
        <v>48175</v>
      </c>
      <c r="BT5" s="714"/>
      <c r="BU5" s="714"/>
      <c r="BV5" s="714"/>
      <c r="BW5" s="714"/>
      <c r="BX5" s="714"/>
      <c r="BY5" s="714"/>
      <c r="BZ5" s="714"/>
      <c r="CA5" s="714"/>
      <c r="CB5" s="777"/>
      <c r="CD5" s="784" t="s">
        <v>223</v>
      </c>
      <c r="CE5" s="785"/>
      <c r="CF5" s="785"/>
      <c r="CG5" s="785"/>
      <c r="CH5" s="785"/>
      <c r="CI5" s="785"/>
      <c r="CJ5" s="785"/>
      <c r="CK5" s="785"/>
      <c r="CL5" s="785"/>
      <c r="CM5" s="785"/>
      <c r="CN5" s="785"/>
      <c r="CO5" s="785"/>
      <c r="CP5" s="785"/>
      <c r="CQ5" s="786"/>
      <c r="CR5" s="784" t="s">
        <v>229</v>
      </c>
      <c r="CS5" s="785"/>
      <c r="CT5" s="785"/>
      <c r="CU5" s="785"/>
      <c r="CV5" s="785"/>
      <c r="CW5" s="785"/>
      <c r="CX5" s="785"/>
      <c r="CY5" s="786"/>
      <c r="CZ5" s="784" t="s">
        <v>221</v>
      </c>
      <c r="DA5" s="785"/>
      <c r="DB5" s="785"/>
      <c r="DC5" s="786"/>
      <c r="DD5" s="784" t="s">
        <v>230</v>
      </c>
      <c r="DE5" s="785"/>
      <c r="DF5" s="785"/>
      <c r="DG5" s="785"/>
      <c r="DH5" s="785"/>
      <c r="DI5" s="785"/>
      <c r="DJ5" s="785"/>
      <c r="DK5" s="785"/>
      <c r="DL5" s="785"/>
      <c r="DM5" s="785"/>
      <c r="DN5" s="785"/>
      <c r="DO5" s="785"/>
      <c r="DP5" s="786"/>
      <c r="DQ5" s="784" t="s">
        <v>231</v>
      </c>
      <c r="DR5" s="785"/>
      <c r="DS5" s="785"/>
      <c r="DT5" s="785"/>
      <c r="DU5" s="785"/>
      <c r="DV5" s="785"/>
      <c r="DW5" s="785"/>
      <c r="DX5" s="785"/>
      <c r="DY5" s="785"/>
      <c r="DZ5" s="785"/>
      <c r="EA5" s="785"/>
      <c r="EB5" s="785"/>
      <c r="EC5" s="786"/>
    </row>
    <row r="6" spans="2:143" ht="11.25" customHeight="1" x14ac:dyDescent="0.15">
      <c r="B6" s="677" t="s">
        <v>232</v>
      </c>
      <c r="C6" s="678"/>
      <c r="D6" s="678"/>
      <c r="E6" s="678"/>
      <c r="F6" s="678"/>
      <c r="G6" s="678"/>
      <c r="H6" s="678"/>
      <c r="I6" s="678"/>
      <c r="J6" s="678"/>
      <c r="K6" s="678"/>
      <c r="L6" s="678"/>
      <c r="M6" s="678"/>
      <c r="N6" s="678"/>
      <c r="O6" s="678"/>
      <c r="P6" s="678"/>
      <c r="Q6" s="679"/>
      <c r="R6" s="680">
        <v>70833</v>
      </c>
      <c r="S6" s="681"/>
      <c r="T6" s="681"/>
      <c r="U6" s="681"/>
      <c r="V6" s="681"/>
      <c r="W6" s="681"/>
      <c r="X6" s="681"/>
      <c r="Y6" s="682"/>
      <c r="Z6" s="713">
        <v>1.2</v>
      </c>
      <c r="AA6" s="713"/>
      <c r="AB6" s="713"/>
      <c r="AC6" s="713"/>
      <c r="AD6" s="714">
        <v>70833</v>
      </c>
      <c r="AE6" s="714"/>
      <c r="AF6" s="714"/>
      <c r="AG6" s="714"/>
      <c r="AH6" s="714"/>
      <c r="AI6" s="714"/>
      <c r="AJ6" s="714"/>
      <c r="AK6" s="714"/>
      <c r="AL6" s="683">
        <v>2.2000000000000002</v>
      </c>
      <c r="AM6" s="684"/>
      <c r="AN6" s="684"/>
      <c r="AO6" s="715"/>
      <c r="AP6" s="677" t="s">
        <v>233</v>
      </c>
      <c r="AQ6" s="678"/>
      <c r="AR6" s="678"/>
      <c r="AS6" s="678"/>
      <c r="AT6" s="678"/>
      <c r="AU6" s="678"/>
      <c r="AV6" s="678"/>
      <c r="AW6" s="678"/>
      <c r="AX6" s="678"/>
      <c r="AY6" s="678"/>
      <c r="AZ6" s="678"/>
      <c r="BA6" s="678"/>
      <c r="BB6" s="678"/>
      <c r="BC6" s="678"/>
      <c r="BD6" s="678"/>
      <c r="BE6" s="678"/>
      <c r="BF6" s="679"/>
      <c r="BG6" s="680">
        <v>730396</v>
      </c>
      <c r="BH6" s="681"/>
      <c r="BI6" s="681"/>
      <c r="BJ6" s="681"/>
      <c r="BK6" s="681"/>
      <c r="BL6" s="681"/>
      <c r="BM6" s="681"/>
      <c r="BN6" s="682"/>
      <c r="BO6" s="713">
        <v>99</v>
      </c>
      <c r="BP6" s="713"/>
      <c r="BQ6" s="713"/>
      <c r="BR6" s="713"/>
      <c r="BS6" s="714">
        <v>48175</v>
      </c>
      <c r="BT6" s="714"/>
      <c r="BU6" s="714"/>
      <c r="BV6" s="714"/>
      <c r="BW6" s="714"/>
      <c r="BX6" s="714"/>
      <c r="BY6" s="714"/>
      <c r="BZ6" s="714"/>
      <c r="CA6" s="714"/>
      <c r="CB6" s="777"/>
      <c r="CD6" s="738" t="s">
        <v>234</v>
      </c>
      <c r="CE6" s="739"/>
      <c r="CF6" s="739"/>
      <c r="CG6" s="739"/>
      <c r="CH6" s="739"/>
      <c r="CI6" s="739"/>
      <c r="CJ6" s="739"/>
      <c r="CK6" s="739"/>
      <c r="CL6" s="739"/>
      <c r="CM6" s="739"/>
      <c r="CN6" s="739"/>
      <c r="CO6" s="739"/>
      <c r="CP6" s="739"/>
      <c r="CQ6" s="740"/>
      <c r="CR6" s="680">
        <v>74060</v>
      </c>
      <c r="CS6" s="681"/>
      <c r="CT6" s="681"/>
      <c r="CU6" s="681"/>
      <c r="CV6" s="681"/>
      <c r="CW6" s="681"/>
      <c r="CX6" s="681"/>
      <c r="CY6" s="682"/>
      <c r="CZ6" s="780">
        <v>1.3</v>
      </c>
      <c r="DA6" s="751"/>
      <c r="DB6" s="751"/>
      <c r="DC6" s="783"/>
      <c r="DD6" s="686" t="s">
        <v>235</v>
      </c>
      <c r="DE6" s="681"/>
      <c r="DF6" s="681"/>
      <c r="DG6" s="681"/>
      <c r="DH6" s="681"/>
      <c r="DI6" s="681"/>
      <c r="DJ6" s="681"/>
      <c r="DK6" s="681"/>
      <c r="DL6" s="681"/>
      <c r="DM6" s="681"/>
      <c r="DN6" s="681"/>
      <c r="DO6" s="681"/>
      <c r="DP6" s="682"/>
      <c r="DQ6" s="686">
        <v>74060</v>
      </c>
      <c r="DR6" s="681"/>
      <c r="DS6" s="681"/>
      <c r="DT6" s="681"/>
      <c r="DU6" s="681"/>
      <c r="DV6" s="681"/>
      <c r="DW6" s="681"/>
      <c r="DX6" s="681"/>
      <c r="DY6" s="681"/>
      <c r="DZ6" s="681"/>
      <c r="EA6" s="681"/>
      <c r="EB6" s="681"/>
      <c r="EC6" s="727"/>
    </row>
    <row r="7" spans="2:143" ht="11.25" customHeight="1" x14ac:dyDescent="0.15">
      <c r="B7" s="677" t="s">
        <v>236</v>
      </c>
      <c r="C7" s="678"/>
      <c r="D7" s="678"/>
      <c r="E7" s="678"/>
      <c r="F7" s="678"/>
      <c r="G7" s="678"/>
      <c r="H7" s="678"/>
      <c r="I7" s="678"/>
      <c r="J7" s="678"/>
      <c r="K7" s="678"/>
      <c r="L7" s="678"/>
      <c r="M7" s="678"/>
      <c r="N7" s="678"/>
      <c r="O7" s="678"/>
      <c r="P7" s="678"/>
      <c r="Q7" s="679"/>
      <c r="R7" s="680">
        <v>423</v>
      </c>
      <c r="S7" s="681"/>
      <c r="T7" s="681"/>
      <c r="U7" s="681"/>
      <c r="V7" s="681"/>
      <c r="W7" s="681"/>
      <c r="X7" s="681"/>
      <c r="Y7" s="682"/>
      <c r="Z7" s="713">
        <v>0</v>
      </c>
      <c r="AA7" s="713"/>
      <c r="AB7" s="713"/>
      <c r="AC7" s="713"/>
      <c r="AD7" s="714">
        <v>423</v>
      </c>
      <c r="AE7" s="714"/>
      <c r="AF7" s="714"/>
      <c r="AG7" s="714"/>
      <c r="AH7" s="714"/>
      <c r="AI7" s="714"/>
      <c r="AJ7" s="714"/>
      <c r="AK7" s="714"/>
      <c r="AL7" s="683">
        <v>0</v>
      </c>
      <c r="AM7" s="684"/>
      <c r="AN7" s="684"/>
      <c r="AO7" s="715"/>
      <c r="AP7" s="677" t="s">
        <v>237</v>
      </c>
      <c r="AQ7" s="678"/>
      <c r="AR7" s="678"/>
      <c r="AS7" s="678"/>
      <c r="AT7" s="678"/>
      <c r="AU7" s="678"/>
      <c r="AV7" s="678"/>
      <c r="AW7" s="678"/>
      <c r="AX7" s="678"/>
      <c r="AY7" s="678"/>
      <c r="AZ7" s="678"/>
      <c r="BA7" s="678"/>
      <c r="BB7" s="678"/>
      <c r="BC7" s="678"/>
      <c r="BD7" s="678"/>
      <c r="BE7" s="678"/>
      <c r="BF7" s="679"/>
      <c r="BG7" s="680">
        <v>184506</v>
      </c>
      <c r="BH7" s="681"/>
      <c r="BI7" s="681"/>
      <c r="BJ7" s="681"/>
      <c r="BK7" s="681"/>
      <c r="BL7" s="681"/>
      <c r="BM7" s="681"/>
      <c r="BN7" s="682"/>
      <c r="BO7" s="713">
        <v>25</v>
      </c>
      <c r="BP7" s="713"/>
      <c r="BQ7" s="713"/>
      <c r="BR7" s="713"/>
      <c r="BS7" s="714">
        <v>1078</v>
      </c>
      <c r="BT7" s="714"/>
      <c r="BU7" s="714"/>
      <c r="BV7" s="714"/>
      <c r="BW7" s="714"/>
      <c r="BX7" s="714"/>
      <c r="BY7" s="714"/>
      <c r="BZ7" s="714"/>
      <c r="CA7" s="714"/>
      <c r="CB7" s="777"/>
      <c r="CD7" s="719" t="s">
        <v>238</v>
      </c>
      <c r="CE7" s="720"/>
      <c r="CF7" s="720"/>
      <c r="CG7" s="720"/>
      <c r="CH7" s="720"/>
      <c r="CI7" s="720"/>
      <c r="CJ7" s="720"/>
      <c r="CK7" s="720"/>
      <c r="CL7" s="720"/>
      <c r="CM7" s="720"/>
      <c r="CN7" s="720"/>
      <c r="CO7" s="720"/>
      <c r="CP7" s="720"/>
      <c r="CQ7" s="721"/>
      <c r="CR7" s="680">
        <v>1202792</v>
      </c>
      <c r="CS7" s="681"/>
      <c r="CT7" s="681"/>
      <c r="CU7" s="681"/>
      <c r="CV7" s="681"/>
      <c r="CW7" s="681"/>
      <c r="CX7" s="681"/>
      <c r="CY7" s="682"/>
      <c r="CZ7" s="713">
        <v>21.4</v>
      </c>
      <c r="DA7" s="713"/>
      <c r="DB7" s="713"/>
      <c r="DC7" s="713"/>
      <c r="DD7" s="686">
        <v>18757</v>
      </c>
      <c r="DE7" s="681"/>
      <c r="DF7" s="681"/>
      <c r="DG7" s="681"/>
      <c r="DH7" s="681"/>
      <c r="DI7" s="681"/>
      <c r="DJ7" s="681"/>
      <c r="DK7" s="681"/>
      <c r="DL7" s="681"/>
      <c r="DM7" s="681"/>
      <c r="DN7" s="681"/>
      <c r="DO7" s="681"/>
      <c r="DP7" s="682"/>
      <c r="DQ7" s="686">
        <v>578496</v>
      </c>
      <c r="DR7" s="681"/>
      <c r="DS7" s="681"/>
      <c r="DT7" s="681"/>
      <c r="DU7" s="681"/>
      <c r="DV7" s="681"/>
      <c r="DW7" s="681"/>
      <c r="DX7" s="681"/>
      <c r="DY7" s="681"/>
      <c r="DZ7" s="681"/>
      <c r="EA7" s="681"/>
      <c r="EB7" s="681"/>
      <c r="EC7" s="727"/>
    </row>
    <row r="8" spans="2:143" ht="11.25" customHeight="1" x14ac:dyDescent="0.15">
      <c r="B8" s="677" t="s">
        <v>239</v>
      </c>
      <c r="C8" s="678"/>
      <c r="D8" s="678"/>
      <c r="E8" s="678"/>
      <c r="F8" s="678"/>
      <c r="G8" s="678"/>
      <c r="H8" s="678"/>
      <c r="I8" s="678"/>
      <c r="J8" s="678"/>
      <c r="K8" s="678"/>
      <c r="L8" s="678"/>
      <c r="M8" s="678"/>
      <c r="N8" s="678"/>
      <c r="O8" s="678"/>
      <c r="P8" s="678"/>
      <c r="Q8" s="679"/>
      <c r="R8" s="680">
        <v>983</v>
      </c>
      <c r="S8" s="681"/>
      <c r="T8" s="681"/>
      <c r="U8" s="681"/>
      <c r="V8" s="681"/>
      <c r="W8" s="681"/>
      <c r="X8" s="681"/>
      <c r="Y8" s="682"/>
      <c r="Z8" s="713">
        <v>0</v>
      </c>
      <c r="AA8" s="713"/>
      <c r="AB8" s="713"/>
      <c r="AC8" s="713"/>
      <c r="AD8" s="714">
        <v>983</v>
      </c>
      <c r="AE8" s="714"/>
      <c r="AF8" s="714"/>
      <c r="AG8" s="714"/>
      <c r="AH8" s="714"/>
      <c r="AI8" s="714"/>
      <c r="AJ8" s="714"/>
      <c r="AK8" s="714"/>
      <c r="AL8" s="683">
        <v>0</v>
      </c>
      <c r="AM8" s="684"/>
      <c r="AN8" s="684"/>
      <c r="AO8" s="715"/>
      <c r="AP8" s="677" t="s">
        <v>240</v>
      </c>
      <c r="AQ8" s="678"/>
      <c r="AR8" s="678"/>
      <c r="AS8" s="678"/>
      <c r="AT8" s="678"/>
      <c r="AU8" s="678"/>
      <c r="AV8" s="678"/>
      <c r="AW8" s="678"/>
      <c r="AX8" s="678"/>
      <c r="AY8" s="678"/>
      <c r="AZ8" s="678"/>
      <c r="BA8" s="678"/>
      <c r="BB8" s="678"/>
      <c r="BC8" s="678"/>
      <c r="BD8" s="678"/>
      <c r="BE8" s="678"/>
      <c r="BF8" s="679"/>
      <c r="BG8" s="680">
        <v>9405</v>
      </c>
      <c r="BH8" s="681"/>
      <c r="BI8" s="681"/>
      <c r="BJ8" s="681"/>
      <c r="BK8" s="681"/>
      <c r="BL8" s="681"/>
      <c r="BM8" s="681"/>
      <c r="BN8" s="682"/>
      <c r="BO8" s="713">
        <v>1.3</v>
      </c>
      <c r="BP8" s="713"/>
      <c r="BQ8" s="713"/>
      <c r="BR8" s="713"/>
      <c r="BS8" s="686" t="s">
        <v>235</v>
      </c>
      <c r="BT8" s="681"/>
      <c r="BU8" s="681"/>
      <c r="BV8" s="681"/>
      <c r="BW8" s="681"/>
      <c r="BX8" s="681"/>
      <c r="BY8" s="681"/>
      <c r="BZ8" s="681"/>
      <c r="CA8" s="681"/>
      <c r="CB8" s="727"/>
      <c r="CD8" s="719" t="s">
        <v>241</v>
      </c>
      <c r="CE8" s="720"/>
      <c r="CF8" s="720"/>
      <c r="CG8" s="720"/>
      <c r="CH8" s="720"/>
      <c r="CI8" s="720"/>
      <c r="CJ8" s="720"/>
      <c r="CK8" s="720"/>
      <c r="CL8" s="720"/>
      <c r="CM8" s="720"/>
      <c r="CN8" s="720"/>
      <c r="CO8" s="720"/>
      <c r="CP8" s="720"/>
      <c r="CQ8" s="721"/>
      <c r="CR8" s="680">
        <v>826741</v>
      </c>
      <c r="CS8" s="681"/>
      <c r="CT8" s="681"/>
      <c r="CU8" s="681"/>
      <c r="CV8" s="681"/>
      <c r="CW8" s="681"/>
      <c r="CX8" s="681"/>
      <c r="CY8" s="682"/>
      <c r="CZ8" s="713">
        <v>14.7</v>
      </c>
      <c r="DA8" s="713"/>
      <c r="DB8" s="713"/>
      <c r="DC8" s="713"/>
      <c r="DD8" s="686">
        <v>7295</v>
      </c>
      <c r="DE8" s="681"/>
      <c r="DF8" s="681"/>
      <c r="DG8" s="681"/>
      <c r="DH8" s="681"/>
      <c r="DI8" s="681"/>
      <c r="DJ8" s="681"/>
      <c r="DK8" s="681"/>
      <c r="DL8" s="681"/>
      <c r="DM8" s="681"/>
      <c r="DN8" s="681"/>
      <c r="DO8" s="681"/>
      <c r="DP8" s="682"/>
      <c r="DQ8" s="686">
        <v>549466</v>
      </c>
      <c r="DR8" s="681"/>
      <c r="DS8" s="681"/>
      <c r="DT8" s="681"/>
      <c r="DU8" s="681"/>
      <c r="DV8" s="681"/>
      <c r="DW8" s="681"/>
      <c r="DX8" s="681"/>
      <c r="DY8" s="681"/>
      <c r="DZ8" s="681"/>
      <c r="EA8" s="681"/>
      <c r="EB8" s="681"/>
      <c r="EC8" s="727"/>
    </row>
    <row r="9" spans="2:143" ht="11.25" customHeight="1" x14ac:dyDescent="0.15">
      <c r="B9" s="677" t="s">
        <v>242</v>
      </c>
      <c r="C9" s="678"/>
      <c r="D9" s="678"/>
      <c r="E9" s="678"/>
      <c r="F9" s="678"/>
      <c r="G9" s="678"/>
      <c r="H9" s="678"/>
      <c r="I9" s="678"/>
      <c r="J9" s="678"/>
      <c r="K9" s="678"/>
      <c r="L9" s="678"/>
      <c r="M9" s="678"/>
      <c r="N9" s="678"/>
      <c r="O9" s="678"/>
      <c r="P9" s="678"/>
      <c r="Q9" s="679"/>
      <c r="R9" s="680">
        <v>1454</v>
      </c>
      <c r="S9" s="681"/>
      <c r="T9" s="681"/>
      <c r="U9" s="681"/>
      <c r="V9" s="681"/>
      <c r="W9" s="681"/>
      <c r="X9" s="681"/>
      <c r="Y9" s="682"/>
      <c r="Z9" s="713">
        <v>0</v>
      </c>
      <c r="AA9" s="713"/>
      <c r="AB9" s="713"/>
      <c r="AC9" s="713"/>
      <c r="AD9" s="714">
        <v>1454</v>
      </c>
      <c r="AE9" s="714"/>
      <c r="AF9" s="714"/>
      <c r="AG9" s="714"/>
      <c r="AH9" s="714"/>
      <c r="AI9" s="714"/>
      <c r="AJ9" s="714"/>
      <c r="AK9" s="714"/>
      <c r="AL9" s="683">
        <v>0</v>
      </c>
      <c r="AM9" s="684"/>
      <c r="AN9" s="684"/>
      <c r="AO9" s="715"/>
      <c r="AP9" s="677" t="s">
        <v>243</v>
      </c>
      <c r="AQ9" s="678"/>
      <c r="AR9" s="678"/>
      <c r="AS9" s="678"/>
      <c r="AT9" s="678"/>
      <c r="AU9" s="678"/>
      <c r="AV9" s="678"/>
      <c r="AW9" s="678"/>
      <c r="AX9" s="678"/>
      <c r="AY9" s="678"/>
      <c r="AZ9" s="678"/>
      <c r="BA9" s="678"/>
      <c r="BB9" s="678"/>
      <c r="BC9" s="678"/>
      <c r="BD9" s="678"/>
      <c r="BE9" s="678"/>
      <c r="BF9" s="679"/>
      <c r="BG9" s="680">
        <v>159554</v>
      </c>
      <c r="BH9" s="681"/>
      <c r="BI9" s="681"/>
      <c r="BJ9" s="681"/>
      <c r="BK9" s="681"/>
      <c r="BL9" s="681"/>
      <c r="BM9" s="681"/>
      <c r="BN9" s="682"/>
      <c r="BO9" s="713">
        <v>21.6</v>
      </c>
      <c r="BP9" s="713"/>
      <c r="BQ9" s="713"/>
      <c r="BR9" s="713"/>
      <c r="BS9" s="686" t="s">
        <v>128</v>
      </c>
      <c r="BT9" s="681"/>
      <c r="BU9" s="681"/>
      <c r="BV9" s="681"/>
      <c r="BW9" s="681"/>
      <c r="BX9" s="681"/>
      <c r="BY9" s="681"/>
      <c r="BZ9" s="681"/>
      <c r="CA9" s="681"/>
      <c r="CB9" s="727"/>
      <c r="CD9" s="719" t="s">
        <v>244</v>
      </c>
      <c r="CE9" s="720"/>
      <c r="CF9" s="720"/>
      <c r="CG9" s="720"/>
      <c r="CH9" s="720"/>
      <c r="CI9" s="720"/>
      <c r="CJ9" s="720"/>
      <c r="CK9" s="720"/>
      <c r="CL9" s="720"/>
      <c r="CM9" s="720"/>
      <c r="CN9" s="720"/>
      <c r="CO9" s="720"/>
      <c r="CP9" s="720"/>
      <c r="CQ9" s="721"/>
      <c r="CR9" s="680">
        <v>545017</v>
      </c>
      <c r="CS9" s="681"/>
      <c r="CT9" s="681"/>
      <c r="CU9" s="681"/>
      <c r="CV9" s="681"/>
      <c r="CW9" s="681"/>
      <c r="CX9" s="681"/>
      <c r="CY9" s="682"/>
      <c r="CZ9" s="713">
        <v>9.6999999999999993</v>
      </c>
      <c r="DA9" s="713"/>
      <c r="DB9" s="713"/>
      <c r="DC9" s="713"/>
      <c r="DD9" s="686">
        <v>25458</v>
      </c>
      <c r="DE9" s="681"/>
      <c r="DF9" s="681"/>
      <c r="DG9" s="681"/>
      <c r="DH9" s="681"/>
      <c r="DI9" s="681"/>
      <c r="DJ9" s="681"/>
      <c r="DK9" s="681"/>
      <c r="DL9" s="681"/>
      <c r="DM9" s="681"/>
      <c r="DN9" s="681"/>
      <c r="DO9" s="681"/>
      <c r="DP9" s="682"/>
      <c r="DQ9" s="686">
        <v>494913</v>
      </c>
      <c r="DR9" s="681"/>
      <c r="DS9" s="681"/>
      <c r="DT9" s="681"/>
      <c r="DU9" s="681"/>
      <c r="DV9" s="681"/>
      <c r="DW9" s="681"/>
      <c r="DX9" s="681"/>
      <c r="DY9" s="681"/>
      <c r="DZ9" s="681"/>
      <c r="EA9" s="681"/>
      <c r="EB9" s="681"/>
      <c r="EC9" s="727"/>
    </row>
    <row r="10" spans="2:143" ht="11.25" customHeight="1" x14ac:dyDescent="0.15">
      <c r="B10" s="677" t="s">
        <v>245</v>
      </c>
      <c r="C10" s="678"/>
      <c r="D10" s="678"/>
      <c r="E10" s="678"/>
      <c r="F10" s="678"/>
      <c r="G10" s="678"/>
      <c r="H10" s="678"/>
      <c r="I10" s="678"/>
      <c r="J10" s="678"/>
      <c r="K10" s="678"/>
      <c r="L10" s="678"/>
      <c r="M10" s="678"/>
      <c r="N10" s="678"/>
      <c r="O10" s="678"/>
      <c r="P10" s="678"/>
      <c r="Q10" s="679"/>
      <c r="R10" s="680" t="s">
        <v>128</v>
      </c>
      <c r="S10" s="681"/>
      <c r="T10" s="681"/>
      <c r="U10" s="681"/>
      <c r="V10" s="681"/>
      <c r="W10" s="681"/>
      <c r="X10" s="681"/>
      <c r="Y10" s="682"/>
      <c r="Z10" s="713" t="s">
        <v>235</v>
      </c>
      <c r="AA10" s="713"/>
      <c r="AB10" s="713"/>
      <c r="AC10" s="713"/>
      <c r="AD10" s="714" t="s">
        <v>235</v>
      </c>
      <c r="AE10" s="714"/>
      <c r="AF10" s="714"/>
      <c r="AG10" s="714"/>
      <c r="AH10" s="714"/>
      <c r="AI10" s="714"/>
      <c r="AJ10" s="714"/>
      <c r="AK10" s="714"/>
      <c r="AL10" s="683" t="s">
        <v>235</v>
      </c>
      <c r="AM10" s="684"/>
      <c r="AN10" s="684"/>
      <c r="AO10" s="715"/>
      <c r="AP10" s="677" t="s">
        <v>246</v>
      </c>
      <c r="AQ10" s="678"/>
      <c r="AR10" s="678"/>
      <c r="AS10" s="678"/>
      <c r="AT10" s="678"/>
      <c r="AU10" s="678"/>
      <c r="AV10" s="678"/>
      <c r="AW10" s="678"/>
      <c r="AX10" s="678"/>
      <c r="AY10" s="678"/>
      <c r="AZ10" s="678"/>
      <c r="BA10" s="678"/>
      <c r="BB10" s="678"/>
      <c r="BC10" s="678"/>
      <c r="BD10" s="678"/>
      <c r="BE10" s="678"/>
      <c r="BF10" s="679"/>
      <c r="BG10" s="680">
        <v>10834</v>
      </c>
      <c r="BH10" s="681"/>
      <c r="BI10" s="681"/>
      <c r="BJ10" s="681"/>
      <c r="BK10" s="681"/>
      <c r="BL10" s="681"/>
      <c r="BM10" s="681"/>
      <c r="BN10" s="682"/>
      <c r="BO10" s="713">
        <v>1.5</v>
      </c>
      <c r="BP10" s="713"/>
      <c r="BQ10" s="713"/>
      <c r="BR10" s="713"/>
      <c r="BS10" s="686" t="s">
        <v>235</v>
      </c>
      <c r="BT10" s="681"/>
      <c r="BU10" s="681"/>
      <c r="BV10" s="681"/>
      <c r="BW10" s="681"/>
      <c r="BX10" s="681"/>
      <c r="BY10" s="681"/>
      <c r="BZ10" s="681"/>
      <c r="CA10" s="681"/>
      <c r="CB10" s="727"/>
      <c r="CD10" s="719" t="s">
        <v>247</v>
      </c>
      <c r="CE10" s="720"/>
      <c r="CF10" s="720"/>
      <c r="CG10" s="720"/>
      <c r="CH10" s="720"/>
      <c r="CI10" s="720"/>
      <c r="CJ10" s="720"/>
      <c r="CK10" s="720"/>
      <c r="CL10" s="720"/>
      <c r="CM10" s="720"/>
      <c r="CN10" s="720"/>
      <c r="CO10" s="720"/>
      <c r="CP10" s="720"/>
      <c r="CQ10" s="721"/>
      <c r="CR10" s="680">
        <v>5294</v>
      </c>
      <c r="CS10" s="681"/>
      <c r="CT10" s="681"/>
      <c r="CU10" s="681"/>
      <c r="CV10" s="681"/>
      <c r="CW10" s="681"/>
      <c r="CX10" s="681"/>
      <c r="CY10" s="682"/>
      <c r="CZ10" s="713">
        <v>0.1</v>
      </c>
      <c r="DA10" s="713"/>
      <c r="DB10" s="713"/>
      <c r="DC10" s="713"/>
      <c r="DD10" s="686" t="s">
        <v>235</v>
      </c>
      <c r="DE10" s="681"/>
      <c r="DF10" s="681"/>
      <c r="DG10" s="681"/>
      <c r="DH10" s="681"/>
      <c r="DI10" s="681"/>
      <c r="DJ10" s="681"/>
      <c r="DK10" s="681"/>
      <c r="DL10" s="681"/>
      <c r="DM10" s="681"/>
      <c r="DN10" s="681"/>
      <c r="DO10" s="681"/>
      <c r="DP10" s="682"/>
      <c r="DQ10" s="686">
        <v>2274</v>
      </c>
      <c r="DR10" s="681"/>
      <c r="DS10" s="681"/>
      <c r="DT10" s="681"/>
      <c r="DU10" s="681"/>
      <c r="DV10" s="681"/>
      <c r="DW10" s="681"/>
      <c r="DX10" s="681"/>
      <c r="DY10" s="681"/>
      <c r="DZ10" s="681"/>
      <c r="EA10" s="681"/>
      <c r="EB10" s="681"/>
      <c r="EC10" s="727"/>
    </row>
    <row r="11" spans="2:143" ht="11.25" customHeight="1" x14ac:dyDescent="0.15">
      <c r="B11" s="677" t="s">
        <v>248</v>
      </c>
      <c r="C11" s="678"/>
      <c r="D11" s="678"/>
      <c r="E11" s="678"/>
      <c r="F11" s="678"/>
      <c r="G11" s="678"/>
      <c r="H11" s="678"/>
      <c r="I11" s="678"/>
      <c r="J11" s="678"/>
      <c r="K11" s="678"/>
      <c r="L11" s="678"/>
      <c r="M11" s="678"/>
      <c r="N11" s="678"/>
      <c r="O11" s="678"/>
      <c r="P11" s="678"/>
      <c r="Q11" s="679"/>
      <c r="R11" s="680">
        <v>117167</v>
      </c>
      <c r="S11" s="681"/>
      <c r="T11" s="681"/>
      <c r="U11" s="681"/>
      <c r="V11" s="681"/>
      <c r="W11" s="681"/>
      <c r="X11" s="681"/>
      <c r="Y11" s="682"/>
      <c r="Z11" s="683">
        <v>1.9</v>
      </c>
      <c r="AA11" s="684"/>
      <c r="AB11" s="684"/>
      <c r="AC11" s="685"/>
      <c r="AD11" s="686">
        <v>117167</v>
      </c>
      <c r="AE11" s="681"/>
      <c r="AF11" s="681"/>
      <c r="AG11" s="681"/>
      <c r="AH11" s="681"/>
      <c r="AI11" s="681"/>
      <c r="AJ11" s="681"/>
      <c r="AK11" s="682"/>
      <c r="AL11" s="683">
        <v>3.6</v>
      </c>
      <c r="AM11" s="684"/>
      <c r="AN11" s="684"/>
      <c r="AO11" s="715"/>
      <c r="AP11" s="677" t="s">
        <v>249</v>
      </c>
      <c r="AQ11" s="678"/>
      <c r="AR11" s="678"/>
      <c r="AS11" s="678"/>
      <c r="AT11" s="678"/>
      <c r="AU11" s="678"/>
      <c r="AV11" s="678"/>
      <c r="AW11" s="678"/>
      <c r="AX11" s="678"/>
      <c r="AY11" s="678"/>
      <c r="AZ11" s="678"/>
      <c r="BA11" s="678"/>
      <c r="BB11" s="678"/>
      <c r="BC11" s="678"/>
      <c r="BD11" s="678"/>
      <c r="BE11" s="678"/>
      <c r="BF11" s="679"/>
      <c r="BG11" s="680">
        <v>4713</v>
      </c>
      <c r="BH11" s="681"/>
      <c r="BI11" s="681"/>
      <c r="BJ11" s="681"/>
      <c r="BK11" s="681"/>
      <c r="BL11" s="681"/>
      <c r="BM11" s="681"/>
      <c r="BN11" s="682"/>
      <c r="BO11" s="713">
        <v>0.6</v>
      </c>
      <c r="BP11" s="713"/>
      <c r="BQ11" s="713"/>
      <c r="BR11" s="713"/>
      <c r="BS11" s="686">
        <v>1078</v>
      </c>
      <c r="BT11" s="681"/>
      <c r="BU11" s="681"/>
      <c r="BV11" s="681"/>
      <c r="BW11" s="681"/>
      <c r="BX11" s="681"/>
      <c r="BY11" s="681"/>
      <c r="BZ11" s="681"/>
      <c r="CA11" s="681"/>
      <c r="CB11" s="727"/>
      <c r="CD11" s="719" t="s">
        <v>250</v>
      </c>
      <c r="CE11" s="720"/>
      <c r="CF11" s="720"/>
      <c r="CG11" s="720"/>
      <c r="CH11" s="720"/>
      <c r="CI11" s="720"/>
      <c r="CJ11" s="720"/>
      <c r="CK11" s="720"/>
      <c r="CL11" s="720"/>
      <c r="CM11" s="720"/>
      <c r="CN11" s="720"/>
      <c r="CO11" s="720"/>
      <c r="CP11" s="720"/>
      <c r="CQ11" s="721"/>
      <c r="CR11" s="680">
        <v>333381</v>
      </c>
      <c r="CS11" s="681"/>
      <c r="CT11" s="681"/>
      <c r="CU11" s="681"/>
      <c r="CV11" s="681"/>
      <c r="CW11" s="681"/>
      <c r="CX11" s="681"/>
      <c r="CY11" s="682"/>
      <c r="CZ11" s="713">
        <v>5.9</v>
      </c>
      <c r="DA11" s="713"/>
      <c r="DB11" s="713"/>
      <c r="DC11" s="713"/>
      <c r="DD11" s="686">
        <v>63771</v>
      </c>
      <c r="DE11" s="681"/>
      <c r="DF11" s="681"/>
      <c r="DG11" s="681"/>
      <c r="DH11" s="681"/>
      <c r="DI11" s="681"/>
      <c r="DJ11" s="681"/>
      <c r="DK11" s="681"/>
      <c r="DL11" s="681"/>
      <c r="DM11" s="681"/>
      <c r="DN11" s="681"/>
      <c r="DO11" s="681"/>
      <c r="DP11" s="682"/>
      <c r="DQ11" s="686">
        <v>210720</v>
      </c>
      <c r="DR11" s="681"/>
      <c r="DS11" s="681"/>
      <c r="DT11" s="681"/>
      <c r="DU11" s="681"/>
      <c r="DV11" s="681"/>
      <c r="DW11" s="681"/>
      <c r="DX11" s="681"/>
      <c r="DY11" s="681"/>
      <c r="DZ11" s="681"/>
      <c r="EA11" s="681"/>
      <c r="EB11" s="681"/>
      <c r="EC11" s="727"/>
    </row>
    <row r="12" spans="2:143" ht="11.25" customHeight="1" x14ac:dyDescent="0.15">
      <c r="B12" s="677" t="s">
        <v>251</v>
      </c>
      <c r="C12" s="678"/>
      <c r="D12" s="678"/>
      <c r="E12" s="678"/>
      <c r="F12" s="678"/>
      <c r="G12" s="678"/>
      <c r="H12" s="678"/>
      <c r="I12" s="678"/>
      <c r="J12" s="678"/>
      <c r="K12" s="678"/>
      <c r="L12" s="678"/>
      <c r="M12" s="678"/>
      <c r="N12" s="678"/>
      <c r="O12" s="678"/>
      <c r="P12" s="678"/>
      <c r="Q12" s="679"/>
      <c r="R12" s="680" t="s">
        <v>128</v>
      </c>
      <c r="S12" s="681"/>
      <c r="T12" s="681"/>
      <c r="U12" s="681"/>
      <c r="V12" s="681"/>
      <c r="W12" s="681"/>
      <c r="X12" s="681"/>
      <c r="Y12" s="682"/>
      <c r="Z12" s="713" t="s">
        <v>128</v>
      </c>
      <c r="AA12" s="713"/>
      <c r="AB12" s="713"/>
      <c r="AC12" s="713"/>
      <c r="AD12" s="714" t="s">
        <v>235</v>
      </c>
      <c r="AE12" s="714"/>
      <c r="AF12" s="714"/>
      <c r="AG12" s="714"/>
      <c r="AH12" s="714"/>
      <c r="AI12" s="714"/>
      <c r="AJ12" s="714"/>
      <c r="AK12" s="714"/>
      <c r="AL12" s="683" t="s">
        <v>128</v>
      </c>
      <c r="AM12" s="684"/>
      <c r="AN12" s="684"/>
      <c r="AO12" s="715"/>
      <c r="AP12" s="677" t="s">
        <v>252</v>
      </c>
      <c r="AQ12" s="678"/>
      <c r="AR12" s="678"/>
      <c r="AS12" s="678"/>
      <c r="AT12" s="678"/>
      <c r="AU12" s="678"/>
      <c r="AV12" s="678"/>
      <c r="AW12" s="678"/>
      <c r="AX12" s="678"/>
      <c r="AY12" s="678"/>
      <c r="AZ12" s="678"/>
      <c r="BA12" s="678"/>
      <c r="BB12" s="678"/>
      <c r="BC12" s="678"/>
      <c r="BD12" s="678"/>
      <c r="BE12" s="678"/>
      <c r="BF12" s="679"/>
      <c r="BG12" s="680">
        <v>503743</v>
      </c>
      <c r="BH12" s="681"/>
      <c r="BI12" s="681"/>
      <c r="BJ12" s="681"/>
      <c r="BK12" s="681"/>
      <c r="BL12" s="681"/>
      <c r="BM12" s="681"/>
      <c r="BN12" s="682"/>
      <c r="BO12" s="713">
        <v>68.3</v>
      </c>
      <c r="BP12" s="713"/>
      <c r="BQ12" s="713"/>
      <c r="BR12" s="713"/>
      <c r="BS12" s="686">
        <v>47097</v>
      </c>
      <c r="BT12" s="681"/>
      <c r="BU12" s="681"/>
      <c r="BV12" s="681"/>
      <c r="BW12" s="681"/>
      <c r="BX12" s="681"/>
      <c r="BY12" s="681"/>
      <c r="BZ12" s="681"/>
      <c r="CA12" s="681"/>
      <c r="CB12" s="727"/>
      <c r="CD12" s="719" t="s">
        <v>253</v>
      </c>
      <c r="CE12" s="720"/>
      <c r="CF12" s="720"/>
      <c r="CG12" s="720"/>
      <c r="CH12" s="720"/>
      <c r="CI12" s="720"/>
      <c r="CJ12" s="720"/>
      <c r="CK12" s="720"/>
      <c r="CL12" s="720"/>
      <c r="CM12" s="720"/>
      <c r="CN12" s="720"/>
      <c r="CO12" s="720"/>
      <c r="CP12" s="720"/>
      <c r="CQ12" s="721"/>
      <c r="CR12" s="680">
        <v>369011</v>
      </c>
      <c r="CS12" s="681"/>
      <c r="CT12" s="681"/>
      <c r="CU12" s="681"/>
      <c r="CV12" s="681"/>
      <c r="CW12" s="681"/>
      <c r="CX12" s="681"/>
      <c r="CY12" s="682"/>
      <c r="CZ12" s="713">
        <v>6.6</v>
      </c>
      <c r="DA12" s="713"/>
      <c r="DB12" s="713"/>
      <c r="DC12" s="713"/>
      <c r="DD12" s="686">
        <v>47066</v>
      </c>
      <c r="DE12" s="681"/>
      <c r="DF12" s="681"/>
      <c r="DG12" s="681"/>
      <c r="DH12" s="681"/>
      <c r="DI12" s="681"/>
      <c r="DJ12" s="681"/>
      <c r="DK12" s="681"/>
      <c r="DL12" s="681"/>
      <c r="DM12" s="681"/>
      <c r="DN12" s="681"/>
      <c r="DO12" s="681"/>
      <c r="DP12" s="682"/>
      <c r="DQ12" s="686">
        <v>286549</v>
      </c>
      <c r="DR12" s="681"/>
      <c r="DS12" s="681"/>
      <c r="DT12" s="681"/>
      <c r="DU12" s="681"/>
      <c r="DV12" s="681"/>
      <c r="DW12" s="681"/>
      <c r="DX12" s="681"/>
      <c r="DY12" s="681"/>
      <c r="DZ12" s="681"/>
      <c r="EA12" s="681"/>
      <c r="EB12" s="681"/>
      <c r="EC12" s="727"/>
    </row>
    <row r="13" spans="2:143" ht="11.25" customHeight="1" x14ac:dyDescent="0.15">
      <c r="B13" s="677" t="s">
        <v>254</v>
      </c>
      <c r="C13" s="678"/>
      <c r="D13" s="678"/>
      <c r="E13" s="678"/>
      <c r="F13" s="678"/>
      <c r="G13" s="678"/>
      <c r="H13" s="678"/>
      <c r="I13" s="678"/>
      <c r="J13" s="678"/>
      <c r="K13" s="678"/>
      <c r="L13" s="678"/>
      <c r="M13" s="678"/>
      <c r="N13" s="678"/>
      <c r="O13" s="678"/>
      <c r="P13" s="678"/>
      <c r="Q13" s="679"/>
      <c r="R13" s="680" t="s">
        <v>235</v>
      </c>
      <c r="S13" s="681"/>
      <c r="T13" s="681"/>
      <c r="U13" s="681"/>
      <c r="V13" s="681"/>
      <c r="W13" s="681"/>
      <c r="X13" s="681"/>
      <c r="Y13" s="682"/>
      <c r="Z13" s="713" t="s">
        <v>235</v>
      </c>
      <c r="AA13" s="713"/>
      <c r="AB13" s="713"/>
      <c r="AC13" s="713"/>
      <c r="AD13" s="714" t="s">
        <v>235</v>
      </c>
      <c r="AE13" s="714"/>
      <c r="AF13" s="714"/>
      <c r="AG13" s="714"/>
      <c r="AH13" s="714"/>
      <c r="AI13" s="714"/>
      <c r="AJ13" s="714"/>
      <c r="AK13" s="714"/>
      <c r="AL13" s="683" t="s">
        <v>128</v>
      </c>
      <c r="AM13" s="684"/>
      <c r="AN13" s="684"/>
      <c r="AO13" s="715"/>
      <c r="AP13" s="677" t="s">
        <v>255</v>
      </c>
      <c r="AQ13" s="678"/>
      <c r="AR13" s="678"/>
      <c r="AS13" s="678"/>
      <c r="AT13" s="678"/>
      <c r="AU13" s="678"/>
      <c r="AV13" s="678"/>
      <c r="AW13" s="678"/>
      <c r="AX13" s="678"/>
      <c r="AY13" s="678"/>
      <c r="AZ13" s="678"/>
      <c r="BA13" s="678"/>
      <c r="BB13" s="678"/>
      <c r="BC13" s="678"/>
      <c r="BD13" s="678"/>
      <c r="BE13" s="678"/>
      <c r="BF13" s="679"/>
      <c r="BG13" s="680">
        <v>377856</v>
      </c>
      <c r="BH13" s="681"/>
      <c r="BI13" s="681"/>
      <c r="BJ13" s="681"/>
      <c r="BK13" s="681"/>
      <c r="BL13" s="681"/>
      <c r="BM13" s="681"/>
      <c r="BN13" s="682"/>
      <c r="BO13" s="713">
        <v>51.2</v>
      </c>
      <c r="BP13" s="713"/>
      <c r="BQ13" s="713"/>
      <c r="BR13" s="713"/>
      <c r="BS13" s="686">
        <v>47097</v>
      </c>
      <c r="BT13" s="681"/>
      <c r="BU13" s="681"/>
      <c r="BV13" s="681"/>
      <c r="BW13" s="681"/>
      <c r="BX13" s="681"/>
      <c r="BY13" s="681"/>
      <c r="BZ13" s="681"/>
      <c r="CA13" s="681"/>
      <c r="CB13" s="727"/>
      <c r="CD13" s="719" t="s">
        <v>256</v>
      </c>
      <c r="CE13" s="720"/>
      <c r="CF13" s="720"/>
      <c r="CG13" s="720"/>
      <c r="CH13" s="720"/>
      <c r="CI13" s="720"/>
      <c r="CJ13" s="720"/>
      <c r="CK13" s="720"/>
      <c r="CL13" s="720"/>
      <c r="CM13" s="720"/>
      <c r="CN13" s="720"/>
      <c r="CO13" s="720"/>
      <c r="CP13" s="720"/>
      <c r="CQ13" s="721"/>
      <c r="CR13" s="680">
        <v>587882</v>
      </c>
      <c r="CS13" s="681"/>
      <c r="CT13" s="681"/>
      <c r="CU13" s="681"/>
      <c r="CV13" s="681"/>
      <c r="CW13" s="681"/>
      <c r="CX13" s="681"/>
      <c r="CY13" s="682"/>
      <c r="CZ13" s="713">
        <v>10.5</v>
      </c>
      <c r="DA13" s="713"/>
      <c r="DB13" s="713"/>
      <c r="DC13" s="713"/>
      <c r="DD13" s="686">
        <v>159296</v>
      </c>
      <c r="DE13" s="681"/>
      <c r="DF13" s="681"/>
      <c r="DG13" s="681"/>
      <c r="DH13" s="681"/>
      <c r="DI13" s="681"/>
      <c r="DJ13" s="681"/>
      <c r="DK13" s="681"/>
      <c r="DL13" s="681"/>
      <c r="DM13" s="681"/>
      <c r="DN13" s="681"/>
      <c r="DO13" s="681"/>
      <c r="DP13" s="682"/>
      <c r="DQ13" s="686">
        <v>382519</v>
      </c>
      <c r="DR13" s="681"/>
      <c r="DS13" s="681"/>
      <c r="DT13" s="681"/>
      <c r="DU13" s="681"/>
      <c r="DV13" s="681"/>
      <c r="DW13" s="681"/>
      <c r="DX13" s="681"/>
      <c r="DY13" s="681"/>
      <c r="DZ13" s="681"/>
      <c r="EA13" s="681"/>
      <c r="EB13" s="681"/>
      <c r="EC13" s="727"/>
    </row>
    <row r="14" spans="2:143" ht="11.25" customHeight="1" x14ac:dyDescent="0.15">
      <c r="B14" s="677" t="s">
        <v>257</v>
      </c>
      <c r="C14" s="678"/>
      <c r="D14" s="678"/>
      <c r="E14" s="678"/>
      <c r="F14" s="678"/>
      <c r="G14" s="678"/>
      <c r="H14" s="678"/>
      <c r="I14" s="678"/>
      <c r="J14" s="678"/>
      <c r="K14" s="678"/>
      <c r="L14" s="678"/>
      <c r="M14" s="678"/>
      <c r="N14" s="678"/>
      <c r="O14" s="678"/>
      <c r="P14" s="678"/>
      <c r="Q14" s="679"/>
      <c r="R14" s="680" t="s">
        <v>235</v>
      </c>
      <c r="S14" s="681"/>
      <c r="T14" s="681"/>
      <c r="U14" s="681"/>
      <c r="V14" s="681"/>
      <c r="W14" s="681"/>
      <c r="X14" s="681"/>
      <c r="Y14" s="682"/>
      <c r="Z14" s="713" t="s">
        <v>128</v>
      </c>
      <c r="AA14" s="713"/>
      <c r="AB14" s="713"/>
      <c r="AC14" s="713"/>
      <c r="AD14" s="714" t="s">
        <v>128</v>
      </c>
      <c r="AE14" s="714"/>
      <c r="AF14" s="714"/>
      <c r="AG14" s="714"/>
      <c r="AH14" s="714"/>
      <c r="AI14" s="714"/>
      <c r="AJ14" s="714"/>
      <c r="AK14" s="714"/>
      <c r="AL14" s="683" t="s">
        <v>235</v>
      </c>
      <c r="AM14" s="684"/>
      <c r="AN14" s="684"/>
      <c r="AO14" s="715"/>
      <c r="AP14" s="677" t="s">
        <v>258</v>
      </c>
      <c r="AQ14" s="678"/>
      <c r="AR14" s="678"/>
      <c r="AS14" s="678"/>
      <c r="AT14" s="678"/>
      <c r="AU14" s="678"/>
      <c r="AV14" s="678"/>
      <c r="AW14" s="678"/>
      <c r="AX14" s="678"/>
      <c r="AY14" s="678"/>
      <c r="AZ14" s="678"/>
      <c r="BA14" s="678"/>
      <c r="BB14" s="678"/>
      <c r="BC14" s="678"/>
      <c r="BD14" s="678"/>
      <c r="BE14" s="678"/>
      <c r="BF14" s="679"/>
      <c r="BG14" s="680">
        <v>19129</v>
      </c>
      <c r="BH14" s="681"/>
      <c r="BI14" s="681"/>
      <c r="BJ14" s="681"/>
      <c r="BK14" s="681"/>
      <c r="BL14" s="681"/>
      <c r="BM14" s="681"/>
      <c r="BN14" s="682"/>
      <c r="BO14" s="713">
        <v>2.6</v>
      </c>
      <c r="BP14" s="713"/>
      <c r="BQ14" s="713"/>
      <c r="BR14" s="713"/>
      <c r="BS14" s="686" t="s">
        <v>128</v>
      </c>
      <c r="BT14" s="681"/>
      <c r="BU14" s="681"/>
      <c r="BV14" s="681"/>
      <c r="BW14" s="681"/>
      <c r="BX14" s="681"/>
      <c r="BY14" s="681"/>
      <c r="BZ14" s="681"/>
      <c r="CA14" s="681"/>
      <c r="CB14" s="727"/>
      <c r="CD14" s="719" t="s">
        <v>259</v>
      </c>
      <c r="CE14" s="720"/>
      <c r="CF14" s="720"/>
      <c r="CG14" s="720"/>
      <c r="CH14" s="720"/>
      <c r="CI14" s="720"/>
      <c r="CJ14" s="720"/>
      <c r="CK14" s="720"/>
      <c r="CL14" s="720"/>
      <c r="CM14" s="720"/>
      <c r="CN14" s="720"/>
      <c r="CO14" s="720"/>
      <c r="CP14" s="720"/>
      <c r="CQ14" s="721"/>
      <c r="CR14" s="680">
        <v>193158</v>
      </c>
      <c r="CS14" s="681"/>
      <c r="CT14" s="681"/>
      <c r="CU14" s="681"/>
      <c r="CV14" s="681"/>
      <c r="CW14" s="681"/>
      <c r="CX14" s="681"/>
      <c r="CY14" s="682"/>
      <c r="CZ14" s="713">
        <v>3.4</v>
      </c>
      <c r="DA14" s="713"/>
      <c r="DB14" s="713"/>
      <c r="DC14" s="713"/>
      <c r="DD14" s="686">
        <v>9778</v>
      </c>
      <c r="DE14" s="681"/>
      <c r="DF14" s="681"/>
      <c r="DG14" s="681"/>
      <c r="DH14" s="681"/>
      <c r="DI14" s="681"/>
      <c r="DJ14" s="681"/>
      <c r="DK14" s="681"/>
      <c r="DL14" s="681"/>
      <c r="DM14" s="681"/>
      <c r="DN14" s="681"/>
      <c r="DO14" s="681"/>
      <c r="DP14" s="682"/>
      <c r="DQ14" s="686">
        <v>171784</v>
      </c>
      <c r="DR14" s="681"/>
      <c r="DS14" s="681"/>
      <c r="DT14" s="681"/>
      <c r="DU14" s="681"/>
      <c r="DV14" s="681"/>
      <c r="DW14" s="681"/>
      <c r="DX14" s="681"/>
      <c r="DY14" s="681"/>
      <c r="DZ14" s="681"/>
      <c r="EA14" s="681"/>
      <c r="EB14" s="681"/>
      <c r="EC14" s="727"/>
    </row>
    <row r="15" spans="2:143" ht="11.25" customHeight="1" x14ac:dyDescent="0.15">
      <c r="B15" s="677" t="s">
        <v>260</v>
      </c>
      <c r="C15" s="678"/>
      <c r="D15" s="678"/>
      <c r="E15" s="678"/>
      <c r="F15" s="678"/>
      <c r="G15" s="678"/>
      <c r="H15" s="678"/>
      <c r="I15" s="678"/>
      <c r="J15" s="678"/>
      <c r="K15" s="678"/>
      <c r="L15" s="678"/>
      <c r="M15" s="678"/>
      <c r="N15" s="678"/>
      <c r="O15" s="678"/>
      <c r="P15" s="678"/>
      <c r="Q15" s="679"/>
      <c r="R15" s="680" t="s">
        <v>128</v>
      </c>
      <c r="S15" s="681"/>
      <c r="T15" s="681"/>
      <c r="U15" s="681"/>
      <c r="V15" s="681"/>
      <c r="W15" s="681"/>
      <c r="X15" s="681"/>
      <c r="Y15" s="682"/>
      <c r="Z15" s="713" t="s">
        <v>128</v>
      </c>
      <c r="AA15" s="713"/>
      <c r="AB15" s="713"/>
      <c r="AC15" s="713"/>
      <c r="AD15" s="714" t="s">
        <v>235</v>
      </c>
      <c r="AE15" s="714"/>
      <c r="AF15" s="714"/>
      <c r="AG15" s="714"/>
      <c r="AH15" s="714"/>
      <c r="AI15" s="714"/>
      <c r="AJ15" s="714"/>
      <c r="AK15" s="714"/>
      <c r="AL15" s="683" t="s">
        <v>128</v>
      </c>
      <c r="AM15" s="684"/>
      <c r="AN15" s="684"/>
      <c r="AO15" s="715"/>
      <c r="AP15" s="677" t="s">
        <v>261</v>
      </c>
      <c r="AQ15" s="678"/>
      <c r="AR15" s="678"/>
      <c r="AS15" s="678"/>
      <c r="AT15" s="678"/>
      <c r="AU15" s="678"/>
      <c r="AV15" s="678"/>
      <c r="AW15" s="678"/>
      <c r="AX15" s="678"/>
      <c r="AY15" s="678"/>
      <c r="AZ15" s="678"/>
      <c r="BA15" s="678"/>
      <c r="BB15" s="678"/>
      <c r="BC15" s="678"/>
      <c r="BD15" s="678"/>
      <c r="BE15" s="678"/>
      <c r="BF15" s="679"/>
      <c r="BG15" s="680">
        <v>23018</v>
      </c>
      <c r="BH15" s="681"/>
      <c r="BI15" s="681"/>
      <c r="BJ15" s="681"/>
      <c r="BK15" s="681"/>
      <c r="BL15" s="681"/>
      <c r="BM15" s="681"/>
      <c r="BN15" s="682"/>
      <c r="BO15" s="713">
        <v>3.1</v>
      </c>
      <c r="BP15" s="713"/>
      <c r="BQ15" s="713"/>
      <c r="BR15" s="713"/>
      <c r="BS15" s="686" t="s">
        <v>235</v>
      </c>
      <c r="BT15" s="681"/>
      <c r="BU15" s="681"/>
      <c r="BV15" s="681"/>
      <c r="BW15" s="681"/>
      <c r="BX15" s="681"/>
      <c r="BY15" s="681"/>
      <c r="BZ15" s="681"/>
      <c r="CA15" s="681"/>
      <c r="CB15" s="727"/>
      <c r="CD15" s="719" t="s">
        <v>262</v>
      </c>
      <c r="CE15" s="720"/>
      <c r="CF15" s="720"/>
      <c r="CG15" s="720"/>
      <c r="CH15" s="720"/>
      <c r="CI15" s="720"/>
      <c r="CJ15" s="720"/>
      <c r="CK15" s="720"/>
      <c r="CL15" s="720"/>
      <c r="CM15" s="720"/>
      <c r="CN15" s="720"/>
      <c r="CO15" s="720"/>
      <c r="CP15" s="720"/>
      <c r="CQ15" s="721"/>
      <c r="CR15" s="680">
        <v>465498</v>
      </c>
      <c r="CS15" s="681"/>
      <c r="CT15" s="681"/>
      <c r="CU15" s="681"/>
      <c r="CV15" s="681"/>
      <c r="CW15" s="681"/>
      <c r="CX15" s="681"/>
      <c r="CY15" s="682"/>
      <c r="CZ15" s="713">
        <v>8.3000000000000007</v>
      </c>
      <c r="DA15" s="713"/>
      <c r="DB15" s="713"/>
      <c r="DC15" s="713"/>
      <c r="DD15" s="686">
        <v>83024</v>
      </c>
      <c r="DE15" s="681"/>
      <c r="DF15" s="681"/>
      <c r="DG15" s="681"/>
      <c r="DH15" s="681"/>
      <c r="DI15" s="681"/>
      <c r="DJ15" s="681"/>
      <c r="DK15" s="681"/>
      <c r="DL15" s="681"/>
      <c r="DM15" s="681"/>
      <c r="DN15" s="681"/>
      <c r="DO15" s="681"/>
      <c r="DP15" s="682"/>
      <c r="DQ15" s="686">
        <v>378783</v>
      </c>
      <c r="DR15" s="681"/>
      <c r="DS15" s="681"/>
      <c r="DT15" s="681"/>
      <c r="DU15" s="681"/>
      <c r="DV15" s="681"/>
      <c r="DW15" s="681"/>
      <c r="DX15" s="681"/>
      <c r="DY15" s="681"/>
      <c r="DZ15" s="681"/>
      <c r="EA15" s="681"/>
      <c r="EB15" s="681"/>
      <c r="EC15" s="727"/>
    </row>
    <row r="16" spans="2:143" ht="11.25" customHeight="1" x14ac:dyDescent="0.15">
      <c r="B16" s="677" t="s">
        <v>263</v>
      </c>
      <c r="C16" s="678"/>
      <c r="D16" s="678"/>
      <c r="E16" s="678"/>
      <c r="F16" s="678"/>
      <c r="G16" s="678"/>
      <c r="H16" s="678"/>
      <c r="I16" s="678"/>
      <c r="J16" s="678"/>
      <c r="K16" s="678"/>
      <c r="L16" s="678"/>
      <c r="M16" s="678"/>
      <c r="N16" s="678"/>
      <c r="O16" s="678"/>
      <c r="P16" s="678"/>
      <c r="Q16" s="679"/>
      <c r="R16" s="680">
        <v>3720</v>
      </c>
      <c r="S16" s="681"/>
      <c r="T16" s="681"/>
      <c r="U16" s="681"/>
      <c r="V16" s="681"/>
      <c r="W16" s="681"/>
      <c r="X16" s="681"/>
      <c r="Y16" s="682"/>
      <c r="Z16" s="713">
        <v>0.1</v>
      </c>
      <c r="AA16" s="713"/>
      <c r="AB16" s="713"/>
      <c r="AC16" s="713"/>
      <c r="AD16" s="714">
        <v>3720</v>
      </c>
      <c r="AE16" s="714"/>
      <c r="AF16" s="714"/>
      <c r="AG16" s="714"/>
      <c r="AH16" s="714"/>
      <c r="AI16" s="714"/>
      <c r="AJ16" s="714"/>
      <c r="AK16" s="714"/>
      <c r="AL16" s="683">
        <v>0.1</v>
      </c>
      <c r="AM16" s="684"/>
      <c r="AN16" s="684"/>
      <c r="AO16" s="715"/>
      <c r="AP16" s="677" t="s">
        <v>264</v>
      </c>
      <c r="AQ16" s="678"/>
      <c r="AR16" s="678"/>
      <c r="AS16" s="678"/>
      <c r="AT16" s="678"/>
      <c r="AU16" s="678"/>
      <c r="AV16" s="678"/>
      <c r="AW16" s="678"/>
      <c r="AX16" s="678"/>
      <c r="AY16" s="678"/>
      <c r="AZ16" s="678"/>
      <c r="BA16" s="678"/>
      <c r="BB16" s="678"/>
      <c r="BC16" s="678"/>
      <c r="BD16" s="678"/>
      <c r="BE16" s="678"/>
      <c r="BF16" s="679"/>
      <c r="BG16" s="680" t="s">
        <v>128</v>
      </c>
      <c r="BH16" s="681"/>
      <c r="BI16" s="681"/>
      <c r="BJ16" s="681"/>
      <c r="BK16" s="681"/>
      <c r="BL16" s="681"/>
      <c r="BM16" s="681"/>
      <c r="BN16" s="682"/>
      <c r="BO16" s="713" t="s">
        <v>128</v>
      </c>
      <c r="BP16" s="713"/>
      <c r="BQ16" s="713"/>
      <c r="BR16" s="713"/>
      <c r="BS16" s="686" t="s">
        <v>128</v>
      </c>
      <c r="BT16" s="681"/>
      <c r="BU16" s="681"/>
      <c r="BV16" s="681"/>
      <c r="BW16" s="681"/>
      <c r="BX16" s="681"/>
      <c r="BY16" s="681"/>
      <c r="BZ16" s="681"/>
      <c r="CA16" s="681"/>
      <c r="CB16" s="727"/>
      <c r="CD16" s="719" t="s">
        <v>265</v>
      </c>
      <c r="CE16" s="720"/>
      <c r="CF16" s="720"/>
      <c r="CG16" s="720"/>
      <c r="CH16" s="720"/>
      <c r="CI16" s="720"/>
      <c r="CJ16" s="720"/>
      <c r="CK16" s="720"/>
      <c r="CL16" s="720"/>
      <c r="CM16" s="720"/>
      <c r="CN16" s="720"/>
      <c r="CO16" s="720"/>
      <c r="CP16" s="720"/>
      <c r="CQ16" s="721"/>
      <c r="CR16" s="680">
        <v>250244</v>
      </c>
      <c r="CS16" s="681"/>
      <c r="CT16" s="681"/>
      <c r="CU16" s="681"/>
      <c r="CV16" s="681"/>
      <c r="CW16" s="681"/>
      <c r="CX16" s="681"/>
      <c r="CY16" s="682"/>
      <c r="CZ16" s="713">
        <v>4.5</v>
      </c>
      <c r="DA16" s="713"/>
      <c r="DB16" s="713"/>
      <c r="DC16" s="713"/>
      <c r="DD16" s="686" t="s">
        <v>235</v>
      </c>
      <c r="DE16" s="681"/>
      <c r="DF16" s="681"/>
      <c r="DG16" s="681"/>
      <c r="DH16" s="681"/>
      <c r="DI16" s="681"/>
      <c r="DJ16" s="681"/>
      <c r="DK16" s="681"/>
      <c r="DL16" s="681"/>
      <c r="DM16" s="681"/>
      <c r="DN16" s="681"/>
      <c r="DO16" s="681"/>
      <c r="DP16" s="682"/>
      <c r="DQ16" s="686">
        <v>92141</v>
      </c>
      <c r="DR16" s="681"/>
      <c r="DS16" s="681"/>
      <c r="DT16" s="681"/>
      <c r="DU16" s="681"/>
      <c r="DV16" s="681"/>
      <c r="DW16" s="681"/>
      <c r="DX16" s="681"/>
      <c r="DY16" s="681"/>
      <c r="DZ16" s="681"/>
      <c r="EA16" s="681"/>
      <c r="EB16" s="681"/>
      <c r="EC16" s="727"/>
    </row>
    <row r="17" spans="2:133" ht="11.25" customHeight="1" x14ac:dyDescent="0.15">
      <c r="B17" s="677" t="s">
        <v>266</v>
      </c>
      <c r="C17" s="678"/>
      <c r="D17" s="678"/>
      <c r="E17" s="678"/>
      <c r="F17" s="678"/>
      <c r="G17" s="678"/>
      <c r="H17" s="678"/>
      <c r="I17" s="678"/>
      <c r="J17" s="678"/>
      <c r="K17" s="678"/>
      <c r="L17" s="678"/>
      <c r="M17" s="678"/>
      <c r="N17" s="678"/>
      <c r="O17" s="678"/>
      <c r="P17" s="678"/>
      <c r="Q17" s="679"/>
      <c r="R17" s="680">
        <v>1179</v>
      </c>
      <c r="S17" s="681"/>
      <c r="T17" s="681"/>
      <c r="U17" s="681"/>
      <c r="V17" s="681"/>
      <c r="W17" s="681"/>
      <c r="X17" s="681"/>
      <c r="Y17" s="682"/>
      <c r="Z17" s="713">
        <v>0</v>
      </c>
      <c r="AA17" s="713"/>
      <c r="AB17" s="713"/>
      <c r="AC17" s="713"/>
      <c r="AD17" s="714">
        <v>1179</v>
      </c>
      <c r="AE17" s="714"/>
      <c r="AF17" s="714"/>
      <c r="AG17" s="714"/>
      <c r="AH17" s="714"/>
      <c r="AI17" s="714"/>
      <c r="AJ17" s="714"/>
      <c r="AK17" s="714"/>
      <c r="AL17" s="683">
        <v>0</v>
      </c>
      <c r="AM17" s="684"/>
      <c r="AN17" s="684"/>
      <c r="AO17" s="715"/>
      <c r="AP17" s="677" t="s">
        <v>267</v>
      </c>
      <c r="AQ17" s="678"/>
      <c r="AR17" s="678"/>
      <c r="AS17" s="678"/>
      <c r="AT17" s="678"/>
      <c r="AU17" s="678"/>
      <c r="AV17" s="678"/>
      <c r="AW17" s="678"/>
      <c r="AX17" s="678"/>
      <c r="AY17" s="678"/>
      <c r="AZ17" s="678"/>
      <c r="BA17" s="678"/>
      <c r="BB17" s="678"/>
      <c r="BC17" s="678"/>
      <c r="BD17" s="678"/>
      <c r="BE17" s="678"/>
      <c r="BF17" s="679"/>
      <c r="BG17" s="680" t="s">
        <v>235</v>
      </c>
      <c r="BH17" s="681"/>
      <c r="BI17" s="681"/>
      <c r="BJ17" s="681"/>
      <c r="BK17" s="681"/>
      <c r="BL17" s="681"/>
      <c r="BM17" s="681"/>
      <c r="BN17" s="682"/>
      <c r="BO17" s="713" t="s">
        <v>235</v>
      </c>
      <c r="BP17" s="713"/>
      <c r="BQ17" s="713"/>
      <c r="BR17" s="713"/>
      <c r="BS17" s="686" t="s">
        <v>128</v>
      </c>
      <c r="BT17" s="681"/>
      <c r="BU17" s="681"/>
      <c r="BV17" s="681"/>
      <c r="BW17" s="681"/>
      <c r="BX17" s="681"/>
      <c r="BY17" s="681"/>
      <c r="BZ17" s="681"/>
      <c r="CA17" s="681"/>
      <c r="CB17" s="727"/>
      <c r="CD17" s="719" t="s">
        <v>268</v>
      </c>
      <c r="CE17" s="720"/>
      <c r="CF17" s="720"/>
      <c r="CG17" s="720"/>
      <c r="CH17" s="720"/>
      <c r="CI17" s="720"/>
      <c r="CJ17" s="720"/>
      <c r="CK17" s="720"/>
      <c r="CL17" s="720"/>
      <c r="CM17" s="720"/>
      <c r="CN17" s="720"/>
      <c r="CO17" s="720"/>
      <c r="CP17" s="720"/>
      <c r="CQ17" s="721"/>
      <c r="CR17" s="680">
        <v>767503</v>
      </c>
      <c r="CS17" s="681"/>
      <c r="CT17" s="681"/>
      <c r="CU17" s="681"/>
      <c r="CV17" s="681"/>
      <c r="CW17" s="681"/>
      <c r="CX17" s="681"/>
      <c r="CY17" s="682"/>
      <c r="CZ17" s="713">
        <v>13.7</v>
      </c>
      <c r="DA17" s="713"/>
      <c r="DB17" s="713"/>
      <c r="DC17" s="713"/>
      <c r="DD17" s="686" t="s">
        <v>128</v>
      </c>
      <c r="DE17" s="681"/>
      <c r="DF17" s="681"/>
      <c r="DG17" s="681"/>
      <c r="DH17" s="681"/>
      <c r="DI17" s="681"/>
      <c r="DJ17" s="681"/>
      <c r="DK17" s="681"/>
      <c r="DL17" s="681"/>
      <c r="DM17" s="681"/>
      <c r="DN17" s="681"/>
      <c r="DO17" s="681"/>
      <c r="DP17" s="682"/>
      <c r="DQ17" s="686">
        <v>765521</v>
      </c>
      <c r="DR17" s="681"/>
      <c r="DS17" s="681"/>
      <c r="DT17" s="681"/>
      <c r="DU17" s="681"/>
      <c r="DV17" s="681"/>
      <c r="DW17" s="681"/>
      <c r="DX17" s="681"/>
      <c r="DY17" s="681"/>
      <c r="DZ17" s="681"/>
      <c r="EA17" s="681"/>
      <c r="EB17" s="681"/>
      <c r="EC17" s="727"/>
    </row>
    <row r="18" spans="2:133" ht="11.25" customHeight="1" x14ac:dyDescent="0.15">
      <c r="B18" s="677" t="s">
        <v>269</v>
      </c>
      <c r="C18" s="678"/>
      <c r="D18" s="678"/>
      <c r="E18" s="678"/>
      <c r="F18" s="678"/>
      <c r="G18" s="678"/>
      <c r="H18" s="678"/>
      <c r="I18" s="678"/>
      <c r="J18" s="678"/>
      <c r="K18" s="678"/>
      <c r="L18" s="678"/>
      <c r="M18" s="678"/>
      <c r="N18" s="678"/>
      <c r="O18" s="678"/>
      <c r="P18" s="678"/>
      <c r="Q18" s="679"/>
      <c r="R18" s="680">
        <v>3691</v>
      </c>
      <c r="S18" s="681"/>
      <c r="T18" s="681"/>
      <c r="U18" s="681"/>
      <c r="V18" s="681"/>
      <c r="W18" s="681"/>
      <c r="X18" s="681"/>
      <c r="Y18" s="682"/>
      <c r="Z18" s="713">
        <v>0.1</v>
      </c>
      <c r="AA18" s="713"/>
      <c r="AB18" s="713"/>
      <c r="AC18" s="713"/>
      <c r="AD18" s="714">
        <v>3691</v>
      </c>
      <c r="AE18" s="714"/>
      <c r="AF18" s="714"/>
      <c r="AG18" s="714"/>
      <c r="AH18" s="714"/>
      <c r="AI18" s="714"/>
      <c r="AJ18" s="714"/>
      <c r="AK18" s="714"/>
      <c r="AL18" s="683">
        <v>0.1</v>
      </c>
      <c r="AM18" s="684"/>
      <c r="AN18" s="684"/>
      <c r="AO18" s="715"/>
      <c r="AP18" s="677" t="s">
        <v>270</v>
      </c>
      <c r="AQ18" s="678"/>
      <c r="AR18" s="678"/>
      <c r="AS18" s="678"/>
      <c r="AT18" s="678"/>
      <c r="AU18" s="678"/>
      <c r="AV18" s="678"/>
      <c r="AW18" s="678"/>
      <c r="AX18" s="678"/>
      <c r="AY18" s="678"/>
      <c r="AZ18" s="678"/>
      <c r="BA18" s="678"/>
      <c r="BB18" s="678"/>
      <c r="BC18" s="678"/>
      <c r="BD18" s="678"/>
      <c r="BE18" s="678"/>
      <c r="BF18" s="679"/>
      <c r="BG18" s="680" t="s">
        <v>235</v>
      </c>
      <c r="BH18" s="681"/>
      <c r="BI18" s="681"/>
      <c r="BJ18" s="681"/>
      <c r="BK18" s="681"/>
      <c r="BL18" s="681"/>
      <c r="BM18" s="681"/>
      <c r="BN18" s="682"/>
      <c r="BO18" s="713" t="s">
        <v>145</v>
      </c>
      <c r="BP18" s="713"/>
      <c r="BQ18" s="713"/>
      <c r="BR18" s="713"/>
      <c r="BS18" s="686" t="s">
        <v>128</v>
      </c>
      <c r="BT18" s="681"/>
      <c r="BU18" s="681"/>
      <c r="BV18" s="681"/>
      <c r="BW18" s="681"/>
      <c r="BX18" s="681"/>
      <c r="BY18" s="681"/>
      <c r="BZ18" s="681"/>
      <c r="CA18" s="681"/>
      <c r="CB18" s="727"/>
      <c r="CD18" s="719" t="s">
        <v>271</v>
      </c>
      <c r="CE18" s="720"/>
      <c r="CF18" s="720"/>
      <c r="CG18" s="720"/>
      <c r="CH18" s="720"/>
      <c r="CI18" s="720"/>
      <c r="CJ18" s="720"/>
      <c r="CK18" s="720"/>
      <c r="CL18" s="720"/>
      <c r="CM18" s="720"/>
      <c r="CN18" s="720"/>
      <c r="CO18" s="720"/>
      <c r="CP18" s="720"/>
      <c r="CQ18" s="721"/>
      <c r="CR18" s="680" t="s">
        <v>128</v>
      </c>
      <c r="CS18" s="681"/>
      <c r="CT18" s="681"/>
      <c r="CU18" s="681"/>
      <c r="CV18" s="681"/>
      <c r="CW18" s="681"/>
      <c r="CX18" s="681"/>
      <c r="CY18" s="682"/>
      <c r="CZ18" s="713" t="s">
        <v>235</v>
      </c>
      <c r="DA18" s="713"/>
      <c r="DB18" s="713"/>
      <c r="DC18" s="713"/>
      <c r="DD18" s="686" t="s">
        <v>128</v>
      </c>
      <c r="DE18" s="681"/>
      <c r="DF18" s="681"/>
      <c r="DG18" s="681"/>
      <c r="DH18" s="681"/>
      <c r="DI18" s="681"/>
      <c r="DJ18" s="681"/>
      <c r="DK18" s="681"/>
      <c r="DL18" s="681"/>
      <c r="DM18" s="681"/>
      <c r="DN18" s="681"/>
      <c r="DO18" s="681"/>
      <c r="DP18" s="682"/>
      <c r="DQ18" s="686" t="s">
        <v>235</v>
      </c>
      <c r="DR18" s="681"/>
      <c r="DS18" s="681"/>
      <c r="DT18" s="681"/>
      <c r="DU18" s="681"/>
      <c r="DV18" s="681"/>
      <c r="DW18" s="681"/>
      <c r="DX18" s="681"/>
      <c r="DY18" s="681"/>
      <c r="DZ18" s="681"/>
      <c r="EA18" s="681"/>
      <c r="EB18" s="681"/>
      <c r="EC18" s="727"/>
    </row>
    <row r="19" spans="2:133" ht="11.25" customHeight="1" x14ac:dyDescent="0.15">
      <c r="B19" s="677" t="s">
        <v>272</v>
      </c>
      <c r="C19" s="678"/>
      <c r="D19" s="678"/>
      <c r="E19" s="678"/>
      <c r="F19" s="678"/>
      <c r="G19" s="678"/>
      <c r="H19" s="678"/>
      <c r="I19" s="678"/>
      <c r="J19" s="678"/>
      <c r="K19" s="678"/>
      <c r="L19" s="678"/>
      <c r="M19" s="678"/>
      <c r="N19" s="678"/>
      <c r="O19" s="678"/>
      <c r="P19" s="678"/>
      <c r="Q19" s="679"/>
      <c r="R19" s="680">
        <v>1479</v>
      </c>
      <c r="S19" s="681"/>
      <c r="T19" s="681"/>
      <c r="U19" s="681"/>
      <c r="V19" s="681"/>
      <c r="W19" s="681"/>
      <c r="X19" s="681"/>
      <c r="Y19" s="682"/>
      <c r="Z19" s="713">
        <v>0</v>
      </c>
      <c r="AA19" s="713"/>
      <c r="AB19" s="713"/>
      <c r="AC19" s="713"/>
      <c r="AD19" s="714">
        <v>1479</v>
      </c>
      <c r="AE19" s="714"/>
      <c r="AF19" s="714"/>
      <c r="AG19" s="714"/>
      <c r="AH19" s="714"/>
      <c r="AI19" s="714"/>
      <c r="AJ19" s="714"/>
      <c r="AK19" s="714"/>
      <c r="AL19" s="683">
        <v>0</v>
      </c>
      <c r="AM19" s="684"/>
      <c r="AN19" s="684"/>
      <c r="AO19" s="715"/>
      <c r="AP19" s="677" t="s">
        <v>273</v>
      </c>
      <c r="AQ19" s="678"/>
      <c r="AR19" s="678"/>
      <c r="AS19" s="678"/>
      <c r="AT19" s="678"/>
      <c r="AU19" s="678"/>
      <c r="AV19" s="678"/>
      <c r="AW19" s="678"/>
      <c r="AX19" s="678"/>
      <c r="AY19" s="678"/>
      <c r="AZ19" s="678"/>
      <c r="BA19" s="678"/>
      <c r="BB19" s="678"/>
      <c r="BC19" s="678"/>
      <c r="BD19" s="678"/>
      <c r="BE19" s="678"/>
      <c r="BF19" s="679"/>
      <c r="BG19" s="680">
        <v>7057</v>
      </c>
      <c r="BH19" s="681"/>
      <c r="BI19" s="681"/>
      <c r="BJ19" s="681"/>
      <c r="BK19" s="681"/>
      <c r="BL19" s="681"/>
      <c r="BM19" s="681"/>
      <c r="BN19" s="682"/>
      <c r="BO19" s="713">
        <v>1</v>
      </c>
      <c r="BP19" s="713"/>
      <c r="BQ19" s="713"/>
      <c r="BR19" s="713"/>
      <c r="BS19" s="686" t="s">
        <v>235</v>
      </c>
      <c r="BT19" s="681"/>
      <c r="BU19" s="681"/>
      <c r="BV19" s="681"/>
      <c r="BW19" s="681"/>
      <c r="BX19" s="681"/>
      <c r="BY19" s="681"/>
      <c r="BZ19" s="681"/>
      <c r="CA19" s="681"/>
      <c r="CB19" s="727"/>
      <c r="CD19" s="719" t="s">
        <v>274</v>
      </c>
      <c r="CE19" s="720"/>
      <c r="CF19" s="720"/>
      <c r="CG19" s="720"/>
      <c r="CH19" s="720"/>
      <c r="CI19" s="720"/>
      <c r="CJ19" s="720"/>
      <c r="CK19" s="720"/>
      <c r="CL19" s="720"/>
      <c r="CM19" s="720"/>
      <c r="CN19" s="720"/>
      <c r="CO19" s="720"/>
      <c r="CP19" s="720"/>
      <c r="CQ19" s="721"/>
      <c r="CR19" s="680" t="s">
        <v>235</v>
      </c>
      <c r="CS19" s="681"/>
      <c r="CT19" s="681"/>
      <c r="CU19" s="681"/>
      <c r="CV19" s="681"/>
      <c r="CW19" s="681"/>
      <c r="CX19" s="681"/>
      <c r="CY19" s="682"/>
      <c r="CZ19" s="713" t="s">
        <v>128</v>
      </c>
      <c r="DA19" s="713"/>
      <c r="DB19" s="713"/>
      <c r="DC19" s="713"/>
      <c r="DD19" s="686" t="s">
        <v>235</v>
      </c>
      <c r="DE19" s="681"/>
      <c r="DF19" s="681"/>
      <c r="DG19" s="681"/>
      <c r="DH19" s="681"/>
      <c r="DI19" s="681"/>
      <c r="DJ19" s="681"/>
      <c r="DK19" s="681"/>
      <c r="DL19" s="681"/>
      <c r="DM19" s="681"/>
      <c r="DN19" s="681"/>
      <c r="DO19" s="681"/>
      <c r="DP19" s="682"/>
      <c r="DQ19" s="686" t="s">
        <v>128</v>
      </c>
      <c r="DR19" s="681"/>
      <c r="DS19" s="681"/>
      <c r="DT19" s="681"/>
      <c r="DU19" s="681"/>
      <c r="DV19" s="681"/>
      <c r="DW19" s="681"/>
      <c r="DX19" s="681"/>
      <c r="DY19" s="681"/>
      <c r="DZ19" s="681"/>
      <c r="EA19" s="681"/>
      <c r="EB19" s="681"/>
      <c r="EC19" s="727"/>
    </row>
    <row r="20" spans="2:133" ht="11.25" customHeight="1" x14ac:dyDescent="0.15">
      <c r="B20" s="677" t="s">
        <v>275</v>
      </c>
      <c r="C20" s="678"/>
      <c r="D20" s="678"/>
      <c r="E20" s="678"/>
      <c r="F20" s="678"/>
      <c r="G20" s="678"/>
      <c r="H20" s="678"/>
      <c r="I20" s="678"/>
      <c r="J20" s="678"/>
      <c r="K20" s="678"/>
      <c r="L20" s="678"/>
      <c r="M20" s="678"/>
      <c r="N20" s="678"/>
      <c r="O20" s="678"/>
      <c r="P20" s="678"/>
      <c r="Q20" s="679"/>
      <c r="R20" s="680">
        <v>1857</v>
      </c>
      <c r="S20" s="681"/>
      <c r="T20" s="681"/>
      <c r="U20" s="681"/>
      <c r="V20" s="681"/>
      <c r="W20" s="681"/>
      <c r="X20" s="681"/>
      <c r="Y20" s="682"/>
      <c r="Z20" s="713">
        <v>0</v>
      </c>
      <c r="AA20" s="713"/>
      <c r="AB20" s="713"/>
      <c r="AC20" s="713"/>
      <c r="AD20" s="714">
        <v>1857</v>
      </c>
      <c r="AE20" s="714"/>
      <c r="AF20" s="714"/>
      <c r="AG20" s="714"/>
      <c r="AH20" s="714"/>
      <c r="AI20" s="714"/>
      <c r="AJ20" s="714"/>
      <c r="AK20" s="714"/>
      <c r="AL20" s="683">
        <v>0.1</v>
      </c>
      <c r="AM20" s="684"/>
      <c r="AN20" s="684"/>
      <c r="AO20" s="715"/>
      <c r="AP20" s="677" t="s">
        <v>276</v>
      </c>
      <c r="AQ20" s="678"/>
      <c r="AR20" s="678"/>
      <c r="AS20" s="678"/>
      <c r="AT20" s="678"/>
      <c r="AU20" s="678"/>
      <c r="AV20" s="678"/>
      <c r="AW20" s="678"/>
      <c r="AX20" s="678"/>
      <c r="AY20" s="678"/>
      <c r="AZ20" s="678"/>
      <c r="BA20" s="678"/>
      <c r="BB20" s="678"/>
      <c r="BC20" s="678"/>
      <c r="BD20" s="678"/>
      <c r="BE20" s="678"/>
      <c r="BF20" s="679"/>
      <c r="BG20" s="680">
        <v>7057</v>
      </c>
      <c r="BH20" s="681"/>
      <c r="BI20" s="681"/>
      <c r="BJ20" s="681"/>
      <c r="BK20" s="681"/>
      <c r="BL20" s="681"/>
      <c r="BM20" s="681"/>
      <c r="BN20" s="682"/>
      <c r="BO20" s="713">
        <v>1</v>
      </c>
      <c r="BP20" s="713"/>
      <c r="BQ20" s="713"/>
      <c r="BR20" s="713"/>
      <c r="BS20" s="686" t="s">
        <v>128</v>
      </c>
      <c r="BT20" s="681"/>
      <c r="BU20" s="681"/>
      <c r="BV20" s="681"/>
      <c r="BW20" s="681"/>
      <c r="BX20" s="681"/>
      <c r="BY20" s="681"/>
      <c r="BZ20" s="681"/>
      <c r="CA20" s="681"/>
      <c r="CB20" s="727"/>
      <c r="CD20" s="719" t="s">
        <v>277</v>
      </c>
      <c r="CE20" s="720"/>
      <c r="CF20" s="720"/>
      <c r="CG20" s="720"/>
      <c r="CH20" s="720"/>
      <c r="CI20" s="720"/>
      <c r="CJ20" s="720"/>
      <c r="CK20" s="720"/>
      <c r="CL20" s="720"/>
      <c r="CM20" s="720"/>
      <c r="CN20" s="720"/>
      <c r="CO20" s="720"/>
      <c r="CP20" s="720"/>
      <c r="CQ20" s="721"/>
      <c r="CR20" s="680">
        <v>5620581</v>
      </c>
      <c r="CS20" s="681"/>
      <c r="CT20" s="681"/>
      <c r="CU20" s="681"/>
      <c r="CV20" s="681"/>
      <c r="CW20" s="681"/>
      <c r="CX20" s="681"/>
      <c r="CY20" s="682"/>
      <c r="CZ20" s="713">
        <v>100</v>
      </c>
      <c r="DA20" s="713"/>
      <c r="DB20" s="713"/>
      <c r="DC20" s="713"/>
      <c r="DD20" s="686">
        <v>414445</v>
      </c>
      <c r="DE20" s="681"/>
      <c r="DF20" s="681"/>
      <c r="DG20" s="681"/>
      <c r="DH20" s="681"/>
      <c r="DI20" s="681"/>
      <c r="DJ20" s="681"/>
      <c r="DK20" s="681"/>
      <c r="DL20" s="681"/>
      <c r="DM20" s="681"/>
      <c r="DN20" s="681"/>
      <c r="DO20" s="681"/>
      <c r="DP20" s="682"/>
      <c r="DQ20" s="686">
        <v>3987226</v>
      </c>
      <c r="DR20" s="681"/>
      <c r="DS20" s="681"/>
      <c r="DT20" s="681"/>
      <c r="DU20" s="681"/>
      <c r="DV20" s="681"/>
      <c r="DW20" s="681"/>
      <c r="DX20" s="681"/>
      <c r="DY20" s="681"/>
      <c r="DZ20" s="681"/>
      <c r="EA20" s="681"/>
      <c r="EB20" s="681"/>
      <c r="EC20" s="727"/>
    </row>
    <row r="21" spans="2:133" ht="11.25" customHeight="1" x14ac:dyDescent="0.15">
      <c r="B21" s="677" t="s">
        <v>278</v>
      </c>
      <c r="C21" s="678"/>
      <c r="D21" s="678"/>
      <c r="E21" s="678"/>
      <c r="F21" s="678"/>
      <c r="G21" s="678"/>
      <c r="H21" s="678"/>
      <c r="I21" s="678"/>
      <c r="J21" s="678"/>
      <c r="K21" s="678"/>
      <c r="L21" s="678"/>
      <c r="M21" s="678"/>
      <c r="N21" s="678"/>
      <c r="O21" s="678"/>
      <c r="P21" s="678"/>
      <c r="Q21" s="679"/>
      <c r="R21" s="680">
        <v>355</v>
      </c>
      <c r="S21" s="681"/>
      <c r="T21" s="681"/>
      <c r="U21" s="681"/>
      <c r="V21" s="681"/>
      <c r="W21" s="681"/>
      <c r="X21" s="681"/>
      <c r="Y21" s="682"/>
      <c r="Z21" s="713">
        <v>0</v>
      </c>
      <c r="AA21" s="713"/>
      <c r="AB21" s="713"/>
      <c r="AC21" s="713"/>
      <c r="AD21" s="714">
        <v>355</v>
      </c>
      <c r="AE21" s="714"/>
      <c r="AF21" s="714"/>
      <c r="AG21" s="714"/>
      <c r="AH21" s="714"/>
      <c r="AI21" s="714"/>
      <c r="AJ21" s="714"/>
      <c r="AK21" s="714"/>
      <c r="AL21" s="683">
        <v>0</v>
      </c>
      <c r="AM21" s="684"/>
      <c r="AN21" s="684"/>
      <c r="AO21" s="715"/>
      <c r="AP21" s="774" t="s">
        <v>279</v>
      </c>
      <c r="AQ21" s="782"/>
      <c r="AR21" s="782"/>
      <c r="AS21" s="782"/>
      <c r="AT21" s="782"/>
      <c r="AU21" s="782"/>
      <c r="AV21" s="782"/>
      <c r="AW21" s="782"/>
      <c r="AX21" s="782"/>
      <c r="AY21" s="782"/>
      <c r="AZ21" s="782"/>
      <c r="BA21" s="782"/>
      <c r="BB21" s="782"/>
      <c r="BC21" s="782"/>
      <c r="BD21" s="782"/>
      <c r="BE21" s="782"/>
      <c r="BF21" s="776"/>
      <c r="BG21" s="680">
        <v>7057</v>
      </c>
      <c r="BH21" s="681"/>
      <c r="BI21" s="681"/>
      <c r="BJ21" s="681"/>
      <c r="BK21" s="681"/>
      <c r="BL21" s="681"/>
      <c r="BM21" s="681"/>
      <c r="BN21" s="682"/>
      <c r="BO21" s="713">
        <v>1</v>
      </c>
      <c r="BP21" s="713"/>
      <c r="BQ21" s="713"/>
      <c r="BR21" s="713"/>
      <c r="BS21" s="686" t="s">
        <v>128</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280</v>
      </c>
      <c r="C22" s="678"/>
      <c r="D22" s="678"/>
      <c r="E22" s="678"/>
      <c r="F22" s="678"/>
      <c r="G22" s="678"/>
      <c r="H22" s="678"/>
      <c r="I22" s="678"/>
      <c r="J22" s="678"/>
      <c r="K22" s="678"/>
      <c r="L22" s="678"/>
      <c r="M22" s="678"/>
      <c r="N22" s="678"/>
      <c r="O22" s="678"/>
      <c r="P22" s="678"/>
      <c r="Q22" s="679"/>
      <c r="R22" s="680">
        <v>2762392</v>
      </c>
      <c r="S22" s="681"/>
      <c r="T22" s="681"/>
      <c r="U22" s="681"/>
      <c r="V22" s="681"/>
      <c r="W22" s="681"/>
      <c r="X22" s="681"/>
      <c r="Y22" s="682"/>
      <c r="Z22" s="713">
        <v>46</v>
      </c>
      <c r="AA22" s="713"/>
      <c r="AB22" s="713"/>
      <c r="AC22" s="713"/>
      <c r="AD22" s="714">
        <v>2329005</v>
      </c>
      <c r="AE22" s="714"/>
      <c r="AF22" s="714"/>
      <c r="AG22" s="714"/>
      <c r="AH22" s="714"/>
      <c r="AI22" s="714"/>
      <c r="AJ22" s="714"/>
      <c r="AK22" s="714"/>
      <c r="AL22" s="683">
        <v>71.3</v>
      </c>
      <c r="AM22" s="684"/>
      <c r="AN22" s="684"/>
      <c r="AO22" s="715"/>
      <c r="AP22" s="774" t="s">
        <v>281</v>
      </c>
      <c r="AQ22" s="782"/>
      <c r="AR22" s="782"/>
      <c r="AS22" s="782"/>
      <c r="AT22" s="782"/>
      <c r="AU22" s="782"/>
      <c r="AV22" s="782"/>
      <c r="AW22" s="782"/>
      <c r="AX22" s="782"/>
      <c r="AY22" s="782"/>
      <c r="AZ22" s="782"/>
      <c r="BA22" s="782"/>
      <c r="BB22" s="782"/>
      <c r="BC22" s="782"/>
      <c r="BD22" s="782"/>
      <c r="BE22" s="782"/>
      <c r="BF22" s="776"/>
      <c r="BG22" s="680" t="s">
        <v>235</v>
      </c>
      <c r="BH22" s="681"/>
      <c r="BI22" s="681"/>
      <c r="BJ22" s="681"/>
      <c r="BK22" s="681"/>
      <c r="BL22" s="681"/>
      <c r="BM22" s="681"/>
      <c r="BN22" s="682"/>
      <c r="BO22" s="713" t="s">
        <v>128</v>
      </c>
      <c r="BP22" s="713"/>
      <c r="BQ22" s="713"/>
      <c r="BR22" s="713"/>
      <c r="BS22" s="686" t="s">
        <v>235</v>
      </c>
      <c r="BT22" s="681"/>
      <c r="BU22" s="681"/>
      <c r="BV22" s="681"/>
      <c r="BW22" s="681"/>
      <c r="BX22" s="681"/>
      <c r="BY22" s="681"/>
      <c r="BZ22" s="681"/>
      <c r="CA22" s="681"/>
      <c r="CB22" s="727"/>
      <c r="CD22" s="784" t="s">
        <v>282</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283</v>
      </c>
      <c r="C23" s="678"/>
      <c r="D23" s="678"/>
      <c r="E23" s="678"/>
      <c r="F23" s="678"/>
      <c r="G23" s="678"/>
      <c r="H23" s="678"/>
      <c r="I23" s="678"/>
      <c r="J23" s="678"/>
      <c r="K23" s="678"/>
      <c r="L23" s="678"/>
      <c r="M23" s="678"/>
      <c r="N23" s="678"/>
      <c r="O23" s="678"/>
      <c r="P23" s="678"/>
      <c r="Q23" s="679"/>
      <c r="R23" s="680">
        <v>2329005</v>
      </c>
      <c r="S23" s="681"/>
      <c r="T23" s="681"/>
      <c r="U23" s="681"/>
      <c r="V23" s="681"/>
      <c r="W23" s="681"/>
      <c r="X23" s="681"/>
      <c r="Y23" s="682"/>
      <c r="Z23" s="713">
        <v>38.799999999999997</v>
      </c>
      <c r="AA23" s="713"/>
      <c r="AB23" s="713"/>
      <c r="AC23" s="713"/>
      <c r="AD23" s="714">
        <v>2329005</v>
      </c>
      <c r="AE23" s="714"/>
      <c r="AF23" s="714"/>
      <c r="AG23" s="714"/>
      <c r="AH23" s="714"/>
      <c r="AI23" s="714"/>
      <c r="AJ23" s="714"/>
      <c r="AK23" s="714"/>
      <c r="AL23" s="683">
        <v>71.3</v>
      </c>
      <c r="AM23" s="684"/>
      <c r="AN23" s="684"/>
      <c r="AO23" s="715"/>
      <c r="AP23" s="774" t="s">
        <v>284</v>
      </c>
      <c r="AQ23" s="782"/>
      <c r="AR23" s="782"/>
      <c r="AS23" s="782"/>
      <c r="AT23" s="782"/>
      <c r="AU23" s="782"/>
      <c r="AV23" s="782"/>
      <c r="AW23" s="782"/>
      <c r="AX23" s="782"/>
      <c r="AY23" s="782"/>
      <c r="AZ23" s="782"/>
      <c r="BA23" s="782"/>
      <c r="BB23" s="782"/>
      <c r="BC23" s="782"/>
      <c r="BD23" s="782"/>
      <c r="BE23" s="782"/>
      <c r="BF23" s="776"/>
      <c r="BG23" s="680" t="s">
        <v>128</v>
      </c>
      <c r="BH23" s="681"/>
      <c r="BI23" s="681"/>
      <c r="BJ23" s="681"/>
      <c r="BK23" s="681"/>
      <c r="BL23" s="681"/>
      <c r="BM23" s="681"/>
      <c r="BN23" s="682"/>
      <c r="BO23" s="713" t="s">
        <v>235</v>
      </c>
      <c r="BP23" s="713"/>
      <c r="BQ23" s="713"/>
      <c r="BR23" s="713"/>
      <c r="BS23" s="686" t="s">
        <v>128</v>
      </c>
      <c r="BT23" s="681"/>
      <c r="BU23" s="681"/>
      <c r="BV23" s="681"/>
      <c r="BW23" s="681"/>
      <c r="BX23" s="681"/>
      <c r="BY23" s="681"/>
      <c r="BZ23" s="681"/>
      <c r="CA23" s="681"/>
      <c r="CB23" s="727"/>
      <c r="CD23" s="784" t="s">
        <v>223</v>
      </c>
      <c r="CE23" s="785"/>
      <c r="CF23" s="785"/>
      <c r="CG23" s="785"/>
      <c r="CH23" s="785"/>
      <c r="CI23" s="785"/>
      <c r="CJ23" s="785"/>
      <c r="CK23" s="785"/>
      <c r="CL23" s="785"/>
      <c r="CM23" s="785"/>
      <c r="CN23" s="785"/>
      <c r="CO23" s="785"/>
      <c r="CP23" s="785"/>
      <c r="CQ23" s="786"/>
      <c r="CR23" s="784" t="s">
        <v>285</v>
      </c>
      <c r="CS23" s="785"/>
      <c r="CT23" s="785"/>
      <c r="CU23" s="785"/>
      <c r="CV23" s="785"/>
      <c r="CW23" s="785"/>
      <c r="CX23" s="785"/>
      <c r="CY23" s="786"/>
      <c r="CZ23" s="784" t="s">
        <v>286</v>
      </c>
      <c r="DA23" s="785"/>
      <c r="DB23" s="785"/>
      <c r="DC23" s="786"/>
      <c r="DD23" s="784" t="s">
        <v>287</v>
      </c>
      <c r="DE23" s="785"/>
      <c r="DF23" s="785"/>
      <c r="DG23" s="785"/>
      <c r="DH23" s="785"/>
      <c r="DI23" s="785"/>
      <c r="DJ23" s="785"/>
      <c r="DK23" s="786"/>
      <c r="DL23" s="793" t="s">
        <v>288</v>
      </c>
      <c r="DM23" s="794"/>
      <c r="DN23" s="794"/>
      <c r="DO23" s="794"/>
      <c r="DP23" s="794"/>
      <c r="DQ23" s="794"/>
      <c r="DR23" s="794"/>
      <c r="DS23" s="794"/>
      <c r="DT23" s="794"/>
      <c r="DU23" s="794"/>
      <c r="DV23" s="795"/>
      <c r="DW23" s="784" t="s">
        <v>289</v>
      </c>
      <c r="DX23" s="785"/>
      <c r="DY23" s="785"/>
      <c r="DZ23" s="785"/>
      <c r="EA23" s="785"/>
      <c r="EB23" s="785"/>
      <c r="EC23" s="786"/>
    </row>
    <row r="24" spans="2:133" ht="11.25" customHeight="1" x14ac:dyDescent="0.15">
      <c r="B24" s="677" t="s">
        <v>290</v>
      </c>
      <c r="C24" s="678"/>
      <c r="D24" s="678"/>
      <c r="E24" s="678"/>
      <c r="F24" s="678"/>
      <c r="G24" s="678"/>
      <c r="H24" s="678"/>
      <c r="I24" s="678"/>
      <c r="J24" s="678"/>
      <c r="K24" s="678"/>
      <c r="L24" s="678"/>
      <c r="M24" s="678"/>
      <c r="N24" s="678"/>
      <c r="O24" s="678"/>
      <c r="P24" s="678"/>
      <c r="Q24" s="679"/>
      <c r="R24" s="680">
        <v>433387</v>
      </c>
      <c r="S24" s="681"/>
      <c r="T24" s="681"/>
      <c r="U24" s="681"/>
      <c r="V24" s="681"/>
      <c r="W24" s="681"/>
      <c r="X24" s="681"/>
      <c r="Y24" s="682"/>
      <c r="Z24" s="713">
        <v>7.2</v>
      </c>
      <c r="AA24" s="713"/>
      <c r="AB24" s="713"/>
      <c r="AC24" s="713"/>
      <c r="AD24" s="714" t="s">
        <v>235</v>
      </c>
      <c r="AE24" s="714"/>
      <c r="AF24" s="714"/>
      <c r="AG24" s="714"/>
      <c r="AH24" s="714"/>
      <c r="AI24" s="714"/>
      <c r="AJ24" s="714"/>
      <c r="AK24" s="714"/>
      <c r="AL24" s="683" t="s">
        <v>235</v>
      </c>
      <c r="AM24" s="684"/>
      <c r="AN24" s="684"/>
      <c r="AO24" s="715"/>
      <c r="AP24" s="774" t="s">
        <v>291</v>
      </c>
      <c r="AQ24" s="782"/>
      <c r="AR24" s="782"/>
      <c r="AS24" s="782"/>
      <c r="AT24" s="782"/>
      <c r="AU24" s="782"/>
      <c r="AV24" s="782"/>
      <c r="AW24" s="782"/>
      <c r="AX24" s="782"/>
      <c r="AY24" s="782"/>
      <c r="AZ24" s="782"/>
      <c r="BA24" s="782"/>
      <c r="BB24" s="782"/>
      <c r="BC24" s="782"/>
      <c r="BD24" s="782"/>
      <c r="BE24" s="782"/>
      <c r="BF24" s="776"/>
      <c r="BG24" s="680" t="s">
        <v>235</v>
      </c>
      <c r="BH24" s="681"/>
      <c r="BI24" s="681"/>
      <c r="BJ24" s="681"/>
      <c r="BK24" s="681"/>
      <c r="BL24" s="681"/>
      <c r="BM24" s="681"/>
      <c r="BN24" s="682"/>
      <c r="BO24" s="713" t="s">
        <v>128</v>
      </c>
      <c r="BP24" s="713"/>
      <c r="BQ24" s="713"/>
      <c r="BR24" s="713"/>
      <c r="BS24" s="686" t="s">
        <v>128</v>
      </c>
      <c r="BT24" s="681"/>
      <c r="BU24" s="681"/>
      <c r="BV24" s="681"/>
      <c r="BW24" s="681"/>
      <c r="BX24" s="681"/>
      <c r="BY24" s="681"/>
      <c r="BZ24" s="681"/>
      <c r="CA24" s="681"/>
      <c r="CB24" s="727"/>
      <c r="CD24" s="738" t="s">
        <v>292</v>
      </c>
      <c r="CE24" s="739"/>
      <c r="CF24" s="739"/>
      <c r="CG24" s="739"/>
      <c r="CH24" s="739"/>
      <c r="CI24" s="739"/>
      <c r="CJ24" s="739"/>
      <c r="CK24" s="739"/>
      <c r="CL24" s="739"/>
      <c r="CM24" s="739"/>
      <c r="CN24" s="739"/>
      <c r="CO24" s="739"/>
      <c r="CP24" s="739"/>
      <c r="CQ24" s="740"/>
      <c r="CR24" s="735">
        <v>1972388</v>
      </c>
      <c r="CS24" s="736"/>
      <c r="CT24" s="736"/>
      <c r="CU24" s="736"/>
      <c r="CV24" s="736"/>
      <c r="CW24" s="736"/>
      <c r="CX24" s="736"/>
      <c r="CY24" s="779"/>
      <c r="CZ24" s="780">
        <v>35.1</v>
      </c>
      <c r="DA24" s="751"/>
      <c r="DB24" s="751"/>
      <c r="DC24" s="783"/>
      <c r="DD24" s="778">
        <v>1752817</v>
      </c>
      <c r="DE24" s="736"/>
      <c r="DF24" s="736"/>
      <c r="DG24" s="736"/>
      <c r="DH24" s="736"/>
      <c r="DI24" s="736"/>
      <c r="DJ24" s="736"/>
      <c r="DK24" s="779"/>
      <c r="DL24" s="778">
        <v>1746972</v>
      </c>
      <c r="DM24" s="736"/>
      <c r="DN24" s="736"/>
      <c r="DO24" s="736"/>
      <c r="DP24" s="736"/>
      <c r="DQ24" s="736"/>
      <c r="DR24" s="736"/>
      <c r="DS24" s="736"/>
      <c r="DT24" s="736"/>
      <c r="DU24" s="736"/>
      <c r="DV24" s="779"/>
      <c r="DW24" s="780">
        <v>51.9</v>
      </c>
      <c r="DX24" s="751"/>
      <c r="DY24" s="751"/>
      <c r="DZ24" s="751"/>
      <c r="EA24" s="751"/>
      <c r="EB24" s="751"/>
      <c r="EC24" s="781"/>
    </row>
    <row r="25" spans="2:133" ht="11.25" customHeight="1" x14ac:dyDescent="0.15">
      <c r="B25" s="677" t="s">
        <v>293</v>
      </c>
      <c r="C25" s="678"/>
      <c r="D25" s="678"/>
      <c r="E25" s="678"/>
      <c r="F25" s="678"/>
      <c r="G25" s="678"/>
      <c r="H25" s="678"/>
      <c r="I25" s="678"/>
      <c r="J25" s="678"/>
      <c r="K25" s="678"/>
      <c r="L25" s="678"/>
      <c r="M25" s="678"/>
      <c r="N25" s="678"/>
      <c r="O25" s="678"/>
      <c r="P25" s="678"/>
      <c r="Q25" s="679"/>
      <c r="R25" s="680" t="s">
        <v>128</v>
      </c>
      <c r="S25" s="681"/>
      <c r="T25" s="681"/>
      <c r="U25" s="681"/>
      <c r="V25" s="681"/>
      <c r="W25" s="681"/>
      <c r="X25" s="681"/>
      <c r="Y25" s="682"/>
      <c r="Z25" s="713" t="s">
        <v>235</v>
      </c>
      <c r="AA25" s="713"/>
      <c r="AB25" s="713"/>
      <c r="AC25" s="713"/>
      <c r="AD25" s="714" t="s">
        <v>235</v>
      </c>
      <c r="AE25" s="714"/>
      <c r="AF25" s="714"/>
      <c r="AG25" s="714"/>
      <c r="AH25" s="714"/>
      <c r="AI25" s="714"/>
      <c r="AJ25" s="714"/>
      <c r="AK25" s="714"/>
      <c r="AL25" s="683" t="s">
        <v>128</v>
      </c>
      <c r="AM25" s="684"/>
      <c r="AN25" s="684"/>
      <c r="AO25" s="715"/>
      <c r="AP25" s="774" t="s">
        <v>294</v>
      </c>
      <c r="AQ25" s="782"/>
      <c r="AR25" s="782"/>
      <c r="AS25" s="782"/>
      <c r="AT25" s="782"/>
      <c r="AU25" s="782"/>
      <c r="AV25" s="782"/>
      <c r="AW25" s="782"/>
      <c r="AX25" s="782"/>
      <c r="AY25" s="782"/>
      <c r="AZ25" s="782"/>
      <c r="BA25" s="782"/>
      <c r="BB25" s="782"/>
      <c r="BC25" s="782"/>
      <c r="BD25" s="782"/>
      <c r="BE25" s="782"/>
      <c r="BF25" s="776"/>
      <c r="BG25" s="680" t="s">
        <v>128</v>
      </c>
      <c r="BH25" s="681"/>
      <c r="BI25" s="681"/>
      <c r="BJ25" s="681"/>
      <c r="BK25" s="681"/>
      <c r="BL25" s="681"/>
      <c r="BM25" s="681"/>
      <c r="BN25" s="682"/>
      <c r="BO25" s="713" t="s">
        <v>235</v>
      </c>
      <c r="BP25" s="713"/>
      <c r="BQ25" s="713"/>
      <c r="BR25" s="713"/>
      <c r="BS25" s="686" t="s">
        <v>128</v>
      </c>
      <c r="BT25" s="681"/>
      <c r="BU25" s="681"/>
      <c r="BV25" s="681"/>
      <c r="BW25" s="681"/>
      <c r="BX25" s="681"/>
      <c r="BY25" s="681"/>
      <c r="BZ25" s="681"/>
      <c r="CA25" s="681"/>
      <c r="CB25" s="727"/>
      <c r="CD25" s="719" t="s">
        <v>295</v>
      </c>
      <c r="CE25" s="720"/>
      <c r="CF25" s="720"/>
      <c r="CG25" s="720"/>
      <c r="CH25" s="720"/>
      <c r="CI25" s="720"/>
      <c r="CJ25" s="720"/>
      <c r="CK25" s="720"/>
      <c r="CL25" s="720"/>
      <c r="CM25" s="720"/>
      <c r="CN25" s="720"/>
      <c r="CO25" s="720"/>
      <c r="CP25" s="720"/>
      <c r="CQ25" s="721"/>
      <c r="CR25" s="680">
        <v>955281</v>
      </c>
      <c r="CS25" s="699"/>
      <c r="CT25" s="699"/>
      <c r="CU25" s="699"/>
      <c r="CV25" s="699"/>
      <c r="CW25" s="699"/>
      <c r="CX25" s="699"/>
      <c r="CY25" s="700"/>
      <c r="CZ25" s="683">
        <v>17</v>
      </c>
      <c r="DA25" s="701"/>
      <c r="DB25" s="701"/>
      <c r="DC25" s="702"/>
      <c r="DD25" s="686">
        <v>906710</v>
      </c>
      <c r="DE25" s="699"/>
      <c r="DF25" s="699"/>
      <c r="DG25" s="699"/>
      <c r="DH25" s="699"/>
      <c r="DI25" s="699"/>
      <c r="DJ25" s="699"/>
      <c r="DK25" s="700"/>
      <c r="DL25" s="686">
        <v>906615</v>
      </c>
      <c r="DM25" s="699"/>
      <c r="DN25" s="699"/>
      <c r="DO25" s="699"/>
      <c r="DP25" s="699"/>
      <c r="DQ25" s="699"/>
      <c r="DR25" s="699"/>
      <c r="DS25" s="699"/>
      <c r="DT25" s="699"/>
      <c r="DU25" s="699"/>
      <c r="DV25" s="700"/>
      <c r="DW25" s="683">
        <v>26.9</v>
      </c>
      <c r="DX25" s="701"/>
      <c r="DY25" s="701"/>
      <c r="DZ25" s="701"/>
      <c r="EA25" s="701"/>
      <c r="EB25" s="701"/>
      <c r="EC25" s="722"/>
    </row>
    <row r="26" spans="2:133" ht="11.25" customHeight="1" x14ac:dyDescent="0.15">
      <c r="B26" s="677" t="s">
        <v>296</v>
      </c>
      <c r="C26" s="678"/>
      <c r="D26" s="678"/>
      <c r="E26" s="678"/>
      <c r="F26" s="678"/>
      <c r="G26" s="678"/>
      <c r="H26" s="678"/>
      <c r="I26" s="678"/>
      <c r="J26" s="678"/>
      <c r="K26" s="678"/>
      <c r="L26" s="678"/>
      <c r="M26" s="678"/>
      <c r="N26" s="678"/>
      <c r="O26" s="678"/>
      <c r="P26" s="678"/>
      <c r="Q26" s="679"/>
      <c r="R26" s="680">
        <v>3699295</v>
      </c>
      <c r="S26" s="681"/>
      <c r="T26" s="681"/>
      <c r="U26" s="681"/>
      <c r="V26" s="681"/>
      <c r="W26" s="681"/>
      <c r="X26" s="681"/>
      <c r="Y26" s="682"/>
      <c r="Z26" s="713">
        <v>61.6</v>
      </c>
      <c r="AA26" s="713"/>
      <c r="AB26" s="713"/>
      <c r="AC26" s="713"/>
      <c r="AD26" s="714">
        <v>3265908</v>
      </c>
      <c r="AE26" s="714"/>
      <c r="AF26" s="714"/>
      <c r="AG26" s="714"/>
      <c r="AH26" s="714"/>
      <c r="AI26" s="714"/>
      <c r="AJ26" s="714"/>
      <c r="AK26" s="714"/>
      <c r="AL26" s="683">
        <v>99.9</v>
      </c>
      <c r="AM26" s="684"/>
      <c r="AN26" s="684"/>
      <c r="AO26" s="715"/>
      <c r="AP26" s="774" t="s">
        <v>297</v>
      </c>
      <c r="AQ26" s="775"/>
      <c r="AR26" s="775"/>
      <c r="AS26" s="775"/>
      <c r="AT26" s="775"/>
      <c r="AU26" s="775"/>
      <c r="AV26" s="775"/>
      <c r="AW26" s="775"/>
      <c r="AX26" s="775"/>
      <c r="AY26" s="775"/>
      <c r="AZ26" s="775"/>
      <c r="BA26" s="775"/>
      <c r="BB26" s="775"/>
      <c r="BC26" s="775"/>
      <c r="BD26" s="775"/>
      <c r="BE26" s="775"/>
      <c r="BF26" s="776"/>
      <c r="BG26" s="680" t="s">
        <v>128</v>
      </c>
      <c r="BH26" s="681"/>
      <c r="BI26" s="681"/>
      <c r="BJ26" s="681"/>
      <c r="BK26" s="681"/>
      <c r="BL26" s="681"/>
      <c r="BM26" s="681"/>
      <c r="BN26" s="682"/>
      <c r="BO26" s="713" t="s">
        <v>235</v>
      </c>
      <c r="BP26" s="713"/>
      <c r="BQ26" s="713"/>
      <c r="BR26" s="713"/>
      <c r="BS26" s="686" t="s">
        <v>235</v>
      </c>
      <c r="BT26" s="681"/>
      <c r="BU26" s="681"/>
      <c r="BV26" s="681"/>
      <c r="BW26" s="681"/>
      <c r="BX26" s="681"/>
      <c r="BY26" s="681"/>
      <c r="BZ26" s="681"/>
      <c r="CA26" s="681"/>
      <c r="CB26" s="727"/>
      <c r="CD26" s="719" t="s">
        <v>298</v>
      </c>
      <c r="CE26" s="720"/>
      <c r="CF26" s="720"/>
      <c r="CG26" s="720"/>
      <c r="CH26" s="720"/>
      <c r="CI26" s="720"/>
      <c r="CJ26" s="720"/>
      <c r="CK26" s="720"/>
      <c r="CL26" s="720"/>
      <c r="CM26" s="720"/>
      <c r="CN26" s="720"/>
      <c r="CO26" s="720"/>
      <c r="CP26" s="720"/>
      <c r="CQ26" s="721"/>
      <c r="CR26" s="680">
        <v>551161</v>
      </c>
      <c r="CS26" s="681"/>
      <c r="CT26" s="681"/>
      <c r="CU26" s="681"/>
      <c r="CV26" s="681"/>
      <c r="CW26" s="681"/>
      <c r="CX26" s="681"/>
      <c r="CY26" s="682"/>
      <c r="CZ26" s="683">
        <v>9.8000000000000007</v>
      </c>
      <c r="DA26" s="701"/>
      <c r="DB26" s="701"/>
      <c r="DC26" s="702"/>
      <c r="DD26" s="686">
        <v>513222</v>
      </c>
      <c r="DE26" s="681"/>
      <c r="DF26" s="681"/>
      <c r="DG26" s="681"/>
      <c r="DH26" s="681"/>
      <c r="DI26" s="681"/>
      <c r="DJ26" s="681"/>
      <c r="DK26" s="682"/>
      <c r="DL26" s="686" t="s">
        <v>128</v>
      </c>
      <c r="DM26" s="681"/>
      <c r="DN26" s="681"/>
      <c r="DO26" s="681"/>
      <c r="DP26" s="681"/>
      <c r="DQ26" s="681"/>
      <c r="DR26" s="681"/>
      <c r="DS26" s="681"/>
      <c r="DT26" s="681"/>
      <c r="DU26" s="681"/>
      <c r="DV26" s="682"/>
      <c r="DW26" s="683" t="s">
        <v>128</v>
      </c>
      <c r="DX26" s="701"/>
      <c r="DY26" s="701"/>
      <c r="DZ26" s="701"/>
      <c r="EA26" s="701"/>
      <c r="EB26" s="701"/>
      <c r="EC26" s="722"/>
    </row>
    <row r="27" spans="2:133" ht="11.25" customHeight="1" x14ac:dyDescent="0.15">
      <c r="B27" s="677" t="s">
        <v>299</v>
      </c>
      <c r="C27" s="678"/>
      <c r="D27" s="678"/>
      <c r="E27" s="678"/>
      <c r="F27" s="678"/>
      <c r="G27" s="678"/>
      <c r="H27" s="678"/>
      <c r="I27" s="678"/>
      <c r="J27" s="678"/>
      <c r="K27" s="678"/>
      <c r="L27" s="678"/>
      <c r="M27" s="678"/>
      <c r="N27" s="678"/>
      <c r="O27" s="678"/>
      <c r="P27" s="678"/>
      <c r="Q27" s="679"/>
      <c r="R27" s="680">
        <v>1360</v>
      </c>
      <c r="S27" s="681"/>
      <c r="T27" s="681"/>
      <c r="U27" s="681"/>
      <c r="V27" s="681"/>
      <c r="W27" s="681"/>
      <c r="X27" s="681"/>
      <c r="Y27" s="682"/>
      <c r="Z27" s="713">
        <v>0</v>
      </c>
      <c r="AA27" s="713"/>
      <c r="AB27" s="713"/>
      <c r="AC27" s="713"/>
      <c r="AD27" s="714">
        <v>1360</v>
      </c>
      <c r="AE27" s="714"/>
      <c r="AF27" s="714"/>
      <c r="AG27" s="714"/>
      <c r="AH27" s="714"/>
      <c r="AI27" s="714"/>
      <c r="AJ27" s="714"/>
      <c r="AK27" s="714"/>
      <c r="AL27" s="683">
        <v>0</v>
      </c>
      <c r="AM27" s="684"/>
      <c r="AN27" s="684"/>
      <c r="AO27" s="715"/>
      <c r="AP27" s="677" t="s">
        <v>300</v>
      </c>
      <c r="AQ27" s="678"/>
      <c r="AR27" s="678"/>
      <c r="AS27" s="678"/>
      <c r="AT27" s="678"/>
      <c r="AU27" s="678"/>
      <c r="AV27" s="678"/>
      <c r="AW27" s="678"/>
      <c r="AX27" s="678"/>
      <c r="AY27" s="678"/>
      <c r="AZ27" s="678"/>
      <c r="BA27" s="678"/>
      <c r="BB27" s="678"/>
      <c r="BC27" s="678"/>
      <c r="BD27" s="678"/>
      <c r="BE27" s="678"/>
      <c r="BF27" s="679"/>
      <c r="BG27" s="680">
        <v>737453</v>
      </c>
      <c r="BH27" s="681"/>
      <c r="BI27" s="681"/>
      <c r="BJ27" s="681"/>
      <c r="BK27" s="681"/>
      <c r="BL27" s="681"/>
      <c r="BM27" s="681"/>
      <c r="BN27" s="682"/>
      <c r="BO27" s="713">
        <v>100</v>
      </c>
      <c r="BP27" s="713"/>
      <c r="BQ27" s="713"/>
      <c r="BR27" s="713"/>
      <c r="BS27" s="686">
        <v>48175</v>
      </c>
      <c r="BT27" s="681"/>
      <c r="BU27" s="681"/>
      <c r="BV27" s="681"/>
      <c r="BW27" s="681"/>
      <c r="BX27" s="681"/>
      <c r="BY27" s="681"/>
      <c r="BZ27" s="681"/>
      <c r="CA27" s="681"/>
      <c r="CB27" s="727"/>
      <c r="CD27" s="719" t="s">
        <v>301</v>
      </c>
      <c r="CE27" s="720"/>
      <c r="CF27" s="720"/>
      <c r="CG27" s="720"/>
      <c r="CH27" s="720"/>
      <c r="CI27" s="720"/>
      <c r="CJ27" s="720"/>
      <c r="CK27" s="720"/>
      <c r="CL27" s="720"/>
      <c r="CM27" s="720"/>
      <c r="CN27" s="720"/>
      <c r="CO27" s="720"/>
      <c r="CP27" s="720"/>
      <c r="CQ27" s="721"/>
      <c r="CR27" s="680">
        <v>249604</v>
      </c>
      <c r="CS27" s="699"/>
      <c r="CT27" s="699"/>
      <c r="CU27" s="699"/>
      <c r="CV27" s="699"/>
      <c r="CW27" s="699"/>
      <c r="CX27" s="699"/>
      <c r="CY27" s="700"/>
      <c r="CZ27" s="683">
        <v>4.4000000000000004</v>
      </c>
      <c r="DA27" s="701"/>
      <c r="DB27" s="701"/>
      <c r="DC27" s="702"/>
      <c r="DD27" s="686">
        <v>80586</v>
      </c>
      <c r="DE27" s="699"/>
      <c r="DF27" s="699"/>
      <c r="DG27" s="699"/>
      <c r="DH27" s="699"/>
      <c r="DI27" s="699"/>
      <c r="DJ27" s="699"/>
      <c r="DK27" s="700"/>
      <c r="DL27" s="686">
        <v>74836</v>
      </c>
      <c r="DM27" s="699"/>
      <c r="DN27" s="699"/>
      <c r="DO27" s="699"/>
      <c r="DP27" s="699"/>
      <c r="DQ27" s="699"/>
      <c r="DR27" s="699"/>
      <c r="DS27" s="699"/>
      <c r="DT27" s="699"/>
      <c r="DU27" s="699"/>
      <c r="DV27" s="700"/>
      <c r="DW27" s="683">
        <v>2.2000000000000002</v>
      </c>
      <c r="DX27" s="701"/>
      <c r="DY27" s="701"/>
      <c r="DZ27" s="701"/>
      <c r="EA27" s="701"/>
      <c r="EB27" s="701"/>
      <c r="EC27" s="722"/>
    </row>
    <row r="28" spans="2:133" ht="11.25" customHeight="1" x14ac:dyDescent="0.15">
      <c r="B28" s="677" t="s">
        <v>302</v>
      </c>
      <c r="C28" s="678"/>
      <c r="D28" s="678"/>
      <c r="E28" s="678"/>
      <c r="F28" s="678"/>
      <c r="G28" s="678"/>
      <c r="H28" s="678"/>
      <c r="I28" s="678"/>
      <c r="J28" s="678"/>
      <c r="K28" s="678"/>
      <c r="L28" s="678"/>
      <c r="M28" s="678"/>
      <c r="N28" s="678"/>
      <c r="O28" s="678"/>
      <c r="P28" s="678"/>
      <c r="Q28" s="679"/>
      <c r="R28" s="680">
        <v>20953</v>
      </c>
      <c r="S28" s="681"/>
      <c r="T28" s="681"/>
      <c r="U28" s="681"/>
      <c r="V28" s="681"/>
      <c r="W28" s="681"/>
      <c r="X28" s="681"/>
      <c r="Y28" s="682"/>
      <c r="Z28" s="713">
        <v>0.3</v>
      </c>
      <c r="AA28" s="713"/>
      <c r="AB28" s="713"/>
      <c r="AC28" s="713"/>
      <c r="AD28" s="714" t="s">
        <v>235</v>
      </c>
      <c r="AE28" s="714"/>
      <c r="AF28" s="714"/>
      <c r="AG28" s="714"/>
      <c r="AH28" s="714"/>
      <c r="AI28" s="714"/>
      <c r="AJ28" s="714"/>
      <c r="AK28" s="714"/>
      <c r="AL28" s="683" t="s">
        <v>128</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303</v>
      </c>
      <c r="CE28" s="720"/>
      <c r="CF28" s="720"/>
      <c r="CG28" s="720"/>
      <c r="CH28" s="720"/>
      <c r="CI28" s="720"/>
      <c r="CJ28" s="720"/>
      <c r="CK28" s="720"/>
      <c r="CL28" s="720"/>
      <c r="CM28" s="720"/>
      <c r="CN28" s="720"/>
      <c r="CO28" s="720"/>
      <c r="CP28" s="720"/>
      <c r="CQ28" s="721"/>
      <c r="CR28" s="680">
        <v>767503</v>
      </c>
      <c r="CS28" s="681"/>
      <c r="CT28" s="681"/>
      <c r="CU28" s="681"/>
      <c r="CV28" s="681"/>
      <c r="CW28" s="681"/>
      <c r="CX28" s="681"/>
      <c r="CY28" s="682"/>
      <c r="CZ28" s="683">
        <v>13.7</v>
      </c>
      <c r="DA28" s="701"/>
      <c r="DB28" s="701"/>
      <c r="DC28" s="702"/>
      <c r="DD28" s="686">
        <v>765521</v>
      </c>
      <c r="DE28" s="681"/>
      <c r="DF28" s="681"/>
      <c r="DG28" s="681"/>
      <c r="DH28" s="681"/>
      <c r="DI28" s="681"/>
      <c r="DJ28" s="681"/>
      <c r="DK28" s="682"/>
      <c r="DL28" s="686">
        <v>765521</v>
      </c>
      <c r="DM28" s="681"/>
      <c r="DN28" s="681"/>
      <c r="DO28" s="681"/>
      <c r="DP28" s="681"/>
      <c r="DQ28" s="681"/>
      <c r="DR28" s="681"/>
      <c r="DS28" s="681"/>
      <c r="DT28" s="681"/>
      <c r="DU28" s="681"/>
      <c r="DV28" s="682"/>
      <c r="DW28" s="683">
        <v>22.7</v>
      </c>
      <c r="DX28" s="701"/>
      <c r="DY28" s="701"/>
      <c r="DZ28" s="701"/>
      <c r="EA28" s="701"/>
      <c r="EB28" s="701"/>
      <c r="EC28" s="722"/>
    </row>
    <row r="29" spans="2:133" ht="11.25" customHeight="1" x14ac:dyDescent="0.15">
      <c r="B29" s="677" t="s">
        <v>304</v>
      </c>
      <c r="C29" s="678"/>
      <c r="D29" s="678"/>
      <c r="E29" s="678"/>
      <c r="F29" s="678"/>
      <c r="G29" s="678"/>
      <c r="H29" s="678"/>
      <c r="I29" s="678"/>
      <c r="J29" s="678"/>
      <c r="K29" s="678"/>
      <c r="L29" s="678"/>
      <c r="M29" s="678"/>
      <c r="N29" s="678"/>
      <c r="O29" s="678"/>
      <c r="P29" s="678"/>
      <c r="Q29" s="679"/>
      <c r="R29" s="680">
        <v>51107</v>
      </c>
      <c r="S29" s="681"/>
      <c r="T29" s="681"/>
      <c r="U29" s="681"/>
      <c r="V29" s="681"/>
      <c r="W29" s="681"/>
      <c r="X29" s="681"/>
      <c r="Y29" s="682"/>
      <c r="Z29" s="713">
        <v>0.9</v>
      </c>
      <c r="AA29" s="713"/>
      <c r="AB29" s="713"/>
      <c r="AC29" s="713"/>
      <c r="AD29" s="714">
        <v>1240</v>
      </c>
      <c r="AE29" s="714"/>
      <c r="AF29" s="714"/>
      <c r="AG29" s="714"/>
      <c r="AH29" s="714"/>
      <c r="AI29" s="714"/>
      <c r="AJ29" s="714"/>
      <c r="AK29" s="714"/>
      <c r="AL29" s="683">
        <v>0</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305</v>
      </c>
      <c r="CE29" s="766"/>
      <c r="CF29" s="719" t="s">
        <v>306</v>
      </c>
      <c r="CG29" s="720"/>
      <c r="CH29" s="720"/>
      <c r="CI29" s="720"/>
      <c r="CJ29" s="720"/>
      <c r="CK29" s="720"/>
      <c r="CL29" s="720"/>
      <c r="CM29" s="720"/>
      <c r="CN29" s="720"/>
      <c r="CO29" s="720"/>
      <c r="CP29" s="720"/>
      <c r="CQ29" s="721"/>
      <c r="CR29" s="680">
        <v>767503</v>
      </c>
      <c r="CS29" s="699"/>
      <c r="CT29" s="699"/>
      <c r="CU29" s="699"/>
      <c r="CV29" s="699"/>
      <c r="CW29" s="699"/>
      <c r="CX29" s="699"/>
      <c r="CY29" s="700"/>
      <c r="CZ29" s="683">
        <v>13.7</v>
      </c>
      <c r="DA29" s="701"/>
      <c r="DB29" s="701"/>
      <c r="DC29" s="702"/>
      <c r="DD29" s="686">
        <v>765521</v>
      </c>
      <c r="DE29" s="699"/>
      <c r="DF29" s="699"/>
      <c r="DG29" s="699"/>
      <c r="DH29" s="699"/>
      <c r="DI29" s="699"/>
      <c r="DJ29" s="699"/>
      <c r="DK29" s="700"/>
      <c r="DL29" s="686">
        <v>765521</v>
      </c>
      <c r="DM29" s="699"/>
      <c r="DN29" s="699"/>
      <c r="DO29" s="699"/>
      <c r="DP29" s="699"/>
      <c r="DQ29" s="699"/>
      <c r="DR29" s="699"/>
      <c r="DS29" s="699"/>
      <c r="DT29" s="699"/>
      <c r="DU29" s="699"/>
      <c r="DV29" s="700"/>
      <c r="DW29" s="683">
        <v>22.7</v>
      </c>
      <c r="DX29" s="701"/>
      <c r="DY29" s="701"/>
      <c r="DZ29" s="701"/>
      <c r="EA29" s="701"/>
      <c r="EB29" s="701"/>
      <c r="EC29" s="722"/>
    </row>
    <row r="30" spans="2:133" ht="11.25" customHeight="1" x14ac:dyDescent="0.15">
      <c r="B30" s="677" t="s">
        <v>307</v>
      </c>
      <c r="C30" s="678"/>
      <c r="D30" s="678"/>
      <c r="E30" s="678"/>
      <c r="F30" s="678"/>
      <c r="G30" s="678"/>
      <c r="H30" s="678"/>
      <c r="I30" s="678"/>
      <c r="J30" s="678"/>
      <c r="K30" s="678"/>
      <c r="L30" s="678"/>
      <c r="M30" s="678"/>
      <c r="N30" s="678"/>
      <c r="O30" s="678"/>
      <c r="P30" s="678"/>
      <c r="Q30" s="679"/>
      <c r="R30" s="680">
        <v>3674</v>
      </c>
      <c r="S30" s="681"/>
      <c r="T30" s="681"/>
      <c r="U30" s="681"/>
      <c r="V30" s="681"/>
      <c r="W30" s="681"/>
      <c r="X30" s="681"/>
      <c r="Y30" s="682"/>
      <c r="Z30" s="713">
        <v>0.1</v>
      </c>
      <c r="AA30" s="713"/>
      <c r="AB30" s="713"/>
      <c r="AC30" s="713"/>
      <c r="AD30" s="714" t="s">
        <v>128</v>
      </c>
      <c r="AE30" s="714"/>
      <c r="AF30" s="714"/>
      <c r="AG30" s="714"/>
      <c r="AH30" s="714"/>
      <c r="AI30" s="714"/>
      <c r="AJ30" s="714"/>
      <c r="AK30" s="714"/>
      <c r="AL30" s="683" t="s">
        <v>235</v>
      </c>
      <c r="AM30" s="684"/>
      <c r="AN30" s="684"/>
      <c r="AO30" s="715"/>
      <c r="AP30" s="741" t="s">
        <v>223</v>
      </c>
      <c r="AQ30" s="742"/>
      <c r="AR30" s="742"/>
      <c r="AS30" s="742"/>
      <c r="AT30" s="742"/>
      <c r="AU30" s="742"/>
      <c r="AV30" s="742"/>
      <c r="AW30" s="742"/>
      <c r="AX30" s="742"/>
      <c r="AY30" s="742"/>
      <c r="AZ30" s="742"/>
      <c r="BA30" s="742"/>
      <c r="BB30" s="742"/>
      <c r="BC30" s="742"/>
      <c r="BD30" s="742"/>
      <c r="BE30" s="742"/>
      <c r="BF30" s="743"/>
      <c r="BG30" s="741" t="s">
        <v>308</v>
      </c>
      <c r="BH30" s="754"/>
      <c r="BI30" s="754"/>
      <c r="BJ30" s="754"/>
      <c r="BK30" s="754"/>
      <c r="BL30" s="754"/>
      <c r="BM30" s="754"/>
      <c r="BN30" s="754"/>
      <c r="BO30" s="754"/>
      <c r="BP30" s="754"/>
      <c r="BQ30" s="755"/>
      <c r="BR30" s="741" t="s">
        <v>309</v>
      </c>
      <c r="BS30" s="754"/>
      <c r="BT30" s="754"/>
      <c r="BU30" s="754"/>
      <c r="BV30" s="754"/>
      <c r="BW30" s="754"/>
      <c r="BX30" s="754"/>
      <c r="BY30" s="754"/>
      <c r="BZ30" s="754"/>
      <c r="CA30" s="754"/>
      <c r="CB30" s="755"/>
      <c r="CD30" s="767"/>
      <c r="CE30" s="768"/>
      <c r="CF30" s="719" t="s">
        <v>310</v>
      </c>
      <c r="CG30" s="720"/>
      <c r="CH30" s="720"/>
      <c r="CI30" s="720"/>
      <c r="CJ30" s="720"/>
      <c r="CK30" s="720"/>
      <c r="CL30" s="720"/>
      <c r="CM30" s="720"/>
      <c r="CN30" s="720"/>
      <c r="CO30" s="720"/>
      <c r="CP30" s="720"/>
      <c r="CQ30" s="721"/>
      <c r="CR30" s="680">
        <v>742638</v>
      </c>
      <c r="CS30" s="681"/>
      <c r="CT30" s="681"/>
      <c r="CU30" s="681"/>
      <c r="CV30" s="681"/>
      <c r="CW30" s="681"/>
      <c r="CX30" s="681"/>
      <c r="CY30" s="682"/>
      <c r="CZ30" s="683">
        <v>13.2</v>
      </c>
      <c r="DA30" s="701"/>
      <c r="DB30" s="701"/>
      <c r="DC30" s="702"/>
      <c r="DD30" s="686">
        <v>740906</v>
      </c>
      <c r="DE30" s="681"/>
      <c r="DF30" s="681"/>
      <c r="DG30" s="681"/>
      <c r="DH30" s="681"/>
      <c r="DI30" s="681"/>
      <c r="DJ30" s="681"/>
      <c r="DK30" s="682"/>
      <c r="DL30" s="686">
        <v>740906</v>
      </c>
      <c r="DM30" s="681"/>
      <c r="DN30" s="681"/>
      <c r="DO30" s="681"/>
      <c r="DP30" s="681"/>
      <c r="DQ30" s="681"/>
      <c r="DR30" s="681"/>
      <c r="DS30" s="681"/>
      <c r="DT30" s="681"/>
      <c r="DU30" s="681"/>
      <c r="DV30" s="682"/>
      <c r="DW30" s="683">
        <v>22</v>
      </c>
      <c r="DX30" s="701"/>
      <c r="DY30" s="701"/>
      <c r="DZ30" s="701"/>
      <c r="EA30" s="701"/>
      <c r="EB30" s="701"/>
      <c r="EC30" s="722"/>
    </row>
    <row r="31" spans="2:133" ht="11.25" customHeight="1" x14ac:dyDescent="0.15">
      <c r="B31" s="677" t="s">
        <v>311</v>
      </c>
      <c r="C31" s="678"/>
      <c r="D31" s="678"/>
      <c r="E31" s="678"/>
      <c r="F31" s="678"/>
      <c r="G31" s="678"/>
      <c r="H31" s="678"/>
      <c r="I31" s="678"/>
      <c r="J31" s="678"/>
      <c r="K31" s="678"/>
      <c r="L31" s="678"/>
      <c r="M31" s="678"/>
      <c r="N31" s="678"/>
      <c r="O31" s="678"/>
      <c r="P31" s="678"/>
      <c r="Q31" s="679"/>
      <c r="R31" s="680">
        <v>1156200</v>
      </c>
      <c r="S31" s="681"/>
      <c r="T31" s="681"/>
      <c r="U31" s="681"/>
      <c r="V31" s="681"/>
      <c r="W31" s="681"/>
      <c r="X31" s="681"/>
      <c r="Y31" s="682"/>
      <c r="Z31" s="713">
        <v>19.2</v>
      </c>
      <c r="AA31" s="713"/>
      <c r="AB31" s="713"/>
      <c r="AC31" s="713"/>
      <c r="AD31" s="714" t="s">
        <v>128</v>
      </c>
      <c r="AE31" s="714"/>
      <c r="AF31" s="714"/>
      <c r="AG31" s="714"/>
      <c r="AH31" s="714"/>
      <c r="AI31" s="714"/>
      <c r="AJ31" s="714"/>
      <c r="AK31" s="714"/>
      <c r="AL31" s="683" t="s">
        <v>128</v>
      </c>
      <c r="AM31" s="684"/>
      <c r="AN31" s="684"/>
      <c r="AO31" s="715"/>
      <c r="AP31" s="756" t="s">
        <v>312</v>
      </c>
      <c r="AQ31" s="757"/>
      <c r="AR31" s="757"/>
      <c r="AS31" s="757"/>
      <c r="AT31" s="762" t="s">
        <v>313</v>
      </c>
      <c r="AU31" s="231"/>
      <c r="AV31" s="231"/>
      <c r="AW31" s="231"/>
      <c r="AX31" s="746" t="s">
        <v>188</v>
      </c>
      <c r="AY31" s="747"/>
      <c r="AZ31" s="747"/>
      <c r="BA31" s="747"/>
      <c r="BB31" s="747"/>
      <c r="BC31" s="747"/>
      <c r="BD31" s="747"/>
      <c r="BE31" s="747"/>
      <c r="BF31" s="748"/>
      <c r="BG31" s="749">
        <v>99.4</v>
      </c>
      <c r="BH31" s="750"/>
      <c r="BI31" s="750"/>
      <c r="BJ31" s="750"/>
      <c r="BK31" s="750"/>
      <c r="BL31" s="750"/>
      <c r="BM31" s="751">
        <v>97.7</v>
      </c>
      <c r="BN31" s="750"/>
      <c r="BO31" s="750"/>
      <c r="BP31" s="750"/>
      <c r="BQ31" s="752"/>
      <c r="BR31" s="749">
        <v>99.3</v>
      </c>
      <c r="BS31" s="750"/>
      <c r="BT31" s="750"/>
      <c r="BU31" s="750"/>
      <c r="BV31" s="750"/>
      <c r="BW31" s="750"/>
      <c r="BX31" s="751">
        <v>97.9</v>
      </c>
      <c r="BY31" s="750"/>
      <c r="BZ31" s="750"/>
      <c r="CA31" s="750"/>
      <c r="CB31" s="752"/>
      <c r="CD31" s="767"/>
      <c r="CE31" s="768"/>
      <c r="CF31" s="719" t="s">
        <v>314</v>
      </c>
      <c r="CG31" s="720"/>
      <c r="CH31" s="720"/>
      <c r="CI31" s="720"/>
      <c r="CJ31" s="720"/>
      <c r="CK31" s="720"/>
      <c r="CL31" s="720"/>
      <c r="CM31" s="720"/>
      <c r="CN31" s="720"/>
      <c r="CO31" s="720"/>
      <c r="CP31" s="720"/>
      <c r="CQ31" s="721"/>
      <c r="CR31" s="680">
        <v>24865</v>
      </c>
      <c r="CS31" s="699"/>
      <c r="CT31" s="699"/>
      <c r="CU31" s="699"/>
      <c r="CV31" s="699"/>
      <c r="CW31" s="699"/>
      <c r="CX31" s="699"/>
      <c r="CY31" s="700"/>
      <c r="CZ31" s="683">
        <v>0.4</v>
      </c>
      <c r="DA31" s="701"/>
      <c r="DB31" s="701"/>
      <c r="DC31" s="702"/>
      <c r="DD31" s="686">
        <v>24615</v>
      </c>
      <c r="DE31" s="699"/>
      <c r="DF31" s="699"/>
      <c r="DG31" s="699"/>
      <c r="DH31" s="699"/>
      <c r="DI31" s="699"/>
      <c r="DJ31" s="699"/>
      <c r="DK31" s="700"/>
      <c r="DL31" s="686">
        <v>24615</v>
      </c>
      <c r="DM31" s="699"/>
      <c r="DN31" s="699"/>
      <c r="DO31" s="699"/>
      <c r="DP31" s="699"/>
      <c r="DQ31" s="699"/>
      <c r="DR31" s="699"/>
      <c r="DS31" s="699"/>
      <c r="DT31" s="699"/>
      <c r="DU31" s="699"/>
      <c r="DV31" s="700"/>
      <c r="DW31" s="683">
        <v>0.7</v>
      </c>
      <c r="DX31" s="701"/>
      <c r="DY31" s="701"/>
      <c r="DZ31" s="701"/>
      <c r="EA31" s="701"/>
      <c r="EB31" s="701"/>
      <c r="EC31" s="722"/>
    </row>
    <row r="32" spans="2:133" ht="11.25" customHeight="1" x14ac:dyDescent="0.15">
      <c r="B32" s="771" t="s">
        <v>315</v>
      </c>
      <c r="C32" s="772"/>
      <c r="D32" s="772"/>
      <c r="E32" s="772"/>
      <c r="F32" s="772"/>
      <c r="G32" s="772"/>
      <c r="H32" s="772"/>
      <c r="I32" s="772"/>
      <c r="J32" s="772"/>
      <c r="K32" s="772"/>
      <c r="L32" s="772"/>
      <c r="M32" s="772"/>
      <c r="N32" s="772"/>
      <c r="O32" s="772"/>
      <c r="P32" s="772"/>
      <c r="Q32" s="773"/>
      <c r="R32" s="680" t="s">
        <v>235</v>
      </c>
      <c r="S32" s="681"/>
      <c r="T32" s="681"/>
      <c r="U32" s="681"/>
      <c r="V32" s="681"/>
      <c r="W32" s="681"/>
      <c r="X32" s="681"/>
      <c r="Y32" s="682"/>
      <c r="Z32" s="713" t="s">
        <v>128</v>
      </c>
      <c r="AA32" s="713"/>
      <c r="AB32" s="713"/>
      <c r="AC32" s="713"/>
      <c r="AD32" s="714" t="s">
        <v>128</v>
      </c>
      <c r="AE32" s="714"/>
      <c r="AF32" s="714"/>
      <c r="AG32" s="714"/>
      <c r="AH32" s="714"/>
      <c r="AI32" s="714"/>
      <c r="AJ32" s="714"/>
      <c r="AK32" s="714"/>
      <c r="AL32" s="683" t="s">
        <v>235</v>
      </c>
      <c r="AM32" s="684"/>
      <c r="AN32" s="684"/>
      <c r="AO32" s="715"/>
      <c r="AP32" s="758"/>
      <c r="AQ32" s="759"/>
      <c r="AR32" s="759"/>
      <c r="AS32" s="759"/>
      <c r="AT32" s="763"/>
      <c r="AU32" s="230" t="s">
        <v>316</v>
      </c>
      <c r="AV32" s="230"/>
      <c r="AW32" s="230"/>
      <c r="AX32" s="677" t="s">
        <v>317</v>
      </c>
      <c r="AY32" s="678"/>
      <c r="AZ32" s="678"/>
      <c r="BA32" s="678"/>
      <c r="BB32" s="678"/>
      <c r="BC32" s="678"/>
      <c r="BD32" s="678"/>
      <c r="BE32" s="678"/>
      <c r="BF32" s="679"/>
      <c r="BG32" s="753">
        <v>99.8</v>
      </c>
      <c r="BH32" s="699"/>
      <c r="BI32" s="699"/>
      <c r="BJ32" s="699"/>
      <c r="BK32" s="699"/>
      <c r="BL32" s="699"/>
      <c r="BM32" s="684">
        <v>98.4</v>
      </c>
      <c r="BN32" s="745"/>
      <c r="BO32" s="745"/>
      <c r="BP32" s="745"/>
      <c r="BQ32" s="726"/>
      <c r="BR32" s="753">
        <v>99.6</v>
      </c>
      <c r="BS32" s="699"/>
      <c r="BT32" s="699"/>
      <c r="BU32" s="699"/>
      <c r="BV32" s="699"/>
      <c r="BW32" s="699"/>
      <c r="BX32" s="684">
        <v>98.3</v>
      </c>
      <c r="BY32" s="745"/>
      <c r="BZ32" s="745"/>
      <c r="CA32" s="745"/>
      <c r="CB32" s="726"/>
      <c r="CD32" s="769"/>
      <c r="CE32" s="770"/>
      <c r="CF32" s="719" t="s">
        <v>318</v>
      </c>
      <c r="CG32" s="720"/>
      <c r="CH32" s="720"/>
      <c r="CI32" s="720"/>
      <c r="CJ32" s="720"/>
      <c r="CK32" s="720"/>
      <c r="CL32" s="720"/>
      <c r="CM32" s="720"/>
      <c r="CN32" s="720"/>
      <c r="CO32" s="720"/>
      <c r="CP32" s="720"/>
      <c r="CQ32" s="721"/>
      <c r="CR32" s="680" t="s">
        <v>128</v>
      </c>
      <c r="CS32" s="681"/>
      <c r="CT32" s="681"/>
      <c r="CU32" s="681"/>
      <c r="CV32" s="681"/>
      <c r="CW32" s="681"/>
      <c r="CX32" s="681"/>
      <c r="CY32" s="682"/>
      <c r="CZ32" s="683" t="s">
        <v>235</v>
      </c>
      <c r="DA32" s="701"/>
      <c r="DB32" s="701"/>
      <c r="DC32" s="702"/>
      <c r="DD32" s="686" t="s">
        <v>128</v>
      </c>
      <c r="DE32" s="681"/>
      <c r="DF32" s="681"/>
      <c r="DG32" s="681"/>
      <c r="DH32" s="681"/>
      <c r="DI32" s="681"/>
      <c r="DJ32" s="681"/>
      <c r="DK32" s="682"/>
      <c r="DL32" s="686" t="s">
        <v>235</v>
      </c>
      <c r="DM32" s="681"/>
      <c r="DN32" s="681"/>
      <c r="DO32" s="681"/>
      <c r="DP32" s="681"/>
      <c r="DQ32" s="681"/>
      <c r="DR32" s="681"/>
      <c r="DS32" s="681"/>
      <c r="DT32" s="681"/>
      <c r="DU32" s="681"/>
      <c r="DV32" s="682"/>
      <c r="DW32" s="683" t="s">
        <v>128</v>
      </c>
      <c r="DX32" s="701"/>
      <c r="DY32" s="701"/>
      <c r="DZ32" s="701"/>
      <c r="EA32" s="701"/>
      <c r="EB32" s="701"/>
      <c r="EC32" s="722"/>
    </row>
    <row r="33" spans="2:133" ht="11.25" customHeight="1" x14ac:dyDescent="0.15">
      <c r="B33" s="677" t="s">
        <v>319</v>
      </c>
      <c r="C33" s="678"/>
      <c r="D33" s="678"/>
      <c r="E33" s="678"/>
      <c r="F33" s="678"/>
      <c r="G33" s="678"/>
      <c r="H33" s="678"/>
      <c r="I33" s="678"/>
      <c r="J33" s="678"/>
      <c r="K33" s="678"/>
      <c r="L33" s="678"/>
      <c r="M33" s="678"/>
      <c r="N33" s="678"/>
      <c r="O33" s="678"/>
      <c r="P33" s="678"/>
      <c r="Q33" s="679"/>
      <c r="R33" s="680">
        <v>285696</v>
      </c>
      <c r="S33" s="681"/>
      <c r="T33" s="681"/>
      <c r="U33" s="681"/>
      <c r="V33" s="681"/>
      <c r="W33" s="681"/>
      <c r="X33" s="681"/>
      <c r="Y33" s="682"/>
      <c r="Z33" s="713">
        <v>4.8</v>
      </c>
      <c r="AA33" s="713"/>
      <c r="AB33" s="713"/>
      <c r="AC33" s="713"/>
      <c r="AD33" s="714" t="s">
        <v>128</v>
      </c>
      <c r="AE33" s="714"/>
      <c r="AF33" s="714"/>
      <c r="AG33" s="714"/>
      <c r="AH33" s="714"/>
      <c r="AI33" s="714"/>
      <c r="AJ33" s="714"/>
      <c r="AK33" s="714"/>
      <c r="AL33" s="683" t="s">
        <v>235</v>
      </c>
      <c r="AM33" s="684"/>
      <c r="AN33" s="684"/>
      <c r="AO33" s="715"/>
      <c r="AP33" s="760"/>
      <c r="AQ33" s="761"/>
      <c r="AR33" s="761"/>
      <c r="AS33" s="761"/>
      <c r="AT33" s="764"/>
      <c r="AU33" s="232"/>
      <c r="AV33" s="232"/>
      <c r="AW33" s="232"/>
      <c r="AX33" s="661" t="s">
        <v>320</v>
      </c>
      <c r="AY33" s="662"/>
      <c r="AZ33" s="662"/>
      <c r="BA33" s="662"/>
      <c r="BB33" s="662"/>
      <c r="BC33" s="662"/>
      <c r="BD33" s="662"/>
      <c r="BE33" s="662"/>
      <c r="BF33" s="663"/>
      <c r="BG33" s="744">
        <v>98.9</v>
      </c>
      <c r="BH33" s="665"/>
      <c r="BI33" s="665"/>
      <c r="BJ33" s="665"/>
      <c r="BK33" s="665"/>
      <c r="BL33" s="665"/>
      <c r="BM33" s="707">
        <v>96.4</v>
      </c>
      <c r="BN33" s="665"/>
      <c r="BO33" s="665"/>
      <c r="BP33" s="665"/>
      <c r="BQ33" s="709"/>
      <c r="BR33" s="744">
        <v>98.8</v>
      </c>
      <c r="BS33" s="665"/>
      <c r="BT33" s="665"/>
      <c r="BU33" s="665"/>
      <c r="BV33" s="665"/>
      <c r="BW33" s="665"/>
      <c r="BX33" s="707">
        <v>96.8</v>
      </c>
      <c r="BY33" s="665"/>
      <c r="BZ33" s="665"/>
      <c r="CA33" s="665"/>
      <c r="CB33" s="709"/>
      <c r="CD33" s="719" t="s">
        <v>321</v>
      </c>
      <c r="CE33" s="720"/>
      <c r="CF33" s="720"/>
      <c r="CG33" s="720"/>
      <c r="CH33" s="720"/>
      <c r="CI33" s="720"/>
      <c r="CJ33" s="720"/>
      <c r="CK33" s="720"/>
      <c r="CL33" s="720"/>
      <c r="CM33" s="720"/>
      <c r="CN33" s="720"/>
      <c r="CO33" s="720"/>
      <c r="CP33" s="720"/>
      <c r="CQ33" s="721"/>
      <c r="CR33" s="680">
        <v>2983504</v>
      </c>
      <c r="CS33" s="699"/>
      <c r="CT33" s="699"/>
      <c r="CU33" s="699"/>
      <c r="CV33" s="699"/>
      <c r="CW33" s="699"/>
      <c r="CX33" s="699"/>
      <c r="CY33" s="700"/>
      <c r="CZ33" s="683">
        <v>53.1</v>
      </c>
      <c r="DA33" s="701"/>
      <c r="DB33" s="701"/>
      <c r="DC33" s="702"/>
      <c r="DD33" s="686">
        <v>2010364</v>
      </c>
      <c r="DE33" s="699"/>
      <c r="DF33" s="699"/>
      <c r="DG33" s="699"/>
      <c r="DH33" s="699"/>
      <c r="DI33" s="699"/>
      <c r="DJ33" s="699"/>
      <c r="DK33" s="700"/>
      <c r="DL33" s="686">
        <v>1402020</v>
      </c>
      <c r="DM33" s="699"/>
      <c r="DN33" s="699"/>
      <c r="DO33" s="699"/>
      <c r="DP33" s="699"/>
      <c r="DQ33" s="699"/>
      <c r="DR33" s="699"/>
      <c r="DS33" s="699"/>
      <c r="DT33" s="699"/>
      <c r="DU33" s="699"/>
      <c r="DV33" s="700"/>
      <c r="DW33" s="683">
        <v>41.6</v>
      </c>
      <c r="DX33" s="701"/>
      <c r="DY33" s="701"/>
      <c r="DZ33" s="701"/>
      <c r="EA33" s="701"/>
      <c r="EB33" s="701"/>
      <c r="EC33" s="722"/>
    </row>
    <row r="34" spans="2:133" ht="11.25" customHeight="1" x14ac:dyDescent="0.15">
      <c r="B34" s="677" t="s">
        <v>322</v>
      </c>
      <c r="C34" s="678"/>
      <c r="D34" s="678"/>
      <c r="E34" s="678"/>
      <c r="F34" s="678"/>
      <c r="G34" s="678"/>
      <c r="H34" s="678"/>
      <c r="I34" s="678"/>
      <c r="J34" s="678"/>
      <c r="K34" s="678"/>
      <c r="L34" s="678"/>
      <c r="M34" s="678"/>
      <c r="N34" s="678"/>
      <c r="O34" s="678"/>
      <c r="P34" s="678"/>
      <c r="Q34" s="679"/>
      <c r="R34" s="680">
        <v>18316</v>
      </c>
      <c r="S34" s="681"/>
      <c r="T34" s="681"/>
      <c r="U34" s="681"/>
      <c r="V34" s="681"/>
      <c r="W34" s="681"/>
      <c r="X34" s="681"/>
      <c r="Y34" s="682"/>
      <c r="Z34" s="713">
        <v>0.3</v>
      </c>
      <c r="AA34" s="713"/>
      <c r="AB34" s="713"/>
      <c r="AC34" s="713"/>
      <c r="AD34" s="714" t="s">
        <v>128</v>
      </c>
      <c r="AE34" s="714"/>
      <c r="AF34" s="714"/>
      <c r="AG34" s="714"/>
      <c r="AH34" s="714"/>
      <c r="AI34" s="714"/>
      <c r="AJ34" s="714"/>
      <c r="AK34" s="714"/>
      <c r="AL34" s="683" t="s">
        <v>235</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323</v>
      </c>
      <c r="CE34" s="720"/>
      <c r="CF34" s="720"/>
      <c r="CG34" s="720"/>
      <c r="CH34" s="720"/>
      <c r="CI34" s="720"/>
      <c r="CJ34" s="720"/>
      <c r="CK34" s="720"/>
      <c r="CL34" s="720"/>
      <c r="CM34" s="720"/>
      <c r="CN34" s="720"/>
      <c r="CO34" s="720"/>
      <c r="CP34" s="720"/>
      <c r="CQ34" s="721"/>
      <c r="CR34" s="680">
        <v>670486</v>
      </c>
      <c r="CS34" s="681"/>
      <c r="CT34" s="681"/>
      <c r="CU34" s="681"/>
      <c r="CV34" s="681"/>
      <c r="CW34" s="681"/>
      <c r="CX34" s="681"/>
      <c r="CY34" s="682"/>
      <c r="CZ34" s="683">
        <v>11.9</v>
      </c>
      <c r="DA34" s="701"/>
      <c r="DB34" s="701"/>
      <c r="DC34" s="702"/>
      <c r="DD34" s="686">
        <v>559975</v>
      </c>
      <c r="DE34" s="681"/>
      <c r="DF34" s="681"/>
      <c r="DG34" s="681"/>
      <c r="DH34" s="681"/>
      <c r="DI34" s="681"/>
      <c r="DJ34" s="681"/>
      <c r="DK34" s="682"/>
      <c r="DL34" s="686">
        <v>385244</v>
      </c>
      <c r="DM34" s="681"/>
      <c r="DN34" s="681"/>
      <c r="DO34" s="681"/>
      <c r="DP34" s="681"/>
      <c r="DQ34" s="681"/>
      <c r="DR34" s="681"/>
      <c r="DS34" s="681"/>
      <c r="DT34" s="681"/>
      <c r="DU34" s="681"/>
      <c r="DV34" s="682"/>
      <c r="DW34" s="683">
        <v>11.4</v>
      </c>
      <c r="DX34" s="701"/>
      <c r="DY34" s="701"/>
      <c r="DZ34" s="701"/>
      <c r="EA34" s="701"/>
      <c r="EB34" s="701"/>
      <c r="EC34" s="722"/>
    </row>
    <row r="35" spans="2:133" ht="11.25" customHeight="1" x14ac:dyDescent="0.15">
      <c r="B35" s="677" t="s">
        <v>324</v>
      </c>
      <c r="C35" s="678"/>
      <c r="D35" s="678"/>
      <c r="E35" s="678"/>
      <c r="F35" s="678"/>
      <c r="G35" s="678"/>
      <c r="H35" s="678"/>
      <c r="I35" s="678"/>
      <c r="J35" s="678"/>
      <c r="K35" s="678"/>
      <c r="L35" s="678"/>
      <c r="M35" s="678"/>
      <c r="N35" s="678"/>
      <c r="O35" s="678"/>
      <c r="P35" s="678"/>
      <c r="Q35" s="679"/>
      <c r="R35" s="680">
        <v>57758</v>
      </c>
      <c r="S35" s="681"/>
      <c r="T35" s="681"/>
      <c r="U35" s="681"/>
      <c r="V35" s="681"/>
      <c r="W35" s="681"/>
      <c r="X35" s="681"/>
      <c r="Y35" s="682"/>
      <c r="Z35" s="713">
        <v>1</v>
      </c>
      <c r="AA35" s="713"/>
      <c r="AB35" s="713"/>
      <c r="AC35" s="713"/>
      <c r="AD35" s="714" t="s">
        <v>128</v>
      </c>
      <c r="AE35" s="714"/>
      <c r="AF35" s="714"/>
      <c r="AG35" s="714"/>
      <c r="AH35" s="714"/>
      <c r="AI35" s="714"/>
      <c r="AJ35" s="714"/>
      <c r="AK35" s="714"/>
      <c r="AL35" s="683" t="s">
        <v>128</v>
      </c>
      <c r="AM35" s="684"/>
      <c r="AN35" s="684"/>
      <c r="AO35" s="715"/>
      <c r="AP35" s="235"/>
      <c r="AQ35" s="741" t="s">
        <v>325</v>
      </c>
      <c r="AR35" s="742"/>
      <c r="AS35" s="742"/>
      <c r="AT35" s="742"/>
      <c r="AU35" s="742"/>
      <c r="AV35" s="742"/>
      <c r="AW35" s="742"/>
      <c r="AX35" s="742"/>
      <c r="AY35" s="742"/>
      <c r="AZ35" s="742"/>
      <c r="BA35" s="742"/>
      <c r="BB35" s="742"/>
      <c r="BC35" s="742"/>
      <c r="BD35" s="742"/>
      <c r="BE35" s="742"/>
      <c r="BF35" s="743"/>
      <c r="BG35" s="741" t="s">
        <v>326</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327</v>
      </c>
      <c r="CE35" s="720"/>
      <c r="CF35" s="720"/>
      <c r="CG35" s="720"/>
      <c r="CH35" s="720"/>
      <c r="CI35" s="720"/>
      <c r="CJ35" s="720"/>
      <c r="CK35" s="720"/>
      <c r="CL35" s="720"/>
      <c r="CM35" s="720"/>
      <c r="CN35" s="720"/>
      <c r="CO35" s="720"/>
      <c r="CP35" s="720"/>
      <c r="CQ35" s="721"/>
      <c r="CR35" s="680">
        <v>233182</v>
      </c>
      <c r="CS35" s="699"/>
      <c r="CT35" s="699"/>
      <c r="CU35" s="699"/>
      <c r="CV35" s="699"/>
      <c r="CW35" s="699"/>
      <c r="CX35" s="699"/>
      <c r="CY35" s="700"/>
      <c r="CZ35" s="683">
        <v>4.0999999999999996</v>
      </c>
      <c r="DA35" s="701"/>
      <c r="DB35" s="701"/>
      <c r="DC35" s="702"/>
      <c r="DD35" s="686">
        <v>165873</v>
      </c>
      <c r="DE35" s="699"/>
      <c r="DF35" s="699"/>
      <c r="DG35" s="699"/>
      <c r="DH35" s="699"/>
      <c r="DI35" s="699"/>
      <c r="DJ35" s="699"/>
      <c r="DK35" s="700"/>
      <c r="DL35" s="686">
        <v>115374</v>
      </c>
      <c r="DM35" s="699"/>
      <c r="DN35" s="699"/>
      <c r="DO35" s="699"/>
      <c r="DP35" s="699"/>
      <c r="DQ35" s="699"/>
      <c r="DR35" s="699"/>
      <c r="DS35" s="699"/>
      <c r="DT35" s="699"/>
      <c r="DU35" s="699"/>
      <c r="DV35" s="700"/>
      <c r="DW35" s="683">
        <v>3.4</v>
      </c>
      <c r="DX35" s="701"/>
      <c r="DY35" s="701"/>
      <c r="DZ35" s="701"/>
      <c r="EA35" s="701"/>
      <c r="EB35" s="701"/>
      <c r="EC35" s="722"/>
    </row>
    <row r="36" spans="2:133" ht="11.25" customHeight="1" x14ac:dyDescent="0.15">
      <c r="B36" s="677" t="s">
        <v>328</v>
      </c>
      <c r="C36" s="678"/>
      <c r="D36" s="678"/>
      <c r="E36" s="678"/>
      <c r="F36" s="678"/>
      <c r="G36" s="678"/>
      <c r="H36" s="678"/>
      <c r="I36" s="678"/>
      <c r="J36" s="678"/>
      <c r="K36" s="678"/>
      <c r="L36" s="678"/>
      <c r="M36" s="678"/>
      <c r="N36" s="678"/>
      <c r="O36" s="678"/>
      <c r="P36" s="678"/>
      <c r="Q36" s="679"/>
      <c r="R36" s="680">
        <v>204372</v>
      </c>
      <c r="S36" s="681"/>
      <c r="T36" s="681"/>
      <c r="U36" s="681"/>
      <c r="V36" s="681"/>
      <c r="W36" s="681"/>
      <c r="X36" s="681"/>
      <c r="Y36" s="682"/>
      <c r="Z36" s="713">
        <v>3.4</v>
      </c>
      <c r="AA36" s="713"/>
      <c r="AB36" s="713"/>
      <c r="AC36" s="713"/>
      <c r="AD36" s="714" t="s">
        <v>128</v>
      </c>
      <c r="AE36" s="714"/>
      <c r="AF36" s="714"/>
      <c r="AG36" s="714"/>
      <c r="AH36" s="714"/>
      <c r="AI36" s="714"/>
      <c r="AJ36" s="714"/>
      <c r="AK36" s="714"/>
      <c r="AL36" s="683" t="s">
        <v>235</v>
      </c>
      <c r="AM36" s="684"/>
      <c r="AN36" s="684"/>
      <c r="AO36" s="715"/>
      <c r="AP36" s="235"/>
      <c r="AQ36" s="732" t="s">
        <v>329</v>
      </c>
      <c r="AR36" s="733"/>
      <c r="AS36" s="733"/>
      <c r="AT36" s="733"/>
      <c r="AU36" s="733"/>
      <c r="AV36" s="733"/>
      <c r="AW36" s="733"/>
      <c r="AX36" s="733"/>
      <c r="AY36" s="734"/>
      <c r="AZ36" s="735">
        <v>718688</v>
      </c>
      <c r="BA36" s="736"/>
      <c r="BB36" s="736"/>
      <c r="BC36" s="736"/>
      <c r="BD36" s="736"/>
      <c r="BE36" s="736"/>
      <c r="BF36" s="737"/>
      <c r="BG36" s="738" t="s">
        <v>330</v>
      </c>
      <c r="BH36" s="739"/>
      <c r="BI36" s="739"/>
      <c r="BJ36" s="739"/>
      <c r="BK36" s="739"/>
      <c r="BL36" s="739"/>
      <c r="BM36" s="739"/>
      <c r="BN36" s="739"/>
      <c r="BO36" s="739"/>
      <c r="BP36" s="739"/>
      <c r="BQ36" s="739"/>
      <c r="BR36" s="739"/>
      <c r="BS36" s="739"/>
      <c r="BT36" s="739"/>
      <c r="BU36" s="740"/>
      <c r="BV36" s="735">
        <v>95448</v>
      </c>
      <c r="BW36" s="736"/>
      <c r="BX36" s="736"/>
      <c r="BY36" s="736"/>
      <c r="BZ36" s="736"/>
      <c r="CA36" s="736"/>
      <c r="CB36" s="737"/>
      <c r="CD36" s="719" t="s">
        <v>331</v>
      </c>
      <c r="CE36" s="720"/>
      <c r="CF36" s="720"/>
      <c r="CG36" s="720"/>
      <c r="CH36" s="720"/>
      <c r="CI36" s="720"/>
      <c r="CJ36" s="720"/>
      <c r="CK36" s="720"/>
      <c r="CL36" s="720"/>
      <c r="CM36" s="720"/>
      <c r="CN36" s="720"/>
      <c r="CO36" s="720"/>
      <c r="CP36" s="720"/>
      <c r="CQ36" s="721"/>
      <c r="CR36" s="680">
        <v>1499247</v>
      </c>
      <c r="CS36" s="681"/>
      <c r="CT36" s="681"/>
      <c r="CU36" s="681"/>
      <c r="CV36" s="681"/>
      <c r="CW36" s="681"/>
      <c r="CX36" s="681"/>
      <c r="CY36" s="682"/>
      <c r="CZ36" s="683">
        <v>26.7</v>
      </c>
      <c r="DA36" s="701"/>
      <c r="DB36" s="701"/>
      <c r="DC36" s="702"/>
      <c r="DD36" s="686">
        <v>835602</v>
      </c>
      <c r="DE36" s="681"/>
      <c r="DF36" s="681"/>
      <c r="DG36" s="681"/>
      <c r="DH36" s="681"/>
      <c r="DI36" s="681"/>
      <c r="DJ36" s="681"/>
      <c r="DK36" s="682"/>
      <c r="DL36" s="686">
        <v>573363</v>
      </c>
      <c r="DM36" s="681"/>
      <c r="DN36" s="681"/>
      <c r="DO36" s="681"/>
      <c r="DP36" s="681"/>
      <c r="DQ36" s="681"/>
      <c r="DR36" s="681"/>
      <c r="DS36" s="681"/>
      <c r="DT36" s="681"/>
      <c r="DU36" s="681"/>
      <c r="DV36" s="682"/>
      <c r="DW36" s="683">
        <v>17</v>
      </c>
      <c r="DX36" s="701"/>
      <c r="DY36" s="701"/>
      <c r="DZ36" s="701"/>
      <c r="EA36" s="701"/>
      <c r="EB36" s="701"/>
      <c r="EC36" s="722"/>
    </row>
    <row r="37" spans="2:133" ht="11.25" customHeight="1" x14ac:dyDescent="0.15">
      <c r="B37" s="677" t="s">
        <v>332</v>
      </c>
      <c r="C37" s="678"/>
      <c r="D37" s="678"/>
      <c r="E37" s="678"/>
      <c r="F37" s="678"/>
      <c r="G37" s="678"/>
      <c r="H37" s="678"/>
      <c r="I37" s="678"/>
      <c r="J37" s="678"/>
      <c r="K37" s="678"/>
      <c r="L37" s="678"/>
      <c r="M37" s="678"/>
      <c r="N37" s="678"/>
      <c r="O37" s="678"/>
      <c r="P37" s="678"/>
      <c r="Q37" s="679"/>
      <c r="R37" s="680">
        <v>120811</v>
      </c>
      <c r="S37" s="681"/>
      <c r="T37" s="681"/>
      <c r="U37" s="681"/>
      <c r="V37" s="681"/>
      <c r="W37" s="681"/>
      <c r="X37" s="681"/>
      <c r="Y37" s="682"/>
      <c r="Z37" s="713">
        <v>2</v>
      </c>
      <c r="AA37" s="713"/>
      <c r="AB37" s="713"/>
      <c r="AC37" s="713"/>
      <c r="AD37" s="714" t="s">
        <v>235</v>
      </c>
      <c r="AE37" s="714"/>
      <c r="AF37" s="714"/>
      <c r="AG37" s="714"/>
      <c r="AH37" s="714"/>
      <c r="AI37" s="714"/>
      <c r="AJ37" s="714"/>
      <c r="AK37" s="714"/>
      <c r="AL37" s="683" t="s">
        <v>235</v>
      </c>
      <c r="AM37" s="684"/>
      <c r="AN37" s="684"/>
      <c r="AO37" s="715"/>
      <c r="AQ37" s="723" t="s">
        <v>333</v>
      </c>
      <c r="AR37" s="724"/>
      <c r="AS37" s="724"/>
      <c r="AT37" s="724"/>
      <c r="AU37" s="724"/>
      <c r="AV37" s="724"/>
      <c r="AW37" s="724"/>
      <c r="AX37" s="724"/>
      <c r="AY37" s="725"/>
      <c r="AZ37" s="680">
        <v>270000</v>
      </c>
      <c r="BA37" s="681"/>
      <c r="BB37" s="681"/>
      <c r="BC37" s="681"/>
      <c r="BD37" s="699"/>
      <c r="BE37" s="699"/>
      <c r="BF37" s="726"/>
      <c r="BG37" s="719" t="s">
        <v>334</v>
      </c>
      <c r="BH37" s="720"/>
      <c r="BI37" s="720"/>
      <c r="BJ37" s="720"/>
      <c r="BK37" s="720"/>
      <c r="BL37" s="720"/>
      <c r="BM37" s="720"/>
      <c r="BN37" s="720"/>
      <c r="BO37" s="720"/>
      <c r="BP37" s="720"/>
      <c r="BQ37" s="720"/>
      <c r="BR37" s="720"/>
      <c r="BS37" s="720"/>
      <c r="BT37" s="720"/>
      <c r="BU37" s="721"/>
      <c r="BV37" s="680">
        <v>60287</v>
      </c>
      <c r="BW37" s="681"/>
      <c r="BX37" s="681"/>
      <c r="BY37" s="681"/>
      <c r="BZ37" s="681"/>
      <c r="CA37" s="681"/>
      <c r="CB37" s="727"/>
      <c r="CD37" s="719" t="s">
        <v>335</v>
      </c>
      <c r="CE37" s="720"/>
      <c r="CF37" s="720"/>
      <c r="CG37" s="720"/>
      <c r="CH37" s="720"/>
      <c r="CI37" s="720"/>
      <c r="CJ37" s="720"/>
      <c r="CK37" s="720"/>
      <c r="CL37" s="720"/>
      <c r="CM37" s="720"/>
      <c r="CN37" s="720"/>
      <c r="CO37" s="720"/>
      <c r="CP37" s="720"/>
      <c r="CQ37" s="721"/>
      <c r="CR37" s="680">
        <v>240674</v>
      </c>
      <c r="CS37" s="699"/>
      <c r="CT37" s="699"/>
      <c r="CU37" s="699"/>
      <c r="CV37" s="699"/>
      <c r="CW37" s="699"/>
      <c r="CX37" s="699"/>
      <c r="CY37" s="700"/>
      <c r="CZ37" s="683">
        <v>4.3</v>
      </c>
      <c r="DA37" s="701"/>
      <c r="DB37" s="701"/>
      <c r="DC37" s="702"/>
      <c r="DD37" s="686">
        <v>229374</v>
      </c>
      <c r="DE37" s="699"/>
      <c r="DF37" s="699"/>
      <c r="DG37" s="699"/>
      <c r="DH37" s="699"/>
      <c r="DI37" s="699"/>
      <c r="DJ37" s="699"/>
      <c r="DK37" s="700"/>
      <c r="DL37" s="686">
        <v>222921</v>
      </c>
      <c r="DM37" s="699"/>
      <c r="DN37" s="699"/>
      <c r="DO37" s="699"/>
      <c r="DP37" s="699"/>
      <c r="DQ37" s="699"/>
      <c r="DR37" s="699"/>
      <c r="DS37" s="699"/>
      <c r="DT37" s="699"/>
      <c r="DU37" s="699"/>
      <c r="DV37" s="700"/>
      <c r="DW37" s="683">
        <v>6.6</v>
      </c>
      <c r="DX37" s="701"/>
      <c r="DY37" s="701"/>
      <c r="DZ37" s="701"/>
      <c r="EA37" s="701"/>
      <c r="EB37" s="701"/>
      <c r="EC37" s="722"/>
    </row>
    <row r="38" spans="2:133" ht="11.25" customHeight="1" x14ac:dyDescent="0.15">
      <c r="B38" s="677" t="s">
        <v>336</v>
      </c>
      <c r="C38" s="678"/>
      <c r="D38" s="678"/>
      <c r="E38" s="678"/>
      <c r="F38" s="678"/>
      <c r="G38" s="678"/>
      <c r="H38" s="678"/>
      <c r="I38" s="678"/>
      <c r="J38" s="678"/>
      <c r="K38" s="678"/>
      <c r="L38" s="678"/>
      <c r="M38" s="678"/>
      <c r="N38" s="678"/>
      <c r="O38" s="678"/>
      <c r="P38" s="678"/>
      <c r="Q38" s="679"/>
      <c r="R38" s="680">
        <v>59049</v>
      </c>
      <c r="S38" s="681"/>
      <c r="T38" s="681"/>
      <c r="U38" s="681"/>
      <c r="V38" s="681"/>
      <c r="W38" s="681"/>
      <c r="X38" s="681"/>
      <c r="Y38" s="682"/>
      <c r="Z38" s="713">
        <v>1</v>
      </c>
      <c r="AA38" s="713"/>
      <c r="AB38" s="713"/>
      <c r="AC38" s="713"/>
      <c r="AD38" s="714">
        <v>58</v>
      </c>
      <c r="AE38" s="714"/>
      <c r="AF38" s="714"/>
      <c r="AG38" s="714"/>
      <c r="AH38" s="714"/>
      <c r="AI38" s="714"/>
      <c r="AJ38" s="714"/>
      <c r="AK38" s="714"/>
      <c r="AL38" s="683">
        <v>0</v>
      </c>
      <c r="AM38" s="684"/>
      <c r="AN38" s="684"/>
      <c r="AO38" s="715"/>
      <c r="AQ38" s="723" t="s">
        <v>337</v>
      </c>
      <c r="AR38" s="724"/>
      <c r="AS38" s="724"/>
      <c r="AT38" s="724"/>
      <c r="AU38" s="724"/>
      <c r="AV38" s="724"/>
      <c r="AW38" s="724"/>
      <c r="AX38" s="724"/>
      <c r="AY38" s="725"/>
      <c r="AZ38" s="680">
        <v>144324</v>
      </c>
      <c r="BA38" s="681"/>
      <c r="BB38" s="681"/>
      <c r="BC38" s="681"/>
      <c r="BD38" s="699"/>
      <c r="BE38" s="699"/>
      <c r="BF38" s="726"/>
      <c r="BG38" s="719" t="s">
        <v>338</v>
      </c>
      <c r="BH38" s="720"/>
      <c r="BI38" s="720"/>
      <c r="BJ38" s="720"/>
      <c r="BK38" s="720"/>
      <c r="BL38" s="720"/>
      <c r="BM38" s="720"/>
      <c r="BN38" s="720"/>
      <c r="BO38" s="720"/>
      <c r="BP38" s="720"/>
      <c r="BQ38" s="720"/>
      <c r="BR38" s="720"/>
      <c r="BS38" s="720"/>
      <c r="BT38" s="720"/>
      <c r="BU38" s="721"/>
      <c r="BV38" s="680">
        <v>707</v>
      </c>
      <c r="BW38" s="681"/>
      <c r="BX38" s="681"/>
      <c r="BY38" s="681"/>
      <c r="BZ38" s="681"/>
      <c r="CA38" s="681"/>
      <c r="CB38" s="727"/>
      <c r="CD38" s="719" t="s">
        <v>339</v>
      </c>
      <c r="CE38" s="720"/>
      <c r="CF38" s="720"/>
      <c r="CG38" s="720"/>
      <c r="CH38" s="720"/>
      <c r="CI38" s="720"/>
      <c r="CJ38" s="720"/>
      <c r="CK38" s="720"/>
      <c r="CL38" s="720"/>
      <c r="CM38" s="720"/>
      <c r="CN38" s="720"/>
      <c r="CO38" s="720"/>
      <c r="CP38" s="720"/>
      <c r="CQ38" s="721"/>
      <c r="CR38" s="680">
        <v>406260</v>
      </c>
      <c r="CS38" s="681"/>
      <c r="CT38" s="681"/>
      <c r="CU38" s="681"/>
      <c r="CV38" s="681"/>
      <c r="CW38" s="681"/>
      <c r="CX38" s="681"/>
      <c r="CY38" s="682"/>
      <c r="CZ38" s="683">
        <v>7.2</v>
      </c>
      <c r="DA38" s="701"/>
      <c r="DB38" s="701"/>
      <c r="DC38" s="702"/>
      <c r="DD38" s="686">
        <v>365788</v>
      </c>
      <c r="DE38" s="681"/>
      <c r="DF38" s="681"/>
      <c r="DG38" s="681"/>
      <c r="DH38" s="681"/>
      <c r="DI38" s="681"/>
      <c r="DJ38" s="681"/>
      <c r="DK38" s="682"/>
      <c r="DL38" s="686">
        <v>328039</v>
      </c>
      <c r="DM38" s="681"/>
      <c r="DN38" s="681"/>
      <c r="DO38" s="681"/>
      <c r="DP38" s="681"/>
      <c r="DQ38" s="681"/>
      <c r="DR38" s="681"/>
      <c r="DS38" s="681"/>
      <c r="DT38" s="681"/>
      <c r="DU38" s="681"/>
      <c r="DV38" s="682"/>
      <c r="DW38" s="683">
        <v>9.6999999999999993</v>
      </c>
      <c r="DX38" s="701"/>
      <c r="DY38" s="701"/>
      <c r="DZ38" s="701"/>
      <c r="EA38" s="701"/>
      <c r="EB38" s="701"/>
      <c r="EC38" s="722"/>
    </row>
    <row r="39" spans="2:133" ht="11.25" customHeight="1" x14ac:dyDescent="0.15">
      <c r="B39" s="677" t="s">
        <v>340</v>
      </c>
      <c r="C39" s="678"/>
      <c r="D39" s="678"/>
      <c r="E39" s="678"/>
      <c r="F39" s="678"/>
      <c r="G39" s="678"/>
      <c r="H39" s="678"/>
      <c r="I39" s="678"/>
      <c r="J39" s="678"/>
      <c r="K39" s="678"/>
      <c r="L39" s="678"/>
      <c r="M39" s="678"/>
      <c r="N39" s="678"/>
      <c r="O39" s="678"/>
      <c r="P39" s="678"/>
      <c r="Q39" s="679"/>
      <c r="R39" s="680">
        <v>330131</v>
      </c>
      <c r="S39" s="681"/>
      <c r="T39" s="681"/>
      <c r="U39" s="681"/>
      <c r="V39" s="681"/>
      <c r="W39" s="681"/>
      <c r="X39" s="681"/>
      <c r="Y39" s="682"/>
      <c r="Z39" s="713">
        <v>5.5</v>
      </c>
      <c r="AA39" s="713"/>
      <c r="AB39" s="713"/>
      <c r="AC39" s="713"/>
      <c r="AD39" s="714" t="s">
        <v>235</v>
      </c>
      <c r="AE39" s="714"/>
      <c r="AF39" s="714"/>
      <c r="AG39" s="714"/>
      <c r="AH39" s="714"/>
      <c r="AI39" s="714"/>
      <c r="AJ39" s="714"/>
      <c r="AK39" s="714"/>
      <c r="AL39" s="683" t="s">
        <v>235</v>
      </c>
      <c r="AM39" s="684"/>
      <c r="AN39" s="684"/>
      <c r="AO39" s="715"/>
      <c r="AQ39" s="723" t="s">
        <v>341</v>
      </c>
      <c r="AR39" s="724"/>
      <c r="AS39" s="724"/>
      <c r="AT39" s="724"/>
      <c r="AU39" s="724"/>
      <c r="AV39" s="724"/>
      <c r="AW39" s="724"/>
      <c r="AX39" s="724"/>
      <c r="AY39" s="725"/>
      <c r="AZ39" s="680">
        <v>42428</v>
      </c>
      <c r="BA39" s="681"/>
      <c r="BB39" s="681"/>
      <c r="BC39" s="681"/>
      <c r="BD39" s="699"/>
      <c r="BE39" s="699"/>
      <c r="BF39" s="726"/>
      <c r="BG39" s="719" t="s">
        <v>342</v>
      </c>
      <c r="BH39" s="720"/>
      <c r="BI39" s="720"/>
      <c r="BJ39" s="720"/>
      <c r="BK39" s="720"/>
      <c r="BL39" s="720"/>
      <c r="BM39" s="720"/>
      <c r="BN39" s="720"/>
      <c r="BO39" s="720"/>
      <c r="BP39" s="720"/>
      <c r="BQ39" s="720"/>
      <c r="BR39" s="720"/>
      <c r="BS39" s="720"/>
      <c r="BT39" s="720"/>
      <c r="BU39" s="721"/>
      <c r="BV39" s="680">
        <v>1117</v>
      </c>
      <c r="BW39" s="681"/>
      <c r="BX39" s="681"/>
      <c r="BY39" s="681"/>
      <c r="BZ39" s="681"/>
      <c r="CA39" s="681"/>
      <c r="CB39" s="727"/>
      <c r="CD39" s="719" t="s">
        <v>343</v>
      </c>
      <c r="CE39" s="720"/>
      <c r="CF39" s="720"/>
      <c r="CG39" s="720"/>
      <c r="CH39" s="720"/>
      <c r="CI39" s="720"/>
      <c r="CJ39" s="720"/>
      <c r="CK39" s="720"/>
      <c r="CL39" s="720"/>
      <c r="CM39" s="720"/>
      <c r="CN39" s="720"/>
      <c r="CO39" s="720"/>
      <c r="CP39" s="720"/>
      <c r="CQ39" s="721"/>
      <c r="CR39" s="680">
        <v>135290</v>
      </c>
      <c r="CS39" s="699"/>
      <c r="CT39" s="699"/>
      <c r="CU39" s="699"/>
      <c r="CV39" s="699"/>
      <c r="CW39" s="699"/>
      <c r="CX39" s="699"/>
      <c r="CY39" s="700"/>
      <c r="CZ39" s="683">
        <v>2.4</v>
      </c>
      <c r="DA39" s="701"/>
      <c r="DB39" s="701"/>
      <c r="DC39" s="702"/>
      <c r="DD39" s="686">
        <v>66312</v>
      </c>
      <c r="DE39" s="699"/>
      <c r="DF39" s="699"/>
      <c r="DG39" s="699"/>
      <c r="DH39" s="699"/>
      <c r="DI39" s="699"/>
      <c r="DJ39" s="699"/>
      <c r="DK39" s="700"/>
      <c r="DL39" s="686" t="s">
        <v>128</v>
      </c>
      <c r="DM39" s="699"/>
      <c r="DN39" s="699"/>
      <c r="DO39" s="699"/>
      <c r="DP39" s="699"/>
      <c r="DQ39" s="699"/>
      <c r="DR39" s="699"/>
      <c r="DS39" s="699"/>
      <c r="DT39" s="699"/>
      <c r="DU39" s="699"/>
      <c r="DV39" s="700"/>
      <c r="DW39" s="683" t="s">
        <v>128</v>
      </c>
      <c r="DX39" s="701"/>
      <c r="DY39" s="701"/>
      <c r="DZ39" s="701"/>
      <c r="EA39" s="701"/>
      <c r="EB39" s="701"/>
      <c r="EC39" s="722"/>
    </row>
    <row r="40" spans="2:133" ht="11.25" customHeight="1" x14ac:dyDescent="0.15">
      <c r="B40" s="677" t="s">
        <v>344</v>
      </c>
      <c r="C40" s="678"/>
      <c r="D40" s="678"/>
      <c r="E40" s="678"/>
      <c r="F40" s="678"/>
      <c r="G40" s="678"/>
      <c r="H40" s="678"/>
      <c r="I40" s="678"/>
      <c r="J40" s="678"/>
      <c r="K40" s="678"/>
      <c r="L40" s="678"/>
      <c r="M40" s="678"/>
      <c r="N40" s="678"/>
      <c r="O40" s="678"/>
      <c r="P40" s="678"/>
      <c r="Q40" s="679"/>
      <c r="R40" s="680" t="s">
        <v>128</v>
      </c>
      <c r="S40" s="681"/>
      <c r="T40" s="681"/>
      <c r="U40" s="681"/>
      <c r="V40" s="681"/>
      <c r="W40" s="681"/>
      <c r="X40" s="681"/>
      <c r="Y40" s="682"/>
      <c r="Z40" s="713" t="s">
        <v>235</v>
      </c>
      <c r="AA40" s="713"/>
      <c r="AB40" s="713"/>
      <c r="AC40" s="713"/>
      <c r="AD40" s="714" t="s">
        <v>235</v>
      </c>
      <c r="AE40" s="714"/>
      <c r="AF40" s="714"/>
      <c r="AG40" s="714"/>
      <c r="AH40" s="714"/>
      <c r="AI40" s="714"/>
      <c r="AJ40" s="714"/>
      <c r="AK40" s="714"/>
      <c r="AL40" s="683" t="s">
        <v>235</v>
      </c>
      <c r="AM40" s="684"/>
      <c r="AN40" s="684"/>
      <c r="AO40" s="715"/>
      <c r="AQ40" s="723" t="s">
        <v>345</v>
      </c>
      <c r="AR40" s="724"/>
      <c r="AS40" s="724"/>
      <c r="AT40" s="724"/>
      <c r="AU40" s="724"/>
      <c r="AV40" s="724"/>
      <c r="AW40" s="724"/>
      <c r="AX40" s="724"/>
      <c r="AY40" s="725"/>
      <c r="AZ40" s="680" t="s">
        <v>235</v>
      </c>
      <c r="BA40" s="681"/>
      <c r="BB40" s="681"/>
      <c r="BC40" s="681"/>
      <c r="BD40" s="699"/>
      <c r="BE40" s="699"/>
      <c r="BF40" s="726"/>
      <c r="BG40" s="728" t="s">
        <v>346</v>
      </c>
      <c r="BH40" s="729"/>
      <c r="BI40" s="729"/>
      <c r="BJ40" s="729"/>
      <c r="BK40" s="729"/>
      <c r="BL40" s="236"/>
      <c r="BM40" s="720" t="s">
        <v>347</v>
      </c>
      <c r="BN40" s="720"/>
      <c r="BO40" s="720"/>
      <c r="BP40" s="720"/>
      <c r="BQ40" s="720"/>
      <c r="BR40" s="720"/>
      <c r="BS40" s="720"/>
      <c r="BT40" s="720"/>
      <c r="BU40" s="721"/>
      <c r="BV40" s="680">
        <v>65</v>
      </c>
      <c r="BW40" s="681"/>
      <c r="BX40" s="681"/>
      <c r="BY40" s="681"/>
      <c r="BZ40" s="681"/>
      <c r="CA40" s="681"/>
      <c r="CB40" s="727"/>
      <c r="CD40" s="719" t="s">
        <v>348</v>
      </c>
      <c r="CE40" s="720"/>
      <c r="CF40" s="720"/>
      <c r="CG40" s="720"/>
      <c r="CH40" s="720"/>
      <c r="CI40" s="720"/>
      <c r="CJ40" s="720"/>
      <c r="CK40" s="720"/>
      <c r="CL40" s="720"/>
      <c r="CM40" s="720"/>
      <c r="CN40" s="720"/>
      <c r="CO40" s="720"/>
      <c r="CP40" s="720"/>
      <c r="CQ40" s="721"/>
      <c r="CR40" s="680">
        <v>39039</v>
      </c>
      <c r="CS40" s="681"/>
      <c r="CT40" s="681"/>
      <c r="CU40" s="681"/>
      <c r="CV40" s="681"/>
      <c r="CW40" s="681"/>
      <c r="CX40" s="681"/>
      <c r="CY40" s="682"/>
      <c r="CZ40" s="683">
        <v>0.7</v>
      </c>
      <c r="DA40" s="701"/>
      <c r="DB40" s="701"/>
      <c r="DC40" s="702"/>
      <c r="DD40" s="686">
        <v>16814</v>
      </c>
      <c r="DE40" s="681"/>
      <c r="DF40" s="681"/>
      <c r="DG40" s="681"/>
      <c r="DH40" s="681"/>
      <c r="DI40" s="681"/>
      <c r="DJ40" s="681"/>
      <c r="DK40" s="682"/>
      <c r="DL40" s="686" t="s">
        <v>128</v>
      </c>
      <c r="DM40" s="681"/>
      <c r="DN40" s="681"/>
      <c r="DO40" s="681"/>
      <c r="DP40" s="681"/>
      <c r="DQ40" s="681"/>
      <c r="DR40" s="681"/>
      <c r="DS40" s="681"/>
      <c r="DT40" s="681"/>
      <c r="DU40" s="681"/>
      <c r="DV40" s="682"/>
      <c r="DW40" s="683" t="s">
        <v>235</v>
      </c>
      <c r="DX40" s="701"/>
      <c r="DY40" s="701"/>
      <c r="DZ40" s="701"/>
      <c r="EA40" s="701"/>
      <c r="EB40" s="701"/>
      <c r="EC40" s="722"/>
    </row>
    <row r="41" spans="2:133" ht="11.25" customHeight="1" x14ac:dyDescent="0.15">
      <c r="B41" s="677" t="s">
        <v>349</v>
      </c>
      <c r="C41" s="678"/>
      <c r="D41" s="678"/>
      <c r="E41" s="678"/>
      <c r="F41" s="678"/>
      <c r="G41" s="678"/>
      <c r="H41" s="678"/>
      <c r="I41" s="678"/>
      <c r="J41" s="678"/>
      <c r="K41" s="678"/>
      <c r="L41" s="678"/>
      <c r="M41" s="678"/>
      <c r="N41" s="678"/>
      <c r="O41" s="678"/>
      <c r="P41" s="678"/>
      <c r="Q41" s="679"/>
      <c r="R41" s="680" t="s">
        <v>235</v>
      </c>
      <c r="S41" s="681"/>
      <c r="T41" s="681"/>
      <c r="U41" s="681"/>
      <c r="V41" s="681"/>
      <c r="W41" s="681"/>
      <c r="X41" s="681"/>
      <c r="Y41" s="682"/>
      <c r="Z41" s="713" t="s">
        <v>128</v>
      </c>
      <c r="AA41" s="713"/>
      <c r="AB41" s="713"/>
      <c r="AC41" s="713"/>
      <c r="AD41" s="714" t="s">
        <v>128</v>
      </c>
      <c r="AE41" s="714"/>
      <c r="AF41" s="714"/>
      <c r="AG41" s="714"/>
      <c r="AH41" s="714"/>
      <c r="AI41" s="714"/>
      <c r="AJ41" s="714"/>
      <c r="AK41" s="714"/>
      <c r="AL41" s="683" t="s">
        <v>235</v>
      </c>
      <c r="AM41" s="684"/>
      <c r="AN41" s="684"/>
      <c r="AO41" s="715"/>
      <c r="AQ41" s="723" t="s">
        <v>350</v>
      </c>
      <c r="AR41" s="724"/>
      <c r="AS41" s="724"/>
      <c r="AT41" s="724"/>
      <c r="AU41" s="724"/>
      <c r="AV41" s="724"/>
      <c r="AW41" s="724"/>
      <c r="AX41" s="724"/>
      <c r="AY41" s="725"/>
      <c r="AZ41" s="680">
        <v>61191</v>
      </c>
      <c r="BA41" s="681"/>
      <c r="BB41" s="681"/>
      <c r="BC41" s="681"/>
      <c r="BD41" s="699"/>
      <c r="BE41" s="699"/>
      <c r="BF41" s="726"/>
      <c r="BG41" s="728"/>
      <c r="BH41" s="729"/>
      <c r="BI41" s="729"/>
      <c r="BJ41" s="729"/>
      <c r="BK41" s="729"/>
      <c r="BL41" s="236"/>
      <c r="BM41" s="720" t="s">
        <v>351</v>
      </c>
      <c r="BN41" s="720"/>
      <c r="BO41" s="720"/>
      <c r="BP41" s="720"/>
      <c r="BQ41" s="720"/>
      <c r="BR41" s="720"/>
      <c r="BS41" s="720"/>
      <c r="BT41" s="720"/>
      <c r="BU41" s="721"/>
      <c r="BV41" s="680">
        <v>1</v>
      </c>
      <c r="BW41" s="681"/>
      <c r="BX41" s="681"/>
      <c r="BY41" s="681"/>
      <c r="BZ41" s="681"/>
      <c r="CA41" s="681"/>
      <c r="CB41" s="727"/>
      <c r="CD41" s="719" t="s">
        <v>352</v>
      </c>
      <c r="CE41" s="720"/>
      <c r="CF41" s="720"/>
      <c r="CG41" s="720"/>
      <c r="CH41" s="720"/>
      <c r="CI41" s="720"/>
      <c r="CJ41" s="720"/>
      <c r="CK41" s="720"/>
      <c r="CL41" s="720"/>
      <c r="CM41" s="720"/>
      <c r="CN41" s="720"/>
      <c r="CO41" s="720"/>
      <c r="CP41" s="720"/>
      <c r="CQ41" s="721"/>
      <c r="CR41" s="680" t="s">
        <v>235</v>
      </c>
      <c r="CS41" s="699"/>
      <c r="CT41" s="699"/>
      <c r="CU41" s="699"/>
      <c r="CV41" s="699"/>
      <c r="CW41" s="699"/>
      <c r="CX41" s="699"/>
      <c r="CY41" s="700"/>
      <c r="CZ41" s="683" t="s">
        <v>235</v>
      </c>
      <c r="DA41" s="701"/>
      <c r="DB41" s="701"/>
      <c r="DC41" s="702"/>
      <c r="DD41" s="686" t="s">
        <v>145</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353</v>
      </c>
      <c r="C42" s="678"/>
      <c r="D42" s="678"/>
      <c r="E42" s="678"/>
      <c r="F42" s="678"/>
      <c r="G42" s="678"/>
      <c r="H42" s="678"/>
      <c r="I42" s="678"/>
      <c r="J42" s="678"/>
      <c r="K42" s="678"/>
      <c r="L42" s="678"/>
      <c r="M42" s="678"/>
      <c r="N42" s="678"/>
      <c r="O42" s="678"/>
      <c r="P42" s="678"/>
      <c r="Q42" s="679"/>
      <c r="R42" s="680">
        <v>98900</v>
      </c>
      <c r="S42" s="681"/>
      <c r="T42" s="681"/>
      <c r="U42" s="681"/>
      <c r="V42" s="681"/>
      <c r="W42" s="681"/>
      <c r="X42" s="681"/>
      <c r="Y42" s="682"/>
      <c r="Z42" s="713">
        <v>1.6</v>
      </c>
      <c r="AA42" s="713"/>
      <c r="AB42" s="713"/>
      <c r="AC42" s="713"/>
      <c r="AD42" s="714" t="s">
        <v>235</v>
      </c>
      <c r="AE42" s="714"/>
      <c r="AF42" s="714"/>
      <c r="AG42" s="714"/>
      <c r="AH42" s="714"/>
      <c r="AI42" s="714"/>
      <c r="AJ42" s="714"/>
      <c r="AK42" s="714"/>
      <c r="AL42" s="683" t="s">
        <v>235</v>
      </c>
      <c r="AM42" s="684"/>
      <c r="AN42" s="684"/>
      <c r="AO42" s="715"/>
      <c r="AQ42" s="716" t="s">
        <v>354</v>
      </c>
      <c r="AR42" s="717"/>
      <c r="AS42" s="717"/>
      <c r="AT42" s="717"/>
      <c r="AU42" s="717"/>
      <c r="AV42" s="717"/>
      <c r="AW42" s="717"/>
      <c r="AX42" s="717"/>
      <c r="AY42" s="718"/>
      <c r="AZ42" s="664">
        <v>200745</v>
      </c>
      <c r="BA42" s="703"/>
      <c r="BB42" s="703"/>
      <c r="BC42" s="703"/>
      <c r="BD42" s="665"/>
      <c r="BE42" s="665"/>
      <c r="BF42" s="709"/>
      <c r="BG42" s="730"/>
      <c r="BH42" s="731"/>
      <c r="BI42" s="731"/>
      <c r="BJ42" s="731"/>
      <c r="BK42" s="731"/>
      <c r="BL42" s="237"/>
      <c r="BM42" s="710" t="s">
        <v>355</v>
      </c>
      <c r="BN42" s="710"/>
      <c r="BO42" s="710"/>
      <c r="BP42" s="710"/>
      <c r="BQ42" s="710"/>
      <c r="BR42" s="710"/>
      <c r="BS42" s="710"/>
      <c r="BT42" s="710"/>
      <c r="BU42" s="711"/>
      <c r="BV42" s="664">
        <v>405</v>
      </c>
      <c r="BW42" s="703"/>
      <c r="BX42" s="703"/>
      <c r="BY42" s="703"/>
      <c r="BZ42" s="703"/>
      <c r="CA42" s="703"/>
      <c r="CB42" s="712"/>
      <c r="CD42" s="677" t="s">
        <v>356</v>
      </c>
      <c r="CE42" s="678"/>
      <c r="CF42" s="678"/>
      <c r="CG42" s="678"/>
      <c r="CH42" s="678"/>
      <c r="CI42" s="678"/>
      <c r="CJ42" s="678"/>
      <c r="CK42" s="678"/>
      <c r="CL42" s="678"/>
      <c r="CM42" s="678"/>
      <c r="CN42" s="678"/>
      <c r="CO42" s="678"/>
      <c r="CP42" s="678"/>
      <c r="CQ42" s="679"/>
      <c r="CR42" s="680">
        <v>664689</v>
      </c>
      <c r="CS42" s="681"/>
      <c r="CT42" s="681"/>
      <c r="CU42" s="681"/>
      <c r="CV42" s="681"/>
      <c r="CW42" s="681"/>
      <c r="CX42" s="681"/>
      <c r="CY42" s="682"/>
      <c r="CZ42" s="683">
        <v>11.8</v>
      </c>
      <c r="DA42" s="684"/>
      <c r="DB42" s="684"/>
      <c r="DC42" s="685"/>
      <c r="DD42" s="686">
        <v>224045</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357</v>
      </c>
      <c r="C43" s="662"/>
      <c r="D43" s="662"/>
      <c r="E43" s="662"/>
      <c r="F43" s="662"/>
      <c r="G43" s="662"/>
      <c r="H43" s="662"/>
      <c r="I43" s="662"/>
      <c r="J43" s="662"/>
      <c r="K43" s="662"/>
      <c r="L43" s="662"/>
      <c r="M43" s="662"/>
      <c r="N43" s="662"/>
      <c r="O43" s="662"/>
      <c r="P43" s="662"/>
      <c r="Q43" s="663"/>
      <c r="R43" s="664">
        <v>6008722</v>
      </c>
      <c r="S43" s="703"/>
      <c r="T43" s="703"/>
      <c r="U43" s="703"/>
      <c r="V43" s="703"/>
      <c r="W43" s="703"/>
      <c r="X43" s="703"/>
      <c r="Y43" s="704"/>
      <c r="Z43" s="705">
        <v>100</v>
      </c>
      <c r="AA43" s="705"/>
      <c r="AB43" s="705"/>
      <c r="AC43" s="705"/>
      <c r="AD43" s="706">
        <v>3268566</v>
      </c>
      <c r="AE43" s="706"/>
      <c r="AF43" s="706"/>
      <c r="AG43" s="706"/>
      <c r="AH43" s="706"/>
      <c r="AI43" s="706"/>
      <c r="AJ43" s="706"/>
      <c r="AK43" s="706"/>
      <c r="AL43" s="667">
        <v>100</v>
      </c>
      <c r="AM43" s="707"/>
      <c r="AN43" s="707"/>
      <c r="AO43" s="708"/>
      <c r="BV43" s="238"/>
      <c r="BW43" s="238"/>
      <c r="BX43" s="238"/>
      <c r="BY43" s="238"/>
      <c r="BZ43" s="238"/>
      <c r="CA43" s="238"/>
      <c r="CB43" s="238"/>
      <c r="CD43" s="677" t="s">
        <v>358</v>
      </c>
      <c r="CE43" s="678"/>
      <c r="CF43" s="678"/>
      <c r="CG43" s="678"/>
      <c r="CH43" s="678"/>
      <c r="CI43" s="678"/>
      <c r="CJ43" s="678"/>
      <c r="CK43" s="678"/>
      <c r="CL43" s="678"/>
      <c r="CM43" s="678"/>
      <c r="CN43" s="678"/>
      <c r="CO43" s="678"/>
      <c r="CP43" s="678"/>
      <c r="CQ43" s="679"/>
      <c r="CR43" s="680">
        <v>10664</v>
      </c>
      <c r="CS43" s="699"/>
      <c r="CT43" s="699"/>
      <c r="CU43" s="699"/>
      <c r="CV43" s="699"/>
      <c r="CW43" s="699"/>
      <c r="CX43" s="699"/>
      <c r="CY43" s="700"/>
      <c r="CZ43" s="683">
        <v>0.2</v>
      </c>
      <c r="DA43" s="701"/>
      <c r="DB43" s="701"/>
      <c r="DC43" s="702"/>
      <c r="DD43" s="686">
        <v>10344</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305</v>
      </c>
      <c r="CE44" s="694"/>
      <c r="CF44" s="677" t="s">
        <v>359</v>
      </c>
      <c r="CG44" s="678"/>
      <c r="CH44" s="678"/>
      <c r="CI44" s="678"/>
      <c r="CJ44" s="678"/>
      <c r="CK44" s="678"/>
      <c r="CL44" s="678"/>
      <c r="CM44" s="678"/>
      <c r="CN44" s="678"/>
      <c r="CO44" s="678"/>
      <c r="CP44" s="678"/>
      <c r="CQ44" s="679"/>
      <c r="CR44" s="680">
        <v>414445</v>
      </c>
      <c r="CS44" s="681"/>
      <c r="CT44" s="681"/>
      <c r="CU44" s="681"/>
      <c r="CV44" s="681"/>
      <c r="CW44" s="681"/>
      <c r="CX44" s="681"/>
      <c r="CY44" s="682"/>
      <c r="CZ44" s="683">
        <v>7.4</v>
      </c>
      <c r="DA44" s="684"/>
      <c r="DB44" s="684"/>
      <c r="DC44" s="685"/>
      <c r="DD44" s="686">
        <v>131904</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360</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361</v>
      </c>
      <c r="CG45" s="678"/>
      <c r="CH45" s="678"/>
      <c r="CI45" s="678"/>
      <c r="CJ45" s="678"/>
      <c r="CK45" s="678"/>
      <c r="CL45" s="678"/>
      <c r="CM45" s="678"/>
      <c r="CN45" s="678"/>
      <c r="CO45" s="678"/>
      <c r="CP45" s="678"/>
      <c r="CQ45" s="679"/>
      <c r="CR45" s="680">
        <v>180351</v>
      </c>
      <c r="CS45" s="699"/>
      <c r="CT45" s="699"/>
      <c r="CU45" s="699"/>
      <c r="CV45" s="699"/>
      <c r="CW45" s="699"/>
      <c r="CX45" s="699"/>
      <c r="CY45" s="700"/>
      <c r="CZ45" s="683">
        <v>3.2</v>
      </c>
      <c r="DA45" s="701"/>
      <c r="DB45" s="701"/>
      <c r="DC45" s="702"/>
      <c r="DD45" s="686">
        <v>13838</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362</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363</v>
      </c>
      <c r="CG46" s="678"/>
      <c r="CH46" s="678"/>
      <c r="CI46" s="678"/>
      <c r="CJ46" s="678"/>
      <c r="CK46" s="678"/>
      <c r="CL46" s="678"/>
      <c r="CM46" s="678"/>
      <c r="CN46" s="678"/>
      <c r="CO46" s="678"/>
      <c r="CP46" s="678"/>
      <c r="CQ46" s="679"/>
      <c r="CR46" s="680">
        <v>216098</v>
      </c>
      <c r="CS46" s="681"/>
      <c r="CT46" s="681"/>
      <c r="CU46" s="681"/>
      <c r="CV46" s="681"/>
      <c r="CW46" s="681"/>
      <c r="CX46" s="681"/>
      <c r="CY46" s="682"/>
      <c r="CZ46" s="683">
        <v>3.8</v>
      </c>
      <c r="DA46" s="684"/>
      <c r="DB46" s="684"/>
      <c r="DC46" s="685"/>
      <c r="DD46" s="686">
        <v>104270</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364</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365</v>
      </c>
      <c r="CG47" s="678"/>
      <c r="CH47" s="678"/>
      <c r="CI47" s="678"/>
      <c r="CJ47" s="678"/>
      <c r="CK47" s="678"/>
      <c r="CL47" s="678"/>
      <c r="CM47" s="678"/>
      <c r="CN47" s="678"/>
      <c r="CO47" s="678"/>
      <c r="CP47" s="678"/>
      <c r="CQ47" s="679"/>
      <c r="CR47" s="680">
        <v>250244</v>
      </c>
      <c r="CS47" s="699"/>
      <c r="CT47" s="699"/>
      <c r="CU47" s="699"/>
      <c r="CV47" s="699"/>
      <c r="CW47" s="699"/>
      <c r="CX47" s="699"/>
      <c r="CY47" s="700"/>
      <c r="CZ47" s="683">
        <v>4.5</v>
      </c>
      <c r="DA47" s="701"/>
      <c r="DB47" s="701"/>
      <c r="DC47" s="702"/>
      <c r="DD47" s="686">
        <v>92141</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366</v>
      </c>
      <c r="CG48" s="678"/>
      <c r="CH48" s="678"/>
      <c r="CI48" s="678"/>
      <c r="CJ48" s="678"/>
      <c r="CK48" s="678"/>
      <c r="CL48" s="678"/>
      <c r="CM48" s="678"/>
      <c r="CN48" s="678"/>
      <c r="CO48" s="678"/>
      <c r="CP48" s="678"/>
      <c r="CQ48" s="679"/>
      <c r="CR48" s="680" t="s">
        <v>235</v>
      </c>
      <c r="CS48" s="681"/>
      <c r="CT48" s="681"/>
      <c r="CU48" s="681"/>
      <c r="CV48" s="681"/>
      <c r="CW48" s="681"/>
      <c r="CX48" s="681"/>
      <c r="CY48" s="682"/>
      <c r="CZ48" s="683" t="s">
        <v>235</v>
      </c>
      <c r="DA48" s="684"/>
      <c r="DB48" s="684"/>
      <c r="DC48" s="685"/>
      <c r="DD48" s="686" t="s">
        <v>235</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367</v>
      </c>
      <c r="CE49" s="662"/>
      <c r="CF49" s="662"/>
      <c r="CG49" s="662"/>
      <c r="CH49" s="662"/>
      <c r="CI49" s="662"/>
      <c r="CJ49" s="662"/>
      <c r="CK49" s="662"/>
      <c r="CL49" s="662"/>
      <c r="CM49" s="662"/>
      <c r="CN49" s="662"/>
      <c r="CO49" s="662"/>
      <c r="CP49" s="662"/>
      <c r="CQ49" s="663"/>
      <c r="CR49" s="664">
        <v>5620581</v>
      </c>
      <c r="CS49" s="665"/>
      <c r="CT49" s="665"/>
      <c r="CU49" s="665"/>
      <c r="CV49" s="665"/>
      <c r="CW49" s="665"/>
      <c r="CX49" s="665"/>
      <c r="CY49" s="666"/>
      <c r="CZ49" s="667">
        <v>100</v>
      </c>
      <c r="DA49" s="668"/>
      <c r="DB49" s="668"/>
      <c r="DC49" s="669"/>
      <c r="DD49" s="670">
        <v>3987226</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MBBryz4N4SFg5vx2Hb6CzL6t52iSmSeS+fY+roUKBZPYpfja/C3au7ztlSsLVSUlcKzihUndm/y99JquZoMY/w==" saltValue="BqDj2gQZWu7uy6Fk6usFkg=="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368</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369</v>
      </c>
      <c r="DK2" s="1206"/>
      <c r="DL2" s="1206"/>
      <c r="DM2" s="1206"/>
      <c r="DN2" s="1206"/>
      <c r="DO2" s="1207"/>
      <c r="DP2" s="251"/>
      <c r="DQ2" s="1205" t="s">
        <v>370</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371</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372</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373</v>
      </c>
      <c r="B5" s="1091"/>
      <c r="C5" s="1091"/>
      <c r="D5" s="1091"/>
      <c r="E5" s="1091"/>
      <c r="F5" s="1091"/>
      <c r="G5" s="1091"/>
      <c r="H5" s="1091"/>
      <c r="I5" s="1091"/>
      <c r="J5" s="1091"/>
      <c r="K5" s="1091"/>
      <c r="L5" s="1091"/>
      <c r="M5" s="1091"/>
      <c r="N5" s="1091"/>
      <c r="O5" s="1091"/>
      <c r="P5" s="1092"/>
      <c r="Q5" s="1096" t="s">
        <v>374</v>
      </c>
      <c r="R5" s="1097"/>
      <c r="S5" s="1097"/>
      <c r="T5" s="1097"/>
      <c r="U5" s="1098"/>
      <c r="V5" s="1096" t="s">
        <v>375</v>
      </c>
      <c r="W5" s="1097"/>
      <c r="X5" s="1097"/>
      <c r="Y5" s="1097"/>
      <c r="Z5" s="1098"/>
      <c r="AA5" s="1096" t="s">
        <v>376</v>
      </c>
      <c r="AB5" s="1097"/>
      <c r="AC5" s="1097"/>
      <c r="AD5" s="1097"/>
      <c r="AE5" s="1097"/>
      <c r="AF5" s="1208" t="s">
        <v>377</v>
      </c>
      <c r="AG5" s="1097"/>
      <c r="AH5" s="1097"/>
      <c r="AI5" s="1097"/>
      <c r="AJ5" s="1112"/>
      <c r="AK5" s="1097" t="s">
        <v>378</v>
      </c>
      <c r="AL5" s="1097"/>
      <c r="AM5" s="1097"/>
      <c r="AN5" s="1097"/>
      <c r="AO5" s="1098"/>
      <c r="AP5" s="1096" t="s">
        <v>379</v>
      </c>
      <c r="AQ5" s="1097"/>
      <c r="AR5" s="1097"/>
      <c r="AS5" s="1097"/>
      <c r="AT5" s="1098"/>
      <c r="AU5" s="1096" t="s">
        <v>380</v>
      </c>
      <c r="AV5" s="1097"/>
      <c r="AW5" s="1097"/>
      <c r="AX5" s="1097"/>
      <c r="AY5" s="1112"/>
      <c r="AZ5" s="258"/>
      <c r="BA5" s="258"/>
      <c r="BB5" s="258"/>
      <c r="BC5" s="258"/>
      <c r="BD5" s="258"/>
      <c r="BE5" s="259"/>
      <c r="BF5" s="259"/>
      <c r="BG5" s="259"/>
      <c r="BH5" s="259"/>
      <c r="BI5" s="259"/>
      <c r="BJ5" s="259"/>
      <c r="BK5" s="259"/>
      <c r="BL5" s="259"/>
      <c r="BM5" s="259"/>
      <c r="BN5" s="259"/>
      <c r="BO5" s="259"/>
      <c r="BP5" s="259"/>
      <c r="BQ5" s="1090" t="s">
        <v>381</v>
      </c>
      <c r="BR5" s="1091"/>
      <c r="BS5" s="1091"/>
      <c r="BT5" s="1091"/>
      <c r="BU5" s="1091"/>
      <c r="BV5" s="1091"/>
      <c r="BW5" s="1091"/>
      <c r="BX5" s="1091"/>
      <c r="BY5" s="1091"/>
      <c r="BZ5" s="1091"/>
      <c r="CA5" s="1091"/>
      <c r="CB5" s="1091"/>
      <c r="CC5" s="1091"/>
      <c r="CD5" s="1091"/>
      <c r="CE5" s="1091"/>
      <c r="CF5" s="1091"/>
      <c r="CG5" s="1092"/>
      <c r="CH5" s="1096" t="s">
        <v>382</v>
      </c>
      <c r="CI5" s="1097"/>
      <c r="CJ5" s="1097"/>
      <c r="CK5" s="1097"/>
      <c r="CL5" s="1098"/>
      <c r="CM5" s="1096" t="s">
        <v>383</v>
      </c>
      <c r="CN5" s="1097"/>
      <c r="CO5" s="1097"/>
      <c r="CP5" s="1097"/>
      <c r="CQ5" s="1098"/>
      <c r="CR5" s="1096" t="s">
        <v>384</v>
      </c>
      <c r="CS5" s="1097"/>
      <c r="CT5" s="1097"/>
      <c r="CU5" s="1097"/>
      <c r="CV5" s="1098"/>
      <c r="CW5" s="1096" t="s">
        <v>385</v>
      </c>
      <c r="CX5" s="1097"/>
      <c r="CY5" s="1097"/>
      <c r="CZ5" s="1097"/>
      <c r="DA5" s="1098"/>
      <c r="DB5" s="1096" t="s">
        <v>386</v>
      </c>
      <c r="DC5" s="1097"/>
      <c r="DD5" s="1097"/>
      <c r="DE5" s="1097"/>
      <c r="DF5" s="1098"/>
      <c r="DG5" s="1193" t="s">
        <v>387</v>
      </c>
      <c r="DH5" s="1194"/>
      <c r="DI5" s="1194"/>
      <c r="DJ5" s="1194"/>
      <c r="DK5" s="1195"/>
      <c r="DL5" s="1193" t="s">
        <v>388</v>
      </c>
      <c r="DM5" s="1194"/>
      <c r="DN5" s="1194"/>
      <c r="DO5" s="1194"/>
      <c r="DP5" s="1195"/>
      <c r="DQ5" s="1096" t="s">
        <v>389</v>
      </c>
      <c r="DR5" s="1097"/>
      <c r="DS5" s="1097"/>
      <c r="DT5" s="1097"/>
      <c r="DU5" s="1098"/>
      <c r="DV5" s="1096" t="s">
        <v>380</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390</v>
      </c>
      <c r="C7" s="1146"/>
      <c r="D7" s="1146"/>
      <c r="E7" s="1146"/>
      <c r="F7" s="1146"/>
      <c r="G7" s="1146"/>
      <c r="H7" s="1146"/>
      <c r="I7" s="1146"/>
      <c r="J7" s="1146"/>
      <c r="K7" s="1146"/>
      <c r="L7" s="1146"/>
      <c r="M7" s="1146"/>
      <c r="N7" s="1146"/>
      <c r="O7" s="1146"/>
      <c r="P7" s="1147"/>
      <c r="Q7" s="1199">
        <v>6010</v>
      </c>
      <c r="R7" s="1200"/>
      <c r="S7" s="1200"/>
      <c r="T7" s="1200"/>
      <c r="U7" s="1200"/>
      <c r="V7" s="1200">
        <v>5622</v>
      </c>
      <c r="W7" s="1200"/>
      <c r="X7" s="1200"/>
      <c r="Y7" s="1200"/>
      <c r="Z7" s="1200"/>
      <c r="AA7" s="1200">
        <v>388</v>
      </c>
      <c r="AB7" s="1200"/>
      <c r="AC7" s="1200"/>
      <c r="AD7" s="1200"/>
      <c r="AE7" s="1201"/>
      <c r="AF7" s="1202">
        <v>350</v>
      </c>
      <c r="AG7" s="1203"/>
      <c r="AH7" s="1203"/>
      <c r="AI7" s="1203"/>
      <c r="AJ7" s="1204"/>
      <c r="AK7" s="1186">
        <v>204</v>
      </c>
      <c r="AL7" s="1187"/>
      <c r="AM7" s="1187"/>
      <c r="AN7" s="1187"/>
      <c r="AO7" s="1187"/>
      <c r="AP7" s="1187">
        <v>5945</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t="s">
        <v>606</v>
      </c>
      <c r="BT7" s="1191"/>
      <c r="BU7" s="1191"/>
      <c r="BV7" s="1191"/>
      <c r="BW7" s="1191"/>
      <c r="BX7" s="1191"/>
      <c r="BY7" s="1191"/>
      <c r="BZ7" s="1191"/>
      <c r="CA7" s="1191"/>
      <c r="CB7" s="1191"/>
      <c r="CC7" s="1191"/>
      <c r="CD7" s="1191"/>
      <c r="CE7" s="1191"/>
      <c r="CF7" s="1191"/>
      <c r="CG7" s="1192"/>
      <c r="CH7" s="1183">
        <v>2</v>
      </c>
      <c r="CI7" s="1184"/>
      <c r="CJ7" s="1184"/>
      <c r="CK7" s="1184"/>
      <c r="CL7" s="1185"/>
      <c r="CM7" s="1183">
        <v>58</v>
      </c>
      <c r="CN7" s="1184"/>
      <c r="CO7" s="1184"/>
      <c r="CP7" s="1184"/>
      <c r="CQ7" s="1185"/>
      <c r="CR7" s="1183">
        <v>65</v>
      </c>
      <c r="CS7" s="1184"/>
      <c r="CT7" s="1184"/>
      <c r="CU7" s="1184"/>
      <c r="CV7" s="1185"/>
      <c r="CW7" s="1183">
        <v>6</v>
      </c>
      <c r="CX7" s="1184"/>
      <c r="CY7" s="1184"/>
      <c r="CZ7" s="1184"/>
      <c r="DA7" s="1185"/>
      <c r="DB7" s="1183" t="s">
        <v>609</v>
      </c>
      <c r="DC7" s="1184"/>
      <c r="DD7" s="1184"/>
      <c r="DE7" s="1184"/>
      <c r="DF7" s="1185"/>
      <c r="DG7" s="1183" t="s">
        <v>610</v>
      </c>
      <c r="DH7" s="1184"/>
      <c r="DI7" s="1184"/>
      <c r="DJ7" s="1184"/>
      <c r="DK7" s="1185"/>
      <c r="DL7" s="1183" t="s">
        <v>609</v>
      </c>
      <c r="DM7" s="1184"/>
      <c r="DN7" s="1184"/>
      <c r="DO7" s="1184"/>
      <c r="DP7" s="1185"/>
      <c r="DQ7" s="1183" t="s">
        <v>609</v>
      </c>
      <c r="DR7" s="1184"/>
      <c r="DS7" s="1184"/>
      <c r="DT7" s="1184"/>
      <c r="DU7" s="1185"/>
      <c r="DV7" s="1210"/>
      <c r="DW7" s="1211"/>
      <c r="DX7" s="1211"/>
      <c r="DY7" s="1211"/>
      <c r="DZ7" s="1212"/>
      <c r="EA7" s="256"/>
    </row>
    <row r="8" spans="1:131" s="257" customFormat="1" ht="26.25" customHeight="1" x14ac:dyDescent="0.15">
      <c r="A8" s="263">
        <v>2</v>
      </c>
      <c r="B8" s="1132"/>
      <c r="C8" s="1133"/>
      <c r="D8" s="1133"/>
      <c r="E8" s="1133"/>
      <c r="F8" s="1133"/>
      <c r="G8" s="1133"/>
      <c r="H8" s="1133"/>
      <c r="I8" s="1133"/>
      <c r="J8" s="1133"/>
      <c r="K8" s="1133"/>
      <c r="L8" s="1133"/>
      <c r="M8" s="1133"/>
      <c r="N8" s="1133"/>
      <c r="O8" s="1133"/>
      <c r="P8" s="1134"/>
      <c r="Q8" s="1138"/>
      <c r="R8" s="1139"/>
      <c r="S8" s="1139"/>
      <c r="T8" s="1139"/>
      <c r="U8" s="1139"/>
      <c r="V8" s="1139"/>
      <c r="W8" s="1139"/>
      <c r="X8" s="1139"/>
      <c r="Y8" s="1139"/>
      <c r="Z8" s="1139"/>
      <c r="AA8" s="1139"/>
      <c r="AB8" s="1139"/>
      <c r="AC8" s="1139"/>
      <c r="AD8" s="1139"/>
      <c r="AE8" s="1140"/>
      <c r="AF8" s="1114"/>
      <c r="AG8" s="1115"/>
      <c r="AH8" s="1115"/>
      <c r="AI8" s="1115"/>
      <c r="AJ8" s="1116"/>
      <c r="AK8" s="1181"/>
      <c r="AL8" s="1182"/>
      <c r="AM8" s="1182"/>
      <c r="AN8" s="1182"/>
      <c r="AO8" s="1182"/>
      <c r="AP8" s="1182"/>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t="s">
        <v>607</v>
      </c>
      <c r="BT8" s="1110"/>
      <c r="BU8" s="1110"/>
      <c r="BV8" s="1110"/>
      <c r="BW8" s="1110"/>
      <c r="BX8" s="1110"/>
      <c r="BY8" s="1110"/>
      <c r="BZ8" s="1110"/>
      <c r="CA8" s="1110"/>
      <c r="CB8" s="1110"/>
      <c r="CC8" s="1110"/>
      <c r="CD8" s="1110"/>
      <c r="CE8" s="1110"/>
      <c r="CF8" s="1110"/>
      <c r="CG8" s="1111"/>
      <c r="CH8" s="1084">
        <v>-51</v>
      </c>
      <c r="CI8" s="1085"/>
      <c r="CJ8" s="1085"/>
      <c r="CK8" s="1085"/>
      <c r="CL8" s="1086"/>
      <c r="CM8" s="1084">
        <v>114</v>
      </c>
      <c r="CN8" s="1085"/>
      <c r="CO8" s="1085"/>
      <c r="CP8" s="1085"/>
      <c r="CQ8" s="1086"/>
      <c r="CR8" s="1084">
        <v>13</v>
      </c>
      <c r="CS8" s="1085"/>
      <c r="CT8" s="1085"/>
      <c r="CU8" s="1085"/>
      <c r="CV8" s="1086"/>
      <c r="CW8" s="1084">
        <v>8</v>
      </c>
      <c r="CX8" s="1085"/>
      <c r="CY8" s="1085"/>
      <c r="CZ8" s="1085"/>
      <c r="DA8" s="1086"/>
      <c r="DB8" s="1084" t="s">
        <v>609</v>
      </c>
      <c r="DC8" s="1085"/>
      <c r="DD8" s="1085"/>
      <c r="DE8" s="1085"/>
      <c r="DF8" s="1086"/>
      <c r="DG8" s="1084" t="s">
        <v>609</v>
      </c>
      <c r="DH8" s="1085"/>
      <c r="DI8" s="1085"/>
      <c r="DJ8" s="1085"/>
      <c r="DK8" s="1086"/>
      <c r="DL8" s="1084" t="s">
        <v>609</v>
      </c>
      <c r="DM8" s="1085"/>
      <c r="DN8" s="1085"/>
      <c r="DO8" s="1085"/>
      <c r="DP8" s="1086"/>
      <c r="DQ8" s="1084" t="s">
        <v>609</v>
      </c>
      <c r="DR8" s="1085"/>
      <c r="DS8" s="1085"/>
      <c r="DT8" s="1085"/>
      <c r="DU8" s="1086"/>
      <c r="DV8" s="1087"/>
      <c r="DW8" s="1088"/>
      <c r="DX8" s="1088"/>
      <c r="DY8" s="1088"/>
      <c r="DZ8" s="1089"/>
      <c r="EA8" s="256"/>
    </row>
    <row r="9" spans="1:131" s="257" customFormat="1" ht="26.25" customHeight="1" x14ac:dyDescent="0.15">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t="s">
        <v>608</v>
      </c>
      <c r="BT9" s="1110"/>
      <c r="BU9" s="1110"/>
      <c r="BV9" s="1110"/>
      <c r="BW9" s="1110"/>
      <c r="BX9" s="1110"/>
      <c r="BY9" s="1110"/>
      <c r="BZ9" s="1110"/>
      <c r="CA9" s="1110"/>
      <c r="CB9" s="1110"/>
      <c r="CC9" s="1110"/>
      <c r="CD9" s="1110"/>
      <c r="CE9" s="1110"/>
      <c r="CF9" s="1110"/>
      <c r="CG9" s="1111"/>
      <c r="CH9" s="1084">
        <v>7</v>
      </c>
      <c r="CI9" s="1085"/>
      <c r="CJ9" s="1085"/>
      <c r="CK9" s="1085"/>
      <c r="CL9" s="1086"/>
      <c r="CM9" s="1084">
        <v>20</v>
      </c>
      <c r="CN9" s="1085"/>
      <c r="CO9" s="1085"/>
      <c r="CP9" s="1085"/>
      <c r="CQ9" s="1086"/>
      <c r="CR9" s="1084">
        <v>10</v>
      </c>
      <c r="CS9" s="1085"/>
      <c r="CT9" s="1085"/>
      <c r="CU9" s="1085"/>
      <c r="CV9" s="1086"/>
      <c r="CW9" s="1084">
        <v>1</v>
      </c>
      <c r="CX9" s="1085"/>
      <c r="CY9" s="1085"/>
      <c r="CZ9" s="1085"/>
      <c r="DA9" s="1086"/>
      <c r="DB9" s="1084" t="s">
        <v>609</v>
      </c>
      <c r="DC9" s="1085"/>
      <c r="DD9" s="1085"/>
      <c r="DE9" s="1085"/>
      <c r="DF9" s="1086"/>
      <c r="DG9" s="1084" t="s">
        <v>609</v>
      </c>
      <c r="DH9" s="1085"/>
      <c r="DI9" s="1085"/>
      <c r="DJ9" s="1085"/>
      <c r="DK9" s="1086"/>
      <c r="DL9" s="1084" t="s">
        <v>609</v>
      </c>
      <c r="DM9" s="1085"/>
      <c r="DN9" s="1085"/>
      <c r="DO9" s="1085"/>
      <c r="DP9" s="1086"/>
      <c r="DQ9" s="1084" t="s">
        <v>609</v>
      </c>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391</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392</v>
      </c>
      <c r="B23" s="1039" t="s">
        <v>393</v>
      </c>
      <c r="C23" s="1040"/>
      <c r="D23" s="1040"/>
      <c r="E23" s="1040"/>
      <c r="F23" s="1040"/>
      <c r="G23" s="1040"/>
      <c r="H23" s="1040"/>
      <c r="I23" s="1040"/>
      <c r="J23" s="1040"/>
      <c r="K23" s="1040"/>
      <c r="L23" s="1040"/>
      <c r="M23" s="1040"/>
      <c r="N23" s="1040"/>
      <c r="O23" s="1040"/>
      <c r="P23" s="1041"/>
      <c r="Q23" s="1163">
        <v>6009</v>
      </c>
      <c r="R23" s="1164"/>
      <c r="S23" s="1164"/>
      <c r="T23" s="1164"/>
      <c r="U23" s="1164"/>
      <c r="V23" s="1164">
        <v>5621</v>
      </c>
      <c r="W23" s="1164"/>
      <c r="X23" s="1164"/>
      <c r="Y23" s="1164"/>
      <c r="Z23" s="1164"/>
      <c r="AA23" s="1164">
        <v>388</v>
      </c>
      <c r="AB23" s="1164"/>
      <c r="AC23" s="1164"/>
      <c r="AD23" s="1164"/>
      <c r="AE23" s="1165"/>
      <c r="AF23" s="1166">
        <v>350</v>
      </c>
      <c r="AG23" s="1164"/>
      <c r="AH23" s="1164"/>
      <c r="AI23" s="1164"/>
      <c r="AJ23" s="1167"/>
      <c r="AK23" s="1168"/>
      <c r="AL23" s="1169"/>
      <c r="AM23" s="1169"/>
      <c r="AN23" s="1169"/>
      <c r="AO23" s="1169"/>
      <c r="AP23" s="1164">
        <v>5945</v>
      </c>
      <c r="AQ23" s="1164"/>
      <c r="AR23" s="1164"/>
      <c r="AS23" s="1164"/>
      <c r="AT23" s="1164"/>
      <c r="AU23" s="1170"/>
      <c r="AV23" s="1170"/>
      <c r="AW23" s="1170"/>
      <c r="AX23" s="1170"/>
      <c r="AY23" s="1171"/>
      <c r="AZ23" s="1160" t="s">
        <v>394</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395</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396</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373</v>
      </c>
      <c r="B26" s="1091"/>
      <c r="C26" s="1091"/>
      <c r="D26" s="1091"/>
      <c r="E26" s="1091"/>
      <c r="F26" s="1091"/>
      <c r="G26" s="1091"/>
      <c r="H26" s="1091"/>
      <c r="I26" s="1091"/>
      <c r="J26" s="1091"/>
      <c r="K26" s="1091"/>
      <c r="L26" s="1091"/>
      <c r="M26" s="1091"/>
      <c r="N26" s="1091"/>
      <c r="O26" s="1091"/>
      <c r="P26" s="1092"/>
      <c r="Q26" s="1096" t="s">
        <v>397</v>
      </c>
      <c r="R26" s="1097"/>
      <c r="S26" s="1097"/>
      <c r="T26" s="1097"/>
      <c r="U26" s="1098"/>
      <c r="V26" s="1096" t="s">
        <v>398</v>
      </c>
      <c r="W26" s="1097"/>
      <c r="X26" s="1097"/>
      <c r="Y26" s="1097"/>
      <c r="Z26" s="1098"/>
      <c r="AA26" s="1096" t="s">
        <v>399</v>
      </c>
      <c r="AB26" s="1097"/>
      <c r="AC26" s="1097"/>
      <c r="AD26" s="1097"/>
      <c r="AE26" s="1097"/>
      <c r="AF26" s="1154" t="s">
        <v>400</v>
      </c>
      <c r="AG26" s="1103"/>
      <c r="AH26" s="1103"/>
      <c r="AI26" s="1103"/>
      <c r="AJ26" s="1155"/>
      <c r="AK26" s="1097" t="s">
        <v>401</v>
      </c>
      <c r="AL26" s="1097"/>
      <c r="AM26" s="1097"/>
      <c r="AN26" s="1097"/>
      <c r="AO26" s="1098"/>
      <c r="AP26" s="1096" t="s">
        <v>402</v>
      </c>
      <c r="AQ26" s="1097"/>
      <c r="AR26" s="1097"/>
      <c r="AS26" s="1097"/>
      <c r="AT26" s="1098"/>
      <c r="AU26" s="1096" t="s">
        <v>403</v>
      </c>
      <c r="AV26" s="1097"/>
      <c r="AW26" s="1097"/>
      <c r="AX26" s="1097"/>
      <c r="AY26" s="1098"/>
      <c r="AZ26" s="1096" t="s">
        <v>404</v>
      </c>
      <c r="BA26" s="1097"/>
      <c r="BB26" s="1097"/>
      <c r="BC26" s="1097"/>
      <c r="BD26" s="1098"/>
      <c r="BE26" s="1096" t="s">
        <v>380</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405</v>
      </c>
      <c r="C28" s="1146"/>
      <c r="D28" s="1146"/>
      <c r="E28" s="1146"/>
      <c r="F28" s="1146"/>
      <c r="G28" s="1146"/>
      <c r="H28" s="1146"/>
      <c r="I28" s="1146"/>
      <c r="J28" s="1146"/>
      <c r="K28" s="1146"/>
      <c r="L28" s="1146"/>
      <c r="M28" s="1146"/>
      <c r="N28" s="1146"/>
      <c r="O28" s="1146"/>
      <c r="P28" s="1147"/>
      <c r="Q28" s="1148">
        <v>730</v>
      </c>
      <c r="R28" s="1149"/>
      <c r="S28" s="1149"/>
      <c r="T28" s="1149"/>
      <c r="U28" s="1149"/>
      <c r="V28" s="1149">
        <v>635</v>
      </c>
      <c r="W28" s="1149"/>
      <c r="X28" s="1149"/>
      <c r="Y28" s="1149"/>
      <c r="Z28" s="1149"/>
      <c r="AA28" s="1149">
        <v>95</v>
      </c>
      <c r="AB28" s="1149"/>
      <c r="AC28" s="1149"/>
      <c r="AD28" s="1149"/>
      <c r="AE28" s="1150"/>
      <c r="AF28" s="1151">
        <v>95</v>
      </c>
      <c r="AG28" s="1149"/>
      <c r="AH28" s="1149"/>
      <c r="AI28" s="1149"/>
      <c r="AJ28" s="1152"/>
      <c r="AK28" s="1153">
        <v>79</v>
      </c>
      <c r="AL28" s="1141"/>
      <c r="AM28" s="1141"/>
      <c r="AN28" s="1141"/>
      <c r="AO28" s="1141"/>
      <c r="AP28" s="1141" t="s">
        <v>611</v>
      </c>
      <c r="AQ28" s="1141"/>
      <c r="AR28" s="1141"/>
      <c r="AS28" s="1141"/>
      <c r="AT28" s="1141"/>
      <c r="AU28" s="1141" t="s">
        <v>611</v>
      </c>
      <c r="AV28" s="1141"/>
      <c r="AW28" s="1141"/>
      <c r="AX28" s="1141"/>
      <c r="AY28" s="1141"/>
      <c r="AZ28" s="1142" t="s">
        <v>611</v>
      </c>
      <c r="BA28" s="1142"/>
      <c r="BB28" s="1142"/>
      <c r="BC28" s="1142"/>
      <c r="BD28" s="1142"/>
      <c r="BE28" s="1143" t="s">
        <v>612</v>
      </c>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406</v>
      </c>
      <c r="C29" s="1133"/>
      <c r="D29" s="1133"/>
      <c r="E29" s="1133"/>
      <c r="F29" s="1133"/>
      <c r="G29" s="1133"/>
      <c r="H29" s="1133"/>
      <c r="I29" s="1133"/>
      <c r="J29" s="1133"/>
      <c r="K29" s="1133"/>
      <c r="L29" s="1133"/>
      <c r="M29" s="1133"/>
      <c r="N29" s="1133"/>
      <c r="O29" s="1133"/>
      <c r="P29" s="1134"/>
      <c r="Q29" s="1138">
        <v>742</v>
      </c>
      <c r="R29" s="1139"/>
      <c r="S29" s="1139"/>
      <c r="T29" s="1139"/>
      <c r="U29" s="1139"/>
      <c r="V29" s="1139">
        <v>739</v>
      </c>
      <c r="W29" s="1139"/>
      <c r="X29" s="1139"/>
      <c r="Y29" s="1139"/>
      <c r="Z29" s="1139"/>
      <c r="AA29" s="1139">
        <v>2</v>
      </c>
      <c r="AB29" s="1139"/>
      <c r="AC29" s="1139"/>
      <c r="AD29" s="1139"/>
      <c r="AE29" s="1140"/>
      <c r="AF29" s="1114">
        <v>2</v>
      </c>
      <c r="AG29" s="1115"/>
      <c r="AH29" s="1115"/>
      <c r="AI29" s="1115"/>
      <c r="AJ29" s="1116"/>
      <c r="AK29" s="1075">
        <v>98</v>
      </c>
      <c r="AL29" s="1066"/>
      <c r="AM29" s="1066"/>
      <c r="AN29" s="1066"/>
      <c r="AO29" s="1066"/>
      <c r="AP29" s="1066" t="s">
        <v>613</v>
      </c>
      <c r="AQ29" s="1066"/>
      <c r="AR29" s="1066"/>
      <c r="AS29" s="1066"/>
      <c r="AT29" s="1066"/>
      <c r="AU29" s="1066" t="s">
        <v>613</v>
      </c>
      <c r="AV29" s="1066"/>
      <c r="AW29" s="1066"/>
      <c r="AX29" s="1066"/>
      <c r="AY29" s="1066"/>
      <c r="AZ29" s="1137" t="s">
        <v>611</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407</v>
      </c>
      <c r="C30" s="1133"/>
      <c r="D30" s="1133"/>
      <c r="E30" s="1133"/>
      <c r="F30" s="1133"/>
      <c r="G30" s="1133"/>
      <c r="H30" s="1133"/>
      <c r="I30" s="1133"/>
      <c r="J30" s="1133"/>
      <c r="K30" s="1133"/>
      <c r="L30" s="1133"/>
      <c r="M30" s="1133"/>
      <c r="N30" s="1133"/>
      <c r="O30" s="1133"/>
      <c r="P30" s="1134"/>
      <c r="Q30" s="1138">
        <v>93</v>
      </c>
      <c r="R30" s="1139"/>
      <c r="S30" s="1139"/>
      <c r="T30" s="1139"/>
      <c r="U30" s="1139"/>
      <c r="V30" s="1139">
        <v>93</v>
      </c>
      <c r="W30" s="1139"/>
      <c r="X30" s="1139"/>
      <c r="Y30" s="1139"/>
      <c r="Z30" s="1139"/>
      <c r="AA30" s="1139">
        <v>0</v>
      </c>
      <c r="AB30" s="1139"/>
      <c r="AC30" s="1139"/>
      <c r="AD30" s="1139"/>
      <c r="AE30" s="1140"/>
      <c r="AF30" s="1114">
        <v>0</v>
      </c>
      <c r="AG30" s="1115"/>
      <c r="AH30" s="1115"/>
      <c r="AI30" s="1115"/>
      <c r="AJ30" s="1116"/>
      <c r="AK30" s="1075">
        <v>28</v>
      </c>
      <c r="AL30" s="1066"/>
      <c r="AM30" s="1066"/>
      <c r="AN30" s="1066"/>
      <c r="AO30" s="1066"/>
      <c r="AP30" s="1066" t="s">
        <v>611</v>
      </c>
      <c r="AQ30" s="1066"/>
      <c r="AR30" s="1066"/>
      <c r="AS30" s="1066"/>
      <c r="AT30" s="1066"/>
      <c r="AU30" s="1066" t="s">
        <v>611</v>
      </c>
      <c r="AV30" s="1066"/>
      <c r="AW30" s="1066"/>
      <c r="AX30" s="1066"/>
      <c r="AY30" s="1066"/>
      <c r="AZ30" s="1137" t="s">
        <v>611</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408</v>
      </c>
      <c r="C31" s="1133"/>
      <c r="D31" s="1133"/>
      <c r="E31" s="1133"/>
      <c r="F31" s="1133"/>
      <c r="G31" s="1133"/>
      <c r="H31" s="1133"/>
      <c r="I31" s="1133"/>
      <c r="J31" s="1133"/>
      <c r="K31" s="1133"/>
      <c r="L31" s="1133"/>
      <c r="M31" s="1133"/>
      <c r="N31" s="1133"/>
      <c r="O31" s="1133"/>
      <c r="P31" s="1134"/>
      <c r="Q31" s="1138">
        <v>3</v>
      </c>
      <c r="R31" s="1139"/>
      <c r="S31" s="1139"/>
      <c r="T31" s="1139"/>
      <c r="U31" s="1139"/>
      <c r="V31" s="1139">
        <v>3</v>
      </c>
      <c r="W31" s="1139"/>
      <c r="X31" s="1139"/>
      <c r="Y31" s="1139"/>
      <c r="Z31" s="1139"/>
      <c r="AA31" s="1139" t="s">
        <v>628</v>
      </c>
      <c r="AB31" s="1139"/>
      <c r="AC31" s="1139"/>
      <c r="AD31" s="1139"/>
      <c r="AE31" s="1140"/>
      <c r="AF31" s="1114" t="s">
        <v>409</v>
      </c>
      <c r="AG31" s="1115"/>
      <c r="AH31" s="1115"/>
      <c r="AI31" s="1115"/>
      <c r="AJ31" s="1116"/>
      <c r="AK31" s="1075">
        <v>0</v>
      </c>
      <c r="AL31" s="1066"/>
      <c r="AM31" s="1066"/>
      <c r="AN31" s="1066"/>
      <c r="AO31" s="1066"/>
      <c r="AP31" s="1066" t="s">
        <v>611</v>
      </c>
      <c r="AQ31" s="1066"/>
      <c r="AR31" s="1066"/>
      <c r="AS31" s="1066"/>
      <c r="AT31" s="1066"/>
      <c r="AU31" s="1066" t="s">
        <v>611</v>
      </c>
      <c r="AV31" s="1066"/>
      <c r="AW31" s="1066"/>
      <c r="AX31" s="1066"/>
      <c r="AY31" s="1066"/>
      <c r="AZ31" s="1137" t="s">
        <v>611</v>
      </c>
      <c r="BA31" s="1137"/>
      <c r="BB31" s="1137"/>
      <c r="BC31" s="1137"/>
      <c r="BD31" s="1137"/>
      <c r="BE31" s="1127"/>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410</v>
      </c>
      <c r="C32" s="1133"/>
      <c r="D32" s="1133"/>
      <c r="E32" s="1133"/>
      <c r="F32" s="1133"/>
      <c r="G32" s="1133"/>
      <c r="H32" s="1133"/>
      <c r="I32" s="1133"/>
      <c r="J32" s="1133"/>
      <c r="K32" s="1133"/>
      <c r="L32" s="1133"/>
      <c r="M32" s="1133"/>
      <c r="N32" s="1133"/>
      <c r="O32" s="1133"/>
      <c r="P32" s="1134"/>
      <c r="Q32" s="1138">
        <v>198</v>
      </c>
      <c r="R32" s="1139"/>
      <c r="S32" s="1139"/>
      <c r="T32" s="1139"/>
      <c r="U32" s="1139"/>
      <c r="V32" s="1139">
        <v>199</v>
      </c>
      <c r="W32" s="1139"/>
      <c r="X32" s="1139"/>
      <c r="Y32" s="1139"/>
      <c r="Z32" s="1139"/>
      <c r="AA32" s="1139">
        <v>-1</v>
      </c>
      <c r="AB32" s="1139"/>
      <c r="AC32" s="1139"/>
      <c r="AD32" s="1139"/>
      <c r="AE32" s="1140"/>
      <c r="AF32" s="1114">
        <v>256</v>
      </c>
      <c r="AG32" s="1115"/>
      <c r="AH32" s="1115"/>
      <c r="AI32" s="1115"/>
      <c r="AJ32" s="1116"/>
      <c r="AK32" s="1075">
        <v>42</v>
      </c>
      <c r="AL32" s="1066"/>
      <c r="AM32" s="1066"/>
      <c r="AN32" s="1066"/>
      <c r="AO32" s="1066"/>
      <c r="AP32" s="1066">
        <v>689</v>
      </c>
      <c r="AQ32" s="1066"/>
      <c r="AR32" s="1066"/>
      <c r="AS32" s="1066"/>
      <c r="AT32" s="1066"/>
      <c r="AU32" s="1066">
        <v>271</v>
      </c>
      <c r="AV32" s="1066"/>
      <c r="AW32" s="1066"/>
      <c r="AX32" s="1066"/>
      <c r="AY32" s="1066"/>
      <c r="AZ32" s="1137" t="s">
        <v>611</v>
      </c>
      <c r="BA32" s="1137"/>
      <c r="BB32" s="1137"/>
      <c r="BC32" s="1137"/>
      <c r="BD32" s="1137"/>
      <c r="BE32" s="1127" t="s">
        <v>411</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t="s">
        <v>412</v>
      </c>
      <c r="C33" s="1133"/>
      <c r="D33" s="1133"/>
      <c r="E33" s="1133"/>
      <c r="F33" s="1133"/>
      <c r="G33" s="1133"/>
      <c r="H33" s="1133"/>
      <c r="I33" s="1133"/>
      <c r="J33" s="1133"/>
      <c r="K33" s="1133"/>
      <c r="L33" s="1133"/>
      <c r="M33" s="1133"/>
      <c r="N33" s="1133"/>
      <c r="O33" s="1133"/>
      <c r="P33" s="1134"/>
      <c r="Q33" s="1138">
        <v>659</v>
      </c>
      <c r="R33" s="1139"/>
      <c r="S33" s="1139"/>
      <c r="T33" s="1139"/>
      <c r="U33" s="1139"/>
      <c r="V33" s="1139">
        <v>708</v>
      </c>
      <c r="W33" s="1139"/>
      <c r="X33" s="1139"/>
      <c r="Y33" s="1139"/>
      <c r="Z33" s="1139"/>
      <c r="AA33" s="1139">
        <v>-50</v>
      </c>
      <c r="AB33" s="1139"/>
      <c r="AC33" s="1139"/>
      <c r="AD33" s="1139"/>
      <c r="AE33" s="1140"/>
      <c r="AF33" s="1114">
        <v>322</v>
      </c>
      <c r="AG33" s="1115"/>
      <c r="AH33" s="1115"/>
      <c r="AI33" s="1115"/>
      <c r="AJ33" s="1116"/>
      <c r="AK33" s="1075">
        <v>270</v>
      </c>
      <c r="AL33" s="1066"/>
      <c r="AM33" s="1066"/>
      <c r="AN33" s="1066"/>
      <c r="AO33" s="1066"/>
      <c r="AP33" s="1066">
        <v>69</v>
      </c>
      <c r="AQ33" s="1066"/>
      <c r="AR33" s="1066"/>
      <c r="AS33" s="1066"/>
      <c r="AT33" s="1066"/>
      <c r="AU33" s="1066">
        <v>55</v>
      </c>
      <c r="AV33" s="1066"/>
      <c r="AW33" s="1066"/>
      <c r="AX33" s="1066"/>
      <c r="AY33" s="1066"/>
      <c r="AZ33" s="1137" t="s">
        <v>611</v>
      </c>
      <c r="BA33" s="1137"/>
      <c r="BB33" s="1137"/>
      <c r="BC33" s="1137"/>
      <c r="BD33" s="1137"/>
      <c r="BE33" s="1127" t="s">
        <v>413</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t="s">
        <v>414</v>
      </c>
      <c r="C34" s="1133"/>
      <c r="D34" s="1133"/>
      <c r="E34" s="1133"/>
      <c r="F34" s="1133"/>
      <c r="G34" s="1133"/>
      <c r="H34" s="1133"/>
      <c r="I34" s="1133"/>
      <c r="J34" s="1133"/>
      <c r="K34" s="1133"/>
      <c r="L34" s="1133"/>
      <c r="M34" s="1133"/>
      <c r="N34" s="1133"/>
      <c r="O34" s="1133"/>
      <c r="P34" s="1134"/>
      <c r="Q34" s="1138">
        <v>183</v>
      </c>
      <c r="R34" s="1139"/>
      <c r="S34" s="1139"/>
      <c r="T34" s="1139"/>
      <c r="U34" s="1139"/>
      <c r="V34" s="1139">
        <v>172</v>
      </c>
      <c r="W34" s="1139"/>
      <c r="X34" s="1139"/>
      <c r="Y34" s="1139"/>
      <c r="Z34" s="1139"/>
      <c r="AA34" s="1139">
        <v>11</v>
      </c>
      <c r="AB34" s="1139"/>
      <c r="AC34" s="1139"/>
      <c r="AD34" s="1139"/>
      <c r="AE34" s="1140"/>
      <c r="AF34" s="1114">
        <v>11</v>
      </c>
      <c r="AG34" s="1115"/>
      <c r="AH34" s="1115"/>
      <c r="AI34" s="1115"/>
      <c r="AJ34" s="1116"/>
      <c r="AK34" s="1075">
        <v>122</v>
      </c>
      <c r="AL34" s="1066"/>
      <c r="AM34" s="1066"/>
      <c r="AN34" s="1066"/>
      <c r="AO34" s="1066"/>
      <c r="AP34" s="1066">
        <v>754</v>
      </c>
      <c r="AQ34" s="1066"/>
      <c r="AR34" s="1066"/>
      <c r="AS34" s="1066"/>
      <c r="AT34" s="1066"/>
      <c r="AU34" s="1066">
        <v>754</v>
      </c>
      <c r="AV34" s="1066"/>
      <c r="AW34" s="1066"/>
      <c r="AX34" s="1066"/>
      <c r="AY34" s="1066"/>
      <c r="AZ34" s="1137" t="s">
        <v>617</v>
      </c>
      <c r="BA34" s="1137"/>
      <c r="BB34" s="1137"/>
      <c r="BC34" s="1137"/>
      <c r="BD34" s="1137"/>
      <c r="BE34" s="1127" t="s">
        <v>415</v>
      </c>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t="s">
        <v>416</v>
      </c>
      <c r="C35" s="1133"/>
      <c r="D35" s="1133"/>
      <c r="E35" s="1133"/>
      <c r="F35" s="1133"/>
      <c r="G35" s="1133"/>
      <c r="H35" s="1133"/>
      <c r="I35" s="1133"/>
      <c r="J35" s="1133"/>
      <c r="K35" s="1133"/>
      <c r="L35" s="1133"/>
      <c r="M35" s="1133"/>
      <c r="N35" s="1133"/>
      <c r="O35" s="1133"/>
      <c r="P35" s="1134"/>
      <c r="Q35" s="1138">
        <v>29</v>
      </c>
      <c r="R35" s="1139"/>
      <c r="S35" s="1139"/>
      <c r="T35" s="1139"/>
      <c r="U35" s="1139"/>
      <c r="V35" s="1139">
        <v>28</v>
      </c>
      <c r="W35" s="1139"/>
      <c r="X35" s="1139"/>
      <c r="Y35" s="1139"/>
      <c r="Z35" s="1139"/>
      <c r="AA35" s="1139">
        <v>1</v>
      </c>
      <c r="AB35" s="1139"/>
      <c r="AC35" s="1139"/>
      <c r="AD35" s="1139"/>
      <c r="AE35" s="1140"/>
      <c r="AF35" s="1114">
        <v>1</v>
      </c>
      <c r="AG35" s="1115"/>
      <c r="AH35" s="1115"/>
      <c r="AI35" s="1115"/>
      <c r="AJ35" s="1116"/>
      <c r="AK35" s="1075">
        <v>22</v>
      </c>
      <c r="AL35" s="1066"/>
      <c r="AM35" s="1066"/>
      <c r="AN35" s="1066"/>
      <c r="AO35" s="1066"/>
      <c r="AP35" s="1066">
        <v>111</v>
      </c>
      <c r="AQ35" s="1066"/>
      <c r="AR35" s="1066"/>
      <c r="AS35" s="1066"/>
      <c r="AT35" s="1066"/>
      <c r="AU35" s="1066">
        <v>111</v>
      </c>
      <c r="AV35" s="1066"/>
      <c r="AW35" s="1066"/>
      <c r="AX35" s="1066"/>
      <c r="AY35" s="1066"/>
      <c r="AZ35" s="1137" t="s">
        <v>611</v>
      </c>
      <c r="BA35" s="1137"/>
      <c r="BB35" s="1137"/>
      <c r="BC35" s="1137"/>
      <c r="BD35" s="1137"/>
      <c r="BE35" s="1127" t="s">
        <v>417</v>
      </c>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t="s">
        <v>418</v>
      </c>
      <c r="C36" s="1133"/>
      <c r="D36" s="1133"/>
      <c r="E36" s="1133"/>
      <c r="F36" s="1133"/>
      <c r="G36" s="1133"/>
      <c r="H36" s="1133"/>
      <c r="I36" s="1133"/>
      <c r="J36" s="1133"/>
      <c r="K36" s="1133"/>
      <c r="L36" s="1133"/>
      <c r="M36" s="1133"/>
      <c r="N36" s="1133"/>
      <c r="O36" s="1133"/>
      <c r="P36" s="1134"/>
      <c r="Q36" s="1138">
        <v>0</v>
      </c>
      <c r="R36" s="1139"/>
      <c r="S36" s="1139"/>
      <c r="T36" s="1139"/>
      <c r="U36" s="1139"/>
      <c r="V36" s="1139" t="s">
        <v>629</v>
      </c>
      <c r="W36" s="1139"/>
      <c r="X36" s="1139"/>
      <c r="Y36" s="1139"/>
      <c r="Z36" s="1139"/>
      <c r="AA36" s="1139">
        <v>0</v>
      </c>
      <c r="AB36" s="1139"/>
      <c r="AC36" s="1139"/>
      <c r="AD36" s="1139"/>
      <c r="AE36" s="1140"/>
      <c r="AF36" s="1114">
        <v>8</v>
      </c>
      <c r="AG36" s="1115"/>
      <c r="AH36" s="1115"/>
      <c r="AI36" s="1115"/>
      <c r="AJ36" s="1116"/>
      <c r="AK36" s="1075" t="s">
        <v>611</v>
      </c>
      <c r="AL36" s="1066"/>
      <c r="AM36" s="1066"/>
      <c r="AN36" s="1066"/>
      <c r="AO36" s="1066"/>
      <c r="AP36" s="1066" t="s">
        <v>611</v>
      </c>
      <c r="AQ36" s="1066"/>
      <c r="AR36" s="1066"/>
      <c r="AS36" s="1066"/>
      <c r="AT36" s="1066"/>
      <c r="AU36" s="1066" t="s">
        <v>611</v>
      </c>
      <c r="AV36" s="1066"/>
      <c r="AW36" s="1066"/>
      <c r="AX36" s="1066"/>
      <c r="AY36" s="1066"/>
      <c r="AZ36" s="1137" t="s">
        <v>616</v>
      </c>
      <c r="BA36" s="1137"/>
      <c r="BB36" s="1137"/>
      <c r="BC36" s="1137"/>
      <c r="BD36" s="1137"/>
      <c r="BE36" s="1127" t="s">
        <v>419</v>
      </c>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420</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392</v>
      </c>
      <c r="B63" s="1039" t="s">
        <v>421</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695</v>
      </c>
      <c r="AG63" s="1054"/>
      <c r="AH63" s="1054"/>
      <c r="AI63" s="1054"/>
      <c r="AJ63" s="1125"/>
      <c r="AK63" s="1126"/>
      <c r="AL63" s="1058"/>
      <c r="AM63" s="1058"/>
      <c r="AN63" s="1058"/>
      <c r="AO63" s="1058"/>
      <c r="AP63" s="1054">
        <v>1623</v>
      </c>
      <c r="AQ63" s="1054"/>
      <c r="AR63" s="1054"/>
      <c r="AS63" s="1054"/>
      <c r="AT63" s="1054"/>
      <c r="AU63" s="1054">
        <v>1191</v>
      </c>
      <c r="AV63" s="1054"/>
      <c r="AW63" s="1054"/>
      <c r="AX63" s="1054"/>
      <c r="AY63" s="1054"/>
      <c r="AZ63" s="1120"/>
      <c r="BA63" s="1120"/>
      <c r="BB63" s="1120"/>
      <c r="BC63" s="1120"/>
      <c r="BD63" s="1120"/>
      <c r="BE63" s="1055"/>
      <c r="BF63" s="1055"/>
      <c r="BG63" s="1055"/>
      <c r="BH63" s="1055"/>
      <c r="BI63" s="1056"/>
      <c r="BJ63" s="1121" t="s">
        <v>422</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423</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424</v>
      </c>
      <c r="B66" s="1091"/>
      <c r="C66" s="1091"/>
      <c r="D66" s="1091"/>
      <c r="E66" s="1091"/>
      <c r="F66" s="1091"/>
      <c r="G66" s="1091"/>
      <c r="H66" s="1091"/>
      <c r="I66" s="1091"/>
      <c r="J66" s="1091"/>
      <c r="K66" s="1091"/>
      <c r="L66" s="1091"/>
      <c r="M66" s="1091"/>
      <c r="N66" s="1091"/>
      <c r="O66" s="1091"/>
      <c r="P66" s="1092"/>
      <c r="Q66" s="1096" t="s">
        <v>397</v>
      </c>
      <c r="R66" s="1097"/>
      <c r="S66" s="1097"/>
      <c r="T66" s="1097"/>
      <c r="U66" s="1098"/>
      <c r="V66" s="1096" t="s">
        <v>398</v>
      </c>
      <c r="W66" s="1097"/>
      <c r="X66" s="1097"/>
      <c r="Y66" s="1097"/>
      <c r="Z66" s="1098"/>
      <c r="AA66" s="1096" t="s">
        <v>425</v>
      </c>
      <c r="AB66" s="1097"/>
      <c r="AC66" s="1097"/>
      <c r="AD66" s="1097"/>
      <c r="AE66" s="1098"/>
      <c r="AF66" s="1102" t="s">
        <v>426</v>
      </c>
      <c r="AG66" s="1103"/>
      <c r="AH66" s="1103"/>
      <c r="AI66" s="1103"/>
      <c r="AJ66" s="1104"/>
      <c r="AK66" s="1096" t="s">
        <v>401</v>
      </c>
      <c r="AL66" s="1091"/>
      <c r="AM66" s="1091"/>
      <c r="AN66" s="1091"/>
      <c r="AO66" s="1092"/>
      <c r="AP66" s="1096" t="s">
        <v>427</v>
      </c>
      <c r="AQ66" s="1097"/>
      <c r="AR66" s="1097"/>
      <c r="AS66" s="1097"/>
      <c r="AT66" s="1098"/>
      <c r="AU66" s="1096" t="s">
        <v>428</v>
      </c>
      <c r="AV66" s="1097"/>
      <c r="AW66" s="1097"/>
      <c r="AX66" s="1097"/>
      <c r="AY66" s="1098"/>
      <c r="AZ66" s="1096" t="s">
        <v>380</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599</v>
      </c>
      <c r="C68" s="1081"/>
      <c r="D68" s="1081"/>
      <c r="E68" s="1081"/>
      <c r="F68" s="1081"/>
      <c r="G68" s="1081"/>
      <c r="H68" s="1081"/>
      <c r="I68" s="1081"/>
      <c r="J68" s="1081"/>
      <c r="K68" s="1081"/>
      <c r="L68" s="1081"/>
      <c r="M68" s="1081"/>
      <c r="N68" s="1081"/>
      <c r="O68" s="1081"/>
      <c r="P68" s="1082"/>
      <c r="Q68" s="1083">
        <v>1109</v>
      </c>
      <c r="R68" s="1077"/>
      <c r="S68" s="1077"/>
      <c r="T68" s="1077"/>
      <c r="U68" s="1077"/>
      <c r="V68" s="1077">
        <v>1105</v>
      </c>
      <c r="W68" s="1077"/>
      <c r="X68" s="1077"/>
      <c r="Y68" s="1077"/>
      <c r="Z68" s="1077"/>
      <c r="AA68" s="1077">
        <v>4</v>
      </c>
      <c r="AB68" s="1077"/>
      <c r="AC68" s="1077"/>
      <c r="AD68" s="1077"/>
      <c r="AE68" s="1077"/>
      <c r="AF68" s="1077">
        <v>4</v>
      </c>
      <c r="AG68" s="1077"/>
      <c r="AH68" s="1077"/>
      <c r="AI68" s="1077"/>
      <c r="AJ68" s="1077"/>
      <c r="AK68" s="1077" t="s">
        <v>611</v>
      </c>
      <c r="AL68" s="1077"/>
      <c r="AM68" s="1077"/>
      <c r="AN68" s="1077"/>
      <c r="AO68" s="1077"/>
      <c r="AP68" s="1077" t="s">
        <v>611</v>
      </c>
      <c r="AQ68" s="1077"/>
      <c r="AR68" s="1077"/>
      <c r="AS68" s="1077"/>
      <c r="AT68" s="1077"/>
      <c r="AU68" s="1077" t="s">
        <v>611</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600</v>
      </c>
      <c r="C69" s="1070"/>
      <c r="D69" s="1070"/>
      <c r="E69" s="1070"/>
      <c r="F69" s="1070"/>
      <c r="G69" s="1070"/>
      <c r="H69" s="1070"/>
      <c r="I69" s="1070"/>
      <c r="J69" s="1070"/>
      <c r="K69" s="1070"/>
      <c r="L69" s="1070"/>
      <c r="M69" s="1070"/>
      <c r="N69" s="1070"/>
      <c r="O69" s="1070"/>
      <c r="P69" s="1071"/>
      <c r="Q69" s="1072">
        <v>86</v>
      </c>
      <c r="R69" s="1066"/>
      <c r="S69" s="1066"/>
      <c r="T69" s="1066"/>
      <c r="U69" s="1066"/>
      <c r="V69" s="1066">
        <v>70</v>
      </c>
      <c r="W69" s="1066"/>
      <c r="X69" s="1066"/>
      <c r="Y69" s="1066"/>
      <c r="Z69" s="1066"/>
      <c r="AA69" s="1066">
        <v>17</v>
      </c>
      <c r="AB69" s="1066"/>
      <c r="AC69" s="1066"/>
      <c r="AD69" s="1066"/>
      <c r="AE69" s="1066"/>
      <c r="AF69" s="1066">
        <v>17</v>
      </c>
      <c r="AG69" s="1066"/>
      <c r="AH69" s="1066"/>
      <c r="AI69" s="1066"/>
      <c r="AJ69" s="1066"/>
      <c r="AK69" s="1066" t="s">
        <v>611</v>
      </c>
      <c r="AL69" s="1066"/>
      <c r="AM69" s="1066"/>
      <c r="AN69" s="1066"/>
      <c r="AO69" s="1066"/>
      <c r="AP69" s="1066" t="s">
        <v>611</v>
      </c>
      <c r="AQ69" s="1066"/>
      <c r="AR69" s="1066"/>
      <c r="AS69" s="1066"/>
      <c r="AT69" s="1066"/>
      <c r="AU69" s="1066" t="s">
        <v>614</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601</v>
      </c>
      <c r="C70" s="1070"/>
      <c r="D70" s="1070"/>
      <c r="E70" s="1070"/>
      <c r="F70" s="1070"/>
      <c r="G70" s="1070"/>
      <c r="H70" s="1070"/>
      <c r="I70" s="1070"/>
      <c r="J70" s="1070"/>
      <c r="K70" s="1070"/>
      <c r="L70" s="1070"/>
      <c r="M70" s="1070"/>
      <c r="N70" s="1070"/>
      <c r="O70" s="1070"/>
      <c r="P70" s="1071"/>
      <c r="Q70" s="1072">
        <v>7102</v>
      </c>
      <c r="R70" s="1066"/>
      <c r="S70" s="1066"/>
      <c r="T70" s="1066"/>
      <c r="U70" s="1066"/>
      <c r="V70" s="1066">
        <v>6921</v>
      </c>
      <c r="W70" s="1066"/>
      <c r="X70" s="1066"/>
      <c r="Y70" s="1066"/>
      <c r="Z70" s="1066"/>
      <c r="AA70" s="1066">
        <v>181</v>
      </c>
      <c r="AB70" s="1066"/>
      <c r="AC70" s="1066"/>
      <c r="AD70" s="1066"/>
      <c r="AE70" s="1066"/>
      <c r="AF70" s="1066">
        <v>181</v>
      </c>
      <c r="AG70" s="1066"/>
      <c r="AH70" s="1066"/>
      <c r="AI70" s="1066"/>
      <c r="AJ70" s="1066"/>
      <c r="AK70" s="1066" t="s">
        <v>611</v>
      </c>
      <c r="AL70" s="1066"/>
      <c r="AM70" s="1066"/>
      <c r="AN70" s="1066"/>
      <c r="AO70" s="1066"/>
      <c r="AP70" s="1066" t="s">
        <v>611</v>
      </c>
      <c r="AQ70" s="1066"/>
      <c r="AR70" s="1066"/>
      <c r="AS70" s="1066"/>
      <c r="AT70" s="1066"/>
      <c r="AU70" s="1066" t="s">
        <v>611</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602</v>
      </c>
      <c r="C71" s="1070"/>
      <c r="D71" s="1070"/>
      <c r="E71" s="1070"/>
      <c r="F71" s="1070"/>
      <c r="G71" s="1070"/>
      <c r="H71" s="1070"/>
      <c r="I71" s="1070"/>
      <c r="J71" s="1070"/>
      <c r="K71" s="1070"/>
      <c r="L71" s="1070"/>
      <c r="M71" s="1070"/>
      <c r="N71" s="1070"/>
      <c r="O71" s="1070"/>
      <c r="P71" s="1071"/>
      <c r="Q71" s="1072">
        <v>2578</v>
      </c>
      <c r="R71" s="1066"/>
      <c r="S71" s="1066"/>
      <c r="T71" s="1066"/>
      <c r="U71" s="1066"/>
      <c r="V71" s="1066">
        <v>2531</v>
      </c>
      <c r="W71" s="1066"/>
      <c r="X71" s="1066"/>
      <c r="Y71" s="1066"/>
      <c r="Z71" s="1066"/>
      <c r="AA71" s="1066">
        <v>46</v>
      </c>
      <c r="AB71" s="1066"/>
      <c r="AC71" s="1066"/>
      <c r="AD71" s="1066"/>
      <c r="AE71" s="1066"/>
      <c r="AF71" s="1066">
        <v>46</v>
      </c>
      <c r="AG71" s="1066"/>
      <c r="AH71" s="1066"/>
      <c r="AI71" s="1066"/>
      <c r="AJ71" s="1066"/>
      <c r="AK71" s="1066">
        <v>5</v>
      </c>
      <c r="AL71" s="1066"/>
      <c r="AM71" s="1066"/>
      <c r="AN71" s="1066"/>
      <c r="AO71" s="1066"/>
      <c r="AP71" s="1066">
        <v>1948</v>
      </c>
      <c r="AQ71" s="1066"/>
      <c r="AR71" s="1066"/>
      <c r="AS71" s="1066"/>
      <c r="AT71" s="1066"/>
      <c r="AU71" s="1066">
        <v>82</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603</v>
      </c>
      <c r="C72" s="1070"/>
      <c r="D72" s="1070"/>
      <c r="E72" s="1070"/>
      <c r="F72" s="1070"/>
      <c r="G72" s="1070"/>
      <c r="H72" s="1070"/>
      <c r="I72" s="1070"/>
      <c r="J72" s="1070"/>
      <c r="K72" s="1070"/>
      <c r="L72" s="1070"/>
      <c r="M72" s="1070"/>
      <c r="N72" s="1070"/>
      <c r="O72" s="1070"/>
      <c r="P72" s="1071"/>
      <c r="Q72" s="1072">
        <v>17</v>
      </c>
      <c r="R72" s="1066"/>
      <c r="S72" s="1066"/>
      <c r="T72" s="1066"/>
      <c r="U72" s="1066"/>
      <c r="V72" s="1066">
        <v>17</v>
      </c>
      <c r="W72" s="1066"/>
      <c r="X72" s="1066"/>
      <c r="Y72" s="1066"/>
      <c r="Z72" s="1066"/>
      <c r="AA72" s="1066">
        <v>0</v>
      </c>
      <c r="AB72" s="1066"/>
      <c r="AC72" s="1066"/>
      <c r="AD72" s="1066"/>
      <c r="AE72" s="1066"/>
      <c r="AF72" s="1066">
        <v>1</v>
      </c>
      <c r="AG72" s="1066"/>
      <c r="AH72" s="1066"/>
      <c r="AI72" s="1066"/>
      <c r="AJ72" s="1066"/>
      <c r="AK72" s="1066">
        <v>6</v>
      </c>
      <c r="AL72" s="1066"/>
      <c r="AM72" s="1066"/>
      <c r="AN72" s="1066"/>
      <c r="AO72" s="1066"/>
      <c r="AP72" s="1066" t="s">
        <v>611</v>
      </c>
      <c r="AQ72" s="1066"/>
      <c r="AR72" s="1066"/>
      <c r="AS72" s="1066"/>
      <c r="AT72" s="1066"/>
      <c r="AU72" s="1066" t="s">
        <v>614</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604</v>
      </c>
      <c r="C73" s="1070"/>
      <c r="D73" s="1070"/>
      <c r="E73" s="1070"/>
      <c r="F73" s="1070"/>
      <c r="G73" s="1070"/>
      <c r="H73" s="1070"/>
      <c r="I73" s="1070"/>
      <c r="J73" s="1070"/>
      <c r="K73" s="1070"/>
      <c r="L73" s="1070"/>
      <c r="M73" s="1070"/>
      <c r="N73" s="1070"/>
      <c r="O73" s="1070"/>
      <c r="P73" s="1071"/>
      <c r="Q73" s="1072">
        <v>342</v>
      </c>
      <c r="R73" s="1066"/>
      <c r="S73" s="1066"/>
      <c r="T73" s="1066"/>
      <c r="U73" s="1066"/>
      <c r="V73" s="1066">
        <v>286</v>
      </c>
      <c r="W73" s="1066"/>
      <c r="X73" s="1066"/>
      <c r="Y73" s="1066"/>
      <c r="Z73" s="1066"/>
      <c r="AA73" s="1066">
        <v>56</v>
      </c>
      <c r="AB73" s="1066"/>
      <c r="AC73" s="1066"/>
      <c r="AD73" s="1066"/>
      <c r="AE73" s="1066"/>
      <c r="AF73" s="1066">
        <v>56</v>
      </c>
      <c r="AG73" s="1066"/>
      <c r="AH73" s="1066"/>
      <c r="AI73" s="1066"/>
      <c r="AJ73" s="1066"/>
      <c r="AK73" s="1066" t="s">
        <v>613</v>
      </c>
      <c r="AL73" s="1066"/>
      <c r="AM73" s="1066"/>
      <c r="AN73" s="1066"/>
      <c r="AO73" s="1066"/>
      <c r="AP73" s="1066" t="s">
        <v>611</v>
      </c>
      <c r="AQ73" s="1066"/>
      <c r="AR73" s="1066"/>
      <c r="AS73" s="1066"/>
      <c r="AT73" s="1066"/>
      <c r="AU73" s="1066" t="s">
        <v>614</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605</v>
      </c>
      <c r="C74" s="1070"/>
      <c r="D74" s="1070"/>
      <c r="E74" s="1070"/>
      <c r="F74" s="1070"/>
      <c r="G74" s="1070"/>
      <c r="H74" s="1070"/>
      <c r="I74" s="1070"/>
      <c r="J74" s="1070"/>
      <c r="K74" s="1070"/>
      <c r="L74" s="1070"/>
      <c r="M74" s="1070"/>
      <c r="N74" s="1070"/>
      <c r="O74" s="1070"/>
      <c r="P74" s="1071"/>
      <c r="Q74" s="1072">
        <v>157056</v>
      </c>
      <c r="R74" s="1066"/>
      <c r="S74" s="1066"/>
      <c r="T74" s="1066"/>
      <c r="U74" s="1066"/>
      <c r="V74" s="1066">
        <v>149362</v>
      </c>
      <c r="W74" s="1066"/>
      <c r="X74" s="1066"/>
      <c r="Y74" s="1066"/>
      <c r="Z74" s="1066"/>
      <c r="AA74" s="1066">
        <v>7694</v>
      </c>
      <c r="AB74" s="1066"/>
      <c r="AC74" s="1066"/>
      <c r="AD74" s="1066"/>
      <c r="AE74" s="1066"/>
      <c r="AF74" s="1066">
        <v>7694</v>
      </c>
      <c r="AG74" s="1066"/>
      <c r="AH74" s="1066"/>
      <c r="AI74" s="1066"/>
      <c r="AJ74" s="1066"/>
      <c r="AK74" s="1066">
        <v>1365</v>
      </c>
      <c r="AL74" s="1066"/>
      <c r="AM74" s="1066"/>
      <c r="AN74" s="1066"/>
      <c r="AO74" s="1066"/>
      <c r="AP74" s="1066" t="s">
        <v>611</v>
      </c>
      <c r="AQ74" s="1066"/>
      <c r="AR74" s="1066"/>
      <c r="AS74" s="1066"/>
      <c r="AT74" s="1066"/>
      <c r="AU74" s="1066" t="s">
        <v>611</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c r="C75" s="1070"/>
      <c r="D75" s="1070"/>
      <c r="E75" s="1070"/>
      <c r="F75" s="1070"/>
      <c r="G75" s="1070"/>
      <c r="H75" s="1070"/>
      <c r="I75" s="1070"/>
      <c r="J75" s="1070"/>
      <c r="K75" s="1070"/>
      <c r="L75" s="1070"/>
      <c r="M75" s="1070"/>
      <c r="N75" s="1070"/>
      <c r="O75" s="1070"/>
      <c r="P75" s="1071"/>
      <c r="Q75" s="1073"/>
      <c r="R75" s="1074"/>
      <c r="S75" s="1074"/>
      <c r="T75" s="1074"/>
      <c r="U75" s="1075"/>
      <c r="V75" s="1076"/>
      <c r="W75" s="1074"/>
      <c r="X75" s="1074"/>
      <c r="Y75" s="1074"/>
      <c r="Z75" s="1075"/>
      <c r="AA75" s="1076"/>
      <c r="AB75" s="1074"/>
      <c r="AC75" s="1074"/>
      <c r="AD75" s="1074"/>
      <c r="AE75" s="1075"/>
      <c r="AF75" s="1076"/>
      <c r="AG75" s="1074"/>
      <c r="AH75" s="1074"/>
      <c r="AI75" s="1074"/>
      <c r="AJ75" s="1075"/>
      <c r="AK75" s="1076"/>
      <c r="AL75" s="1074"/>
      <c r="AM75" s="1074"/>
      <c r="AN75" s="1074"/>
      <c r="AO75" s="1075"/>
      <c r="AP75" s="1076"/>
      <c r="AQ75" s="1074"/>
      <c r="AR75" s="1074"/>
      <c r="AS75" s="1074"/>
      <c r="AT75" s="1075"/>
      <c r="AU75" s="1076"/>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392</v>
      </c>
      <c r="B88" s="1039" t="s">
        <v>429</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7999</v>
      </c>
      <c r="AG88" s="1054"/>
      <c r="AH88" s="1054"/>
      <c r="AI88" s="1054"/>
      <c r="AJ88" s="1054"/>
      <c r="AK88" s="1058"/>
      <c r="AL88" s="1058"/>
      <c r="AM88" s="1058"/>
      <c r="AN88" s="1058"/>
      <c r="AO88" s="1058"/>
      <c r="AP88" s="1054">
        <v>1948</v>
      </c>
      <c r="AQ88" s="1054"/>
      <c r="AR88" s="1054"/>
      <c r="AS88" s="1054"/>
      <c r="AT88" s="1054"/>
      <c r="AU88" s="1054">
        <v>82</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392</v>
      </c>
      <c r="BR102" s="1039" t="s">
        <v>430</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88</v>
      </c>
      <c r="CS102" s="1046"/>
      <c r="CT102" s="1046"/>
      <c r="CU102" s="1046"/>
      <c r="CV102" s="1047"/>
      <c r="CW102" s="1045">
        <v>15</v>
      </c>
      <c r="CX102" s="1046"/>
      <c r="CY102" s="1046"/>
      <c r="CZ102" s="1046"/>
      <c r="DA102" s="1047"/>
      <c r="DB102" s="1045" t="s">
        <v>611</v>
      </c>
      <c r="DC102" s="1046"/>
      <c r="DD102" s="1046"/>
      <c r="DE102" s="1046"/>
      <c r="DF102" s="1047"/>
      <c r="DG102" s="1045" t="s">
        <v>611</v>
      </c>
      <c r="DH102" s="1046"/>
      <c r="DI102" s="1046"/>
      <c r="DJ102" s="1046"/>
      <c r="DK102" s="1047"/>
      <c r="DL102" s="1045" t="s">
        <v>611</v>
      </c>
      <c r="DM102" s="1046"/>
      <c r="DN102" s="1046"/>
      <c r="DO102" s="1046"/>
      <c r="DP102" s="1047"/>
      <c r="DQ102" s="1045" t="s">
        <v>615</v>
      </c>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431</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432</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433</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434</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435</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436</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437</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438</v>
      </c>
      <c r="AB109" s="989"/>
      <c r="AC109" s="989"/>
      <c r="AD109" s="989"/>
      <c r="AE109" s="990"/>
      <c r="AF109" s="991" t="s">
        <v>439</v>
      </c>
      <c r="AG109" s="989"/>
      <c r="AH109" s="989"/>
      <c r="AI109" s="989"/>
      <c r="AJ109" s="990"/>
      <c r="AK109" s="991" t="s">
        <v>308</v>
      </c>
      <c r="AL109" s="989"/>
      <c r="AM109" s="989"/>
      <c r="AN109" s="989"/>
      <c r="AO109" s="990"/>
      <c r="AP109" s="991" t="s">
        <v>440</v>
      </c>
      <c r="AQ109" s="989"/>
      <c r="AR109" s="989"/>
      <c r="AS109" s="989"/>
      <c r="AT109" s="1020"/>
      <c r="AU109" s="988" t="s">
        <v>437</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438</v>
      </c>
      <c r="BR109" s="989"/>
      <c r="BS109" s="989"/>
      <c r="BT109" s="989"/>
      <c r="BU109" s="990"/>
      <c r="BV109" s="991" t="s">
        <v>439</v>
      </c>
      <c r="BW109" s="989"/>
      <c r="BX109" s="989"/>
      <c r="BY109" s="989"/>
      <c r="BZ109" s="990"/>
      <c r="CA109" s="991" t="s">
        <v>308</v>
      </c>
      <c r="CB109" s="989"/>
      <c r="CC109" s="989"/>
      <c r="CD109" s="989"/>
      <c r="CE109" s="990"/>
      <c r="CF109" s="1027" t="s">
        <v>440</v>
      </c>
      <c r="CG109" s="1027"/>
      <c r="CH109" s="1027"/>
      <c r="CI109" s="1027"/>
      <c r="CJ109" s="1027"/>
      <c r="CK109" s="991" t="s">
        <v>441</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438</v>
      </c>
      <c r="DH109" s="989"/>
      <c r="DI109" s="989"/>
      <c r="DJ109" s="989"/>
      <c r="DK109" s="990"/>
      <c r="DL109" s="991" t="s">
        <v>439</v>
      </c>
      <c r="DM109" s="989"/>
      <c r="DN109" s="989"/>
      <c r="DO109" s="989"/>
      <c r="DP109" s="990"/>
      <c r="DQ109" s="991" t="s">
        <v>308</v>
      </c>
      <c r="DR109" s="989"/>
      <c r="DS109" s="989"/>
      <c r="DT109" s="989"/>
      <c r="DU109" s="990"/>
      <c r="DV109" s="991" t="s">
        <v>440</v>
      </c>
      <c r="DW109" s="989"/>
      <c r="DX109" s="989"/>
      <c r="DY109" s="989"/>
      <c r="DZ109" s="1020"/>
    </row>
    <row r="110" spans="1:131" s="248" customFormat="1" ht="26.25" customHeight="1" x14ac:dyDescent="0.15">
      <c r="A110" s="891" t="s">
        <v>442</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607592</v>
      </c>
      <c r="AB110" s="982"/>
      <c r="AC110" s="982"/>
      <c r="AD110" s="982"/>
      <c r="AE110" s="983"/>
      <c r="AF110" s="984">
        <v>635342</v>
      </c>
      <c r="AG110" s="982"/>
      <c r="AH110" s="982"/>
      <c r="AI110" s="982"/>
      <c r="AJ110" s="983"/>
      <c r="AK110" s="984">
        <v>767503</v>
      </c>
      <c r="AL110" s="982"/>
      <c r="AM110" s="982"/>
      <c r="AN110" s="982"/>
      <c r="AO110" s="983"/>
      <c r="AP110" s="985">
        <v>28.3</v>
      </c>
      <c r="AQ110" s="986"/>
      <c r="AR110" s="986"/>
      <c r="AS110" s="986"/>
      <c r="AT110" s="987"/>
      <c r="AU110" s="1021" t="s">
        <v>73</v>
      </c>
      <c r="AV110" s="1022"/>
      <c r="AW110" s="1022"/>
      <c r="AX110" s="1022"/>
      <c r="AY110" s="1022"/>
      <c r="AZ110" s="947" t="s">
        <v>443</v>
      </c>
      <c r="BA110" s="892"/>
      <c r="BB110" s="892"/>
      <c r="BC110" s="892"/>
      <c r="BD110" s="892"/>
      <c r="BE110" s="892"/>
      <c r="BF110" s="892"/>
      <c r="BG110" s="892"/>
      <c r="BH110" s="892"/>
      <c r="BI110" s="892"/>
      <c r="BJ110" s="892"/>
      <c r="BK110" s="892"/>
      <c r="BL110" s="892"/>
      <c r="BM110" s="892"/>
      <c r="BN110" s="892"/>
      <c r="BO110" s="892"/>
      <c r="BP110" s="893"/>
      <c r="BQ110" s="948">
        <v>6590034</v>
      </c>
      <c r="BR110" s="929"/>
      <c r="BS110" s="929"/>
      <c r="BT110" s="929"/>
      <c r="BU110" s="929"/>
      <c r="BV110" s="929">
        <v>6357942</v>
      </c>
      <c r="BW110" s="929"/>
      <c r="BX110" s="929"/>
      <c r="BY110" s="929"/>
      <c r="BZ110" s="929"/>
      <c r="CA110" s="929">
        <v>5945435</v>
      </c>
      <c r="CB110" s="929"/>
      <c r="CC110" s="929"/>
      <c r="CD110" s="929"/>
      <c r="CE110" s="929"/>
      <c r="CF110" s="953">
        <v>219.6</v>
      </c>
      <c r="CG110" s="954"/>
      <c r="CH110" s="954"/>
      <c r="CI110" s="954"/>
      <c r="CJ110" s="954"/>
      <c r="CK110" s="1017" t="s">
        <v>444</v>
      </c>
      <c r="CL110" s="903"/>
      <c r="CM110" s="978" t="s">
        <v>445</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446</v>
      </c>
      <c r="DH110" s="929"/>
      <c r="DI110" s="929"/>
      <c r="DJ110" s="929"/>
      <c r="DK110" s="929"/>
      <c r="DL110" s="929" t="s">
        <v>446</v>
      </c>
      <c r="DM110" s="929"/>
      <c r="DN110" s="929"/>
      <c r="DO110" s="929"/>
      <c r="DP110" s="929"/>
      <c r="DQ110" s="929" t="s">
        <v>409</v>
      </c>
      <c r="DR110" s="929"/>
      <c r="DS110" s="929"/>
      <c r="DT110" s="929"/>
      <c r="DU110" s="929"/>
      <c r="DV110" s="930" t="s">
        <v>409</v>
      </c>
      <c r="DW110" s="930"/>
      <c r="DX110" s="930"/>
      <c r="DY110" s="930"/>
      <c r="DZ110" s="931"/>
    </row>
    <row r="111" spans="1:131" s="248" customFormat="1" ht="26.25" customHeight="1" x14ac:dyDescent="0.15">
      <c r="A111" s="858" t="s">
        <v>447</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422</v>
      </c>
      <c r="AB111" s="1010"/>
      <c r="AC111" s="1010"/>
      <c r="AD111" s="1010"/>
      <c r="AE111" s="1011"/>
      <c r="AF111" s="1012" t="s">
        <v>422</v>
      </c>
      <c r="AG111" s="1010"/>
      <c r="AH111" s="1010"/>
      <c r="AI111" s="1010"/>
      <c r="AJ111" s="1011"/>
      <c r="AK111" s="1012" t="s">
        <v>422</v>
      </c>
      <c r="AL111" s="1010"/>
      <c r="AM111" s="1010"/>
      <c r="AN111" s="1010"/>
      <c r="AO111" s="1011"/>
      <c r="AP111" s="1013" t="s">
        <v>422</v>
      </c>
      <c r="AQ111" s="1014"/>
      <c r="AR111" s="1014"/>
      <c r="AS111" s="1014"/>
      <c r="AT111" s="1015"/>
      <c r="AU111" s="1023"/>
      <c r="AV111" s="1024"/>
      <c r="AW111" s="1024"/>
      <c r="AX111" s="1024"/>
      <c r="AY111" s="1024"/>
      <c r="AZ111" s="899" t="s">
        <v>448</v>
      </c>
      <c r="BA111" s="834"/>
      <c r="BB111" s="834"/>
      <c r="BC111" s="834"/>
      <c r="BD111" s="834"/>
      <c r="BE111" s="834"/>
      <c r="BF111" s="834"/>
      <c r="BG111" s="834"/>
      <c r="BH111" s="834"/>
      <c r="BI111" s="834"/>
      <c r="BJ111" s="834"/>
      <c r="BK111" s="834"/>
      <c r="BL111" s="834"/>
      <c r="BM111" s="834"/>
      <c r="BN111" s="834"/>
      <c r="BO111" s="834"/>
      <c r="BP111" s="835"/>
      <c r="BQ111" s="900" t="s">
        <v>449</v>
      </c>
      <c r="BR111" s="901"/>
      <c r="BS111" s="901"/>
      <c r="BT111" s="901"/>
      <c r="BU111" s="901"/>
      <c r="BV111" s="901" t="s">
        <v>450</v>
      </c>
      <c r="BW111" s="901"/>
      <c r="BX111" s="901"/>
      <c r="BY111" s="901"/>
      <c r="BZ111" s="901"/>
      <c r="CA111" s="901">
        <v>14884</v>
      </c>
      <c r="CB111" s="901"/>
      <c r="CC111" s="901"/>
      <c r="CD111" s="901"/>
      <c r="CE111" s="901"/>
      <c r="CF111" s="962">
        <v>0.5</v>
      </c>
      <c r="CG111" s="963"/>
      <c r="CH111" s="963"/>
      <c r="CI111" s="963"/>
      <c r="CJ111" s="963"/>
      <c r="CK111" s="1018"/>
      <c r="CL111" s="905"/>
      <c r="CM111" s="908" t="s">
        <v>451</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452</v>
      </c>
      <c r="DH111" s="901"/>
      <c r="DI111" s="901"/>
      <c r="DJ111" s="901"/>
      <c r="DK111" s="901"/>
      <c r="DL111" s="901" t="s">
        <v>446</v>
      </c>
      <c r="DM111" s="901"/>
      <c r="DN111" s="901"/>
      <c r="DO111" s="901"/>
      <c r="DP111" s="901"/>
      <c r="DQ111" s="901" t="s">
        <v>450</v>
      </c>
      <c r="DR111" s="901"/>
      <c r="DS111" s="901"/>
      <c r="DT111" s="901"/>
      <c r="DU111" s="901"/>
      <c r="DV111" s="878" t="s">
        <v>453</v>
      </c>
      <c r="DW111" s="878"/>
      <c r="DX111" s="878"/>
      <c r="DY111" s="878"/>
      <c r="DZ111" s="879"/>
    </row>
    <row r="112" spans="1:131" s="248" customFormat="1" ht="26.25" customHeight="1" x14ac:dyDescent="0.15">
      <c r="A112" s="1003" t="s">
        <v>454</v>
      </c>
      <c r="B112" s="1004"/>
      <c r="C112" s="834" t="s">
        <v>455</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456</v>
      </c>
      <c r="AB112" s="864"/>
      <c r="AC112" s="864"/>
      <c r="AD112" s="864"/>
      <c r="AE112" s="865"/>
      <c r="AF112" s="866" t="s">
        <v>450</v>
      </c>
      <c r="AG112" s="864"/>
      <c r="AH112" s="864"/>
      <c r="AI112" s="864"/>
      <c r="AJ112" s="865"/>
      <c r="AK112" s="866" t="s">
        <v>457</v>
      </c>
      <c r="AL112" s="864"/>
      <c r="AM112" s="864"/>
      <c r="AN112" s="864"/>
      <c r="AO112" s="865"/>
      <c r="AP112" s="911" t="s">
        <v>458</v>
      </c>
      <c r="AQ112" s="912"/>
      <c r="AR112" s="912"/>
      <c r="AS112" s="912"/>
      <c r="AT112" s="913"/>
      <c r="AU112" s="1023"/>
      <c r="AV112" s="1024"/>
      <c r="AW112" s="1024"/>
      <c r="AX112" s="1024"/>
      <c r="AY112" s="1024"/>
      <c r="AZ112" s="899" t="s">
        <v>459</v>
      </c>
      <c r="BA112" s="834"/>
      <c r="BB112" s="834"/>
      <c r="BC112" s="834"/>
      <c r="BD112" s="834"/>
      <c r="BE112" s="834"/>
      <c r="BF112" s="834"/>
      <c r="BG112" s="834"/>
      <c r="BH112" s="834"/>
      <c r="BI112" s="834"/>
      <c r="BJ112" s="834"/>
      <c r="BK112" s="834"/>
      <c r="BL112" s="834"/>
      <c r="BM112" s="834"/>
      <c r="BN112" s="834"/>
      <c r="BO112" s="834"/>
      <c r="BP112" s="835"/>
      <c r="BQ112" s="900">
        <v>1335246</v>
      </c>
      <c r="BR112" s="901"/>
      <c r="BS112" s="901"/>
      <c r="BT112" s="901"/>
      <c r="BU112" s="901"/>
      <c r="BV112" s="901">
        <v>1280026</v>
      </c>
      <c r="BW112" s="901"/>
      <c r="BX112" s="901"/>
      <c r="BY112" s="901"/>
      <c r="BZ112" s="901"/>
      <c r="CA112" s="901">
        <v>1191344</v>
      </c>
      <c r="CB112" s="901"/>
      <c r="CC112" s="901"/>
      <c r="CD112" s="901"/>
      <c r="CE112" s="901"/>
      <c r="CF112" s="962">
        <v>44</v>
      </c>
      <c r="CG112" s="963"/>
      <c r="CH112" s="963"/>
      <c r="CI112" s="963"/>
      <c r="CJ112" s="963"/>
      <c r="CK112" s="1018"/>
      <c r="CL112" s="905"/>
      <c r="CM112" s="908" t="s">
        <v>460</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446</v>
      </c>
      <c r="DH112" s="901"/>
      <c r="DI112" s="901"/>
      <c r="DJ112" s="901"/>
      <c r="DK112" s="901"/>
      <c r="DL112" s="901" t="s">
        <v>461</v>
      </c>
      <c r="DM112" s="901"/>
      <c r="DN112" s="901"/>
      <c r="DO112" s="901"/>
      <c r="DP112" s="901"/>
      <c r="DQ112" s="901" t="s">
        <v>452</v>
      </c>
      <c r="DR112" s="901"/>
      <c r="DS112" s="901"/>
      <c r="DT112" s="901"/>
      <c r="DU112" s="901"/>
      <c r="DV112" s="878" t="s">
        <v>449</v>
      </c>
      <c r="DW112" s="878"/>
      <c r="DX112" s="878"/>
      <c r="DY112" s="878"/>
      <c r="DZ112" s="879"/>
    </row>
    <row r="113" spans="1:130" s="248" customFormat="1" ht="26.25" customHeight="1" x14ac:dyDescent="0.15">
      <c r="A113" s="1005"/>
      <c r="B113" s="1006"/>
      <c r="C113" s="834" t="s">
        <v>462</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155018</v>
      </c>
      <c r="AB113" s="1010"/>
      <c r="AC113" s="1010"/>
      <c r="AD113" s="1010"/>
      <c r="AE113" s="1011"/>
      <c r="AF113" s="1012">
        <v>151858</v>
      </c>
      <c r="AG113" s="1010"/>
      <c r="AH113" s="1010"/>
      <c r="AI113" s="1010"/>
      <c r="AJ113" s="1011"/>
      <c r="AK113" s="1012">
        <v>145110</v>
      </c>
      <c r="AL113" s="1010"/>
      <c r="AM113" s="1010"/>
      <c r="AN113" s="1010"/>
      <c r="AO113" s="1011"/>
      <c r="AP113" s="1013">
        <v>5.4</v>
      </c>
      <c r="AQ113" s="1014"/>
      <c r="AR113" s="1014"/>
      <c r="AS113" s="1014"/>
      <c r="AT113" s="1015"/>
      <c r="AU113" s="1023"/>
      <c r="AV113" s="1024"/>
      <c r="AW113" s="1024"/>
      <c r="AX113" s="1024"/>
      <c r="AY113" s="1024"/>
      <c r="AZ113" s="899" t="s">
        <v>463</v>
      </c>
      <c r="BA113" s="834"/>
      <c r="BB113" s="834"/>
      <c r="BC113" s="834"/>
      <c r="BD113" s="834"/>
      <c r="BE113" s="834"/>
      <c r="BF113" s="834"/>
      <c r="BG113" s="834"/>
      <c r="BH113" s="834"/>
      <c r="BI113" s="834"/>
      <c r="BJ113" s="834"/>
      <c r="BK113" s="834"/>
      <c r="BL113" s="834"/>
      <c r="BM113" s="834"/>
      <c r="BN113" s="834"/>
      <c r="BO113" s="834"/>
      <c r="BP113" s="835"/>
      <c r="BQ113" s="900">
        <v>101990</v>
      </c>
      <c r="BR113" s="901"/>
      <c r="BS113" s="901"/>
      <c r="BT113" s="901"/>
      <c r="BU113" s="901"/>
      <c r="BV113" s="901">
        <v>96698</v>
      </c>
      <c r="BW113" s="901"/>
      <c r="BX113" s="901"/>
      <c r="BY113" s="901"/>
      <c r="BZ113" s="901"/>
      <c r="CA113" s="901">
        <v>82258</v>
      </c>
      <c r="CB113" s="901"/>
      <c r="CC113" s="901"/>
      <c r="CD113" s="901"/>
      <c r="CE113" s="901"/>
      <c r="CF113" s="962">
        <v>3</v>
      </c>
      <c r="CG113" s="963"/>
      <c r="CH113" s="963"/>
      <c r="CI113" s="963"/>
      <c r="CJ113" s="963"/>
      <c r="CK113" s="1018"/>
      <c r="CL113" s="905"/>
      <c r="CM113" s="908" t="s">
        <v>464</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465</v>
      </c>
      <c r="DH113" s="864"/>
      <c r="DI113" s="864"/>
      <c r="DJ113" s="864"/>
      <c r="DK113" s="865"/>
      <c r="DL113" s="866" t="s">
        <v>458</v>
      </c>
      <c r="DM113" s="864"/>
      <c r="DN113" s="864"/>
      <c r="DO113" s="864"/>
      <c r="DP113" s="865"/>
      <c r="DQ113" s="866" t="s">
        <v>458</v>
      </c>
      <c r="DR113" s="864"/>
      <c r="DS113" s="864"/>
      <c r="DT113" s="864"/>
      <c r="DU113" s="865"/>
      <c r="DV113" s="911" t="s">
        <v>466</v>
      </c>
      <c r="DW113" s="912"/>
      <c r="DX113" s="912"/>
      <c r="DY113" s="912"/>
      <c r="DZ113" s="913"/>
    </row>
    <row r="114" spans="1:130" s="248" customFormat="1" ht="26.25" customHeight="1" x14ac:dyDescent="0.15">
      <c r="A114" s="1005"/>
      <c r="B114" s="1006"/>
      <c r="C114" s="834" t="s">
        <v>467</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5402</v>
      </c>
      <c r="AB114" s="864"/>
      <c r="AC114" s="864"/>
      <c r="AD114" s="864"/>
      <c r="AE114" s="865"/>
      <c r="AF114" s="866">
        <v>16219</v>
      </c>
      <c r="AG114" s="864"/>
      <c r="AH114" s="864"/>
      <c r="AI114" s="864"/>
      <c r="AJ114" s="865"/>
      <c r="AK114" s="866">
        <v>16549</v>
      </c>
      <c r="AL114" s="864"/>
      <c r="AM114" s="864"/>
      <c r="AN114" s="864"/>
      <c r="AO114" s="865"/>
      <c r="AP114" s="911">
        <v>0.6</v>
      </c>
      <c r="AQ114" s="912"/>
      <c r="AR114" s="912"/>
      <c r="AS114" s="912"/>
      <c r="AT114" s="913"/>
      <c r="AU114" s="1023"/>
      <c r="AV114" s="1024"/>
      <c r="AW114" s="1024"/>
      <c r="AX114" s="1024"/>
      <c r="AY114" s="1024"/>
      <c r="AZ114" s="899" t="s">
        <v>468</v>
      </c>
      <c r="BA114" s="834"/>
      <c r="BB114" s="834"/>
      <c r="BC114" s="834"/>
      <c r="BD114" s="834"/>
      <c r="BE114" s="834"/>
      <c r="BF114" s="834"/>
      <c r="BG114" s="834"/>
      <c r="BH114" s="834"/>
      <c r="BI114" s="834"/>
      <c r="BJ114" s="834"/>
      <c r="BK114" s="834"/>
      <c r="BL114" s="834"/>
      <c r="BM114" s="834"/>
      <c r="BN114" s="834"/>
      <c r="BO114" s="834"/>
      <c r="BP114" s="835"/>
      <c r="BQ114" s="900">
        <v>857770</v>
      </c>
      <c r="BR114" s="901"/>
      <c r="BS114" s="901"/>
      <c r="BT114" s="901"/>
      <c r="BU114" s="901"/>
      <c r="BV114" s="901">
        <v>826194</v>
      </c>
      <c r="BW114" s="901"/>
      <c r="BX114" s="901"/>
      <c r="BY114" s="901"/>
      <c r="BZ114" s="901"/>
      <c r="CA114" s="901">
        <v>798801</v>
      </c>
      <c r="CB114" s="901"/>
      <c r="CC114" s="901"/>
      <c r="CD114" s="901"/>
      <c r="CE114" s="901"/>
      <c r="CF114" s="962">
        <v>29.5</v>
      </c>
      <c r="CG114" s="963"/>
      <c r="CH114" s="963"/>
      <c r="CI114" s="963"/>
      <c r="CJ114" s="963"/>
      <c r="CK114" s="1018"/>
      <c r="CL114" s="905"/>
      <c r="CM114" s="908" t="s">
        <v>469</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470</v>
      </c>
      <c r="DH114" s="864"/>
      <c r="DI114" s="864"/>
      <c r="DJ114" s="864"/>
      <c r="DK114" s="865"/>
      <c r="DL114" s="866" t="s">
        <v>452</v>
      </c>
      <c r="DM114" s="864"/>
      <c r="DN114" s="864"/>
      <c r="DO114" s="864"/>
      <c r="DP114" s="865"/>
      <c r="DQ114" s="866" t="s">
        <v>458</v>
      </c>
      <c r="DR114" s="864"/>
      <c r="DS114" s="864"/>
      <c r="DT114" s="864"/>
      <c r="DU114" s="865"/>
      <c r="DV114" s="911" t="s">
        <v>461</v>
      </c>
      <c r="DW114" s="912"/>
      <c r="DX114" s="912"/>
      <c r="DY114" s="912"/>
      <c r="DZ114" s="913"/>
    </row>
    <row r="115" spans="1:130" s="248" customFormat="1" ht="26.25" customHeight="1" x14ac:dyDescent="0.15">
      <c r="A115" s="1005"/>
      <c r="B115" s="1006"/>
      <c r="C115" s="834" t="s">
        <v>471</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39</v>
      </c>
      <c r="AB115" s="1010"/>
      <c r="AC115" s="1010"/>
      <c r="AD115" s="1010"/>
      <c r="AE115" s="1011"/>
      <c r="AF115" s="1012">
        <v>37</v>
      </c>
      <c r="AG115" s="1010"/>
      <c r="AH115" s="1010"/>
      <c r="AI115" s="1010"/>
      <c r="AJ115" s="1011"/>
      <c r="AK115" s="1012">
        <v>1</v>
      </c>
      <c r="AL115" s="1010"/>
      <c r="AM115" s="1010"/>
      <c r="AN115" s="1010"/>
      <c r="AO115" s="1011"/>
      <c r="AP115" s="1013">
        <v>0</v>
      </c>
      <c r="AQ115" s="1014"/>
      <c r="AR115" s="1014"/>
      <c r="AS115" s="1014"/>
      <c r="AT115" s="1015"/>
      <c r="AU115" s="1023"/>
      <c r="AV115" s="1024"/>
      <c r="AW115" s="1024"/>
      <c r="AX115" s="1024"/>
      <c r="AY115" s="1024"/>
      <c r="AZ115" s="899" t="s">
        <v>472</v>
      </c>
      <c r="BA115" s="834"/>
      <c r="BB115" s="834"/>
      <c r="BC115" s="834"/>
      <c r="BD115" s="834"/>
      <c r="BE115" s="834"/>
      <c r="BF115" s="834"/>
      <c r="BG115" s="834"/>
      <c r="BH115" s="834"/>
      <c r="BI115" s="834"/>
      <c r="BJ115" s="834"/>
      <c r="BK115" s="834"/>
      <c r="BL115" s="834"/>
      <c r="BM115" s="834"/>
      <c r="BN115" s="834"/>
      <c r="BO115" s="834"/>
      <c r="BP115" s="835"/>
      <c r="BQ115" s="900" t="s">
        <v>461</v>
      </c>
      <c r="BR115" s="901"/>
      <c r="BS115" s="901"/>
      <c r="BT115" s="901"/>
      <c r="BU115" s="901"/>
      <c r="BV115" s="901" t="s">
        <v>473</v>
      </c>
      <c r="BW115" s="901"/>
      <c r="BX115" s="901"/>
      <c r="BY115" s="901"/>
      <c r="BZ115" s="901"/>
      <c r="CA115" s="901" t="s">
        <v>458</v>
      </c>
      <c r="CB115" s="901"/>
      <c r="CC115" s="901"/>
      <c r="CD115" s="901"/>
      <c r="CE115" s="901"/>
      <c r="CF115" s="962" t="s">
        <v>458</v>
      </c>
      <c r="CG115" s="963"/>
      <c r="CH115" s="963"/>
      <c r="CI115" s="963"/>
      <c r="CJ115" s="963"/>
      <c r="CK115" s="1018"/>
      <c r="CL115" s="905"/>
      <c r="CM115" s="899" t="s">
        <v>474</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466</v>
      </c>
      <c r="DH115" s="864"/>
      <c r="DI115" s="864"/>
      <c r="DJ115" s="864"/>
      <c r="DK115" s="865"/>
      <c r="DL115" s="866" t="s">
        <v>452</v>
      </c>
      <c r="DM115" s="864"/>
      <c r="DN115" s="864"/>
      <c r="DO115" s="864"/>
      <c r="DP115" s="865"/>
      <c r="DQ115" s="866" t="s">
        <v>473</v>
      </c>
      <c r="DR115" s="864"/>
      <c r="DS115" s="864"/>
      <c r="DT115" s="864"/>
      <c r="DU115" s="865"/>
      <c r="DV115" s="911" t="s">
        <v>128</v>
      </c>
      <c r="DW115" s="912"/>
      <c r="DX115" s="912"/>
      <c r="DY115" s="912"/>
      <c r="DZ115" s="913"/>
    </row>
    <row r="116" spans="1:130" s="248" customFormat="1" ht="26.25" customHeight="1" x14ac:dyDescent="0.15">
      <c r="A116" s="1007"/>
      <c r="B116" s="1008"/>
      <c r="C116" s="967" t="s">
        <v>475</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452</v>
      </c>
      <c r="AB116" s="864"/>
      <c r="AC116" s="864"/>
      <c r="AD116" s="864"/>
      <c r="AE116" s="865"/>
      <c r="AF116" s="866" t="s">
        <v>453</v>
      </c>
      <c r="AG116" s="864"/>
      <c r="AH116" s="864"/>
      <c r="AI116" s="864"/>
      <c r="AJ116" s="865"/>
      <c r="AK116" s="866" t="s">
        <v>461</v>
      </c>
      <c r="AL116" s="864"/>
      <c r="AM116" s="864"/>
      <c r="AN116" s="864"/>
      <c r="AO116" s="865"/>
      <c r="AP116" s="911" t="s">
        <v>452</v>
      </c>
      <c r="AQ116" s="912"/>
      <c r="AR116" s="912"/>
      <c r="AS116" s="912"/>
      <c r="AT116" s="913"/>
      <c r="AU116" s="1023"/>
      <c r="AV116" s="1024"/>
      <c r="AW116" s="1024"/>
      <c r="AX116" s="1024"/>
      <c r="AY116" s="1024"/>
      <c r="AZ116" s="950" t="s">
        <v>476</v>
      </c>
      <c r="BA116" s="951"/>
      <c r="BB116" s="951"/>
      <c r="BC116" s="951"/>
      <c r="BD116" s="951"/>
      <c r="BE116" s="951"/>
      <c r="BF116" s="951"/>
      <c r="BG116" s="951"/>
      <c r="BH116" s="951"/>
      <c r="BI116" s="951"/>
      <c r="BJ116" s="951"/>
      <c r="BK116" s="951"/>
      <c r="BL116" s="951"/>
      <c r="BM116" s="951"/>
      <c r="BN116" s="951"/>
      <c r="BO116" s="951"/>
      <c r="BP116" s="952"/>
      <c r="BQ116" s="900" t="s">
        <v>458</v>
      </c>
      <c r="BR116" s="901"/>
      <c r="BS116" s="901"/>
      <c r="BT116" s="901"/>
      <c r="BU116" s="901"/>
      <c r="BV116" s="901" t="s">
        <v>458</v>
      </c>
      <c r="BW116" s="901"/>
      <c r="BX116" s="901"/>
      <c r="BY116" s="901"/>
      <c r="BZ116" s="901"/>
      <c r="CA116" s="901" t="s">
        <v>470</v>
      </c>
      <c r="CB116" s="901"/>
      <c r="CC116" s="901"/>
      <c r="CD116" s="901"/>
      <c r="CE116" s="901"/>
      <c r="CF116" s="962" t="s">
        <v>461</v>
      </c>
      <c r="CG116" s="963"/>
      <c r="CH116" s="963"/>
      <c r="CI116" s="963"/>
      <c r="CJ116" s="963"/>
      <c r="CK116" s="1018"/>
      <c r="CL116" s="905"/>
      <c r="CM116" s="908" t="s">
        <v>477</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461</v>
      </c>
      <c r="DH116" s="864"/>
      <c r="DI116" s="864"/>
      <c r="DJ116" s="864"/>
      <c r="DK116" s="865"/>
      <c r="DL116" s="866" t="s">
        <v>452</v>
      </c>
      <c r="DM116" s="864"/>
      <c r="DN116" s="864"/>
      <c r="DO116" s="864"/>
      <c r="DP116" s="865"/>
      <c r="DQ116" s="866" t="s">
        <v>452</v>
      </c>
      <c r="DR116" s="864"/>
      <c r="DS116" s="864"/>
      <c r="DT116" s="864"/>
      <c r="DU116" s="865"/>
      <c r="DV116" s="911" t="s">
        <v>452</v>
      </c>
      <c r="DW116" s="912"/>
      <c r="DX116" s="912"/>
      <c r="DY116" s="912"/>
      <c r="DZ116" s="913"/>
    </row>
    <row r="117" spans="1:130" s="248" customFormat="1" ht="26.25" customHeight="1" x14ac:dyDescent="0.15">
      <c r="A117" s="988" t="s">
        <v>188</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478</v>
      </c>
      <c r="Z117" s="990"/>
      <c r="AA117" s="995">
        <v>768051</v>
      </c>
      <c r="AB117" s="996"/>
      <c r="AC117" s="996"/>
      <c r="AD117" s="996"/>
      <c r="AE117" s="997"/>
      <c r="AF117" s="998">
        <v>803456</v>
      </c>
      <c r="AG117" s="996"/>
      <c r="AH117" s="996"/>
      <c r="AI117" s="996"/>
      <c r="AJ117" s="997"/>
      <c r="AK117" s="998">
        <v>929163</v>
      </c>
      <c r="AL117" s="996"/>
      <c r="AM117" s="996"/>
      <c r="AN117" s="996"/>
      <c r="AO117" s="997"/>
      <c r="AP117" s="999"/>
      <c r="AQ117" s="1000"/>
      <c r="AR117" s="1000"/>
      <c r="AS117" s="1000"/>
      <c r="AT117" s="1001"/>
      <c r="AU117" s="1023"/>
      <c r="AV117" s="1024"/>
      <c r="AW117" s="1024"/>
      <c r="AX117" s="1024"/>
      <c r="AY117" s="1024"/>
      <c r="AZ117" s="950" t="s">
        <v>479</v>
      </c>
      <c r="BA117" s="951"/>
      <c r="BB117" s="951"/>
      <c r="BC117" s="951"/>
      <c r="BD117" s="951"/>
      <c r="BE117" s="951"/>
      <c r="BF117" s="951"/>
      <c r="BG117" s="951"/>
      <c r="BH117" s="951"/>
      <c r="BI117" s="951"/>
      <c r="BJ117" s="951"/>
      <c r="BK117" s="951"/>
      <c r="BL117" s="951"/>
      <c r="BM117" s="951"/>
      <c r="BN117" s="951"/>
      <c r="BO117" s="951"/>
      <c r="BP117" s="952"/>
      <c r="BQ117" s="900" t="s">
        <v>458</v>
      </c>
      <c r="BR117" s="901"/>
      <c r="BS117" s="901"/>
      <c r="BT117" s="901"/>
      <c r="BU117" s="901"/>
      <c r="BV117" s="901" t="s">
        <v>466</v>
      </c>
      <c r="BW117" s="901"/>
      <c r="BX117" s="901"/>
      <c r="BY117" s="901"/>
      <c r="BZ117" s="901"/>
      <c r="CA117" s="901" t="s">
        <v>450</v>
      </c>
      <c r="CB117" s="901"/>
      <c r="CC117" s="901"/>
      <c r="CD117" s="901"/>
      <c r="CE117" s="901"/>
      <c r="CF117" s="962" t="s">
        <v>470</v>
      </c>
      <c r="CG117" s="963"/>
      <c r="CH117" s="963"/>
      <c r="CI117" s="963"/>
      <c r="CJ117" s="963"/>
      <c r="CK117" s="1018"/>
      <c r="CL117" s="905"/>
      <c r="CM117" s="908" t="s">
        <v>480</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461</v>
      </c>
      <c r="DH117" s="864"/>
      <c r="DI117" s="864"/>
      <c r="DJ117" s="864"/>
      <c r="DK117" s="865"/>
      <c r="DL117" s="866" t="s">
        <v>446</v>
      </c>
      <c r="DM117" s="864"/>
      <c r="DN117" s="864"/>
      <c r="DO117" s="864"/>
      <c r="DP117" s="865"/>
      <c r="DQ117" s="866">
        <v>14884</v>
      </c>
      <c r="DR117" s="864"/>
      <c r="DS117" s="864"/>
      <c r="DT117" s="864"/>
      <c r="DU117" s="865"/>
      <c r="DV117" s="911">
        <v>0.5</v>
      </c>
      <c r="DW117" s="912"/>
      <c r="DX117" s="912"/>
      <c r="DY117" s="912"/>
      <c r="DZ117" s="913"/>
    </row>
    <row r="118" spans="1:130" s="248" customFormat="1" ht="26.25" customHeight="1" x14ac:dyDescent="0.15">
      <c r="A118" s="988" t="s">
        <v>441</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438</v>
      </c>
      <c r="AB118" s="989"/>
      <c r="AC118" s="989"/>
      <c r="AD118" s="989"/>
      <c r="AE118" s="990"/>
      <c r="AF118" s="991" t="s">
        <v>439</v>
      </c>
      <c r="AG118" s="989"/>
      <c r="AH118" s="989"/>
      <c r="AI118" s="989"/>
      <c r="AJ118" s="990"/>
      <c r="AK118" s="991" t="s">
        <v>308</v>
      </c>
      <c r="AL118" s="989"/>
      <c r="AM118" s="989"/>
      <c r="AN118" s="989"/>
      <c r="AO118" s="990"/>
      <c r="AP118" s="992" t="s">
        <v>440</v>
      </c>
      <c r="AQ118" s="993"/>
      <c r="AR118" s="993"/>
      <c r="AS118" s="993"/>
      <c r="AT118" s="994"/>
      <c r="AU118" s="1023"/>
      <c r="AV118" s="1024"/>
      <c r="AW118" s="1024"/>
      <c r="AX118" s="1024"/>
      <c r="AY118" s="1024"/>
      <c r="AZ118" s="966" t="s">
        <v>481</v>
      </c>
      <c r="BA118" s="967"/>
      <c r="BB118" s="967"/>
      <c r="BC118" s="967"/>
      <c r="BD118" s="967"/>
      <c r="BE118" s="967"/>
      <c r="BF118" s="967"/>
      <c r="BG118" s="967"/>
      <c r="BH118" s="967"/>
      <c r="BI118" s="967"/>
      <c r="BJ118" s="967"/>
      <c r="BK118" s="967"/>
      <c r="BL118" s="967"/>
      <c r="BM118" s="967"/>
      <c r="BN118" s="967"/>
      <c r="BO118" s="967"/>
      <c r="BP118" s="968"/>
      <c r="BQ118" s="969" t="s">
        <v>452</v>
      </c>
      <c r="BR118" s="932"/>
      <c r="BS118" s="932"/>
      <c r="BT118" s="932"/>
      <c r="BU118" s="932"/>
      <c r="BV118" s="932" t="s">
        <v>446</v>
      </c>
      <c r="BW118" s="932"/>
      <c r="BX118" s="932"/>
      <c r="BY118" s="932"/>
      <c r="BZ118" s="932"/>
      <c r="CA118" s="932" t="s">
        <v>446</v>
      </c>
      <c r="CB118" s="932"/>
      <c r="CC118" s="932"/>
      <c r="CD118" s="932"/>
      <c r="CE118" s="932"/>
      <c r="CF118" s="962" t="s">
        <v>452</v>
      </c>
      <c r="CG118" s="963"/>
      <c r="CH118" s="963"/>
      <c r="CI118" s="963"/>
      <c r="CJ118" s="963"/>
      <c r="CK118" s="1018"/>
      <c r="CL118" s="905"/>
      <c r="CM118" s="908" t="s">
        <v>482</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128</v>
      </c>
      <c r="DH118" s="864"/>
      <c r="DI118" s="864"/>
      <c r="DJ118" s="864"/>
      <c r="DK118" s="865"/>
      <c r="DL118" s="866" t="s">
        <v>461</v>
      </c>
      <c r="DM118" s="864"/>
      <c r="DN118" s="864"/>
      <c r="DO118" s="864"/>
      <c r="DP118" s="865"/>
      <c r="DQ118" s="866" t="s">
        <v>449</v>
      </c>
      <c r="DR118" s="864"/>
      <c r="DS118" s="864"/>
      <c r="DT118" s="864"/>
      <c r="DU118" s="865"/>
      <c r="DV118" s="911" t="s">
        <v>453</v>
      </c>
      <c r="DW118" s="912"/>
      <c r="DX118" s="912"/>
      <c r="DY118" s="912"/>
      <c r="DZ118" s="913"/>
    </row>
    <row r="119" spans="1:130" s="248" customFormat="1" ht="26.25" customHeight="1" x14ac:dyDescent="0.15">
      <c r="A119" s="902" t="s">
        <v>444</v>
      </c>
      <c r="B119" s="903"/>
      <c r="C119" s="978" t="s">
        <v>445</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449</v>
      </c>
      <c r="AB119" s="982"/>
      <c r="AC119" s="982"/>
      <c r="AD119" s="982"/>
      <c r="AE119" s="983"/>
      <c r="AF119" s="984" t="s">
        <v>450</v>
      </c>
      <c r="AG119" s="982"/>
      <c r="AH119" s="982"/>
      <c r="AI119" s="982"/>
      <c r="AJ119" s="983"/>
      <c r="AK119" s="984" t="s">
        <v>453</v>
      </c>
      <c r="AL119" s="982"/>
      <c r="AM119" s="982"/>
      <c r="AN119" s="982"/>
      <c r="AO119" s="983"/>
      <c r="AP119" s="985" t="s">
        <v>128</v>
      </c>
      <c r="AQ119" s="986"/>
      <c r="AR119" s="986"/>
      <c r="AS119" s="986"/>
      <c r="AT119" s="987"/>
      <c r="AU119" s="1025"/>
      <c r="AV119" s="1026"/>
      <c r="AW119" s="1026"/>
      <c r="AX119" s="1026"/>
      <c r="AY119" s="1026"/>
      <c r="AZ119" s="279" t="s">
        <v>188</v>
      </c>
      <c r="BA119" s="279"/>
      <c r="BB119" s="279"/>
      <c r="BC119" s="279"/>
      <c r="BD119" s="279"/>
      <c r="BE119" s="279"/>
      <c r="BF119" s="279"/>
      <c r="BG119" s="279"/>
      <c r="BH119" s="279"/>
      <c r="BI119" s="279"/>
      <c r="BJ119" s="279"/>
      <c r="BK119" s="279"/>
      <c r="BL119" s="279"/>
      <c r="BM119" s="279"/>
      <c r="BN119" s="279"/>
      <c r="BO119" s="964" t="s">
        <v>483</v>
      </c>
      <c r="BP119" s="965"/>
      <c r="BQ119" s="969">
        <v>8885040</v>
      </c>
      <c r="BR119" s="932"/>
      <c r="BS119" s="932"/>
      <c r="BT119" s="932"/>
      <c r="BU119" s="932"/>
      <c r="BV119" s="932">
        <v>8560860</v>
      </c>
      <c r="BW119" s="932"/>
      <c r="BX119" s="932"/>
      <c r="BY119" s="932"/>
      <c r="BZ119" s="932"/>
      <c r="CA119" s="932">
        <v>8032722</v>
      </c>
      <c r="CB119" s="932"/>
      <c r="CC119" s="932"/>
      <c r="CD119" s="932"/>
      <c r="CE119" s="932"/>
      <c r="CF119" s="830"/>
      <c r="CG119" s="831"/>
      <c r="CH119" s="831"/>
      <c r="CI119" s="831"/>
      <c r="CJ119" s="921"/>
      <c r="CK119" s="1019"/>
      <c r="CL119" s="907"/>
      <c r="CM119" s="925" t="s">
        <v>484</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452</v>
      </c>
      <c r="DH119" s="847"/>
      <c r="DI119" s="847"/>
      <c r="DJ119" s="847"/>
      <c r="DK119" s="848"/>
      <c r="DL119" s="849" t="s">
        <v>458</v>
      </c>
      <c r="DM119" s="847"/>
      <c r="DN119" s="847"/>
      <c r="DO119" s="847"/>
      <c r="DP119" s="848"/>
      <c r="DQ119" s="849" t="s">
        <v>450</v>
      </c>
      <c r="DR119" s="847"/>
      <c r="DS119" s="847"/>
      <c r="DT119" s="847"/>
      <c r="DU119" s="848"/>
      <c r="DV119" s="935" t="s">
        <v>458</v>
      </c>
      <c r="DW119" s="936"/>
      <c r="DX119" s="936"/>
      <c r="DY119" s="936"/>
      <c r="DZ119" s="937"/>
    </row>
    <row r="120" spans="1:130" s="248" customFormat="1" ht="26.25" customHeight="1" x14ac:dyDescent="0.15">
      <c r="A120" s="904"/>
      <c r="B120" s="905"/>
      <c r="C120" s="908" t="s">
        <v>451</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450</v>
      </c>
      <c r="AB120" s="864"/>
      <c r="AC120" s="864"/>
      <c r="AD120" s="864"/>
      <c r="AE120" s="865"/>
      <c r="AF120" s="866" t="s">
        <v>452</v>
      </c>
      <c r="AG120" s="864"/>
      <c r="AH120" s="864"/>
      <c r="AI120" s="864"/>
      <c r="AJ120" s="865"/>
      <c r="AK120" s="866" t="s">
        <v>450</v>
      </c>
      <c r="AL120" s="864"/>
      <c r="AM120" s="864"/>
      <c r="AN120" s="864"/>
      <c r="AO120" s="865"/>
      <c r="AP120" s="911" t="s">
        <v>452</v>
      </c>
      <c r="AQ120" s="912"/>
      <c r="AR120" s="912"/>
      <c r="AS120" s="912"/>
      <c r="AT120" s="913"/>
      <c r="AU120" s="970" t="s">
        <v>485</v>
      </c>
      <c r="AV120" s="971"/>
      <c r="AW120" s="971"/>
      <c r="AX120" s="971"/>
      <c r="AY120" s="972"/>
      <c r="AZ120" s="947" t="s">
        <v>486</v>
      </c>
      <c r="BA120" s="892"/>
      <c r="BB120" s="892"/>
      <c r="BC120" s="892"/>
      <c r="BD120" s="892"/>
      <c r="BE120" s="892"/>
      <c r="BF120" s="892"/>
      <c r="BG120" s="892"/>
      <c r="BH120" s="892"/>
      <c r="BI120" s="892"/>
      <c r="BJ120" s="892"/>
      <c r="BK120" s="892"/>
      <c r="BL120" s="892"/>
      <c r="BM120" s="892"/>
      <c r="BN120" s="892"/>
      <c r="BO120" s="892"/>
      <c r="BP120" s="893"/>
      <c r="BQ120" s="948">
        <v>3218639</v>
      </c>
      <c r="BR120" s="929"/>
      <c r="BS120" s="929"/>
      <c r="BT120" s="929"/>
      <c r="BU120" s="929"/>
      <c r="BV120" s="929">
        <v>3153843</v>
      </c>
      <c r="BW120" s="929"/>
      <c r="BX120" s="929"/>
      <c r="BY120" s="929"/>
      <c r="BZ120" s="929"/>
      <c r="CA120" s="929">
        <v>3120661</v>
      </c>
      <c r="CB120" s="929"/>
      <c r="CC120" s="929"/>
      <c r="CD120" s="929"/>
      <c r="CE120" s="929"/>
      <c r="CF120" s="953">
        <v>115.2</v>
      </c>
      <c r="CG120" s="954"/>
      <c r="CH120" s="954"/>
      <c r="CI120" s="954"/>
      <c r="CJ120" s="954"/>
      <c r="CK120" s="955" t="s">
        <v>487</v>
      </c>
      <c r="CL120" s="939"/>
      <c r="CM120" s="939"/>
      <c r="CN120" s="939"/>
      <c r="CO120" s="940"/>
      <c r="CP120" s="959" t="s">
        <v>488</v>
      </c>
      <c r="CQ120" s="960"/>
      <c r="CR120" s="960"/>
      <c r="CS120" s="960"/>
      <c r="CT120" s="960"/>
      <c r="CU120" s="960"/>
      <c r="CV120" s="960"/>
      <c r="CW120" s="960"/>
      <c r="CX120" s="960"/>
      <c r="CY120" s="960"/>
      <c r="CZ120" s="960"/>
      <c r="DA120" s="960"/>
      <c r="DB120" s="960"/>
      <c r="DC120" s="960"/>
      <c r="DD120" s="960"/>
      <c r="DE120" s="960"/>
      <c r="DF120" s="961"/>
      <c r="DG120" s="948">
        <v>904780</v>
      </c>
      <c r="DH120" s="929"/>
      <c r="DI120" s="929"/>
      <c r="DJ120" s="929"/>
      <c r="DK120" s="929"/>
      <c r="DL120" s="929">
        <v>827677</v>
      </c>
      <c r="DM120" s="929"/>
      <c r="DN120" s="929"/>
      <c r="DO120" s="929"/>
      <c r="DP120" s="929"/>
      <c r="DQ120" s="929">
        <v>754414</v>
      </c>
      <c r="DR120" s="929"/>
      <c r="DS120" s="929"/>
      <c r="DT120" s="929"/>
      <c r="DU120" s="929"/>
      <c r="DV120" s="930">
        <v>27.9</v>
      </c>
      <c r="DW120" s="930"/>
      <c r="DX120" s="930"/>
      <c r="DY120" s="930"/>
      <c r="DZ120" s="931"/>
    </row>
    <row r="121" spans="1:130" s="248" customFormat="1" ht="26.25" customHeight="1" x14ac:dyDescent="0.15">
      <c r="A121" s="904"/>
      <c r="B121" s="905"/>
      <c r="C121" s="950" t="s">
        <v>489</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470</v>
      </c>
      <c r="AB121" s="864"/>
      <c r="AC121" s="864"/>
      <c r="AD121" s="864"/>
      <c r="AE121" s="865"/>
      <c r="AF121" s="866" t="s">
        <v>466</v>
      </c>
      <c r="AG121" s="864"/>
      <c r="AH121" s="864"/>
      <c r="AI121" s="864"/>
      <c r="AJ121" s="865"/>
      <c r="AK121" s="866" t="s">
        <v>461</v>
      </c>
      <c r="AL121" s="864"/>
      <c r="AM121" s="864"/>
      <c r="AN121" s="864"/>
      <c r="AO121" s="865"/>
      <c r="AP121" s="911" t="s">
        <v>461</v>
      </c>
      <c r="AQ121" s="912"/>
      <c r="AR121" s="912"/>
      <c r="AS121" s="912"/>
      <c r="AT121" s="913"/>
      <c r="AU121" s="973"/>
      <c r="AV121" s="974"/>
      <c r="AW121" s="974"/>
      <c r="AX121" s="974"/>
      <c r="AY121" s="975"/>
      <c r="AZ121" s="899" t="s">
        <v>490</v>
      </c>
      <c r="BA121" s="834"/>
      <c r="BB121" s="834"/>
      <c r="BC121" s="834"/>
      <c r="BD121" s="834"/>
      <c r="BE121" s="834"/>
      <c r="BF121" s="834"/>
      <c r="BG121" s="834"/>
      <c r="BH121" s="834"/>
      <c r="BI121" s="834"/>
      <c r="BJ121" s="834"/>
      <c r="BK121" s="834"/>
      <c r="BL121" s="834"/>
      <c r="BM121" s="834"/>
      <c r="BN121" s="834"/>
      <c r="BO121" s="834"/>
      <c r="BP121" s="835"/>
      <c r="BQ121" s="900">
        <v>22463</v>
      </c>
      <c r="BR121" s="901"/>
      <c r="BS121" s="901"/>
      <c r="BT121" s="901"/>
      <c r="BU121" s="901"/>
      <c r="BV121" s="901">
        <v>17029</v>
      </c>
      <c r="BW121" s="901"/>
      <c r="BX121" s="901"/>
      <c r="BY121" s="901"/>
      <c r="BZ121" s="901"/>
      <c r="CA121" s="901">
        <v>9200</v>
      </c>
      <c r="CB121" s="901"/>
      <c r="CC121" s="901"/>
      <c r="CD121" s="901"/>
      <c r="CE121" s="901"/>
      <c r="CF121" s="962">
        <v>0.3</v>
      </c>
      <c r="CG121" s="963"/>
      <c r="CH121" s="963"/>
      <c r="CI121" s="963"/>
      <c r="CJ121" s="963"/>
      <c r="CK121" s="956"/>
      <c r="CL121" s="942"/>
      <c r="CM121" s="942"/>
      <c r="CN121" s="942"/>
      <c r="CO121" s="943"/>
      <c r="CP121" s="922" t="s">
        <v>410</v>
      </c>
      <c r="CQ121" s="923"/>
      <c r="CR121" s="923"/>
      <c r="CS121" s="923"/>
      <c r="CT121" s="923"/>
      <c r="CU121" s="923"/>
      <c r="CV121" s="923"/>
      <c r="CW121" s="923"/>
      <c r="CX121" s="923"/>
      <c r="CY121" s="923"/>
      <c r="CZ121" s="923"/>
      <c r="DA121" s="923"/>
      <c r="DB121" s="923"/>
      <c r="DC121" s="923"/>
      <c r="DD121" s="923"/>
      <c r="DE121" s="923"/>
      <c r="DF121" s="924"/>
      <c r="DG121" s="900">
        <v>209193</v>
      </c>
      <c r="DH121" s="901"/>
      <c r="DI121" s="901"/>
      <c r="DJ121" s="901"/>
      <c r="DK121" s="901"/>
      <c r="DL121" s="901">
        <v>258361</v>
      </c>
      <c r="DM121" s="901"/>
      <c r="DN121" s="901"/>
      <c r="DO121" s="901"/>
      <c r="DP121" s="901"/>
      <c r="DQ121" s="901">
        <v>270863</v>
      </c>
      <c r="DR121" s="901"/>
      <c r="DS121" s="901"/>
      <c r="DT121" s="901"/>
      <c r="DU121" s="901"/>
      <c r="DV121" s="878">
        <v>10</v>
      </c>
      <c r="DW121" s="878"/>
      <c r="DX121" s="878"/>
      <c r="DY121" s="878"/>
      <c r="DZ121" s="879"/>
    </row>
    <row r="122" spans="1:130" s="248" customFormat="1" ht="26.25" customHeight="1" x14ac:dyDescent="0.15">
      <c r="A122" s="904"/>
      <c r="B122" s="905"/>
      <c r="C122" s="908" t="s">
        <v>469</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465</v>
      </c>
      <c r="AB122" s="864"/>
      <c r="AC122" s="864"/>
      <c r="AD122" s="864"/>
      <c r="AE122" s="865"/>
      <c r="AF122" s="866" t="s">
        <v>450</v>
      </c>
      <c r="AG122" s="864"/>
      <c r="AH122" s="864"/>
      <c r="AI122" s="864"/>
      <c r="AJ122" s="865"/>
      <c r="AK122" s="866" t="s">
        <v>456</v>
      </c>
      <c r="AL122" s="864"/>
      <c r="AM122" s="864"/>
      <c r="AN122" s="864"/>
      <c r="AO122" s="865"/>
      <c r="AP122" s="911" t="s">
        <v>449</v>
      </c>
      <c r="AQ122" s="912"/>
      <c r="AR122" s="912"/>
      <c r="AS122" s="912"/>
      <c r="AT122" s="913"/>
      <c r="AU122" s="973"/>
      <c r="AV122" s="974"/>
      <c r="AW122" s="974"/>
      <c r="AX122" s="974"/>
      <c r="AY122" s="975"/>
      <c r="AZ122" s="966" t="s">
        <v>491</v>
      </c>
      <c r="BA122" s="967"/>
      <c r="BB122" s="967"/>
      <c r="BC122" s="967"/>
      <c r="BD122" s="967"/>
      <c r="BE122" s="967"/>
      <c r="BF122" s="967"/>
      <c r="BG122" s="967"/>
      <c r="BH122" s="967"/>
      <c r="BI122" s="967"/>
      <c r="BJ122" s="967"/>
      <c r="BK122" s="967"/>
      <c r="BL122" s="967"/>
      <c r="BM122" s="967"/>
      <c r="BN122" s="967"/>
      <c r="BO122" s="967"/>
      <c r="BP122" s="968"/>
      <c r="BQ122" s="969">
        <v>5443852</v>
      </c>
      <c r="BR122" s="932"/>
      <c r="BS122" s="932"/>
      <c r="BT122" s="932"/>
      <c r="BU122" s="932"/>
      <c r="BV122" s="932">
        <v>5232039</v>
      </c>
      <c r="BW122" s="932"/>
      <c r="BX122" s="932"/>
      <c r="BY122" s="932"/>
      <c r="BZ122" s="932"/>
      <c r="CA122" s="932">
        <v>4923664</v>
      </c>
      <c r="CB122" s="932"/>
      <c r="CC122" s="932"/>
      <c r="CD122" s="932"/>
      <c r="CE122" s="932"/>
      <c r="CF122" s="933">
        <v>181.8</v>
      </c>
      <c r="CG122" s="934"/>
      <c r="CH122" s="934"/>
      <c r="CI122" s="934"/>
      <c r="CJ122" s="934"/>
      <c r="CK122" s="956"/>
      <c r="CL122" s="942"/>
      <c r="CM122" s="942"/>
      <c r="CN122" s="942"/>
      <c r="CO122" s="943"/>
      <c r="CP122" s="922" t="s">
        <v>492</v>
      </c>
      <c r="CQ122" s="923"/>
      <c r="CR122" s="923"/>
      <c r="CS122" s="923"/>
      <c r="CT122" s="923"/>
      <c r="CU122" s="923"/>
      <c r="CV122" s="923"/>
      <c r="CW122" s="923"/>
      <c r="CX122" s="923"/>
      <c r="CY122" s="923"/>
      <c r="CZ122" s="923"/>
      <c r="DA122" s="923"/>
      <c r="DB122" s="923"/>
      <c r="DC122" s="923"/>
      <c r="DD122" s="923"/>
      <c r="DE122" s="923"/>
      <c r="DF122" s="924"/>
      <c r="DG122" s="900">
        <v>142633</v>
      </c>
      <c r="DH122" s="901"/>
      <c r="DI122" s="901"/>
      <c r="DJ122" s="901"/>
      <c r="DK122" s="901"/>
      <c r="DL122" s="901">
        <v>127084</v>
      </c>
      <c r="DM122" s="901"/>
      <c r="DN122" s="901"/>
      <c r="DO122" s="901"/>
      <c r="DP122" s="901"/>
      <c r="DQ122" s="901">
        <v>111144</v>
      </c>
      <c r="DR122" s="901"/>
      <c r="DS122" s="901"/>
      <c r="DT122" s="901"/>
      <c r="DU122" s="901"/>
      <c r="DV122" s="878">
        <v>4.0999999999999996</v>
      </c>
      <c r="DW122" s="878"/>
      <c r="DX122" s="878"/>
      <c r="DY122" s="878"/>
      <c r="DZ122" s="879"/>
    </row>
    <row r="123" spans="1:130" s="248" customFormat="1" ht="26.25" customHeight="1" x14ac:dyDescent="0.15">
      <c r="A123" s="904"/>
      <c r="B123" s="905"/>
      <c r="C123" s="908" t="s">
        <v>477</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450</v>
      </c>
      <c r="AB123" s="864"/>
      <c r="AC123" s="864"/>
      <c r="AD123" s="864"/>
      <c r="AE123" s="865"/>
      <c r="AF123" s="866" t="s">
        <v>456</v>
      </c>
      <c r="AG123" s="864"/>
      <c r="AH123" s="864"/>
      <c r="AI123" s="864"/>
      <c r="AJ123" s="865"/>
      <c r="AK123" s="866" t="s">
        <v>450</v>
      </c>
      <c r="AL123" s="864"/>
      <c r="AM123" s="864"/>
      <c r="AN123" s="864"/>
      <c r="AO123" s="865"/>
      <c r="AP123" s="911" t="s">
        <v>450</v>
      </c>
      <c r="AQ123" s="912"/>
      <c r="AR123" s="912"/>
      <c r="AS123" s="912"/>
      <c r="AT123" s="913"/>
      <c r="AU123" s="976"/>
      <c r="AV123" s="977"/>
      <c r="AW123" s="977"/>
      <c r="AX123" s="977"/>
      <c r="AY123" s="977"/>
      <c r="AZ123" s="279" t="s">
        <v>188</v>
      </c>
      <c r="BA123" s="279"/>
      <c r="BB123" s="279"/>
      <c r="BC123" s="279"/>
      <c r="BD123" s="279"/>
      <c r="BE123" s="279"/>
      <c r="BF123" s="279"/>
      <c r="BG123" s="279"/>
      <c r="BH123" s="279"/>
      <c r="BI123" s="279"/>
      <c r="BJ123" s="279"/>
      <c r="BK123" s="279"/>
      <c r="BL123" s="279"/>
      <c r="BM123" s="279"/>
      <c r="BN123" s="279"/>
      <c r="BO123" s="964" t="s">
        <v>493</v>
      </c>
      <c r="BP123" s="965"/>
      <c r="BQ123" s="919">
        <v>8684954</v>
      </c>
      <c r="BR123" s="920"/>
      <c r="BS123" s="920"/>
      <c r="BT123" s="920"/>
      <c r="BU123" s="920"/>
      <c r="BV123" s="920">
        <v>8402911</v>
      </c>
      <c r="BW123" s="920"/>
      <c r="BX123" s="920"/>
      <c r="BY123" s="920"/>
      <c r="BZ123" s="920"/>
      <c r="CA123" s="920">
        <v>8053525</v>
      </c>
      <c r="CB123" s="920"/>
      <c r="CC123" s="920"/>
      <c r="CD123" s="920"/>
      <c r="CE123" s="920"/>
      <c r="CF123" s="830"/>
      <c r="CG123" s="831"/>
      <c r="CH123" s="831"/>
      <c r="CI123" s="831"/>
      <c r="CJ123" s="921"/>
      <c r="CK123" s="956"/>
      <c r="CL123" s="942"/>
      <c r="CM123" s="942"/>
      <c r="CN123" s="942"/>
      <c r="CO123" s="943"/>
      <c r="CP123" s="922" t="s">
        <v>494</v>
      </c>
      <c r="CQ123" s="923"/>
      <c r="CR123" s="923"/>
      <c r="CS123" s="923"/>
      <c r="CT123" s="923"/>
      <c r="CU123" s="923"/>
      <c r="CV123" s="923"/>
      <c r="CW123" s="923"/>
      <c r="CX123" s="923"/>
      <c r="CY123" s="923"/>
      <c r="CZ123" s="923"/>
      <c r="DA123" s="923"/>
      <c r="DB123" s="923"/>
      <c r="DC123" s="923"/>
      <c r="DD123" s="923"/>
      <c r="DE123" s="923"/>
      <c r="DF123" s="924"/>
      <c r="DG123" s="863">
        <v>78640</v>
      </c>
      <c r="DH123" s="864"/>
      <c r="DI123" s="864"/>
      <c r="DJ123" s="864"/>
      <c r="DK123" s="865"/>
      <c r="DL123" s="866">
        <v>66904</v>
      </c>
      <c r="DM123" s="864"/>
      <c r="DN123" s="864"/>
      <c r="DO123" s="864"/>
      <c r="DP123" s="865"/>
      <c r="DQ123" s="866">
        <v>54923</v>
      </c>
      <c r="DR123" s="864"/>
      <c r="DS123" s="864"/>
      <c r="DT123" s="864"/>
      <c r="DU123" s="865"/>
      <c r="DV123" s="911">
        <v>2</v>
      </c>
      <c r="DW123" s="912"/>
      <c r="DX123" s="912"/>
      <c r="DY123" s="912"/>
      <c r="DZ123" s="913"/>
    </row>
    <row r="124" spans="1:130" s="248" customFormat="1" ht="26.25" customHeight="1" thickBot="1" x14ac:dyDescent="0.2">
      <c r="A124" s="904"/>
      <c r="B124" s="905"/>
      <c r="C124" s="908" t="s">
        <v>480</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461</v>
      </c>
      <c r="AB124" s="864"/>
      <c r="AC124" s="864"/>
      <c r="AD124" s="864"/>
      <c r="AE124" s="865"/>
      <c r="AF124" s="866" t="s">
        <v>452</v>
      </c>
      <c r="AG124" s="864"/>
      <c r="AH124" s="864"/>
      <c r="AI124" s="864"/>
      <c r="AJ124" s="865"/>
      <c r="AK124" s="866" t="s">
        <v>452</v>
      </c>
      <c r="AL124" s="864"/>
      <c r="AM124" s="864"/>
      <c r="AN124" s="864"/>
      <c r="AO124" s="865"/>
      <c r="AP124" s="911" t="s">
        <v>466</v>
      </c>
      <c r="AQ124" s="912"/>
      <c r="AR124" s="912"/>
      <c r="AS124" s="912"/>
      <c r="AT124" s="913"/>
      <c r="AU124" s="914" t="s">
        <v>495</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7.8</v>
      </c>
      <c r="BR124" s="918"/>
      <c r="BS124" s="918"/>
      <c r="BT124" s="918"/>
      <c r="BU124" s="918"/>
      <c r="BV124" s="918">
        <v>6.1</v>
      </c>
      <c r="BW124" s="918"/>
      <c r="BX124" s="918"/>
      <c r="BY124" s="918"/>
      <c r="BZ124" s="918"/>
      <c r="CA124" s="918" t="s">
        <v>466</v>
      </c>
      <c r="CB124" s="918"/>
      <c r="CC124" s="918"/>
      <c r="CD124" s="918"/>
      <c r="CE124" s="918"/>
      <c r="CF124" s="808"/>
      <c r="CG124" s="809"/>
      <c r="CH124" s="809"/>
      <c r="CI124" s="809"/>
      <c r="CJ124" s="949"/>
      <c r="CK124" s="957"/>
      <c r="CL124" s="957"/>
      <c r="CM124" s="957"/>
      <c r="CN124" s="957"/>
      <c r="CO124" s="958"/>
      <c r="CP124" s="922" t="s">
        <v>496</v>
      </c>
      <c r="CQ124" s="923"/>
      <c r="CR124" s="923"/>
      <c r="CS124" s="923"/>
      <c r="CT124" s="923"/>
      <c r="CU124" s="923"/>
      <c r="CV124" s="923"/>
      <c r="CW124" s="923"/>
      <c r="CX124" s="923"/>
      <c r="CY124" s="923"/>
      <c r="CZ124" s="923"/>
      <c r="DA124" s="923"/>
      <c r="DB124" s="923"/>
      <c r="DC124" s="923"/>
      <c r="DD124" s="923"/>
      <c r="DE124" s="923"/>
      <c r="DF124" s="924"/>
      <c r="DG124" s="846" t="s">
        <v>446</v>
      </c>
      <c r="DH124" s="847"/>
      <c r="DI124" s="847"/>
      <c r="DJ124" s="847"/>
      <c r="DK124" s="848"/>
      <c r="DL124" s="849" t="s">
        <v>456</v>
      </c>
      <c r="DM124" s="847"/>
      <c r="DN124" s="847"/>
      <c r="DO124" s="847"/>
      <c r="DP124" s="848"/>
      <c r="DQ124" s="849" t="s">
        <v>470</v>
      </c>
      <c r="DR124" s="847"/>
      <c r="DS124" s="847"/>
      <c r="DT124" s="847"/>
      <c r="DU124" s="848"/>
      <c r="DV124" s="935" t="s">
        <v>465</v>
      </c>
      <c r="DW124" s="936"/>
      <c r="DX124" s="936"/>
      <c r="DY124" s="936"/>
      <c r="DZ124" s="937"/>
    </row>
    <row r="125" spans="1:130" s="248" customFormat="1" ht="26.25" customHeight="1" x14ac:dyDescent="0.15">
      <c r="A125" s="904"/>
      <c r="B125" s="905"/>
      <c r="C125" s="908" t="s">
        <v>482</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446</v>
      </c>
      <c r="AB125" s="864"/>
      <c r="AC125" s="864"/>
      <c r="AD125" s="864"/>
      <c r="AE125" s="865"/>
      <c r="AF125" s="866" t="s">
        <v>497</v>
      </c>
      <c r="AG125" s="864"/>
      <c r="AH125" s="864"/>
      <c r="AI125" s="864"/>
      <c r="AJ125" s="865"/>
      <c r="AK125" s="866" t="s">
        <v>465</v>
      </c>
      <c r="AL125" s="864"/>
      <c r="AM125" s="864"/>
      <c r="AN125" s="864"/>
      <c r="AO125" s="865"/>
      <c r="AP125" s="911" t="s">
        <v>128</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498</v>
      </c>
      <c r="CL125" s="939"/>
      <c r="CM125" s="939"/>
      <c r="CN125" s="939"/>
      <c r="CO125" s="940"/>
      <c r="CP125" s="947" t="s">
        <v>499</v>
      </c>
      <c r="CQ125" s="892"/>
      <c r="CR125" s="892"/>
      <c r="CS125" s="892"/>
      <c r="CT125" s="892"/>
      <c r="CU125" s="892"/>
      <c r="CV125" s="892"/>
      <c r="CW125" s="892"/>
      <c r="CX125" s="892"/>
      <c r="CY125" s="892"/>
      <c r="CZ125" s="892"/>
      <c r="DA125" s="892"/>
      <c r="DB125" s="892"/>
      <c r="DC125" s="892"/>
      <c r="DD125" s="892"/>
      <c r="DE125" s="892"/>
      <c r="DF125" s="893"/>
      <c r="DG125" s="948" t="s">
        <v>466</v>
      </c>
      <c r="DH125" s="929"/>
      <c r="DI125" s="929"/>
      <c r="DJ125" s="929"/>
      <c r="DK125" s="929"/>
      <c r="DL125" s="929" t="s">
        <v>452</v>
      </c>
      <c r="DM125" s="929"/>
      <c r="DN125" s="929"/>
      <c r="DO125" s="929"/>
      <c r="DP125" s="929"/>
      <c r="DQ125" s="929" t="s">
        <v>453</v>
      </c>
      <c r="DR125" s="929"/>
      <c r="DS125" s="929"/>
      <c r="DT125" s="929"/>
      <c r="DU125" s="929"/>
      <c r="DV125" s="930" t="s">
        <v>470</v>
      </c>
      <c r="DW125" s="930"/>
      <c r="DX125" s="930"/>
      <c r="DY125" s="930"/>
      <c r="DZ125" s="931"/>
    </row>
    <row r="126" spans="1:130" s="248" customFormat="1" ht="26.25" customHeight="1" thickBot="1" x14ac:dyDescent="0.2">
      <c r="A126" s="904"/>
      <c r="B126" s="905"/>
      <c r="C126" s="908" t="s">
        <v>484</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128</v>
      </c>
      <c r="AB126" s="864"/>
      <c r="AC126" s="864"/>
      <c r="AD126" s="864"/>
      <c r="AE126" s="865"/>
      <c r="AF126" s="866" t="s">
        <v>453</v>
      </c>
      <c r="AG126" s="864"/>
      <c r="AH126" s="864"/>
      <c r="AI126" s="864"/>
      <c r="AJ126" s="865"/>
      <c r="AK126" s="866" t="s">
        <v>128</v>
      </c>
      <c r="AL126" s="864"/>
      <c r="AM126" s="864"/>
      <c r="AN126" s="864"/>
      <c r="AO126" s="865"/>
      <c r="AP126" s="911" t="s">
        <v>465</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500</v>
      </c>
      <c r="CQ126" s="834"/>
      <c r="CR126" s="834"/>
      <c r="CS126" s="834"/>
      <c r="CT126" s="834"/>
      <c r="CU126" s="834"/>
      <c r="CV126" s="834"/>
      <c r="CW126" s="834"/>
      <c r="CX126" s="834"/>
      <c r="CY126" s="834"/>
      <c r="CZ126" s="834"/>
      <c r="DA126" s="834"/>
      <c r="DB126" s="834"/>
      <c r="DC126" s="834"/>
      <c r="DD126" s="834"/>
      <c r="DE126" s="834"/>
      <c r="DF126" s="835"/>
      <c r="DG126" s="900" t="s">
        <v>452</v>
      </c>
      <c r="DH126" s="901"/>
      <c r="DI126" s="901"/>
      <c r="DJ126" s="901"/>
      <c r="DK126" s="901"/>
      <c r="DL126" s="901" t="s">
        <v>446</v>
      </c>
      <c r="DM126" s="901"/>
      <c r="DN126" s="901"/>
      <c r="DO126" s="901"/>
      <c r="DP126" s="901"/>
      <c r="DQ126" s="901" t="s">
        <v>470</v>
      </c>
      <c r="DR126" s="901"/>
      <c r="DS126" s="901"/>
      <c r="DT126" s="901"/>
      <c r="DU126" s="901"/>
      <c r="DV126" s="878" t="s">
        <v>452</v>
      </c>
      <c r="DW126" s="878"/>
      <c r="DX126" s="878"/>
      <c r="DY126" s="878"/>
      <c r="DZ126" s="879"/>
    </row>
    <row r="127" spans="1:130" s="248" customFormat="1" ht="26.25" customHeight="1" x14ac:dyDescent="0.15">
      <c r="A127" s="906"/>
      <c r="B127" s="907"/>
      <c r="C127" s="925" t="s">
        <v>501</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v>39</v>
      </c>
      <c r="AB127" s="864"/>
      <c r="AC127" s="864"/>
      <c r="AD127" s="864"/>
      <c r="AE127" s="865"/>
      <c r="AF127" s="866">
        <v>37</v>
      </c>
      <c r="AG127" s="864"/>
      <c r="AH127" s="864"/>
      <c r="AI127" s="864"/>
      <c r="AJ127" s="865"/>
      <c r="AK127" s="866">
        <v>1</v>
      </c>
      <c r="AL127" s="864"/>
      <c r="AM127" s="864"/>
      <c r="AN127" s="864"/>
      <c r="AO127" s="865"/>
      <c r="AP127" s="911">
        <v>0</v>
      </c>
      <c r="AQ127" s="912"/>
      <c r="AR127" s="912"/>
      <c r="AS127" s="912"/>
      <c r="AT127" s="913"/>
      <c r="AU127" s="284"/>
      <c r="AV127" s="284"/>
      <c r="AW127" s="284"/>
      <c r="AX127" s="928" t="s">
        <v>502</v>
      </c>
      <c r="AY127" s="896"/>
      <c r="AZ127" s="896"/>
      <c r="BA127" s="896"/>
      <c r="BB127" s="896"/>
      <c r="BC127" s="896"/>
      <c r="BD127" s="896"/>
      <c r="BE127" s="897"/>
      <c r="BF127" s="895" t="s">
        <v>503</v>
      </c>
      <c r="BG127" s="896"/>
      <c r="BH127" s="896"/>
      <c r="BI127" s="896"/>
      <c r="BJ127" s="896"/>
      <c r="BK127" s="896"/>
      <c r="BL127" s="897"/>
      <c r="BM127" s="895" t="s">
        <v>504</v>
      </c>
      <c r="BN127" s="896"/>
      <c r="BO127" s="896"/>
      <c r="BP127" s="896"/>
      <c r="BQ127" s="896"/>
      <c r="BR127" s="896"/>
      <c r="BS127" s="897"/>
      <c r="BT127" s="895" t="s">
        <v>505</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506</v>
      </c>
      <c r="CQ127" s="834"/>
      <c r="CR127" s="834"/>
      <c r="CS127" s="834"/>
      <c r="CT127" s="834"/>
      <c r="CU127" s="834"/>
      <c r="CV127" s="834"/>
      <c r="CW127" s="834"/>
      <c r="CX127" s="834"/>
      <c r="CY127" s="834"/>
      <c r="CZ127" s="834"/>
      <c r="DA127" s="834"/>
      <c r="DB127" s="834"/>
      <c r="DC127" s="834"/>
      <c r="DD127" s="834"/>
      <c r="DE127" s="834"/>
      <c r="DF127" s="835"/>
      <c r="DG127" s="900" t="s">
        <v>446</v>
      </c>
      <c r="DH127" s="901"/>
      <c r="DI127" s="901"/>
      <c r="DJ127" s="901"/>
      <c r="DK127" s="901"/>
      <c r="DL127" s="901" t="s">
        <v>458</v>
      </c>
      <c r="DM127" s="901"/>
      <c r="DN127" s="901"/>
      <c r="DO127" s="901"/>
      <c r="DP127" s="901"/>
      <c r="DQ127" s="901" t="s">
        <v>465</v>
      </c>
      <c r="DR127" s="901"/>
      <c r="DS127" s="901"/>
      <c r="DT127" s="901"/>
      <c r="DU127" s="901"/>
      <c r="DV127" s="878" t="s">
        <v>456</v>
      </c>
      <c r="DW127" s="878"/>
      <c r="DX127" s="878"/>
      <c r="DY127" s="878"/>
      <c r="DZ127" s="879"/>
    </row>
    <row r="128" spans="1:130" s="248" customFormat="1" ht="26.25" customHeight="1" thickBot="1" x14ac:dyDescent="0.2">
      <c r="A128" s="880" t="s">
        <v>507</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508</v>
      </c>
      <c r="X128" s="882"/>
      <c r="Y128" s="882"/>
      <c r="Z128" s="883"/>
      <c r="AA128" s="884">
        <v>1917</v>
      </c>
      <c r="AB128" s="885"/>
      <c r="AC128" s="885"/>
      <c r="AD128" s="885"/>
      <c r="AE128" s="886"/>
      <c r="AF128" s="887">
        <v>1952</v>
      </c>
      <c r="AG128" s="885"/>
      <c r="AH128" s="885"/>
      <c r="AI128" s="885"/>
      <c r="AJ128" s="886"/>
      <c r="AK128" s="887">
        <v>1982</v>
      </c>
      <c r="AL128" s="885"/>
      <c r="AM128" s="885"/>
      <c r="AN128" s="885"/>
      <c r="AO128" s="886"/>
      <c r="AP128" s="888"/>
      <c r="AQ128" s="889"/>
      <c r="AR128" s="889"/>
      <c r="AS128" s="889"/>
      <c r="AT128" s="890"/>
      <c r="AU128" s="284"/>
      <c r="AV128" s="284"/>
      <c r="AW128" s="284"/>
      <c r="AX128" s="891" t="s">
        <v>509</v>
      </c>
      <c r="AY128" s="892"/>
      <c r="AZ128" s="892"/>
      <c r="BA128" s="892"/>
      <c r="BB128" s="892"/>
      <c r="BC128" s="892"/>
      <c r="BD128" s="892"/>
      <c r="BE128" s="893"/>
      <c r="BF128" s="870" t="s">
        <v>449</v>
      </c>
      <c r="BG128" s="871"/>
      <c r="BH128" s="871"/>
      <c r="BI128" s="871"/>
      <c r="BJ128" s="871"/>
      <c r="BK128" s="871"/>
      <c r="BL128" s="894"/>
      <c r="BM128" s="870">
        <v>15</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510</v>
      </c>
      <c r="CQ128" s="812"/>
      <c r="CR128" s="812"/>
      <c r="CS128" s="812"/>
      <c r="CT128" s="812"/>
      <c r="CU128" s="812"/>
      <c r="CV128" s="812"/>
      <c r="CW128" s="812"/>
      <c r="CX128" s="812"/>
      <c r="CY128" s="812"/>
      <c r="CZ128" s="812"/>
      <c r="DA128" s="812"/>
      <c r="DB128" s="812"/>
      <c r="DC128" s="812"/>
      <c r="DD128" s="812"/>
      <c r="DE128" s="812"/>
      <c r="DF128" s="813"/>
      <c r="DG128" s="874" t="s">
        <v>458</v>
      </c>
      <c r="DH128" s="875"/>
      <c r="DI128" s="875"/>
      <c r="DJ128" s="875"/>
      <c r="DK128" s="875"/>
      <c r="DL128" s="875" t="s">
        <v>446</v>
      </c>
      <c r="DM128" s="875"/>
      <c r="DN128" s="875"/>
      <c r="DO128" s="875"/>
      <c r="DP128" s="875"/>
      <c r="DQ128" s="875" t="s">
        <v>453</v>
      </c>
      <c r="DR128" s="875"/>
      <c r="DS128" s="875"/>
      <c r="DT128" s="875"/>
      <c r="DU128" s="875"/>
      <c r="DV128" s="876" t="s">
        <v>452</v>
      </c>
      <c r="DW128" s="876"/>
      <c r="DX128" s="876"/>
      <c r="DY128" s="876"/>
      <c r="DZ128" s="877"/>
    </row>
    <row r="129" spans="1:131" s="248" customFormat="1" ht="26.25" customHeight="1" x14ac:dyDescent="0.15">
      <c r="A129" s="858" t="s">
        <v>106</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511</v>
      </c>
      <c r="X129" s="861"/>
      <c r="Y129" s="861"/>
      <c r="Z129" s="862"/>
      <c r="AA129" s="863">
        <v>3081584</v>
      </c>
      <c r="AB129" s="864"/>
      <c r="AC129" s="864"/>
      <c r="AD129" s="864"/>
      <c r="AE129" s="865"/>
      <c r="AF129" s="866">
        <v>3098602</v>
      </c>
      <c r="AG129" s="864"/>
      <c r="AH129" s="864"/>
      <c r="AI129" s="864"/>
      <c r="AJ129" s="865"/>
      <c r="AK129" s="866">
        <v>3304460</v>
      </c>
      <c r="AL129" s="864"/>
      <c r="AM129" s="864"/>
      <c r="AN129" s="864"/>
      <c r="AO129" s="865"/>
      <c r="AP129" s="867"/>
      <c r="AQ129" s="868"/>
      <c r="AR129" s="868"/>
      <c r="AS129" s="868"/>
      <c r="AT129" s="869"/>
      <c r="AU129" s="286"/>
      <c r="AV129" s="286"/>
      <c r="AW129" s="286"/>
      <c r="AX129" s="833" t="s">
        <v>512</v>
      </c>
      <c r="AY129" s="834"/>
      <c r="AZ129" s="834"/>
      <c r="BA129" s="834"/>
      <c r="BB129" s="834"/>
      <c r="BC129" s="834"/>
      <c r="BD129" s="834"/>
      <c r="BE129" s="835"/>
      <c r="BF129" s="853" t="s">
        <v>453</v>
      </c>
      <c r="BG129" s="854"/>
      <c r="BH129" s="854"/>
      <c r="BI129" s="854"/>
      <c r="BJ129" s="854"/>
      <c r="BK129" s="854"/>
      <c r="BL129" s="855"/>
      <c r="BM129" s="853">
        <v>20</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513</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514</v>
      </c>
      <c r="X130" s="861"/>
      <c r="Y130" s="861"/>
      <c r="Z130" s="862"/>
      <c r="AA130" s="863">
        <v>528342</v>
      </c>
      <c r="AB130" s="864"/>
      <c r="AC130" s="864"/>
      <c r="AD130" s="864"/>
      <c r="AE130" s="865"/>
      <c r="AF130" s="866">
        <v>530549</v>
      </c>
      <c r="AG130" s="864"/>
      <c r="AH130" s="864"/>
      <c r="AI130" s="864"/>
      <c r="AJ130" s="865"/>
      <c r="AK130" s="866">
        <v>596621</v>
      </c>
      <c r="AL130" s="864"/>
      <c r="AM130" s="864"/>
      <c r="AN130" s="864"/>
      <c r="AO130" s="865"/>
      <c r="AP130" s="867"/>
      <c r="AQ130" s="868"/>
      <c r="AR130" s="868"/>
      <c r="AS130" s="868"/>
      <c r="AT130" s="869"/>
      <c r="AU130" s="286"/>
      <c r="AV130" s="286"/>
      <c r="AW130" s="286"/>
      <c r="AX130" s="833" t="s">
        <v>515</v>
      </c>
      <c r="AY130" s="834"/>
      <c r="AZ130" s="834"/>
      <c r="BA130" s="834"/>
      <c r="BB130" s="834"/>
      <c r="BC130" s="834"/>
      <c r="BD130" s="834"/>
      <c r="BE130" s="835"/>
      <c r="BF130" s="836">
        <v>10.6</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516</v>
      </c>
      <c r="X131" s="844"/>
      <c r="Y131" s="844"/>
      <c r="Z131" s="845"/>
      <c r="AA131" s="846">
        <v>2553242</v>
      </c>
      <c r="AB131" s="847"/>
      <c r="AC131" s="847"/>
      <c r="AD131" s="847"/>
      <c r="AE131" s="848"/>
      <c r="AF131" s="849">
        <v>2568053</v>
      </c>
      <c r="AG131" s="847"/>
      <c r="AH131" s="847"/>
      <c r="AI131" s="847"/>
      <c r="AJ131" s="848"/>
      <c r="AK131" s="849">
        <v>2707839</v>
      </c>
      <c r="AL131" s="847"/>
      <c r="AM131" s="847"/>
      <c r="AN131" s="847"/>
      <c r="AO131" s="848"/>
      <c r="AP131" s="850"/>
      <c r="AQ131" s="851"/>
      <c r="AR131" s="851"/>
      <c r="AS131" s="851"/>
      <c r="AT131" s="852"/>
      <c r="AU131" s="286"/>
      <c r="AV131" s="286"/>
      <c r="AW131" s="286"/>
      <c r="AX131" s="811" t="s">
        <v>517</v>
      </c>
      <c r="AY131" s="812"/>
      <c r="AZ131" s="812"/>
      <c r="BA131" s="812"/>
      <c r="BB131" s="812"/>
      <c r="BC131" s="812"/>
      <c r="BD131" s="812"/>
      <c r="BE131" s="813"/>
      <c r="BF131" s="814" t="s">
        <v>458</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518</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519</v>
      </c>
      <c r="W132" s="824"/>
      <c r="X132" s="824"/>
      <c r="Y132" s="824"/>
      <c r="Z132" s="825"/>
      <c r="AA132" s="826">
        <v>9.3133357510000003</v>
      </c>
      <c r="AB132" s="827"/>
      <c r="AC132" s="827"/>
      <c r="AD132" s="827"/>
      <c r="AE132" s="828"/>
      <c r="AF132" s="829">
        <v>10.55098941</v>
      </c>
      <c r="AG132" s="827"/>
      <c r="AH132" s="827"/>
      <c r="AI132" s="827"/>
      <c r="AJ132" s="828"/>
      <c r="AK132" s="829">
        <v>12.20752046</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520</v>
      </c>
      <c r="W133" s="803"/>
      <c r="X133" s="803"/>
      <c r="Y133" s="803"/>
      <c r="Z133" s="804"/>
      <c r="AA133" s="805">
        <v>9.1</v>
      </c>
      <c r="AB133" s="806"/>
      <c r="AC133" s="806"/>
      <c r="AD133" s="806"/>
      <c r="AE133" s="807"/>
      <c r="AF133" s="805">
        <v>9.6</v>
      </c>
      <c r="AG133" s="806"/>
      <c r="AH133" s="806"/>
      <c r="AI133" s="806"/>
      <c r="AJ133" s="807"/>
      <c r="AK133" s="805">
        <v>10.6</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h1kDjuzV7IOaQ5cUWC4a9ZP3IlEnb4Fots5hWeGHEevrIojXXc+lkouGfxlwBe4mQXwp+Jegv1IIQfMbRqLPVw==" saltValue="El354GkQeYZ0B18gSWjac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521</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sIgqCci7y0MmxQHszi2jzgpUfV32i4KczzeXYTNlup/ndVYvyU8ejY4gckNnFsXVbjSPUB7gcJ6vWHeeSVN2Fg==" saltValue="yYDO4tAYjinWh80Ly/NV4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91MlzUY9gx2YCdeKxDgr1e2JUGeX5k2rAXmQzxROiOlVXLxPCrotEwo9frEnFNH8vVJll/MIvMIsjz6l5HcjQ==" saltValue="f5WIuXhSIn9hMBe05R5Kw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522</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523</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524</v>
      </c>
      <c r="AP7" s="305"/>
      <c r="AQ7" s="306" t="s">
        <v>525</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526</v>
      </c>
      <c r="AQ8" s="312" t="s">
        <v>527</v>
      </c>
      <c r="AR8" s="313" t="s">
        <v>528</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529</v>
      </c>
      <c r="AL9" s="1228"/>
      <c r="AM9" s="1228"/>
      <c r="AN9" s="1229"/>
      <c r="AO9" s="314">
        <v>955281</v>
      </c>
      <c r="AP9" s="314">
        <v>188047</v>
      </c>
      <c r="AQ9" s="315">
        <v>199723</v>
      </c>
      <c r="AR9" s="316">
        <v>-5.8</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530</v>
      </c>
      <c r="AL10" s="1228"/>
      <c r="AM10" s="1228"/>
      <c r="AN10" s="1229"/>
      <c r="AO10" s="317">
        <v>144780</v>
      </c>
      <c r="AP10" s="317">
        <v>28500</v>
      </c>
      <c r="AQ10" s="318">
        <v>26472</v>
      </c>
      <c r="AR10" s="319">
        <v>7.7</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531</v>
      </c>
      <c r="AL11" s="1228"/>
      <c r="AM11" s="1228"/>
      <c r="AN11" s="1229"/>
      <c r="AO11" s="317" t="s">
        <v>532</v>
      </c>
      <c r="AP11" s="317" t="s">
        <v>532</v>
      </c>
      <c r="AQ11" s="318">
        <v>1310</v>
      </c>
      <c r="AR11" s="319" t="s">
        <v>532</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533</v>
      </c>
      <c r="AL12" s="1228"/>
      <c r="AM12" s="1228"/>
      <c r="AN12" s="1229"/>
      <c r="AO12" s="317" t="s">
        <v>532</v>
      </c>
      <c r="AP12" s="317" t="s">
        <v>532</v>
      </c>
      <c r="AQ12" s="318" t="s">
        <v>532</v>
      </c>
      <c r="AR12" s="319" t="s">
        <v>532</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534</v>
      </c>
      <c r="AL13" s="1228"/>
      <c r="AM13" s="1228"/>
      <c r="AN13" s="1229"/>
      <c r="AO13" s="317">
        <v>28118</v>
      </c>
      <c r="AP13" s="317">
        <v>5535</v>
      </c>
      <c r="AQ13" s="318">
        <v>7770</v>
      </c>
      <c r="AR13" s="319">
        <v>-28.8</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535</v>
      </c>
      <c r="AL14" s="1228"/>
      <c r="AM14" s="1228"/>
      <c r="AN14" s="1229"/>
      <c r="AO14" s="317">
        <v>10664</v>
      </c>
      <c r="AP14" s="317">
        <v>2099</v>
      </c>
      <c r="AQ14" s="318">
        <v>5092</v>
      </c>
      <c r="AR14" s="319">
        <v>-58.8</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536</v>
      </c>
      <c r="AL15" s="1231"/>
      <c r="AM15" s="1231"/>
      <c r="AN15" s="1232"/>
      <c r="AO15" s="317">
        <v>-90266</v>
      </c>
      <c r="AP15" s="317">
        <v>-17769</v>
      </c>
      <c r="AQ15" s="318">
        <v>-15881</v>
      </c>
      <c r="AR15" s="319">
        <v>11.9</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188</v>
      </c>
      <c r="AL16" s="1231"/>
      <c r="AM16" s="1231"/>
      <c r="AN16" s="1232"/>
      <c r="AO16" s="317">
        <v>1048577</v>
      </c>
      <c r="AP16" s="317">
        <v>206413</v>
      </c>
      <c r="AQ16" s="318">
        <v>224486</v>
      </c>
      <c r="AR16" s="319">
        <v>-8.1</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537</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538</v>
      </c>
      <c r="AP20" s="326" t="s">
        <v>539</v>
      </c>
      <c r="AQ20" s="327" t="s">
        <v>540</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541</v>
      </c>
      <c r="AL21" s="1234"/>
      <c r="AM21" s="1234"/>
      <c r="AN21" s="1235"/>
      <c r="AO21" s="330">
        <v>18.11</v>
      </c>
      <c r="AP21" s="331">
        <v>20.23</v>
      </c>
      <c r="AQ21" s="332">
        <v>-2.12</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542</v>
      </c>
      <c r="AL22" s="1234"/>
      <c r="AM22" s="1234"/>
      <c r="AN22" s="1235"/>
      <c r="AO22" s="335">
        <v>99.6</v>
      </c>
      <c r="AP22" s="336">
        <v>95.4</v>
      </c>
      <c r="AQ22" s="337">
        <v>4.2</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543</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544</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545</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524</v>
      </c>
      <c r="AP30" s="305"/>
      <c r="AQ30" s="306" t="s">
        <v>525</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526</v>
      </c>
      <c r="AQ31" s="312" t="s">
        <v>527</v>
      </c>
      <c r="AR31" s="313" t="s">
        <v>528</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546</v>
      </c>
      <c r="AL32" s="1217"/>
      <c r="AM32" s="1217"/>
      <c r="AN32" s="1218"/>
      <c r="AO32" s="345">
        <v>767503</v>
      </c>
      <c r="AP32" s="345">
        <v>151083</v>
      </c>
      <c r="AQ32" s="346">
        <v>117380</v>
      </c>
      <c r="AR32" s="347">
        <v>28.7</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547</v>
      </c>
      <c r="AL33" s="1217"/>
      <c r="AM33" s="1217"/>
      <c r="AN33" s="1218"/>
      <c r="AO33" s="345" t="s">
        <v>532</v>
      </c>
      <c r="AP33" s="345" t="s">
        <v>532</v>
      </c>
      <c r="AQ33" s="346" t="s">
        <v>532</v>
      </c>
      <c r="AR33" s="347" t="s">
        <v>532</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548</v>
      </c>
      <c r="AL34" s="1217"/>
      <c r="AM34" s="1217"/>
      <c r="AN34" s="1218"/>
      <c r="AO34" s="345" t="s">
        <v>532</v>
      </c>
      <c r="AP34" s="345" t="s">
        <v>532</v>
      </c>
      <c r="AQ34" s="346" t="s">
        <v>532</v>
      </c>
      <c r="AR34" s="347" t="s">
        <v>532</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549</v>
      </c>
      <c r="AL35" s="1217"/>
      <c r="AM35" s="1217"/>
      <c r="AN35" s="1218"/>
      <c r="AO35" s="345">
        <v>145110</v>
      </c>
      <c r="AP35" s="345">
        <v>28565</v>
      </c>
      <c r="AQ35" s="346">
        <v>31875</v>
      </c>
      <c r="AR35" s="347">
        <v>-10.4</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550</v>
      </c>
      <c r="AL36" s="1217"/>
      <c r="AM36" s="1217"/>
      <c r="AN36" s="1218"/>
      <c r="AO36" s="345">
        <v>16549</v>
      </c>
      <c r="AP36" s="345">
        <v>3258</v>
      </c>
      <c r="AQ36" s="346">
        <v>2465</v>
      </c>
      <c r="AR36" s="347">
        <v>32.200000000000003</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551</v>
      </c>
      <c r="AL37" s="1217"/>
      <c r="AM37" s="1217"/>
      <c r="AN37" s="1218"/>
      <c r="AO37" s="345">
        <v>1</v>
      </c>
      <c r="AP37" s="345">
        <v>0</v>
      </c>
      <c r="AQ37" s="346">
        <v>285</v>
      </c>
      <c r="AR37" s="347">
        <v>-100</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552</v>
      </c>
      <c r="AL38" s="1214"/>
      <c r="AM38" s="1214"/>
      <c r="AN38" s="1215"/>
      <c r="AO38" s="348" t="s">
        <v>532</v>
      </c>
      <c r="AP38" s="348" t="s">
        <v>532</v>
      </c>
      <c r="AQ38" s="349">
        <v>17</v>
      </c>
      <c r="AR38" s="337" t="s">
        <v>532</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553</v>
      </c>
      <c r="AL39" s="1214"/>
      <c r="AM39" s="1214"/>
      <c r="AN39" s="1215"/>
      <c r="AO39" s="345">
        <v>-1982</v>
      </c>
      <c r="AP39" s="345">
        <v>-390</v>
      </c>
      <c r="AQ39" s="346">
        <v>-3552</v>
      </c>
      <c r="AR39" s="347">
        <v>-89</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554</v>
      </c>
      <c r="AL40" s="1217"/>
      <c r="AM40" s="1217"/>
      <c r="AN40" s="1218"/>
      <c r="AO40" s="345">
        <v>-596621</v>
      </c>
      <c r="AP40" s="345">
        <v>-117445</v>
      </c>
      <c r="AQ40" s="346">
        <v>-113436</v>
      </c>
      <c r="AR40" s="347">
        <v>3.5</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300</v>
      </c>
      <c r="AL41" s="1220"/>
      <c r="AM41" s="1220"/>
      <c r="AN41" s="1221"/>
      <c r="AO41" s="345">
        <v>330560</v>
      </c>
      <c r="AP41" s="345">
        <v>65071</v>
      </c>
      <c r="AQ41" s="346">
        <v>35033</v>
      </c>
      <c r="AR41" s="347">
        <v>85.7</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555</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556</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557</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524</v>
      </c>
      <c r="AN49" s="1224" t="s">
        <v>558</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559</v>
      </c>
      <c r="AO50" s="362" t="s">
        <v>560</v>
      </c>
      <c r="AP50" s="363" t="s">
        <v>561</v>
      </c>
      <c r="AQ50" s="364" t="s">
        <v>562</v>
      </c>
      <c r="AR50" s="365" t="s">
        <v>563</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564</v>
      </c>
      <c r="AL51" s="358"/>
      <c r="AM51" s="366">
        <v>1638308</v>
      </c>
      <c r="AN51" s="367">
        <v>287120</v>
      </c>
      <c r="AO51" s="368">
        <v>55.7</v>
      </c>
      <c r="AP51" s="369">
        <v>138651</v>
      </c>
      <c r="AQ51" s="370">
        <v>7.8</v>
      </c>
      <c r="AR51" s="371">
        <v>47.9</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565</v>
      </c>
      <c r="AM52" s="374">
        <v>709028</v>
      </c>
      <c r="AN52" s="375">
        <v>124260</v>
      </c>
      <c r="AO52" s="376">
        <v>13.8</v>
      </c>
      <c r="AP52" s="377">
        <v>71211</v>
      </c>
      <c r="AQ52" s="378">
        <v>15.7</v>
      </c>
      <c r="AR52" s="379">
        <v>-1.9</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566</v>
      </c>
      <c r="AL53" s="358"/>
      <c r="AM53" s="366">
        <v>1113032</v>
      </c>
      <c r="AN53" s="367">
        <v>200655</v>
      </c>
      <c r="AO53" s="368">
        <v>-30.1</v>
      </c>
      <c r="AP53" s="369">
        <v>122882</v>
      </c>
      <c r="AQ53" s="370">
        <v>-11.4</v>
      </c>
      <c r="AR53" s="371">
        <v>-18.7</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565</v>
      </c>
      <c r="AM54" s="374">
        <v>487072</v>
      </c>
      <c r="AN54" s="375">
        <v>87808</v>
      </c>
      <c r="AO54" s="376">
        <v>-29.3</v>
      </c>
      <c r="AP54" s="377">
        <v>65785</v>
      </c>
      <c r="AQ54" s="378">
        <v>-7.6</v>
      </c>
      <c r="AR54" s="379">
        <v>-21.7</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567</v>
      </c>
      <c r="AL55" s="358"/>
      <c r="AM55" s="366">
        <v>723346</v>
      </c>
      <c r="AN55" s="367">
        <v>134276</v>
      </c>
      <c r="AO55" s="368">
        <v>-33.1</v>
      </c>
      <c r="AP55" s="369">
        <v>114790</v>
      </c>
      <c r="AQ55" s="370">
        <v>-6.6</v>
      </c>
      <c r="AR55" s="371">
        <v>-26.5</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565</v>
      </c>
      <c r="AM56" s="374">
        <v>496015</v>
      </c>
      <c r="AN56" s="375">
        <v>92076</v>
      </c>
      <c r="AO56" s="376">
        <v>4.9000000000000004</v>
      </c>
      <c r="AP56" s="377">
        <v>55601</v>
      </c>
      <c r="AQ56" s="378">
        <v>-15.5</v>
      </c>
      <c r="AR56" s="379">
        <v>20.399999999999999</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568</v>
      </c>
      <c r="AL57" s="358"/>
      <c r="AM57" s="366">
        <v>894548</v>
      </c>
      <c r="AN57" s="367">
        <v>170423</v>
      </c>
      <c r="AO57" s="368">
        <v>26.9</v>
      </c>
      <c r="AP57" s="369">
        <v>126262</v>
      </c>
      <c r="AQ57" s="370">
        <v>10</v>
      </c>
      <c r="AR57" s="371">
        <v>16.899999999999999</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565</v>
      </c>
      <c r="AM58" s="374">
        <v>408974</v>
      </c>
      <c r="AN58" s="375">
        <v>77915</v>
      </c>
      <c r="AO58" s="376">
        <v>-15.4</v>
      </c>
      <c r="AP58" s="377">
        <v>56769</v>
      </c>
      <c r="AQ58" s="378">
        <v>2.1</v>
      </c>
      <c r="AR58" s="379">
        <v>-17.5</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569</v>
      </c>
      <c r="AL59" s="358"/>
      <c r="AM59" s="366">
        <v>414445</v>
      </c>
      <c r="AN59" s="367">
        <v>81584</v>
      </c>
      <c r="AO59" s="368">
        <v>-52.1</v>
      </c>
      <c r="AP59" s="369">
        <v>263613</v>
      </c>
      <c r="AQ59" s="370">
        <v>108.8</v>
      </c>
      <c r="AR59" s="371">
        <v>-160.9</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565</v>
      </c>
      <c r="AM60" s="374">
        <v>216098</v>
      </c>
      <c r="AN60" s="375">
        <v>42539</v>
      </c>
      <c r="AO60" s="376">
        <v>-45.4</v>
      </c>
      <c r="AP60" s="377">
        <v>128823</v>
      </c>
      <c r="AQ60" s="378">
        <v>126.9</v>
      </c>
      <c r="AR60" s="379">
        <v>-172.3</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570</v>
      </c>
      <c r="AL61" s="380"/>
      <c r="AM61" s="381">
        <v>956736</v>
      </c>
      <c r="AN61" s="382">
        <v>174812</v>
      </c>
      <c r="AO61" s="383">
        <v>-6.5</v>
      </c>
      <c r="AP61" s="384">
        <v>153240</v>
      </c>
      <c r="AQ61" s="385">
        <v>21.7</v>
      </c>
      <c r="AR61" s="371">
        <v>-28.2</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565</v>
      </c>
      <c r="AM62" s="374">
        <v>463437</v>
      </c>
      <c r="AN62" s="375">
        <v>84920</v>
      </c>
      <c r="AO62" s="376">
        <v>-14.3</v>
      </c>
      <c r="AP62" s="377">
        <v>75638</v>
      </c>
      <c r="AQ62" s="378">
        <v>24.3</v>
      </c>
      <c r="AR62" s="379">
        <v>-38.6</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dgWhnslnDd7FME5d/ElHn3TRu+0A+c8jPw9wAGN9On0CoFYko9yWHrHTdxk2imE6gCeA3eZJ7Vx6fHyBBaqBZQ==" saltValue="WGe0csIqZmZlTFpK9juuNQ=="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572</v>
      </c>
    </row>
    <row r="120" spans="125:125" ht="13.5" hidden="1" customHeight="1" x14ac:dyDescent="0.15"/>
    <row r="121" spans="125:125" ht="13.5" hidden="1" customHeight="1" x14ac:dyDescent="0.15">
      <c r="DU121" s="292"/>
    </row>
  </sheetData>
  <sheetProtection algorithmName="SHA-512" hashValue="DJqlEqeDF7rGdoYkZnBiHoq48lY37zdrGgwYfKcmx3ISkIZSI0vPg91cnhelbrP/zF4YQ20nZSKz/wcYQa511A==" saltValue="PqD59kVYCk9B2OxuoZqWm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573</v>
      </c>
    </row>
  </sheetData>
  <sheetProtection algorithmName="SHA-512" hashValue="1vAtMtnFaUM6m4oqHxNlP47EdGQTEaP0Q7ITbi3lpxMCcRR3COqgM0H3R/L6OvJywvH9DeiTT4fFuk5mFh1aCw==" saltValue="3fS+y1LePtHaQ9a6Qo88D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574</v>
      </c>
      <c r="G46" s="8" t="s">
        <v>575</v>
      </c>
      <c r="H46" s="8" t="s">
        <v>576</v>
      </c>
      <c r="I46" s="8" t="s">
        <v>577</v>
      </c>
      <c r="J46" s="9" t="s">
        <v>578</v>
      </c>
    </row>
    <row r="47" spans="2:10" ht="57.75" customHeight="1" x14ac:dyDescent="0.15">
      <c r="B47" s="10"/>
      <c r="C47" s="1238" t="s">
        <v>3</v>
      </c>
      <c r="D47" s="1238"/>
      <c r="E47" s="1239"/>
      <c r="F47" s="11">
        <v>52.91</v>
      </c>
      <c r="G47" s="12">
        <v>45.93</v>
      </c>
      <c r="H47" s="12">
        <v>43.08</v>
      </c>
      <c r="I47" s="12">
        <v>42.86</v>
      </c>
      <c r="J47" s="13">
        <v>38.380000000000003</v>
      </c>
    </row>
    <row r="48" spans="2:10" ht="57.75" customHeight="1" x14ac:dyDescent="0.15">
      <c r="B48" s="14"/>
      <c r="C48" s="1240" t="s">
        <v>4</v>
      </c>
      <c r="D48" s="1240"/>
      <c r="E48" s="1241"/>
      <c r="F48" s="15">
        <v>8.43</v>
      </c>
      <c r="G48" s="16">
        <v>4.9400000000000004</v>
      </c>
      <c r="H48" s="16">
        <v>6.18</v>
      </c>
      <c r="I48" s="16">
        <v>5.44</v>
      </c>
      <c r="J48" s="17">
        <v>10.59</v>
      </c>
    </row>
    <row r="49" spans="2:10" ht="57.75" customHeight="1" thickBot="1" x14ac:dyDescent="0.2">
      <c r="B49" s="18"/>
      <c r="C49" s="1242" t="s">
        <v>5</v>
      </c>
      <c r="D49" s="1242"/>
      <c r="E49" s="1243"/>
      <c r="F49" s="19" t="s">
        <v>579</v>
      </c>
      <c r="G49" s="20" t="s">
        <v>580</v>
      </c>
      <c r="H49" s="20" t="s">
        <v>581</v>
      </c>
      <c r="I49" s="20" t="s">
        <v>582</v>
      </c>
      <c r="J49" s="21">
        <v>0.96</v>
      </c>
    </row>
    <row r="50" spans="2:10" ht="13.5" customHeight="1" x14ac:dyDescent="0.15"/>
  </sheetData>
  <sheetProtection algorithmName="SHA-512" hashValue="waTGOvPbRySmEaNZAFFELB29FLdzwT3yRLDN+yzT+1Wi7xE2cCmE/tR0hICbbT7OMReZ1/QbOcftiT0pEVlcCA==" saltValue="QBHFj8wMpHecSn04Gp/y0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574</v>
      </c>
      <c r="G33" s="29" t="s">
        <v>575</v>
      </c>
      <c r="H33" s="29" t="s">
        <v>576</v>
      </c>
      <c r="I33" s="29" t="s">
        <v>577</v>
      </c>
      <c r="J33" s="30" t="s">
        <v>578</v>
      </c>
      <c r="K33" s="22"/>
      <c r="L33" s="22"/>
      <c r="M33" s="22"/>
      <c r="N33" s="22"/>
      <c r="O33" s="22"/>
      <c r="P33" s="22"/>
    </row>
    <row r="34" spans="1:16" ht="39" customHeight="1" x14ac:dyDescent="0.15">
      <c r="A34" s="22"/>
      <c r="B34" s="31"/>
      <c r="C34" s="1250" t="s">
        <v>583</v>
      </c>
      <c r="D34" s="1250"/>
      <c r="E34" s="1251"/>
      <c r="F34" s="32">
        <v>8.43</v>
      </c>
      <c r="G34" s="33">
        <v>4.93</v>
      </c>
      <c r="H34" s="33">
        <v>6.17</v>
      </c>
      <c r="I34" s="33">
        <v>5.43</v>
      </c>
      <c r="J34" s="34">
        <v>10.58</v>
      </c>
      <c r="K34" s="22"/>
      <c r="L34" s="22"/>
      <c r="M34" s="22"/>
      <c r="N34" s="22"/>
      <c r="O34" s="22"/>
      <c r="P34" s="22"/>
    </row>
    <row r="35" spans="1:16" ht="39" customHeight="1" x14ac:dyDescent="0.15">
      <c r="A35" s="22"/>
      <c r="B35" s="35"/>
      <c r="C35" s="1244" t="s">
        <v>584</v>
      </c>
      <c r="D35" s="1245"/>
      <c r="E35" s="1246"/>
      <c r="F35" s="36">
        <v>10.24</v>
      </c>
      <c r="G35" s="37">
        <v>10.17</v>
      </c>
      <c r="H35" s="37">
        <v>10.95</v>
      </c>
      <c r="I35" s="37">
        <v>11.23</v>
      </c>
      <c r="J35" s="38">
        <v>9.74</v>
      </c>
      <c r="K35" s="22"/>
      <c r="L35" s="22"/>
      <c r="M35" s="22"/>
      <c r="N35" s="22"/>
      <c r="O35" s="22"/>
      <c r="P35" s="22"/>
    </row>
    <row r="36" spans="1:16" ht="39" customHeight="1" x14ac:dyDescent="0.15">
      <c r="A36" s="22"/>
      <c r="B36" s="35"/>
      <c r="C36" s="1244" t="s">
        <v>585</v>
      </c>
      <c r="D36" s="1245"/>
      <c r="E36" s="1246"/>
      <c r="F36" s="36">
        <v>6.13</v>
      </c>
      <c r="G36" s="37">
        <v>7.07</v>
      </c>
      <c r="H36" s="37">
        <v>7.19</v>
      </c>
      <c r="I36" s="37">
        <v>8.1300000000000008</v>
      </c>
      <c r="J36" s="38">
        <v>7.74</v>
      </c>
      <c r="K36" s="22"/>
      <c r="L36" s="22"/>
      <c r="M36" s="22"/>
      <c r="N36" s="22"/>
      <c r="O36" s="22"/>
      <c r="P36" s="22"/>
    </row>
    <row r="37" spans="1:16" ht="39" customHeight="1" x14ac:dyDescent="0.15">
      <c r="A37" s="22"/>
      <c r="B37" s="35"/>
      <c r="C37" s="1244" t="s">
        <v>586</v>
      </c>
      <c r="D37" s="1245"/>
      <c r="E37" s="1246"/>
      <c r="F37" s="36">
        <v>1.5</v>
      </c>
      <c r="G37" s="37">
        <v>1.34</v>
      </c>
      <c r="H37" s="37">
        <v>2.34</v>
      </c>
      <c r="I37" s="37">
        <v>3.14</v>
      </c>
      <c r="J37" s="38">
        <v>2.88</v>
      </c>
      <c r="K37" s="22"/>
      <c r="L37" s="22"/>
      <c r="M37" s="22"/>
      <c r="N37" s="22"/>
      <c r="O37" s="22"/>
      <c r="P37" s="22"/>
    </row>
    <row r="38" spans="1:16" ht="39" customHeight="1" x14ac:dyDescent="0.15">
      <c r="A38" s="22"/>
      <c r="B38" s="35"/>
      <c r="C38" s="1244" t="s">
        <v>587</v>
      </c>
      <c r="D38" s="1245"/>
      <c r="E38" s="1246"/>
      <c r="F38" s="36">
        <v>0.02</v>
      </c>
      <c r="G38" s="37">
        <v>0.02</v>
      </c>
      <c r="H38" s="37">
        <v>0.02</v>
      </c>
      <c r="I38" s="37">
        <v>0.02</v>
      </c>
      <c r="J38" s="38">
        <v>0.34</v>
      </c>
      <c r="K38" s="22"/>
      <c r="L38" s="22"/>
      <c r="M38" s="22"/>
      <c r="N38" s="22"/>
      <c r="O38" s="22"/>
      <c r="P38" s="22"/>
    </row>
    <row r="39" spans="1:16" ht="39" customHeight="1" x14ac:dyDescent="0.15">
      <c r="A39" s="22"/>
      <c r="B39" s="35"/>
      <c r="C39" s="1244" t="s">
        <v>588</v>
      </c>
      <c r="D39" s="1245"/>
      <c r="E39" s="1246"/>
      <c r="F39" s="36">
        <v>0.36</v>
      </c>
      <c r="G39" s="37">
        <v>0.33</v>
      </c>
      <c r="H39" s="37">
        <v>0.31</v>
      </c>
      <c r="I39" s="37">
        <v>0</v>
      </c>
      <c r="J39" s="38">
        <v>0.23</v>
      </c>
      <c r="K39" s="22"/>
      <c r="L39" s="22"/>
      <c r="M39" s="22"/>
      <c r="N39" s="22"/>
      <c r="O39" s="22"/>
      <c r="P39" s="22"/>
    </row>
    <row r="40" spans="1:16" ht="39" customHeight="1" x14ac:dyDescent="0.15">
      <c r="A40" s="22"/>
      <c r="B40" s="35"/>
      <c r="C40" s="1244" t="s">
        <v>589</v>
      </c>
      <c r="D40" s="1245"/>
      <c r="E40" s="1246"/>
      <c r="F40" s="36">
        <v>0.28999999999999998</v>
      </c>
      <c r="G40" s="37">
        <v>0</v>
      </c>
      <c r="H40" s="37">
        <v>0.11</v>
      </c>
      <c r="I40" s="37">
        <v>0.11</v>
      </c>
      <c r="J40" s="38">
        <v>0.06</v>
      </c>
      <c r="K40" s="22"/>
      <c r="L40" s="22"/>
      <c r="M40" s="22"/>
      <c r="N40" s="22"/>
      <c r="O40" s="22"/>
      <c r="P40" s="22"/>
    </row>
    <row r="41" spans="1:16" ht="39" customHeight="1" x14ac:dyDescent="0.15">
      <c r="A41" s="22"/>
      <c r="B41" s="35"/>
      <c r="C41" s="1244" t="s">
        <v>590</v>
      </c>
      <c r="D41" s="1245"/>
      <c r="E41" s="1246"/>
      <c r="F41" s="36">
        <v>0.01</v>
      </c>
      <c r="G41" s="37">
        <v>0.01</v>
      </c>
      <c r="H41" s="37">
        <v>0.01</v>
      </c>
      <c r="I41" s="37">
        <v>0.01</v>
      </c>
      <c r="J41" s="38">
        <v>0.01</v>
      </c>
      <c r="K41" s="22"/>
      <c r="L41" s="22"/>
      <c r="M41" s="22"/>
      <c r="N41" s="22"/>
      <c r="O41" s="22"/>
      <c r="P41" s="22"/>
    </row>
    <row r="42" spans="1:16" ht="39" customHeight="1" x14ac:dyDescent="0.15">
      <c r="A42" s="22"/>
      <c r="B42" s="39"/>
      <c r="C42" s="1244" t="s">
        <v>591</v>
      </c>
      <c r="D42" s="1245"/>
      <c r="E42" s="1246"/>
      <c r="F42" s="36" t="s">
        <v>532</v>
      </c>
      <c r="G42" s="37" t="s">
        <v>532</v>
      </c>
      <c r="H42" s="37" t="s">
        <v>532</v>
      </c>
      <c r="I42" s="37" t="s">
        <v>532</v>
      </c>
      <c r="J42" s="38" t="s">
        <v>532</v>
      </c>
      <c r="K42" s="22"/>
      <c r="L42" s="22"/>
      <c r="M42" s="22"/>
      <c r="N42" s="22"/>
      <c r="O42" s="22"/>
      <c r="P42" s="22"/>
    </row>
    <row r="43" spans="1:16" ht="39" customHeight="1" thickBot="1" x14ac:dyDescent="0.2">
      <c r="A43" s="22"/>
      <c r="B43" s="40"/>
      <c r="C43" s="1247" t="s">
        <v>592</v>
      </c>
      <c r="D43" s="1248"/>
      <c r="E43" s="1249"/>
      <c r="F43" s="41">
        <v>0.04</v>
      </c>
      <c r="G43" s="42">
        <v>0</v>
      </c>
      <c r="H43" s="42">
        <v>0.01</v>
      </c>
      <c r="I43" s="42">
        <v>0.05</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xZMDmmDZ0OttqV1eh3eY2OFMrCgqtZDm5hyUCTAsgUlh2/5CaN9LzdZMCLzJMOmzYv2pCCcr2yTeHd7Ff/lIfQ==" saltValue="B+lMJH8p9u5RZzdI+8qk6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574</v>
      </c>
      <c r="L44" s="56" t="s">
        <v>575</v>
      </c>
      <c r="M44" s="56" t="s">
        <v>576</v>
      </c>
      <c r="N44" s="56" t="s">
        <v>577</v>
      </c>
      <c r="O44" s="57" t="s">
        <v>578</v>
      </c>
      <c r="P44" s="48"/>
      <c r="Q44" s="48"/>
      <c r="R44" s="48"/>
      <c r="S44" s="48"/>
      <c r="T44" s="48"/>
      <c r="U44" s="48"/>
    </row>
    <row r="45" spans="1:21" ht="30.75" customHeight="1" x14ac:dyDescent="0.15">
      <c r="A45" s="48"/>
      <c r="B45" s="1270" t="s">
        <v>11</v>
      </c>
      <c r="C45" s="1271"/>
      <c r="D45" s="58"/>
      <c r="E45" s="1276" t="s">
        <v>12</v>
      </c>
      <c r="F45" s="1276"/>
      <c r="G45" s="1276"/>
      <c r="H45" s="1276"/>
      <c r="I45" s="1276"/>
      <c r="J45" s="1277"/>
      <c r="K45" s="59">
        <v>579</v>
      </c>
      <c r="L45" s="60">
        <v>605</v>
      </c>
      <c r="M45" s="60">
        <v>608</v>
      </c>
      <c r="N45" s="60">
        <v>635</v>
      </c>
      <c r="O45" s="61">
        <v>768</v>
      </c>
      <c r="P45" s="48"/>
      <c r="Q45" s="48"/>
      <c r="R45" s="48"/>
      <c r="S45" s="48"/>
      <c r="T45" s="48"/>
      <c r="U45" s="48"/>
    </row>
    <row r="46" spans="1:21" ht="30.75" customHeight="1" x14ac:dyDescent="0.15">
      <c r="A46" s="48"/>
      <c r="B46" s="1272"/>
      <c r="C46" s="1273"/>
      <c r="D46" s="62"/>
      <c r="E46" s="1254" t="s">
        <v>13</v>
      </c>
      <c r="F46" s="1254"/>
      <c r="G46" s="1254"/>
      <c r="H46" s="1254"/>
      <c r="I46" s="1254"/>
      <c r="J46" s="1255"/>
      <c r="K46" s="63" t="s">
        <v>532</v>
      </c>
      <c r="L46" s="64" t="s">
        <v>532</v>
      </c>
      <c r="M46" s="64" t="s">
        <v>532</v>
      </c>
      <c r="N46" s="64" t="s">
        <v>532</v>
      </c>
      <c r="O46" s="65" t="s">
        <v>532</v>
      </c>
      <c r="P46" s="48"/>
      <c r="Q46" s="48"/>
      <c r="R46" s="48"/>
      <c r="S46" s="48"/>
      <c r="T46" s="48"/>
      <c r="U46" s="48"/>
    </row>
    <row r="47" spans="1:21" ht="30.75" customHeight="1" x14ac:dyDescent="0.15">
      <c r="A47" s="48"/>
      <c r="B47" s="1272"/>
      <c r="C47" s="1273"/>
      <c r="D47" s="62"/>
      <c r="E47" s="1254" t="s">
        <v>14</v>
      </c>
      <c r="F47" s="1254"/>
      <c r="G47" s="1254"/>
      <c r="H47" s="1254"/>
      <c r="I47" s="1254"/>
      <c r="J47" s="1255"/>
      <c r="K47" s="63" t="s">
        <v>532</v>
      </c>
      <c r="L47" s="64" t="s">
        <v>532</v>
      </c>
      <c r="M47" s="64" t="s">
        <v>532</v>
      </c>
      <c r="N47" s="64" t="s">
        <v>532</v>
      </c>
      <c r="O47" s="65" t="s">
        <v>532</v>
      </c>
      <c r="P47" s="48"/>
      <c r="Q47" s="48"/>
      <c r="R47" s="48"/>
      <c r="S47" s="48"/>
      <c r="T47" s="48"/>
      <c r="U47" s="48"/>
    </row>
    <row r="48" spans="1:21" ht="30.75" customHeight="1" x14ac:dyDescent="0.15">
      <c r="A48" s="48"/>
      <c r="B48" s="1272"/>
      <c r="C48" s="1273"/>
      <c r="D48" s="62"/>
      <c r="E48" s="1254" t="s">
        <v>15</v>
      </c>
      <c r="F48" s="1254"/>
      <c r="G48" s="1254"/>
      <c r="H48" s="1254"/>
      <c r="I48" s="1254"/>
      <c r="J48" s="1255"/>
      <c r="K48" s="63">
        <v>156</v>
      </c>
      <c r="L48" s="64">
        <v>160</v>
      </c>
      <c r="M48" s="64">
        <v>155</v>
      </c>
      <c r="N48" s="64">
        <v>152</v>
      </c>
      <c r="O48" s="65">
        <v>145</v>
      </c>
      <c r="P48" s="48"/>
      <c r="Q48" s="48"/>
      <c r="R48" s="48"/>
      <c r="S48" s="48"/>
      <c r="T48" s="48"/>
      <c r="U48" s="48"/>
    </row>
    <row r="49" spans="1:21" ht="30.75" customHeight="1" x14ac:dyDescent="0.15">
      <c r="A49" s="48"/>
      <c r="B49" s="1272"/>
      <c r="C49" s="1273"/>
      <c r="D49" s="62"/>
      <c r="E49" s="1254" t="s">
        <v>16</v>
      </c>
      <c r="F49" s="1254"/>
      <c r="G49" s="1254"/>
      <c r="H49" s="1254"/>
      <c r="I49" s="1254"/>
      <c r="J49" s="1255"/>
      <c r="K49" s="63">
        <v>6</v>
      </c>
      <c r="L49" s="64">
        <v>6</v>
      </c>
      <c r="M49" s="64">
        <v>5</v>
      </c>
      <c r="N49" s="64">
        <v>16</v>
      </c>
      <c r="O49" s="65">
        <v>17</v>
      </c>
      <c r="P49" s="48"/>
      <c r="Q49" s="48"/>
      <c r="R49" s="48"/>
      <c r="S49" s="48"/>
      <c r="T49" s="48"/>
      <c r="U49" s="48"/>
    </row>
    <row r="50" spans="1:21" ht="30.75" customHeight="1" x14ac:dyDescent="0.15">
      <c r="A50" s="48"/>
      <c r="B50" s="1272"/>
      <c r="C50" s="1273"/>
      <c r="D50" s="62"/>
      <c r="E50" s="1254" t="s">
        <v>17</v>
      </c>
      <c r="F50" s="1254"/>
      <c r="G50" s="1254"/>
      <c r="H50" s="1254"/>
      <c r="I50" s="1254"/>
      <c r="J50" s="1255"/>
      <c r="K50" s="63">
        <v>32</v>
      </c>
      <c r="L50" s="64">
        <v>2</v>
      </c>
      <c r="M50" s="64">
        <v>0</v>
      </c>
      <c r="N50" s="64">
        <v>0</v>
      </c>
      <c r="O50" s="65">
        <v>0</v>
      </c>
      <c r="P50" s="48"/>
      <c r="Q50" s="48"/>
      <c r="R50" s="48"/>
      <c r="S50" s="48"/>
      <c r="T50" s="48"/>
      <c r="U50" s="48"/>
    </row>
    <row r="51" spans="1:21" ht="30.75" customHeight="1" x14ac:dyDescent="0.15">
      <c r="A51" s="48"/>
      <c r="B51" s="1274"/>
      <c r="C51" s="1275"/>
      <c r="D51" s="66"/>
      <c r="E51" s="1254" t="s">
        <v>18</v>
      </c>
      <c r="F51" s="1254"/>
      <c r="G51" s="1254"/>
      <c r="H51" s="1254"/>
      <c r="I51" s="1254"/>
      <c r="J51" s="1255"/>
      <c r="K51" s="63" t="s">
        <v>532</v>
      </c>
      <c r="L51" s="64" t="s">
        <v>532</v>
      </c>
      <c r="M51" s="64" t="s">
        <v>532</v>
      </c>
      <c r="N51" s="64" t="s">
        <v>532</v>
      </c>
      <c r="O51" s="65" t="s">
        <v>532</v>
      </c>
      <c r="P51" s="48"/>
      <c r="Q51" s="48"/>
      <c r="R51" s="48"/>
      <c r="S51" s="48"/>
      <c r="T51" s="48"/>
      <c r="U51" s="48"/>
    </row>
    <row r="52" spans="1:21" ht="30.75" customHeight="1" x14ac:dyDescent="0.15">
      <c r="A52" s="48"/>
      <c r="B52" s="1252" t="s">
        <v>19</v>
      </c>
      <c r="C52" s="1253"/>
      <c r="D52" s="66"/>
      <c r="E52" s="1254" t="s">
        <v>20</v>
      </c>
      <c r="F52" s="1254"/>
      <c r="G52" s="1254"/>
      <c r="H52" s="1254"/>
      <c r="I52" s="1254"/>
      <c r="J52" s="1255"/>
      <c r="K52" s="63">
        <v>531</v>
      </c>
      <c r="L52" s="64">
        <v>537</v>
      </c>
      <c r="M52" s="64">
        <v>531</v>
      </c>
      <c r="N52" s="64">
        <v>532</v>
      </c>
      <c r="O52" s="65">
        <v>598</v>
      </c>
      <c r="P52" s="48"/>
      <c r="Q52" s="48"/>
      <c r="R52" s="48"/>
      <c r="S52" s="48"/>
      <c r="T52" s="48"/>
      <c r="U52" s="48"/>
    </row>
    <row r="53" spans="1:21" ht="30.75" customHeight="1" thickBot="1" x14ac:dyDescent="0.2">
      <c r="A53" s="48"/>
      <c r="B53" s="1256" t="s">
        <v>21</v>
      </c>
      <c r="C53" s="1257"/>
      <c r="D53" s="67"/>
      <c r="E53" s="1258" t="s">
        <v>22</v>
      </c>
      <c r="F53" s="1258"/>
      <c r="G53" s="1258"/>
      <c r="H53" s="1258"/>
      <c r="I53" s="1258"/>
      <c r="J53" s="1259"/>
      <c r="K53" s="68">
        <v>242</v>
      </c>
      <c r="L53" s="69">
        <v>236</v>
      </c>
      <c r="M53" s="69">
        <v>237</v>
      </c>
      <c r="N53" s="69">
        <v>271</v>
      </c>
      <c r="O53" s="70">
        <v>332</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593</v>
      </c>
      <c r="P55" s="48"/>
      <c r="Q55" s="48"/>
      <c r="R55" s="48"/>
      <c r="S55" s="48"/>
      <c r="T55" s="48"/>
      <c r="U55" s="48"/>
    </row>
    <row r="56" spans="1:21" ht="31.5" customHeight="1" thickBot="1" x14ac:dyDescent="0.2">
      <c r="A56" s="48"/>
      <c r="B56" s="76"/>
      <c r="C56" s="77"/>
      <c r="D56" s="77"/>
      <c r="E56" s="78"/>
      <c r="F56" s="78"/>
      <c r="G56" s="78"/>
      <c r="H56" s="78"/>
      <c r="I56" s="78"/>
      <c r="J56" s="79" t="s">
        <v>2</v>
      </c>
      <c r="K56" s="80" t="s">
        <v>594</v>
      </c>
      <c r="L56" s="81" t="s">
        <v>595</v>
      </c>
      <c r="M56" s="81" t="s">
        <v>596</v>
      </c>
      <c r="N56" s="81" t="s">
        <v>597</v>
      </c>
      <c r="O56" s="82" t="s">
        <v>598</v>
      </c>
      <c r="P56" s="48"/>
      <c r="Q56" s="48"/>
      <c r="R56" s="48"/>
      <c r="S56" s="48"/>
      <c r="T56" s="48"/>
      <c r="U56" s="48"/>
    </row>
    <row r="57" spans="1:21" ht="31.5" customHeight="1" x14ac:dyDescent="0.15">
      <c r="B57" s="1260" t="s">
        <v>25</v>
      </c>
      <c r="C57" s="1261"/>
      <c r="D57" s="1264" t="s">
        <v>26</v>
      </c>
      <c r="E57" s="1265"/>
      <c r="F57" s="1265"/>
      <c r="G57" s="1265"/>
      <c r="H57" s="1265"/>
      <c r="I57" s="1265"/>
      <c r="J57" s="1266"/>
      <c r="K57" s="83" t="s">
        <v>625</v>
      </c>
      <c r="L57" s="84" t="s">
        <v>625</v>
      </c>
      <c r="M57" s="84" t="s">
        <v>625</v>
      </c>
      <c r="N57" s="84" t="s">
        <v>625</v>
      </c>
      <c r="O57" s="85" t="s">
        <v>625</v>
      </c>
    </row>
    <row r="58" spans="1:21" ht="31.5" customHeight="1" thickBot="1" x14ac:dyDescent="0.2">
      <c r="B58" s="1262"/>
      <c r="C58" s="1263"/>
      <c r="D58" s="1267" t="s">
        <v>27</v>
      </c>
      <c r="E58" s="1268"/>
      <c r="F58" s="1268"/>
      <c r="G58" s="1268"/>
      <c r="H58" s="1268"/>
      <c r="I58" s="1268"/>
      <c r="J58" s="1269"/>
      <c r="K58" s="86" t="s">
        <v>626</v>
      </c>
      <c r="L58" s="87" t="s">
        <v>627</v>
      </c>
      <c r="M58" s="87" t="s">
        <v>625</v>
      </c>
      <c r="N58" s="87" t="s">
        <v>625</v>
      </c>
      <c r="O58" s="88" t="s">
        <v>625</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QUMmDfC9UxYzFswTyhHHUgY0K28Iey8oFgP6N/zQVdVXu5dZIVfRSSX4tufFmMBpRaSruBCH7KKwlrKFqWq49Q==" saltValue="wTL2L14VU5hjYAYp6daSy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574</v>
      </c>
      <c r="J40" s="100" t="s">
        <v>575</v>
      </c>
      <c r="K40" s="100" t="s">
        <v>576</v>
      </c>
      <c r="L40" s="100" t="s">
        <v>577</v>
      </c>
      <c r="M40" s="101" t="s">
        <v>578</v>
      </c>
    </row>
    <row r="41" spans="2:13" ht="27.75" customHeight="1" x14ac:dyDescent="0.15">
      <c r="B41" s="1290" t="s">
        <v>30</v>
      </c>
      <c r="C41" s="1291"/>
      <c r="D41" s="102"/>
      <c r="E41" s="1292" t="s">
        <v>31</v>
      </c>
      <c r="F41" s="1292"/>
      <c r="G41" s="1292"/>
      <c r="H41" s="1293"/>
      <c r="I41" s="103">
        <v>6775</v>
      </c>
      <c r="J41" s="104">
        <v>6737</v>
      </c>
      <c r="K41" s="104">
        <v>6590</v>
      </c>
      <c r="L41" s="104">
        <v>6358</v>
      </c>
      <c r="M41" s="105">
        <v>5945</v>
      </c>
    </row>
    <row r="42" spans="2:13" ht="27.75" customHeight="1" x14ac:dyDescent="0.15">
      <c r="B42" s="1280"/>
      <c r="C42" s="1281"/>
      <c r="D42" s="106"/>
      <c r="E42" s="1284" t="s">
        <v>32</v>
      </c>
      <c r="F42" s="1284"/>
      <c r="G42" s="1284"/>
      <c r="H42" s="1285"/>
      <c r="I42" s="107">
        <v>2</v>
      </c>
      <c r="J42" s="108" t="s">
        <v>532</v>
      </c>
      <c r="K42" s="108" t="s">
        <v>532</v>
      </c>
      <c r="L42" s="108" t="s">
        <v>532</v>
      </c>
      <c r="M42" s="109">
        <v>15</v>
      </c>
    </row>
    <row r="43" spans="2:13" ht="27.75" customHeight="1" x14ac:dyDescent="0.15">
      <c r="B43" s="1280"/>
      <c r="C43" s="1281"/>
      <c r="D43" s="106"/>
      <c r="E43" s="1284" t="s">
        <v>33</v>
      </c>
      <c r="F43" s="1284"/>
      <c r="G43" s="1284"/>
      <c r="H43" s="1285"/>
      <c r="I43" s="107">
        <v>1566</v>
      </c>
      <c r="J43" s="108">
        <v>1465</v>
      </c>
      <c r="K43" s="108">
        <v>1335</v>
      </c>
      <c r="L43" s="108">
        <v>1280</v>
      </c>
      <c r="M43" s="109">
        <v>1191</v>
      </c>
    </row>
    <row r="44" spans="2:13" ht="27.75" customHeight="1" x14ac:dyDescent="0.15">
      <c r="B44" s="1280"/>
      <c r="C44" s="1281"/>
      <c r="D44" s="106"/>
      <c r="E44" s="1284" t="s">
        <v>34</v>
      </c>
      <c r="F44" s="1284"/>
      <c r="G44" s="1284"/>
      <c r="H44" s="1285"/>
      <c r="I44" s="107">
        <v>108</v>
      </c>
      <c r="J44" s="108">
        <v>108</v>
      </c>
      <c r="K44" s="108">
        <v>102</v>
      </c>
      <c r="L44" s="108">
        <v>97</v>
      </c>
      <c r="M44" s="109">
        <v>82</v>
      </c>
    </row>
    <row r="45" spans="2:13" ht="27.75" customHeight="1" x14ac:dyDescent="0.15">
      <c r="B45" s="1280"/>
      <c r="C45" s="1281"/>
      <c r="D45" s="106"/>
      <c r="E45" s="1284" t="s">
        <v>35</v>
      </c>
      <c r="F45" s="1284"/>
      <c r="G45" s="1284"/>
      <c r="H45" s="1285"/>
      <c r="I45" s="107">
        <v>909</v>
      </c>
      <c r="J45" s="108">
        <v>900</v>
      </c>
      <c r="K45" s="108">
        <v>858</v>
      </c>
      <c r="L45" s="108">
        <v>826</v>
      </c>
      <c r="M45" s="109">
        <v>799</v>
      </c>
    </row>
    <row r="46" spans="2:13" ht="27.75" customHeight="1" x14ac:dyDescent="0.15">
      <c r="B46" s="1280"/>
      <c r="C46" s="1281"/>
      <c r="D46" s="110"/>
      <c r="E46" s="1284" t="s">
        <v>36</v>
      </c>
      <c r="F46" s="1284"/>
      <c r="G46" s="1284"/>
      <c r="H46" s="1285"/>
      <c r="I46" s="107" t="s">
        <v>532</v>
      </c>
      <c r="J46" s="108" t="s">
        <v>532</v>
      </c>
      <c r="K46" s="108" t="s">
        <v>532</v>
      </c>
      <c r="L46" s="108" t="s">
        <v>532</v>
      </c>
      <c r="M46" s="109" t="s">
        <v>532</v>
      </c>
    </row>
    <row r="47" spans="2:13" ht="27.75" customHeight="1" x14ac:dyDescent="0.15">
      <c r="B47" s="1280"/>
      <c r="C47" s="1281"/>
      <c r="D47" s="111"/>
      <c r="E47" s="1294" t="s">
        <v>37</v>
      </c>
      <c r="F47" s="1295"/>
      <c r="G47" s="1295"/>
      <c r="H47" s="1296"/>
      <c r="I47" s="107" t="s">
        <v>532</v>
      </c>
      <c r="J47" s="108" t="s">
        <v>532</v>
      </c>
      <c r="K47" s="108" t="s">
        <v>532</v>
      </c>
      <c r="L47" s="108" t="s">
        <v>532</v>
      </c>
      <c r="M47" s="109" t="s">
        <v>532</v>
      </c>
    </row>
    <row r="48" spans="2:13" ht="27.75" customHeight="1" x14ac:dyDescent="0.15">
      <c r="B48" s="1280"/>
      <c r="C48" s="1281"/>
      <c r="D48" s="106"/>
      <c r="E48" s="1284" t="s">
        <v>38</v>
      </c>
      <c r="F48" s="1284"/>
      <c r="G48" s="1284"/>
      <c r="H48" s="1285"/>
      <c r="I48" s="107" t="s">
        <v>532</v>
      </c>
      <c r="J48" s="108" t="s">
        <v>532</v>
      </c>
      <c r="K48" s="108" t="s">
        <v>532</v>
      </c>
      <c r="L48" s="108" t="s">
        <v>532</v>
      </c>
      <c r="M48" s="109" t="s">
        <v>532</v>
      </c>
    </row>
    <row r="49" spans="2:13" ht="27.75" customHeight="1" x14ac:dyDescent="0.15">
      <c r="B49" s="1282"/>
      <c r="C49" s="1283"/>
      <c r="D49" s="106"/>
      <c r="E49" s="1284" t="s">
        <v>39</v>
      </c>
      <c r="F49" s="1284"/>
      <c r="G49" s="1284"/>
      <c r="H49" s="1285"/>
      <c r="I49" s="107" t="s">
        <v>532</v>
      </c>
      <c r="J49" s="108" t="s">
        <v>532</v>
      </c>
      <c r="K49" s="108" t="s">
        <v>532</v>
      </c>
      <c r="L49" s="108" t="s">
        <v>532</v>
      </c>
      <c r="M49" s="109" t="s">
        <v>532</v>
      </c>
    </row>
    <row r="50" spans="2:13" ht="27.75" customHeight="1" x14ac:dyDescent="0.15">
      <c r="B50" s="1278" t="s">
        <v>40</v>
      </c>
      <c r="C50" s="1279"/>
      <c r="D50" s="112"/>
      <c r="E50" s="1284" t="s">
        <v>41</v>
      </c>
      <c r="F50" s="1284"/>
      <c r="G50" s="1284"/>
      <c r="H50" s="1285"/>
      <c r="I50" s="107">
        <v>3455</v>
      </c>
      <c r="J50" s="108">
        <v>3513</v>
      </c>
      <c r="K50" s="108">
        <v>3219</v>
      </c>
      <c r="L50" s="108">
        <v>3154</v>
      </c>
      <c r="M50" s="109">
        <v>3121</v>
      </c>
    </row>
    <row r="51" spans="2:13" ht="27.75" customHeight="1" x14ac:dyDescent="0.15">
      <c r="B51" s="1280"/>
      <c r="C51" s="1281"/>
      <c r="D51" s="106"/>
      <c r="E51" s="1284" t="s">
        <v>42</v>
      </c>
      <c r="F51" s="1284"/>
      <c r="G51" s="1284"/>
      <c r="H51" s="1285"/>
      <c r="I51" s="107">
        <v>37</v>
      </c>
      <c r="J51" s="108">
        <v>32</v>
      </c>
      <c r="K51" s="108">
        <v>22</v>
      </c>
      <c r="L51" s="108">
        <v>17</v>
      </c>
      <c r="M51" s="109">
        <v>9</v>
      </c>
    </row>
    <row r="52" spans="2:13" ht="27.75" customHeight="1" x14ac:dyDescent="0.15">
      <c r="B52" s="1282"/>
      <c r="C52" s="1283"/>
      <c r="D52" s="106"/>
      <c r="E52" s="1284" t="s">
        <v>43</v>
      </c>
      <c r="F52" s="1284"/>
      <c r="G52" s="1284"/>
      <c r="H52" s="1285"/>
      <c r="I52" s="107">
        <v>5680</v>
      </c>
      <c r="J52" s="108">
        <v>5603</v>
      </c>
      <c r="K52" s="108">
        <v>5444</v>
      </c>
      <c r="L52" s="108">
        <v>5232</v>
      </c>
      <c r="M52" s="109">
        <v>4924</v>
      </c>
    </row>
    <row r="53" spans="2:13" ht="27.75" customHeight="1" thickBot="1" x14ac:dyDescent="0.2">
      <c r="B53" s="1286" t="s">
        <v>44</v>
      </c>
      <c r="C53" s="1287"/>
      <c r="D53" s="113"/>
      <c r="E53" s="1288" t="s">
        <v>45</v>
      </c>
      <c r="F53" s="1288"/>
      <c r="G53" s="1288"/>
      <c r="H53" s="1289"/>
      <c r="I53" s="114">
        <v>188</v>
      </c>
      <c r="J53" s="115">
        <v>62</v>
      </c>
      <c r="K53" s="115">
        <v>200</v>
      </c>
      <c r="L53" s="115">
        <v>158</v>
      </c>
      <c r="M53" s="116">
        <v>-21</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O9kkwNXqVPrD5eeJ6lNV++15dvL0FR2ajvy7nHApYtEnV+9GiJrW2ItPipRDr1/2qVNdzp3s3PTrKkRX3MxZIg==" saltValue="kTnesZ7ooKk81je3xM9oU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576</v>
      </c>
      <c r="G54" s="125" t="s">
        <v>577</v>
      </c>
      <c r="H54" s="126" t="s">
        <v>578</v>
      </c>
    </row>
    <row r="55" spans="2:8" ht="52.5" customHeight="1" x14ac:dyDescent="0.15">
      <c r="B55" s="127"/>
      <c r="C55" s="1305" t="s">
        <v>48</v>
      </c>
      <c r="D55" s="1305"/>
      <c r="E55" s="1306"/>
      <c r="F55" s="128">
        <v>1328</v>
      </c>
      <c r="G55" s="128">
        <v>1328</v>
      </c>
      <c r="H55" s="129">
        <v>1268</v>
      </c>
    </row>
    <row r="56" spans="2:8" ht="52.5" customHeight="1" x14ac:dyDescent="0.15">
      <c r="B56" s="130"/>
      <c r="C56" s="1307" t="s">
        <v>49</v>
      </c>
      <c r="D56" s="1307"/>
      <c r="E56" s="1308"/>
      <c r="F56" s="131">
        <v>861</v>
      </c>
      <c r="G56" s="131">
        <v>869</v>
      </c>
      <c r="H56" s="132">
        <v>876</v>
      </c>
    </row>
    <row r="57" spans="2:8" ht="53.25" customHeight="1" x14ac:dyDescent="0.15">
      <c r="B57" s="130"/>
      <c r="C57" s="1309" t="s">
        <v>50</v>
      </c>
      <c r="D57" s="1309"/>
      <c r="E57" s="1310"/>
      <c r="F57" s="133">
        <v>628</v>
      </c>
      <c r="G57" s="133">
        <v>561</v>
      </c>
      <c r="H57" s="134">
        <v>649</v>
      </c>
    </row>
    <row r="58" spans="2:8" ht="45.75" customHeight="1" x14ac:dyDescent="0.15">
      <c r="B58" s="135"/>
      <c r="C58" s="1297" t="s">
        <v>618</v>
      </c>
      <c r="D58" s="1298"/>
      <c r="E58" s="1299"/>
      <c r="F58" s="136">
        <v>379</v>
      </c>
      <c r="G58" s="136">
        <v>361</v>
      </c>
      <c r="H58" s="137">
        <v>341</v>
      </c>
    </row>
    <row r="59" spans="2:8" ht="45.75" customHeight="1" x14ac:dyDescent="0.15">
      <c r="B59" s="135"/>
      <c r="C59" s="1297" t="s">
        <v>619</v>
      </c>
      <c r="D59" s="1298"/>
      <c r="E59" s="1299"/>
      <c r="F59" s="136">
        <v>147</v>
      </c>
      <c r="G59" s="136">
        <v>112</v>
      </c>
      <c r="H59" s="137">
        <v>150</v>
      </c>
    </row>
    <row r="60" spans="2:8" ht="45.75" customHeight="1" x14ac:dyDescent="0.15">
      <c r="B60" s="135"/>
      <c r="C60" s="1297" t="s">
        <v>620</v>
      </c>
      <c r="D60" s="1298"/>
      <c r="E60" s="1299"/>
      <c r="F60" s="136" t="s">
        <v>623</v>
      </c>
      <c r="G60" s="136" t="s">
        <v>624</v>
      </c>
      <c r="H60" s="137">
        <v>58</v>
      </c>
    </row>
    <row r="61" spans="2:8" ht="45.75" customHeight="1" x14ac:dyDescent="0.15">
      <c r="B61" s="135"/>
      <c r="C61" s="1297" t="s">
        <v>621</v>
      </c>
      <c r="D61" s="1298"/>
      <c r="E61" s="1299"/>
      <c r="F61" s="136">
        <v>72</v>
      </c>
      <c r="G61" s="136">
        <v>42</v>
      </c>
      <c r="H61" s="137">
        <v>42</v>
      </c>
    </row>
    <row r="62" spans="2:8" ht="45.75" customHeight="1" thickBot="1" x14ac:dyDescent="0.2">
      <c r="B62" s="138"/>
      <c r="C62" s="1300" t="s">
        <v>622</v>
      </c>
      <c r="D62" s="1301"/>
      <c r="E62" s="1302"/>
      <c r="F62" s="139">
        <v>27</v>
      </c>
      <c r="G62" s="139">
        <v>35</v>
      </c>
      <c r="H62" s="140">
        <v>42</v>
      </c>
    </row>
    <row r="63" spans="2:8" ht="52.5" customHeight="1" thickBot="1" x14ac:dyDescent="0.2">
      <c r="B63" s="141"/>
      <c r="C63" s="1303" t="s">
        <v>51</v>
      </c>
      <c r="D63" s="1303"/>
      <c r="E63" s="1304"/>
      <c r="F63" s="142">
        <v>2817</v>
      </c>
      <c r="G63" s="142">
        <v>2758</v>
      </c>
      <c r="H63" s="143">
        <v>2794</v>
      </c>
    </row>
    <row r="64" spans="2:8" ht="15" customHeight="1" x14ac:dyDescent="0.15"/>
  </sheetData>
  <sheetProtection algorithmName="SHA-512" hashValue="TJfCODglquKBNZhYlfOoPNChkz4FECy55DF90yzfZhGbN8+8MvbnnTSzeiSqAOcnr+/gCX8povIIM0NdIQPBXQ==" saltValue="2QCYbY5sqIDNJKRLy7D3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630</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630</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631</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632</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23" t="s">
        <v>633</v>
      </c>
      <c r="AO43" s="1324"/>
      <c r="AP43" s="1324"/>
      <c r="AQ43" s="1324"/>
      <c r="AR43" s="1324"/>
      <c r="AS43" s="1324"/>
      <c r="AT43" s="1324"/>
      <c r="AU43" s="1324"/>
      <c r="AV43" s="1324"/>
      <c r="AW43" s="1324"/>
      <c r="AX43" s="1324"/>
      <c r="AY43" s="1324"/>
      <c r="AZ43" s="1324"/>
      <c r="BA43" s="1324"/>
      <c r="BB43" s="1324"/>
      <c r="BC43" s="1324"/>
      <c r="BD43" s="1324"/>
      <c r="BE43" s="1324"/>
      <c r="BF43" s="1324"/>
      <c r="BG43" s="1324"/>
      <c r="BH43" s="1324"/>
      <c r="BI43" s="1324"/>
      <c r="BJ43" s="1324"/>
      <c r="BK43" s="1324"/>
      <c r="BL43" s="1324"/>
      <c r="BM43" s="1324"/>
      <c r="BN43" s="1324"/>
      <c r="BO43" s="1324"/>
      <c r="BP43" s="1324"/>
      <c r="BQ43" s="1324"/>
      <c r="BR43" s="1324"/>
      <c r="BS43" s="1324"/>
      <c r="BT43" s="1324"/>
      <c r="BU43" s="1324"/>
      <c r="BV43" s="1324"/>
      <c r="BW43" s="1324"/>
      <c r="BX43" s="1324"/>
      <c r="BY43" s="1324"/>
      <c r="BZ43" s="1324"/>
      <c r="CA43" s="1324"/>
      <c r="CB43" s="1324"/>
      <c r="CC43" s="1324"/>
      <c r="CD43" s="1324"/>
      <c r="CE43" s="1324"/>
      <c r="CF43" s="1324"/>
      <c r="CG43" s="1324"/>
      <c r="CH43" s="1324"/>
      <c r="CI43" s="1324"/>
      <c r="CJ43" s="1324"/>
      <c r="CK43" s="1324"/>
      <c r="CL43" s="1324"/>
      <c r="CM43" s="1324"/>
      <c r="CN43" s="1324"/>
      <c r="CO43" s="1324"/>
      <c r="CP43" s="1324"/>
      <c r="CQ43" s="1324"/>
      <c r="CR43" s="1324"/>
      <c r="CS43" s="1324"/>
      <c r="CT43" s="1324"/>
      <c r="CU43" s="1324"/>
      <c r="CV43" s="1324"/>
      <c r="CW43" s="1324"/>
      <c r="CX43" s="1324"/>
      <c r="CY43" s="1324"/>
      <c r="CZ43" s="1324"/>
      <c r="DA43" s="1324"/>
      <c r="DB43" s="1324"/>
      <c r="DC43" s="1325"/>
    </row>
    <row r="44" spans="2:109" x14ac:dyDescent="0.15">
      <c r="B44" s="397"/>
      <c r="AN44" s="1326"/>
      <c r="AO44" s="1327"/>
      <c r="AP44" s="1327"/>
      <c r="AQ44" s="1327"/>
      <c r="AR44" s="1327"/>
      <c r="AS44" s="1327"/>
      <c r="AT44" s="1327"/>
      <c r="AU44" s="1327"/>
      <c r="AV44" s="1327"/>
      <c r="AW44" s="1327"/>
      <c r="AX44" s="1327"/>
      <c r="AY44" s="1327"/>
      <c r="AZ44" s="1327"/>
      <c r="BA44" s="1327"/>
      <c r="BB44" s="1327"/>
      <c r="BC44" s="1327"/>
      <c r="BD44" s="1327"/>
      <c r="BE44" s="1327"/>
      <c r="BF44" s="1327"/>
      <c r="BG44" s="1327"/>
      <c r="BH44" s="1327"/>
      <c r="BI44" s="1327"/>
      <c r="BJ44" s="1327"/>
      <c r="BK44" s="1327"/>
      <c r="BL44" s="1327"/>
      <c r="BM44" s="1327"/>
      <c r="BN44" s="1327"/>
      <c r="BO44" s="1327"/>
      <c r="BP44" s="1327"/>
      <c r="BQ44" s="1327"/>
      <c r="BR44" s="1327"/>
      <c r="BS44" s="1327"/>
      <c r="BT44" s="1327"/>
      <c r="BU44" s="1327"/>
      <c r="BV44" s="1327"/>
      <c r="BW44" s="1327"/>
      <c r="BX44" s="1327"/>
      <c r="BY44" s="1327"/>
      <c r="BZ44" s="1327"/>
      <c r="CA44" s="1327"/>
      <c r="CB44" s="1327"/>
      <c r="CC44" s="1327"/>
      <c r="CD44" s="1327"/>
      <c r="CE44" s="1327"/>
      <c r="CF44" s="1327"/>
      <c r="CG44" s="1327"/>
      <c r="CH44" s="1327"/>
      <c r="CI44" s="1327"/>
      <c r="CJ44" s="1327"/>
      <c r="CK44" s="1327"/>
      <c r="CL44" s="1327"/>
      <c r="CM44" s="1327"/>
      <c r="CN44" s="1327"/>
      <c r="CO44" s="1327"/>
      <c r="CP44" s="1327"/>
      <c r="CQ44" s="1327"/>
      <c r="CR44" s="1327"/>
      <c r="CS44" s="1327"/>
      <c r="CT44" s="1327"/>
      <c r="CU44" s="1327"/>
      <c r="CV44" s="1327"/>
      <c r="CW44" s="1327"/>
      <c r="CX44" s="1327"/>
      <c r="CY44" s="1327"/>
      <c r="CZ44" s="1327"/>
      <c r="DA44" s="1327"/>
      <c r="DB44" s="1327"/>
      <c r="DC44" s="1328"/>
    </row>
    <row r="45" spans="2:109" x14ac:dyDescent="0.15">
      <c r="B45" s="397"/>
      <c r="AN45" s="1326"/>
      <c r="AO45" s="1327"/>
      <c r="AP45" s="1327"/>
      <c r="AQ45" s="1327"/>
      <c r="AR45" s="1327"/>
      <c r="AS45" s="1327"/>
      <c r="AT45" s="1327"/>
      <c r="AU45" s="1327"/>
      <c r="AV45" s="1327"/>
      <c r="AW45" s="1327"/>
      <c r="AX45" s="1327"/>
      <c r="AY45" s="1327"/>
      <c r="AZ45" s="1327"/>
      <c r="BA45" s="1327"/>
      <c r="BB45" s="1327"/>
      <c r="BC45" s="1327"/>
      <c r="BD45" s="1327"/>
      <c r="BE45" s="1327"/>
      <c r="BF45" s="1327"/>
      <c r="BG45" s="1327"/>
      <c r="BH45" s="1327"/>
      <c r="BI45" s="1327"/>
      <c r="BJ45" s="1327"/>
      <c r="BK45" s="1327"/>
      <c r="BL45" s="1327"/>
      <c r="BM45" s="1327"/>
      <c r="BN45" s="1327"/>
      <c r="BO45" s="1327"/>
      <c r="BP45" s="1327"/>
      <c r="BQ45" s="1327"/>
      <c r="BR45" s="1327"/>
      <c r="BS45" s="1327"/>
      <c r="BT45" s="1327"/>
      <c r="BU45" s="1327"/>
      <c r="BV45" s="1327"/>
      <c r="BW45" s="1327"/>
      <c r="BX45" s="1327"/>
      <c r="BY45" s="1327"/>
      <c r="BZ45" s="1327"/>
      <c r="CA45" s="1327"/>
      <c r="CB45" s="1327"/>
      <c r="CC45" s="1327"/>
      <c r="CD45" s="1327"/>
      <c r="CE45" s="1327"/>
      <c r="CF45" s="1327"/>
      <c r="CG45" s="1327"/>
      <c r="CH45" s="1327"/>
      <c r="CI45" s="1327"/>
      <c r="CJ45" s="1327"/>
      <c r="CK45" s="1327"/>
      <c r="CL45" s="1327"/>
      <c r="CM45" s="1327"/>
      <c r="CN45" s="1327"/>
      <c r="CO45" s="1327"/>
      <c r="CP45" s="1327"/>
      <c r="CQ45" s="1327"/>
      <c r="CR45" s="1327"/>
      <c r="CS45" s="1327"/>
      <c r="CT45" s="1327"/>
      <c r="CU45" s="1327"/>
      <c r="CV45" s="1327"/>
      <c r="CW45" s="1327"/>
      <c r="CX45" s="1327"/>
      <c r="CY45" s="1327"/>
      <c r="CZ45" s="1327"/>
      <c r="DA45" s="1327"/>
      <c r="DB45" s="1327"/>
      <c r="DC45" s="1328"/>
    </row>
    <row r="46" spans="2:109" x14ac:dyDescent="0.15">
      <c r="B46" s="397"/>
      <c r="AN46" s="1326"/>
      <c r="AO46" s="1327"/>
      <c r="AP46" s="1327"/>
      <c r="AQ46" s="1327"/>
      <c r="AR46" s="1327"/>
      <c r="AS46" s="1327"/>
      <c r="AT46" s="1327"/>
      <c r="AU46" s="1327"/>
      <c r="AV46" s="1327"/>
      <c r="AW46" s="1327"/>
      <c r="AX46" s="1327"/>
      <c r="AY46" s="1327"/>
      <c r="AZ46" s="1327"/>
      <c r="BA46" s="1327"/>
      <c r="BB46" s="1327"/>
      <c r="BC46" s="1327"/>
      <c r="BD46" s="1327"/>
      <c r="BE46" s="1327"/>
      <c r="BF46" s="1327"/>
      <c r="BG46" s="1327"/>
      <c r="BH46" s="1327"/>
      <c r="BI46" s="1327"/>
      <c r="BJ46" s="1327"/>
      <c r="BK46" s="1327"/>
      <c r="BL46" s="1327"/>
      <c r="BM46" s="1327"/>
      <c r="BN46" s="1327"/>
      <c r="BO46" s="1327"/>
      <c r="BP46" s="1327"/>
      <c r="BQ46" s="1327"/>
      <c r="BR46" s="1327"/>
      <c r="BS46" s="1327"/>
      <c r="BT46" s="1327"/>
      <c r="BU46" s="1327"/>
      <c r="BV46" s="1327"/>
      <c r="BW46" s="1327"/>
      <c r="BX46" s="1327"/>
      <c r="BY46" s="1327"/>
      <c r="BZ46" s="1327"/>
      <c r="CA46" s="1327"/>
      <c r="CB46" s="1327"/>
      <c r="CC46" s="1327"/>
      <c r="CD46" s="1327"/>
      <c r="CE46" s="1327"/>
      <c r="CF46" s="1327"/>
      <c r="CG46" s="1327"/>
      <c r="CH46" s="1327"/>
      <c r="CI46" s="1327"/>
      <c r="CJ46" s="1327"/>
      <c r="CK46" s="1327"/>
      <c r="CL46" s="1327"/>
      <c r="CM46" s="1327"/>
      <c r="CN46" s="1327"/>
      <c r="CO46" s="1327"/>
      <c r="CP46" s="1327"/>
      <c r="CQ46" s="1327"/>
      <c r="CR46" s="1327"/>
      <c r="CS46" s="1327"/>
      <c r="CT46" s="1327"/>
      <c r="CU46" s="1327"/>
      <c r="CV46" s="1327"/>
      <c r="CW46" s="1327"/>
      <c r="CX46" s="1327"/>
      <c r="CY46" s="1327"/>
      <c r="CZ46" s="1327"/>
      <c r="DA46" s="1327"/>
      <c r="DB46" s="1327"/>
      <c r="DC46" s="1328"/>
    </row>
    <row r="47" spans="2:109" x14ac:dyDescent="0.15">
      <c r="B47" s="397"/>
      <c r="AN47" s="1329"/>
      <c r="AO47" s="1330"/>
      <c r="AP47" s="1330"/>
      <c r="AQ47" s="1330"/>
      <c r="AR47" s="1330"/>
      <c r="AS47" s="1330"/>
      <c r="AT47" s="1330"/>
      <c r="AU47" s="1330"/>
      <c r="AV47" s="1330"/>
      <c r="AW47" s="1330"/>
      <c r="AX47" s="1330"/>
      <c r="AY47" s="1330"/>
      <c r="AZ47" s="1330"/>
      <c r="BA47" s="1330"/>
      <c r="BB47" s="1330"/>
      <c r="BC47" s="1330"/>
      <c r="BD47" s="1330"/>
      <c r="BE47" s="1330"/>
      <c r="BF47" s="1330"/>
      <c r="BG47" s="1330"/>
      <c r="BH47" s="1330"/>
      <c r="BI47" s="1330"/>
      <c r="BJ47" s="1330"/>
      <c r="BK47" s="1330"/>
      <c r="BL47" s="1330"/>
      <c r="BM47" s="1330"/>
      <c r="BN47" s="1330"/>
      <c r="BO47" s="1330"/>
      <c r="BP47" s="1330"/>
      <c r="BQ47" s="1330"/>
      <c r="BR47" s="1330"/>
      <c r="BS47" s="1330"/>
      <c r="BT47" s="1330"/>
      <c r="BU47" s="1330"/>
      <c r="BV47" s="1330"/>
      <c r="BW47" s="1330"/>
      <c r="BX47" s="1330"/>
      <c r="BY47" s="1330"/>
      <c r="BZ47" s="1330"/>
      <c r="CA47" s="1330"/>
      <c r="CB47" s="1330"/>
      <c r="CC47" s="1330"/>
      <c r="CD47" s="1330"/>
      <c r="CE47" s="1330"/>
      <c r="CF47" s="1330"/>
      <c r="CG47" s="1330"/>
      <c r="CH47" s="1330"/>
      <c r="CI47" s="1330"/>
      <c r="CJ47" s="1330"/>
      <c r="CK47" s="1330"/>
      <c r="CL47" s="1330"/>
      <c r="CM47" s="1330"/>
      <c r="CN47" s="1330"/>
      <c r="CO47" s="1330"/>
      <c r="CP47" s="1330"/>
      <c r="CQ47" s="1330"/>
      <c r="CR47" s="1330"/>
      <c r="CS47" s="1330"/>
      <c r="CT47" s="1330"/>
      <c r="CU47" s="1330"/>
      <c r="CV47" s="1330"/>
      <c r="CW47" s="1330"/>
      <c r="CX47" s="1330"/>
      <c r="CY47" s="1330"/>
      <c r="CZ47" s="1330"/>
      <c r="DA47" s="1330"/>
      <c r="DB47" s="1330"/>
      <c r="DC47" s="1331"/>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634</v>
      </c>
    </row>
    <row r="50" spans="1:109" x14ac:dyDescent="0.15">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574</v>
      </c>
      <c r="BQ50" s="1316"/>
      <c r="BR50" s="1316"/>
      <c r="BS50" s="1316"/>
      <c r="BT50" s="1316"/>
      <c r="BU50" s="1316"/>
      <c r="BV50" s="1316"/>
      <c r="BW50" s="1316"/>
      <c r="BX50" s="1316" t="s">
        <v>575</v>
      </c>
      <c r="BY50" s="1316"/>
      <c r="BZ50" s="1316"/>
      <c r="CA50" s="1316"/>
      <c r="CB50" s="1316"/>
      <c r="CC50" s="1316"/>
      <c r="CD50" s="1316"/>
      <c r="CE50" s="1316"/>
      <c r="CF50" s="1316" t="s">
        <v>576</v>
      </c>
      <c r="CG50" s="1316"/>
      <c r="CH50" s="1316"/>
      <c r="CI50" s="1316"/>
      <c r="CJ50" s="1316"/>
      <c r="CK50" s="1316"/>
      <c r="CL50" s="1316"/>
      <c r="CM50" s="1316"/>
      <c r="CN50" s="1316" t="s">
        <v>577</v>
      </c>
      <c r="CO50" s="1316"/>
      <c r="CP50" s="1316"/>
      <c r="CQ50" s="1316"/>
      <c r="CR50" s="1316"/>
      <c r="CS50" s="1316"/>
      <c r="CT50" s="1316"/>
      <c r="CU50" s="1316"/>
      <c r="CV50" s="1316" t="s">
        <v>578</v>
      </c>
      <c r="CW50" s="1316"/>
      <c r="CX50" s="1316"/>
      <c r="CY50" s="1316"/>
      <c r="CZ50" s="1316"/>
      <c r="DA50" s="1316"/>
      <c r="DB50" s="1316"/>
      <c r="DC50" s="1316"/>
    </row>
    <row r="51" spans="1:109" ht="13.5" customHeight="1" x14ac:dyDescent="0.15">
      <c r="B51" s="397"/>
      <c r="G51" s="1319"/>
      <c r="H51" s="1319"/>
      <c r="I51" s="1332"/>
      <c r="J51" s="1332"/>
      <c r="K51" s="1318"/>
      <c r="L51" s="1318"/>
      <c r="M51" s="1318"/>
      <c r="N51" s="1318"/>
      <c r="AM51" s="406"/>
      <c r="AN51" s="1314" t="s">
        <v>635</v>
      </c>
      <c r="AO51" s="1314"/>
      <c r="AP51" s="1314"/>
      <c r="AQ51" s="1314"/>
      <c r="AR51" s="1314"/>
      <c r="AS51" s="1314"/>
      <c r="AT51" s="1314"/>
      <c r="AU51" s="1314"/>
      <c r="AV51" s="1314"/>
      <c r="AW51" s="1314"/>
      <c r="AX51" s="1314"/>
      <c r="AY51" s="1314"/>
      <c r="AZ51" s="1314"/>
      <c r="BA51" s="1314"/>
      <c r="BB51" s="1314" t="s">
        <v>637</v>
      </c>
      <c r="BC51" s="1314"/>
      <c r="BD51" s="1314"/>
      <c r="BE51" s="1314"/>
      <c r="BF51" s="1314"/>
      <c r="BG51" s="1314"/>
      <c r="BH51" s="1314"/>
      <c r="BI51" s="1314"/>
      <c r="BJ51" s="1314"/>
      <c r="BK51" s="1314"/>
      <c r="BL51" s="1314"/>
      <c r="BM51" s="1314"/>
      <c r="BN51" s="1314"/>
      <c r="BO51" s="1314"/>
      <c r="BP51" s="1311">
        <v>6.9</v>
      </c>
      <c r="BQ51" s="1311"/>
      <c r="BR51" s="1311"/>
      <c r="BS51" s="1311"/>
      <c r="BT51" s="1311"/>
      <c r="BU51" s="1311"/>
      <c r="BV51" s="1311"/>
      <c r="BW51" s="1311"/>
      <c r="BX51" s="1311">
        <v>2.2999999999999998</v>
      </c>
      <c r="BY51" s="1311"/>
      <c r="BZ51" s="1311"/>
      <c r="CA51" s="1311"/>
      <c r="CB51" s="1311"/>
      <c r="CC51" s="1311"/>
      <c r="CD51" s="1311"/>
      <c r="CE51" s="1311"/>
      <c r="CF51" s="1311">
        <v>7.8</v>
      </c>
      <c r="CG51" s="1311"/>
      <c r="CH51" s="1311"/>
      <c r="CI51" s="1311"/>
      <c r="CJ51" s="1311"/>
      <c r="CK51" s="1311"/>
      <c r="CL51" s="1311"/>
      <c r="CM51" s="1311"/>
      <c r="CN51" s="1311">
        <v>6.1</v>
      </c>
      <c r="CO51" s="1311"/>
      <c r="CP51" s="1311"/>
      <c r="CQ51" s="1311"/>
      <c r="CR51" s="1311"/>
      <c r="CS51" s="1311"/>
      <c r="CT51" s="1311"/>
      <c r="CU51" s="1311"/>
      <c r="CV51" s="1311"/>
      <c r="CW51" s="1311"/>
      <c r="CX51" s="1311"/>
      <c r="CY51" s="1311"/>
      <c r="CZ51" s="1311"/>
      <c r="DA51" s="1311"/>
      <c r="DB51" s="1311"/>
      <c r="DC51" s="1311"/>
    </row>
    <row r="52" spans="1:109" x14ac:dyDescent="0.15">
      <c r="B52" s="397"/>
      <c r="G52" s="1319"/>
      <c r="H52" s="1319"/>
      <c r="I52" s="1332"/>
      <c r="J52" s="1332"/>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638</v>
      </c>
      <c r="BC53" s="1314"/>
      <c r="BD53" s="1314"/>
      <c r="BE53" s="1314"/>
      <c r="BF53" s="1314"/>
      <c r="BG53" s="1314"/>
      <c r="BH53" s="1314"/>
      <c r="BI53" s="1314"/>
      <c r="BJ53" s="1314"/>
      <c r="BK53" s="1314"/>
      <c r="BL53" s="1314"/>
      <c r="BM53" s="1314"/>
      <c r="BN53" s="1314"/>
      <c r="BO53" s="1314"/>
      <c r="BP53" s="1311">
        <v>52</v>
      </c>
      <c r="BQ53" s="1311"/>
      <c r="BR53" s="1311"/>
      <c r="BS53" s="1311"/>
      <c r="BT53" s="1311"/>
      <c r="BU53" s="1311"/>
      <c r="BV53" s="1311"/>
      <c r="BW53" s="1311"/>
      <c r="BX53" s="1311">
        <v>51.8</v>
      </c>
      <c r="BY53" s="1311"/>
      <c r="BZ53" s="1311"/>
      <c r="CA53" s="1311"/>
      <c r="CB53" s="1311"/>
      <c r="CC53" s="1311"/>
      <c r="CD53" s="1311"/>
      <c r="CE53" s="1311"/>
      <c r="CF53" s="1311">
        <v>52.3</v>
      </c>
      <c r="CG53" s="1311"/>
      <c r="CH53" s="1311"/>
      <c r="CI53" s="1311"/>
      <c r="CJ53" s="1311"/>
      <c r="CK53" s="1311"/>
      <c r="CL53" s="1311"/>
      <c r="CM53" s="1311"/>
      <c r="CN53" s="1311">
        <v>53.9</v>
      </c>
      <c r="CO53" s="1311"/>
      <c r="CP53" s="1311"/>
      <c r="CQ53" s="1311"/>
      <c r="CR53" s="1311"/>
      <c r="CS53" s="1311"/>
      <c r="CT53" s="1311"/>
      <c r="CU53" s="1311"/>
      <c r="CV53" s="1311">
        <v>55.7</v>
      </c>
      <c r="CW53" s="1311"/>
      <c r="CX53" s="1311"/>
      <c r="CY53" s="1311"/>
      <c r="CZ53" s="1311"/>
      <c r="DA53" s="1311"/>
      <c r="DB53" s="1311"/>
      <c r="DC53" s="1311"/>
    </row>
    <row r="54" spans="1:109" x14ac:dyDescent="0.15">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5"/>
      <c r="B55" s="397"/>
      <c r="G55" s="1317"/>
      <c r="H55" s="1317"/>
      <c r="I55" s="1317"/>
      <c r="J55" s="1317"/>
      <c r="K55" s="1318"/>
      <c r="L55" s="1318"/>
      <c r="M55" s="1318"/>
      <c r="N55" s="1318"/>
      <c r="AN55" s="1316" t="s">
        <v>639</v>
      </c>
      <c r="AO55" s="1316"/>
      <c r="AP55" s="1316"/>
      <c r="AQ55" s="1316"/>
      <c r="AR55" s="1316"/>
      <c r="AS55" s="1316"/>
      <c r="AT55" s="1316"/>
      <c r="AU55" s="1316"/>
      <c r="AV55" s="1316"/>
      <c r="AW55" s="1316"/>
      <c r="AX55" s="1316"/>
      <c r="AY55" s="1316"/>
      <c r="AZ55" s="1316"/>
      <c r="BA55" s="1316"/>
      <c r="BB55" s="1314" t="s">
        <v>636</v>
      </c>
      <c r="BC55" s="1314"/>
      <c r="BD55" s="1314"/>
      <c r="BE55" s="1314"/>
      <c r="BF55" s="1314"/>
      <c r="BG55" s="1314"/>
      <c r="BH55" s="1314"/>
      <c r="BI55" s="1314"/>
      <c r="BJ55" s="1314"/>
      <c r="BK55" s="1314"/>
      <c r="BL55" s="1314"/>
      <c r="BM55" s="1314"/>
      <c r="BN55" s="1314"/>
      <c r="BO55" s="1314"/>
      <c r="BP55" s="1311">
        <v>0</v>
      </c>
      <c r="BQ55" s="1311"/>
      <c r="BR55" s="1311"/>
      <c r="BS55" s="1311"/>
      <c r="BT55" s="1311"/>
      <c r="BU55" s="1311"/>
      <c r="BV55" s="1311"/>
      <c r="BW55" s="1311"/>
      <c r="BX55" s="1311">
        <v>0</v>
      </c>
      <c r="BY55" s="1311"/>
      <c r="BZ55" s="1311"/>
      <c r="CA55" s="1311"/>
      <c r="CB55" s="1311"/>
      <c r="CC55" s="1311"/>
      <c r="CD55" s="1311"/>
      <c r="CE55" s="1311"/>
      <c r="CF55" s="1311">
        <v>0</v>
      </c>
      <c r="CG55" s="1311"/>
      <c r="CH55" s="1311"/>
      <c r="CI55" s="1311"/>
      <c r="CJ55" s="1311"/>
      <c r="CK55" s="1311"/>
      <c r="CL55" s="1311"/>
      <c r="CM55" s="1311"/>
      <c r="CN55" s="1311">
        <v>0</v>
      </c>
      <c r="CO55" s="1311"/>
      <c r="CP55" s="1311"/>
      <c r="CQ55" s="1311"/>
      <c r="CR55" s="1311"/>
      <c r="CS55" s="1311"/>
      <c r="CT55" s="1311"/>
      <c r="CU55" s="1311"/>
      <c r="CV55" s="1311">
        <v>0</v>
      </c>
      <c r="CW55" s="1311"/>
      <c r="CX55" s="1311"/>
      <c r="CY55" s="1311"/>
      <c r="CZ55" s="1311"/>
      <c r="DA55" s="1311"/>
      <c r="DB55" s="1311"/>
      <c r="DC55" s="1311"/>
    </row>
    <row r="56" spans="1:109" x14ac:dyDescent="0.15">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x14ac:dyDescent="0.15">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638</v>
      </c>
      <c r="BC57" s="1314"/>
      <c r="BD57" s="1314"/>
      <c r="BE57" s="1314"/>
      <c r="BF57" s="1314"/>
      <c r="BG57" s="1314"/>
      <c r="BH57" s="1314"/>
      <c r="BI57" s="1314"/>
      <c r="BJ57" s="1314"/>
      <c r="BK57" s="1314"/>
      <c r="BL57" s="1314"/>
      <c r="BM57" s="1314"/>
      <c r="BN57" s="1314"/>
      <c r="BO57" s="1314"/>
      <c r="BP57" s="1311">
        <v>58.6</v>
      </c>
      <c r="BQ57" s="1311"/>
      <c r="BR57" s="1311"/>
      <c r="BS57" s="1311"/>
      <c r="BT57" s="1311"/>
      <c r="BU57" s="1311"/>
      <c r="BV57" s="1311"/>
      <c r="BW57" s="1311"/>
      <c r="BX57" s="1311">
        <v>59.1</v>
      </c>
      <c r="BY57" s="1311"/>
      <c r="BZ57" s="1311"/>
      <c r="CA57" s="1311"/>
      <c r="CB57" s="1311"/>
      <c r="CC57" s="1311"/>
      <c r="CD57" s="1311"/>
      <c r="CE57" s="1311"/>
      <c r="CF57" s="1311">
        <v>61.2</v>
      </c>
      <c r="CG57" s="1311"/>
      <c r="CH57" s="1311"/>
      <c r="CI57" s="1311"/>
      <c r="CJ57" s="1311"/>
      <c r="CK57" s="1311"/>
      <c r="CL57" s="1311"/>
      <c r="CM57" s="1311"/>
      <c r="CN57" s="1311">
        <v>62.9</v>
      </c>
      <c r="CO57" s="1311"/>
      <c r="CP57" s="1311"/>
      <c r="CQ57" s="1311"/>
      <c r="CR57" s="1311"/>
      <c r="CS57" s="1311"/>
      <c r="CT57" s="1311"/>
      <c r="CU57" s="1311"/>
      <c r="CV57" s="1311">
        <v>62.4</v>
      </c>
      <c r="CW57" s="1311"/>
      <c r="CX57" s="1311"/>
      <c r="CY57" s="1311"/>
      <c r="CZ57" s="1311"/>
      <c r="DA57" s="1311"/>
      <c r="DB57" s="1311"/>
      <c r="DC57" s="1311"/>
      <c r="DD57" s="410"/>
      <c r="DE57" s="409"/>
    </row>
    <row r="58" spans="1:109" s="405" customFormat="1" x14ac:dyDescent="0.15">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640</v>
      </c>
    </row>
    <row r="64" spans="1:109" x14ac:dyDescent="0.15">
      <c r="B64" s="397"/>
      <c r="G64" s="404"/>
      <c r="I64" s="417"/>
      <c r="J64" s="417"/>
      <c r="K64" s="417"/>
      <c r="L64" s="417"/>
      <c r="M64" s="417"/>
      <c r="N64" s="418"/>
      <c r="AM64" s="404"/>
      <c r="AN64" s="404" t="s">
        <v>632</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23" t="s">
        <v>644</v>
      </c>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W65" s="1324"/>
      <c r="CX65" s="1324"/>
      <c r="CY65" s="1324"/>
      <c r="CZ65" s="1324"/>
      <c r="DA65" s="1324"/>
      <c r="DB65" s="1324"/>
      <c r="DC65" s="1325"/>
    </row>
    <row r="66" spans="2:107" x14ac:dyDescent="0.15">
      <c r="B66" s="397"/>
      <c r="AN66" s="1326"/>
      <c r="AO66" s="1327"/>
      <c r="AP66" s="1327"/>
      <c r="AQ66" s="1327"/>
      <c r="AR66" s="1327"/>
      <c r="AS66" s="1327"/>
      <c r="AT66" s="1327"/>
      <c r="AU66" s="1327"/>
      <c r="AV66" s="1327"/>
      <c r="AW66" s="1327"/>
      <c r="AX66" s="1327"/>
      <c r="AY66" s="1327"/>
      <c r="AZ66" s="1327"/>
      <c r="BA66" s="1327"/>
      <c r="BB66" s="1327"/>
      <c r="BC66" s="1327"/>
      <c r="BD66" s="1327"/>
      <c r="BE66" s="1327"/>
      <c r="BF66" s="1327"/>
      <c r="BG66" s="1327"/>
      <c r="BH66" s="1327"/>
      <c r="BI66" s="1327"/>
      <c r="BJ66" s="1327"/>
      <c r="BK66" s="1327"/>
      <c r="BL66" s="1327"/>
      <c r="BM66" s="1327"/>
      <c r="BN66" s="1327"/>
      <c r="BO66" s="1327"/>
      <c r="BP66" s="1327"/>
      <c r="BQ66" s="1327"/>
      <c r="BR66" s="1327"/>
      <c r="BS66" s="1327"/>
      <c r="BT66" s="1327"/>
      <c r="BU66" s="1327"/>
      <c r="BV66" s="1327"/>
      <c r="BW66" s="1327"/>
      <c r="BX66" s="1327"/>
      <c r="BY66" s="1327"/>
      <c r="BZ66" s="1327"/>
      <c r="CA66" s="1327"/>
      <c r="CB66" s="1327"/>
      <c r="CC66" s="1327"/>
      <c r="CD66" s="1327"/>
      <c r="CE66" s="1327"/>
      <c r="CF66" s="1327"/>
      <c r="CG66" s="1327"/>
      <c r="CH66" s="1327"/>
      <c r="CI66" s="1327"/>
      <c r="CJ66" s="1327"/>
      <c r="CK66" s="1327"/>
      <c r="CL66" s="1327"/>
      <c r="CM66" s="1327"/>
      <c r="CN66" s="1327"/>
      <c r="CO66" s="1327"/>
      <c r="CP66" s="1327"/>
      <c r="CQ66" s="1327"/>
      <c r="CR66" s="1327"/>
      <c r="CS66" s="1327"/>
      <c r="CT66" s="1327"/>
      <c r="CU66" s="1327"/>
      <c r="CV66" s="1327"/>
      <c r="CW66" s="1327"/>
      <c r="CX66" s="1327"/>
      <c r="CY66" s="1327"/>
      <c r="CZ66" s="1327"/>
      <c r="DA66" s="1327"/>
      <c r="DB66" s="1327"/>
      <c r="DC66" s="1328"/>
    </row>
    <row r="67" spans="2:107" x14ac:dyDescent="0.15">
      <c r="B67" s="397"/>
      <c r="AN67" s="1326"/>
      <c r="AO67" s="1327"/>
      <c r="AP67" s="1327"/>
      <c r="AQ67" s="1327"/>
      <c r="AR67" s="1327"/>
      <c r="AS67" s="1327"/>
      <c r="AT67" s="1327"/>
      <c r="AU67" s="1327"/>
      <c r="AV67" s="1327"/>
      <c r="AW67" s="1327"/>
      <c r="AX67" s="1327"/>
      <c r="AY67" s="1327"/>
      <c r="AZ67" s="1327"/>
      <c r="BA67" s="1327"/>
      <c r="BB67" s="1327"/>
      <c r="BC67" s="1327"/>
      <c r="BD67" s="1327"/>
      <c r="BE67" s="1327"/>
      <c r="BF67" s="1327"/>
      <c r="BG67" s="1327"/>
      <c r="BH67" s="1327"/>
      <c r="BI67" s="1327"/>
      <c r="BJ67" s="1327"/>
      <c r="BK67" s="1327"/>
      <c r="BL67" s="1327"/>
      <c r="BM67" s="1327"/>
      <c r="BN67" s="1327"/>
      <c r="BO67" s="1327"/>
      <c r="BP67" s="1327"/>
      <c r="BQ67" s="1327"/>
      <c r="BR67" s="1327"/>
      <c r="BS67" s="1327"/>
      <c r="BT67" s="1327"/>
      <c r="BU67" s="1327"/>
      <c r="BV67" s="1327"/>
      <c r="BW67" s="1327"/>
      <c r="BX67" s="1327"/>
      <c r="BY67" s="1327"/>
      <c r="BZ67" s="1327"/>
      <c r="CA67" s="1327"/>
      <c r="CB67" s="1327"/>
      <c r="CC67" s="1327"/>
      <c r="CD67" s="1327"/>
      <c r="CE67" s="1327"/>
      <c r="CF67" s="1327"/>
      <c r="CG67" s="1327"/>
      <c r="CH67" s="1327"/>
      <c r="CI67" s="1327"/>
      <c r="CJ67" s="1327"/>
      <c r="CK67" s="1327"/>
      <c r="CL67" s="1327"/>
      <c r="CM67" s="1327"/>
      <c r="CN67" s="1327"/>
      <c r="CO67" s="1327"/>
      <c r="CP67" s="1327"/>
      <c r="CQ67" s="1327"/>
      <c r="CR67" s="1327"/>
      <c r="CS67" s="1327"/>
      <c r="CT67" s="1327"/>
      <c r="CU67" s="1327"/>
      <c r="CV67" s="1327"/>
      <c r="CW67" s="1327"/>
      <c r="CX67" s="1327"/>
      <c r="CY67" s="1327"/>
      <c r="CZ67" s="1327"/>
      <c r="DA67" s="1327"/>
      <c r="DB67" s="1327"/>
      <c r="DC67" s="1328"/>
    </row>
    <row r="68" spans="2:107" x14ac:dyDescent="0.15">
      <c r="B68" s="397"/>
      <c r="AN68" s="1326"/>
      <c r="AO68" s="1327"/>
      <c r="AP68" s="1327"/>
      <c r="AQ68" s="1327"/>
      <c r="AR68" s="1327"/>
      <c r="AS68" s="1327"/>
      <c r="AT68" s="1327"/>
      <c r="AU68" s="1327"/>
      <c r="AV68" s="1327"/>
      <c r="AW68" s="1327"/>
      <c r="AX68" s="1327"/>
      <c r="AY68" s="1327"/>
      <c r="AZ68" s="1327"/>
      <c r="BA68" s="1327"/>
      <c r="BB68" s="1327"/>
      <c r="BC68" s="1327"/>
      <c r="BD68" s="1327"/>
      <c r="BE68" s="1327"/>
      <c r="BF68" s="1327"/>
      <c r="BG68" s="1327"/>
      <c r="BH68" s="1327"/>
      <c r="BI68" s="1327"/>
      <c r="BJ68" s="1327"/>
      <c r="BK68" s="1327"/>
      <c r="BL68" s="1327"/>
      <c r="BM68" s="1327"/>
      <c r="BN68" s="1327"/>
      <c r="BO68" s="1327"/>
      <c r="BP68" s="1327"/>
      <c r="BQ68" s="1327"/>
      <c r="BR68" s="1327"/>
      <c r="BS68" s="1327"/>
      <c r="BT68" s="1327"/>
      <c r="BU68" s="1327"/>
      <c r="BV68" s="1327"/>
      <c r="BW68" s="1327"/>
      <c r="BX68" s="1327"/>
      <c r="BY68" s="1327"/>
      <c r="BZ68" s="1327"/>
      <c r="CA68" s="1327"/>
      <c r="CB68" s="1327"/>
      <c r="CC68" s="1327"/>
      <c r="CD68" s="1327"/>
      <c r="CE68" s="1327"/>
      <c r="CF68" s="1327"/>
      <c r="CG68" s="1327"/>
      <c r="CH68" s="1327"/>
      <c r="CI68" s="1327"/>
      <c r="CJ68" s="1327"/>
      <c r="CK68" s="1327"/>
      <c r="CL68" s="1327"/>
      <c r="CM68" s="1327"/>
      <c r="CN68" s="1327"/>
      <c r="CO68" s="1327"/>
      <c r="CP68" s="1327"/>
      <c r="CQ68" s="1327"/>
      <c r="CR68" s="1327"/>
      <c r="CS68" s="1327"/>
      <c r="CT68" s="1327"/>
      <c r="CU68" s="1327"/>
      <c r="CV68" s="1327"/>
      <c r="CW68" s="1327"/>
      <c r="CX68" s="1327"/>
      <c r="CY68" s="1327"/>
      <c r="CZ68" s="1327"/>
      <c r="DA68" s="1327"/>
      <c r="DB68" s="1327"/>
      <c r="DC68" s="1328"/>
    </row>
    <row r="69" spans="2:107" x14ac:dyDescent="0.15">
      <c r="B69" s="397"/>
      <c r="AN69" s="1329"/>
      <c r="AO69" s="1330"/>
      <c r="AP69" s="1330"/>
      <c r="AQ69" s="1330"/>
      <c r="AR69" s="1330"/>
      <c r="AS69" s="1330"/>
      <c r="AT69" s="1330"/>
      <c r="AU69" s="1330"/>
      <c r="AV69" s="1330"/>
      <c r="AW69" s="1330"/>
      <c r="AX69" s="1330"/>
      <c r="AY69" s="1330"/>
      <c r="AZ69" s="1330"/>
      <c r="BA69" s="1330"/>
      <c r="BB69" s="1330"/>
      <c r="BC69" s="1330"/>
      <c r="BD69" s="1330"/>
      <c r="BE69" s="1330"/>
      <c r="BF69" s="1330"/>
      <c r="BG69" s="1330"/>
      <c r="BH69" s="1330"/>
      <c r="BI69" s="1330"/>
      <c r="BJ69" s="1330"/>
      <c r="BK69" s="1330"/>
      <c r="BL69" s="1330"/>
      <c r="BM69" s="1330"/>
      <c r="BN69" s="1330"/>
      <c r="BO69" s="1330"/>
      <c r="BP69" s="1330"/>
      <c r="BQ69" s="1330"/>
      <c r="BR69" s="1330"/>
      <c r="BS69" s="1330"/>
      <c r="BT69" s="1330"/>
      <c r="BU69" s="1330"/>
      <c r="BV69" s="1330"/>
      <c r="BW69" s="1330"/>
      <c r="BX69" s="1330"/>
      <c r="BY69" s="1330"/>
      <c r="BZ69" s="1330"/>
      <c r="CA69" s="1330"/>
      <c r="CB69" s="1330"/>
      <c r="CC69" s="1330"/>
      <c r="CD69" s="1330"/>
      <c r="CE69" s="1330"/>
      <c r="CF69" s="1330"/>
      <c r="CG69" s="1330"/>
      <c r="CH69" s="1330"/>
      <c r="CI69" s="1330"/>
      <c r="CJ69" s="1330"/>
      <c r="CK69" s="1330"/>
      <c r="CL69" s="1330"/>
      <c r="CM69" s="1330"/>
      <c r="CN69" s="1330"/>
      <c r="CO69" s="1330"/>
      <c r="CP69" s="1330"/>
      <c r="CQ69" s="1330"/>
      <c r="CR69" s="1330"/>
      <c r="CS69" s="1330"/>
      <c r="CT69" s="1330"/>
      <c r="CU69" s="1330"/>
      <c r="CV69" s="1330"/>
      <c r="CW69" s="1330"/>
      <c r="CX69" s="1330"/>
      <c r="CY69" s="1330"/>
      <c r="CZ69" s="1330"/>
      <c r="DA69" s="1330"/>
      <c r="DB69" s="1330"/>
      <c r="DC69" s="1331"/>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634</v>
      </c>
    </row>
    <row r="72" spans="2:107" x14ac:dyDescent="0.15">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574</v>
      </c>
      <c r="BQ72" s="1316"/>
      <c r="BR72" s="1316"/>
      <c r="BS72" s="1316"/>
      <c r="BT72" s="1316"/>
      <c r="BU72" s="1316"/>
      <c r="BV72" s="1316"/>
      <c r="BW72" s="1316"/>
      <c r="BX72" s="1316" t="s">
        <v>575</v>
      </c>
      <c r="BY72" s="1316"/>
      <c r="BZ72" s="1316"/>
      <c r="CA72" s="1316"/>
      <c r="CB72" s="1316"/>
      <c r="CC72" s="1316"/>
      <c r="CD72" s="1316"/>
      <c r="CE72" s="1316"/>
      <c r="CF72" s="1316" t="s">
        <v>576</v>
      </c>
      <c r="CG72" s="1316"/>
      <c r="CH72" s="1316"/>
      <c r="CI72" s="1316"/>
      <c r="CJ72" s="1316"/>
      <c r="CK72" s="1316"/>
      <c r="CL72" s="1316"/>
      <c r="CM72" s="1316"/>
      <c r="CN72" s="1316" t="s">
        <v>577</v>
      </c>
      <c r="CO72" s="1316"/>
      <c r="CP72" s="1316"/>
      <c r="CQ72" s="1316"/>
      <c r="CR72" s="1316"/>
      <c r="CS72" s="1316"/>
      <c r="CT72" s="1316"/>
      <c r="CU72" s="1316"/>
      <c r="CV72" s="1316" t="s">
        <v>578</v>
      </c>
      <c r="CW72" s="1316"/>
      <c r="CX72" s="1316"/>
      <c r="CY72" s="1316"/>
      <c r="CZ72" s="1316"/>
      <c r="DA72" s="1316"/>
      <c r="DB72" s="1316"/>
      <c r="DC72" s="1316"/>
    </row>
    <row r="73" spans="2:107" x14ac:dyDescent="0.15">
      <c r="B73" s="397"/>
      <c r="G73" s="1319"/>
      <c r="H73" s="1319"/>
      <c r="I73" s="1319"/>
      <c r="J73" s="1319"/>
      <c r="K73" s="1315"/>
      <c r="L73" s="1315"/>
      <c r="M73" s="1315"/>
      <c r="N73" s="1315"/>
      <c r="AM73" s="406"/>
      <c r="AN73" s="1314" t="s">
        <v>635</v>
      </c>
      <c r="AO73" s="1314"/>
      <c r="AP73" s="1314"/>
      <c r="AQ73" s="1314"/>
      <c r="AR73" s="1314"/>
      <c r="AS73" s="1314"/>
      <c r="AT73" s="1314"/>
      <c r="AU73" s="1314"/>
      <c r="AV73" s="1314"/>
      <c r="AW73" s="1314"/>
      <c r="AX73" s="1314"/>
      <c r="AY73" s="1314"/>
      <c r="AZ73" s="1314"/>
      <c r="BA73" s="1314"/>
      <c r="BB73" s="1314" t="s">
        <v>641</v>
      </c>
      <c r="BC73" s="1314"/>
      <c r="BD73" s="1314"/>
      <c r="BE73" s="1314"/>
      <c r="BF73" s="1314"/>
      <c r="BG73" s="1314"/>
      <c r="BH73" s="1314"/>
      <c r="BI73" s="1314"/>
      <c r="BJ73" s="1314"/>
      <c r="BK73" s="1314"/>
      <c r="BL73" s="1314"/>
      <c r="BM73" s="1314"/>
      <c r="BN73" s="1314"/>
      <c r="BO73" s="1314"/>
      <c r="BP73" s="1311">
        <v>6.9</v>
      </c>
      <c r="BQ73" s="1311"/>
      <c r="BR73" s="1311"/>
      <c r="BS73" s="1311"/>
      <c r="BT73" s="1311"/>
      <c r="BU73" s="1311"/>
      <c r="BV73" s="1311"/>
      <c r="BW73" s="1311"/>
      <c r="BX73" s="1311">
        <v>2.2999999999999998</v>
      </c>
      <c r="BY73" s="1311"/>
      <c r="BZ73" s="1311"/>
      <c r="CA73" s="1311"/>
      <c r="CB73" s="1311"/>
      <c r="CC73" s="1311"/>
      <c r="CD73" s="1311"/>
      <c r="CE73" s="1311"/>
      <c r="CF73" s="1311">
        <v>7.8</v>
      </c>
      <c r="CG73" s="1311"/>
      <c r="CH73" s="1311"/>
      <c r="CI73" s="1311"/>
      <c r="CJ73" s="1311"/>
      <c r="CK73" s="1311"/>
      <c r="CL73" s="1311"/>
      <c r="CM73" s="1311"/>
      <c r="CN73" s="1311">
        <v>6.1</v>
      </c>
      <c r="CO73" s="1311"/>
      <c r="CP73" s="1311"/>
      <c r="CQ73" s="1311"/>
      <c r="CR73" s="1311"/>
      <c r="CS73" s="1311"/>
      <c r="CT73" s="1311"/>
      <c r="CU73" s="1311"/>
      <c r="CV73" s="1311"/>
      <c r="CW73" s="1311"/>
      <c r="CX73" s="1311"/>
      <c r="CY73" s="1311"/>
      <c r="CZ73" s="1311"/>
      <c r="DA73" s="1311"/>
      <c r="DB73" s="1311"/>
      <c r="DC73" s="1311"/>
    </row>
    <row r="74" spans="2:107" x14ac:dyDescent="0.15">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642</v>
      </c>
      <c r="BC75" s="1314"/>
      <c r="BD75" s="1314"/>
      <c r="BE75" s="1314"/>
      <c r="BF75" s="1314"/>
      <c r="BG75" s="1314"/>
      <c r="BH75" s="1314"/>
      <c r="BI75" s="1314"/>
      <c r="BJ75" s="1314"/>
      <c r="BK75" s="1314"/>
      <c r="BL75" s="1314"/>
      <c r="BM75" s="1314"/>
      <c r="BN75" s="1314"/>
      <c r="BO75" s="1314"/>
      <c r="BP75" s="1311">
        <v>9.9</v>
      </c>
      <c r="BQ75" s="1311"/>
      <c r="BR75" s="1311"/>
      <c r="BS75" s="1311"/>
      <c r="BT75" s="1311"/>
      <c r="BU75" s="1311"/>
      <c r="BV75" s="1311"/>
      <c r="BW75" s="1311"/>
      <c r="BX75" s="1311">
        <v>9.3000000000000007</v>
      </c>
      <c r="BY75" s="1311"/>
      <c r="BZ75" s="1311"/>
      <c r="CA75" s="1311"/>
      <c r="CB75" s="1311"/>
      <c r="CC75" s="1311"/>
      <c r="CD75" s="1311"/>
      <c r="CE75" s="1311"/>
      <c r="CF75" s="1311">
        <v>9.1</v>
      </c>
      <c r="CG75" s="1311"/>
      <c r="CH75" s="1311"/>
      <c r="CI75" s="1311"/>
      <c r="CJ75" s="1311"/>
      <c r="CK75" s="1311"/>
      <c r="CL75" s="1311"/>
      <c r="CM75" s="1311"/>
      <c r="CN75" s="1311">
        <v>9.6</v>
      </c>
      <c r="CO75" s="1311"/>
      <c r="CP75" s="1311"/>
      <c r="CQ75" s="1311"/>
      <c r="CR75" s="1311"/>
      <c r="CS75" s="1311"/>
      <c r="CT75" s="1311"/>
      <c r="CU75" s="1311"/>
      <c r="CV75" s="1311">
        <v>10.6</v>
      </c>
      <c r="CW75" s="1311"/>
      <c r="CX75" s="1311"/>
      <c r="CY75" s="1311"/>
      <c r="CZ75" s="1311"/>
      <c r="DA75" s="1311"/>
      <c r="DB75" s="1311"/>
      <c r="DC75" s="1311"/>
    </row>
    <row r="76" spans="2:107" x14ac:dyDescent="0.15">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7"/>
      <c r="G77" s="1317"/>
      <c r="H77" s="1317"/>
      <c r="I77" s="1317"/>
      <c r="J77" s="1317"/>
      <c r="K77" s="1315"/>
      <c r="L77" s="1315"/>
      <c r="M77" s="1315"/>
      <c r="N77" s="1315"/>
      <c r="AN77" s="1316" t="s">
        <v>639</v>
      </c>
      <c r="AO77" s="1316"/>
      <c r="AP77" s="1316"/>
      <c r="AQ77" s="1316"/>
      <c r="AR77" s="1316"/>
      <c r="AS77" s="1316"/>
      <c r="AT77" s="1316"/>
      <c r="AU77" s="1316"/>
      <c r="AV77" s="1316"/>
      <c r="AW77" s="1316"/>
      <c r="AX77" s="1316"/>
      <c r="AY77" s="1316"/>
      <c r="AZ77" s="1316"/>
      <c r="BA77" s="1316"/>
      <c r="BB77" s="1314" t="s">
        <v>636</v>
      </c>
      <c r="BC77" s="1314"/>
      <c r="BD77" s="1314"/>
      <c r="BE77" s="1314"/>
      <c r="BF77" s="1314"/>
      <c r="BG77" s="1314"/>
      <c r="BH77" s="1314"/>
      <c r="BI77" s="1314"/>
      <c r="BJ77" s="1314"/>
      <c r="BK77" s="1314"/>
      <c r="BL77" s="1314"/>
      <c r="BM77" s="1314"/>
      <c r="BN77" s="1314"/>
      <c r="BO77" s="1314"/>
      <c r="BP77" s="1311">
        <v>0</v>
      </c>
      <c r="BQ77" s="1311"/>
      <c r="BR77" s="1311"/>
      <c r="BS77" s="1311"/>
      <c r="BT77" s="1311"/>
      <c r="BU77" s="1311"/>
      <c r="BV77" s="1311"/>
      <c r="BW77" s="1311"/>
      <c r="BX77" s="1311">
        <v>0</v>
      </c>
      <c r="BY77" s="1311"/>
      <c r="BZ77" s="1311"/>
      <c r="CA77" s="1311"/>
      <c r="CB77" s="1311"/>
      <c r="CC77" s="1311"/>
      <c r="CD77" s="1311"/>
      <c r="CE77" s="1311"/>
      <c r="CF77" s="1311">
        <v>0</v>
      </c>
      <c r="CG77" s="1311"/>
      <c r="CH77" s="1311"/>
      <c r="CI77" s="1311"/>
      <c r="CJ77" s="1311"/>
      <c r="CK77" s="1311"/>
      <c r="CL77" s="1311"/>
      <c r="CM77" s="1311"/>
      <c r="CN77" s="1311">
        <v>0</v>
      </c>
      <c r="CO77" s="1311"/>
      <c r="CP77" s="1311"/>
      <c r="CQ77" s="1311"/>
      <c r="CR77" s="1311"/>
      <c r="CS77" s="1311"/>
      <c r="CT77" s="1311"/>
      <c r="CU77" s="1311"/>
      <c r="CV77" s="1311">
        <v>0</v>
      </c>
      <c r="CW77" s="1311"/>
      <c r="CX77" s="1311"/>
      <c r="CY77" s="1311"/>
      <c r="CZ77" s="1311"/>
      <c r="DA77" s="1311"/>
      <c r="DB77" s="1311"/>
      <c r="DC77" s="1311"/>
    </row>
    <row r="78" spans="2:107" x14ac:dyDescent="0.15">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642</v>
      </c>
      <c r="BC79" s="1314"/>
      <c r="BD79" s="1314"/>
      <c r="BE79" s="1314"/>
      <c r="BF79" s="1314"/>
      <c r="BG79" s="1314"/>
      <c r="BH79" s="1314"/>
      <c r="BI79" s="1314"/>
      <c r="BJ79" s="1314"/>
      <c r="BK79" s="1314"/>
      <c r="BL79" s="1314"/>
      <c r="BM79" s="1314"/>
      <c r="BN79" s="1314"/>
      <c r="BO79" s="1314"/>
      <c r="BP79" s="1311">
        <v>7.3</v>
      </c>
      <c r="BQ79" s="1311"/>
      <c r="BR79" s="1311"/>
      <c r="BS79" s="1311"/>
      <c r="BT79" s="1311"/>
      <c r="BU79" s="1311"/>
      <c r="BV79" s="1311"/>
      <c r="BW79" s="1311"/>
      <c r="BX79" s="1311">
        <v>7.2</v>
      </c>
      <c r="BY79" s="1311"/>
      <c r="BZ79" s="1311"/>
      <c r="CA79" s="1311"/>
      <c r="CB79" s="1311"/>
      <c r="CC79" s="1311"/>
      <c r="CD79" s="1311"/>
      <c r="CE79" s="1311"/>
      <c r="CF79" s="1311">
        <v>7.2</v>
      </c>
      <c r="CG79" s="1311"/>
      <c r="CH79" s="1311"/>
      <c r="CI79" s="1311"/>
      <c r="CJ79" s="1311"/>
      <c r="CK79" s="1311"/>
      <c r="CL79" s="1311"/>
      <c r="CM79" s="1311"/>
      <c r="CN79" s="1311">
        <v>7.7</v>
      </c>
      <c r="CO79" s="1311"/>
      <c r="CP79" s="1311"/>
      <c r="CQ79" s="1311"/>
      <c r="CR79" s="1311"/>
      <c r="CS79" s="1311"/>
      <c r="CT79" s="1311"/>
      <c r="CU79" s="1311"/>
      <c r="CV79" s="1311">
        <v>5.8</v>
      </c>
      <c r="CW79" s="1311"/>
      <c r="CX79" s="1311"/>
      <c r="CY79" s="1311"/>
      <c r="CZ79" s="1311"/>
      <c r="DA79" s="1311"/>
      <c r="DB79" s="1311"/>
      <c r="DC79" s="1311"/>
    </row>
    <row r="80" spans="2:107" x14ac:dyDescent="0.15">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6jeesSXZ8QP9hKa9xwseJMo7TGZwOTLHJ+gMyIeV1lAj1KaYaMkQKKigfNmEO6gbqXVQLx7QVzKUAOcIlUt7IQ==" saltValue="/d7t8gfQnxpPfeq2UOlHL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643</v>
      </c>
    </row>
  </sheetData>
  <sheetProtection algorithmName="SHA-512" hashValue="TUugnyTGMLwC2NDLX1BHAPpH1HiykdCaLKyeEo/vG58qOGQIlw6nn5KvOsD+NmyURhfZQFBSO3cdmSNhvS9hiw==" saltValue="GOhAemq3PXrI1o9ZndoBG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521</v>
      </c>
    </row>
  </sheetData>
  <sheetProtection algorithmName="SHA-512" hashValue="qd+DU/vQ0f0FVgVCJHgfcaLoA/P7uouWY7THy0VcOkXtiaBKajIOHDplHb4riTSq1yJ750+zi2y60J9ldGkB+A==" saltValue="p4SB58Hw0BudJTUZ+M/ye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571</v>
      </c>
      <c r="G2" s="157"/>
      <c r="H2" s="158"/>
    </row>
    <row r="3" spans="1:8" x14ac:dyDescent="0.15">
      <c r="A3" s="154" t="s">
        <v>564</v>
      </c>
      <c r="B3" s="159"/>
      <c r="C3" s="160"/>
      <c r="D3" s="161">
        <v>287120</v>
      </c>
      <c r="E3" s="162"/>
      <c r="F3" s="163">
        <v>138651</v>
      </c>
      <c r="G3" s="164"/>
      <c r="H3" s="165"/>
    </row>
    <row r="4" spans="1:8" x14ac:dyDescent="0.15">
      <c r="A4" s="166"/>
      <c r="B4" s="167"/>
      <c r="C4" s="168"/>
      <c r="D4" s="169">
        <v>124260</v>
      </c>
      <c r="E4" s="170"/>
      <c r="F4" s="171">
        <v>71211</v>
      </c>
      <c r="G4" s="172"/>
      <c r="H4" s="173"/>
    </row>
    <row r="5" spans="1:8" x14ac:dyDescent="0.15">
      <c r="A5" s="154" t="s">
        <v>566</v>
      </c>
      <c r="B5" s="159"/>
      <c r="C5" s="160"/>
      <c r="D5" s="161">
        <v>200655</v>
      </c>
      <c r="E5" s="162"/>
      <c r="F5" s="163">
        <v>122882</v>
      </c>
      <c r="G5" s="164"/>
      <c r="H5" s="165"/>
    </row>
    <row r="6" spans="1:8" x14ac:dyDescent="0.15">
      <c r="A6" s="166"/>
      <c r="B6" s="167"/>
      <c r="C6" s="168"/>
      <c r="D6" s="169">
        <v>87808</v>
      </c>
      <c r="E6" s="170"/>
      <c r="F6" s="171">
        <v>65785</v>
      </c>
      <c r="G6" s="172"/>
      <c r="H6" s="173"/>
    </row>
    <row r="7" spans="1:8" x14ac:dyDescent="0.15">
      <c r="A7" s="154" t="s">
        <v>567</v>
      </c>
      <c r="B7" s="159"/>
      <c r="C7" s="160"/>
      <c r="D7" s="161">
        <v>134276</v>
      </c>
      <c r="E7" s="162"/>
      <c r="F7" s="163">
        <v>114790</v>
      </c>
      <c r="G7" s="164"/>
      <c r="H7" s="165"/>
    </row>
    <row r="8" spans="1:8" x14ac:dyDescent="0.15">
      <c r="A8" s="166"/>
      <c r="B8" s="167"/>
      <c r="C8" s="168"/>
      <c r="D8" s="169">
        <v>92076</v>
      </c>
      <c r="E8" s="170"/>
      <c r="F8" s="171">
        <v>55601</v>
      </c>
      <c r="G8" s="172"/>
      <c r="H8" s="173"/>
    </row>
    <row r="9" spans="1:8" x14ac:dyDescent="0.15">
      <c r="A9" s="154" t="s">
        <v>568</v>
      </c>
      <c r="B9" s="159"/>
      <c r="C9" s="160"/>
      <c r="D9" s="161">
        <v>170423</v>
      </c>
      <c r="E9" s="162"/>
      <c r="F9" s="163">
        <v>126262</v>
      </c>
      <c r="G9" s="164"/>
      <c r="H9" s="165"/>
    </row>
    <row r="10" spans="1:8" x14ac:dyDescent="0.15">
      <c r="A10" s="166"/>
      <c r="B10" s="167"/>
      <c r="C10" s="168"/>
      <c r="D10" s="169">
        <v>77915</v>
      </c>
      <c r="E10" s="170"/>
      <c r="F10" s="171">
        <v>56769</v>
      </c>
      <c r="G10" s="172"/>
      <c r="H10" s="173"/>
    </row>
    <row r="11" spans="1:8" x14ac:dyDescent="0.15">
      <c r="A11" s="154" t="s">
        <v>569</v>
      </c>
      <c r="B11" s="159"/>
      <c r="C11" s="160"/>
      <c r="D11" s="161">
        <v>81584</v>
      </c>
      <c r="E11" s="162"/>
      <c r="F11" s="163">
        <v>263613</v>
      </c>
      <c r="G11" s="164"/>
      <c r="H11" s="165"/>
    </row>
    <row r="12" spans="1:8" x14ac:dyDescent="0.15">
      <c r="A12" s="166"/>
      <c r="B12" s="167"/>
      <c r="C12" s="174"/>
      <c r="D12" s="169">
        <v>42539</v>
      </c>
      <c r="E12" s="170"/>
      <c r="F12" s="171">
        <v>128823</v>
      </c>
      <c r="G12" s="172"/>
      <c r="H12" s="173"/>
    </row>
    <row r="13" spans="1:8" x14ac:dyDescent="0.15">
      <c r="A13" s="154"/>
      <c r="B13" s="159"/>
      <c r="C13" s="175"/>
      <c r="D13" s="176">
        <v>174812</v>
      </c>
      <c r="E13" s="177"/>
      <c r="F13" s="178">
        <v>153240</v>
      </c>
      <c r="G13" s="179"/>
      <c r="H13" s="165"/>
    </row>
    <row r="14" spans="1:8" x14ac:dyDescent="0.15">
      <c r="A14" s="166"/>
      <c r="B14" s="167"/>
      <c r="C14" s="168"/>
      <c r="D14" s="169">
        <v>84920</v>
      </c>
      <c r="E14" s="170"/>
      <c r="F14" s="171">
        <v>75638</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8.43</v>
      </c>
      <c r="C19" s="180">
        <f>ROUND(VALUE(SUBSTITUTE(実質収支比率等に係る経年分析!G$48,"▲","-")),2)</f>
        <v>4.9400000000000004</v>
      </c>
      <c r="D19" s="180">
        <f>ROUND(VALUE(SUBSTITUTE(実質収支比率等に係る経年分析!H$48,"▲","-")),2)</f>
        <v>6.18</v>
      </c>
      <c r="E19" s="180">
        <f>ROUND(VALUE(SUBSTITUTE(実質収支比率等に係る経年分析!I$48,"▲","-")),2)</f>
        <v>5.44</v>
      </c>
      <c r="F19" s="180">
        <f>ROUND(VALUE(SUBSTITUTE(実質収支比率等に係る経年分析!J$48,"▲","-")),2)</f>
        <v>10.59</v>
      </c>
    </row>
    <row r="20" spans="1:11" x14ac:dyDescent="0.15">
      <c r="A20" s="180" t="s">
        <v>55</v>
      </c>
      <c r="B20" s="180">
        <f>ROUND(VALUE(SUBSTITUTE(実質収支比率等に係る経年分析!F$47,"▲","-")),2)</f>
        <v>52.91</v>
      </c>
      <c r="C20" s="180">
        <f>ROUND(VALUE(SUBSTITUTE(実質収支比率等に係る経年分析!G$47,"▲","-")),2)</f>
        <v>45.93</v>
      </c>
      <c r="D20" s="180">
        <f>ROUND(VALUE(SUBSTITUTE(実質収支比率等に係る経年分析!H$47,"▲","-")),2)</f>
        <v>43.08</v>
      </c>
      <c r="E20" s="180">
        <f>ROUND(VALUE(SUBSTITUTE(実質収支比率等に係る経年分析!I$47,"▲","-")),2)</f>
        <v>42.86</v>
      </c>
      <c r="F20" s="180">
        <f>ROUND(VALUE(SUBSTITUTE(実質収支比率等に係る経年分析!J$47,"▲","-")),2)</f>
        <v>38.380000000000003</v>
      </c>
    </row>
    <row r="21" spans="1:11" x14ac:dyDescent="0.15">
      <c r="A21" s="180" t="s">
        <v>56</v>
      </c>
      <c r="B21" s="180">
        <f>IF(ISNUMBER(VALUE(SUBSTITUTE(実質収支比率等に係る経年分析!F$49,"▲","-"))),ROUND(VALUE(SUBSTITUTE(実質収支比率等に係る経年分析!F$49,"▲","-")),2),NA())</f>
        <v>-9.82</v>
      </c>
      <c r="C21" s="180">
        <f>IF(ISNUMBER(VALUE(SUBSTITUTE(実質収支比率等に係る経年分析!G$49,"▲","-"))),ROUND(VALUE(SUBSTITUTE(実質収支比率等に係る経年分析!G$49,"▲","-")),2),NA())</f>
        <v>-16.36</v>
      </c>
      <c r="D21" s="180">
        <f>IF(ISNUMBER(VALUE(SUBSTITUTE(実質収支比率等に係る経年分析!H$49,"▲","-"))),ROUND(VALUE(SUBSTITUTE(実質収支比率等に係る経年分析!H$49,"▲","-")),2),NA())</f>
        <v>-5.34</v>
      </c>
      <c r="E21" s="180">
        <f>IF(ISNUMBER(VALUE(SUBSTITUTE(実質収支比率等に係る経年分析!I$49,"▲","-"))),ROUND(VALUE(SUBSTITUTE(実質収支比率等に係る経年分析!I$49,"▲","-")),2),NA())</f>
        <v>-3.92</v>
      </c>
      <c r="F21" s="180">
        <f>IF(ISNUMBER(VALUE(SUBSTITUTE(実質収支比率等に係る経年分析!J$49,"▲","-"))),ROUND(VALUE(SUBSTITUTE(実質収支比率等に係る経年分析!J$49,"▲","-")),2),NA())</f>
        <v>0.96</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0.04</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0.01</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0.05</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農業集落排水事業特別会計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0.01</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0.01</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0.01</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0.01</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0.01</v>
      </c>
    </row>
    <row r="30" spans="1:11" x14ac:dyDescent="0.15">
      <c r="A30" s="181" t="str">
        <f>IF(連結実質赤字比率に係る赤字・黒字の構成分析!C$40="",NA(),連結実質赤字比率に係る赤字・黒字の構成分析!C$40)</f>
        <v>介護保険特別会計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0.28999999999999998</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0.11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0.11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0.06</v>
      </c>
    </row>
    <row r="31" spans="1:11" x14ac:dyDescent="0.15">
      <c r="A31" s="181" t="str">
        <f>IF(連結実質赤字比率に係る赤字・黒字の構成分析!C$39="",NA(),連結実質赤字比率に係る赤字・黒字の構成分析!C$39)</f>
        <v>宅地造成事業特別会計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0.36</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0.33</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0.31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0.23</v>
      </c>
    </row>
    <row r="32" spans="1:11" x14ac:dyDescent="0.15">
      <c r="A32" s="181" t="str">
        <f>IF(連結実質赤字比率に係る赤字・黒字の構成分析!C$38="",NA(),連結実質赤字比率に係る赤字・黒字の構成分析!C$38)</f>
        <v>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0.02</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0.02</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0.02</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0.02</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0.34</v>
      </c>
    </row>
    <row r="33" spans="1:16" x14ac:dyDescent="0.15">
      <c r="A33" s="181" t="str">
        <f>IF(連結実質赤字比率に係る赤字・黒字の構成分析!C$37="",NA(),連結実質赤字比率に係る赤字・黒字の構成分析!C$37)</f>
        <v>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1.34</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2.34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3.14</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2.88</v>
      </c>
    </row>
    <row r="34" spans="1:16" x14ac:dyDescent="0.15">
      <c r="A34" s="181" t="str">
        <f>IF(連結実質赤字比率に係る赤字・黒字の構成分析!C$36="",NA(),連結実質赤字比率に係る赤字・黒字の構成分析!C$36)</f>
        <v>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6.13</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7.07</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7.19</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8.1300000000000008</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7.74</v>
      </c>
    </row>
    <row r="35" spans="1:16" x14ac:dyDescent="0.15">
      <c r="A35" s="181" t="str">
        <f>IF(連結実質赤字比率に係る赤字・黒字の構成分析!C$35="",NA(),連結実質赤字比率に係る赤字・黒字の構成分析!C$35)</f>
        <v>病院事業会計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10.24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10.17</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10.95</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11.23</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9.74</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8.43</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4.93</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6.17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5.43</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10.58</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531</v>
      </c>
      <c r="E42" s="182"/>
      <c r="F42" s="182"/>
      <c r="G42" s="182">
        <f>'実質公債費比率（分子）の構造'!L$52</f>
        <v>537</v>
      </c>
      <c r="H42" s="182"/>
      <c r="I42" s="182"/>
      <c r="J42" s="182">
        <f>'実質公債費比率（分子）の構造'!M$52</f>
        <v>531</v>
      </c>
      <c r="K42" s="182"/>
      <c r="L42" s="182"/>
      <c r="M42" s="182">
        <f>'実質公債費比率（分子）の構造'!N$52</f>
        <v>532</v>
      </c>
      <c r="N42" s="182"/>
      <c r="O42" s="182"/>
      <c r="P42" s="182">
        <f>'実質公債費比率（分子）の構造'!O$52</f>
        <v>598</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32</v>
      </c>
      <c r="C44" s="182"/>
      <c r="D44" s="182"/>
      <c r="E44" s="182">
        <f>'実質公債費比率（分子）の構造'!L$50</f>
        <v>2</v>
      </c>
      <c r="F44" s="182"/>
      <c r="G44" s="182"/>
      <c r="H44" s="182">
        <f>'実質公債費比率（分子）の構造'!M$50</f>
        <v>0</v>
      </c>
      <c r="I44" s="182"/>
      <c r="J44" s="182"/>
      <c r="K44" s="182">
        <f>'実質公債費比率（分子）の構造'!N$50</f>
        <v>0</v>
      </c>
      <c r="L44" s="182"/>
      <c r="M44" s="182"/>
      <c r="N44" s="182">
        <f>'実質公債費比率（分子）の構造'!O$50</f>
        <v>0</v>
      </c>
      <c r="O44" s="182"/>
      <c r="P44" s="182"/>
    </row>
    <row r="45" spans="1:16" x14ac:dyDescent="0.15">
      <c r="A45" s="182" t="s">
        <v>66</v>
      </c>
      <c r="B45" s="182">
        <f>'実質公債費比率（分子）の構造'!K$49</f>
        <v>6</v>
      </c>
      <c r="C45" s="182"/>
      <c r="D45" s="182"/>
      <c r="E45" s="182">
        <f>'実質公債費比率（分子）の構造'!L$49</f>
        <v>6</v>
      </c>
      <c r="F45" s="182"/>
      <c r="G45" s="182"/>
      <c r="H45" s="182">
        <f>'実質公債費比率（分子）の構造'!M$49</f>
        <v>5</v>
      </c>
      <c r="I45" s="182"/>
      <c r="J45" s="182"/>
      <c r="K45" s="182">
        <f>'実質公債費比率（分子）の構造'!N$49</f>
        <v>16</v>
      </c>
      <c r="L45" s="182"/>
      <c r="M45" s="182"/>
      <c r="N45" s="182">
        <f>'実質公債費比率（分子）の構造'!O$49</f>
        <v>17</v>
      </c>
      <c r="O45" s="182"/>
      <c r="P45" s="182"/>
    </row>
    <row r="46" spans="1:16" x14ac:dyDescent="0.15">
      <c r="A46" s="182" t="s">
        <v>67</v>
      </c>
      <c r="B46" s="182">
        <f>'実質公債費比率（分子）の構造'!K$48</f>
        <v>156</v>
      </c>
      <c r="C46" s="182"/>
      <c r="D46" s="182"/>
      <c r="E46" s="182">
        <f>'実質公債費比率（分子）の構造'!L$48</f>
        <v>160</v>
      </c>
      <c r="F46" s="182"/>
      <c r="G46" s="182"/>
      <c r="H46" s="182">
        <f>'実質公債費比率（分子）の構造'!M$48</f>
        <v>155</v>
      </c>
      <c r="I46" s="182"/>
      <c r="J46" s="182"/>
      <c r="K46" s="182">
        <f>'実質公債費比率（分子）の構造'!N$48</f>
        <v>152</v>
      </c>
      <c r="L46" s="182"/>
      <c r="M46" s="182"/>
      <c r="N46" s="182">
        <f>'実質公債費比率（分子）の構造'!O$48</f>
        <v>145</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579</v>
      </c>
      <c r="C49" s="182"/>
      <c r="D49" s="182"/>
      <c r="E49" s="182">
        <f>'実質公債費比率（分子）の構造'!L$45</f>
        <v>605</v>
      </c>
      <c r="F49" s="182"/>
      <c r="G49" s="182"/>
      <c r="H49" s="182">
        <f>'実質公債費比率（分子）の構造'!M$45</f>
        <v>608</v>
      </c>
      <c r="I49" s="182"/>
      <c r="J49" s="182"/>
      <c r="K49" s="182">
        <f>'実質公債費比率（分子）の構造'!N$45</f>
        <v>635</v>
      </c>
      <c r="L49" s="182"/>
      <c r="M49" s="182"/>
      <c r="N49" s="182">
        <f>'実質公債費比率（分子）の構造'!O$45</f>
        <v>768</v>
      </c>
      <c r="O49" s="182"/>
      <c r="P49" s="182"/>
    </row>
    <row r="50" spans="1:16" x14ac:dyDescent="0.15">
      <c r="A50" s="182" t="s">
        <v>71</v>
      </c>
      <c r="B50" s="182" t="e">
        <f>NA()</f>
        <v>#N/A</v>
      </c>
      <c r="C50" s="182">
        <f>IF(ISNUMBER('実質公債費比率（分子）の構造'!K$53),'実質公債費比率（分子）の構造'!K$53,NA())</f>
        <v>242</v>
      </c>
      <c r="D50" s="182" t="e">
        <f>NA()</f>
        <v>#N/A</v>
      </c>
      <c r="E50" s="182" t="e">
        <f>NA()</f>
        <v>#N/A</v>
      </c>
      <c r="F50" s="182">
        <f>IF(ISNUMBER('実質公債費比率（分子）の構造'!L$53),'実質公債費比率（分子）の構造'!L$53,NA())</f>
        <v>236</v>
      </c>
      <c r="G50" s="182" t="e">
        <f>NA()</f>
        <v>#N/A</v>
      </c>
      <c r="H50" s="182" t="e">
        <f>NA()</f>
        <v>#N/A</v>
      </c>
      <c r="I50" s="182">
        <f>IF(ISNUMBER('実質公債費比率（分子）の構造'!M$53),'実質公債費比率（分子）の構造'!M$53,NA())</f>
        <v>237</v>
      </c>
      <c r="J50" s="182" t="e">
        <f>NA()</f>
        <v>#N/A</v>
      </c>
      <c r="K50" s="182" t="e">
        <f>NA()</f>
        <v>#N/A</v>
      </c>
      <c r="L50" s="182">
        <f>IF(ISNUMBER('実質公債費比率（分子）の構造'!N$53),'実質公債費比率（分子）の構造'!N$53,NA())</f>
        <v>271</v>
      </c>
      <c r="M50" s="182" t="e">
        <f>NA()</f>
        <v>#N/A</v>
      </c>
      <c r="N50" s="182" t="e">
        <f>NA()</f>
        <v>#N/A</v>
      </c>
      <c r="O50" s="182">
        <f>IF(ISNUMBER('実質公債費比率（分子）の構造'!O$53),'実質公債費比率（分子）の構造'!O$53,NA())</f>
        <v>332</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5680</v>
      </c>
      <c r="E56" s="181"/>
      <c r="F56" s="181"/>
      <c r="G56" s="181">
        <f>'将来負担比率（分子）の構造'!J$52</f>
        <v>5603</v>
      </c>
      <c r="H56" s="181"/>
      <c r="I56" s="181"/>
      <c r="J56" s="181">
        <f>'将来負担比率（分子）の構造'!K$52</f>
        <v>5444</v>
      </c>
      <c r="K56" s="181"/>
      <c r="L56" s="181"/>
      <c r="M56" s="181">
        <f>'将来負担比率（分子）の構造'!L$52</f>
        <v>5232</v>
      </c>
      <c r="N56" s="181"/>
      <c r="O56" s="181"/>
      <c r="P56" s="181">
        <f>'将来負担比率（分子）の構造'!M$52</f>
        <v>4924</v>
      </c>
    </row>
    <row r="57" spans="1:16" x14ac:dyDescent="0.15">
      <c r="A57" s="181" t="s">
        <v>42</v>
      </c>
      <c r="B57" s="181"/>
      <c r="C57" s="181"/>
      <c r="D57" s="181">
        <f>'将来負担比率（分子）の構造'!I$51</f>
        <v>37</v>
      </c>
      <c r="E57" s="181"/>
      <c r="F57" s="181"/>
      <c r="G57" s="181">
        <f>'将来負担比率（分子）の構造'!J$51</f>
        <v>32</v>
      </c>
      <c r="H57" s="181"/>
      <c r="I57" s="181"/>
      <c r="J57" s="181">
        <f>'将来負担比率（分子）の構造'!K$51</f>
        <v>22</v>
      </c>
      <c r="K57" s="181"/>
      <c r="L57" s="181"/>
      <c r="M57" s="181">
        <f>'将来負担比率（分子）の構造'!L$51</f>
        <v>17</v>
      </c>
      <c r="N57" s="181"/>
      <c r="O57" s="181"/>
      <c r="P57" s="181">
        <f>'将来負担比率（分子）の構造'!M$51</f>
        <v>9</v>
      </c>
    </row>
    <row r="58" spans="1:16" x14ac:dyDescent="0.15">
      <c r="A58" s="181" t="s">
        <v>41</v>
      </c>
      <c r="B58" s="181"/>
      <c r="C58" s="181"/>
      <c r="D58" s="181">
        <f>'将来負担比率（分子）の構造'!I$50</f>
        <v>3455</v>
      </c>
      <c r="E58" s="181"/>
      <c r="F58" s="181"/>
      <c r="G58" s="181">
        <f>'将来負担比率（分子）の構造'!J$50</f>
        <v>3513</v>
      </c>
      <c r="H58" s="181"/>
      <c r="I58" s="181"/>
      <c r="J58" s="181">
        <f>'将来負担比率（分子）の構造'!K$50</f>
        <v>3219</v>
      </c>
      <c r="K58" s="181"/>
      <c r="L58" s="181"/>
      <c r="M58" s="181">
        <f>'将来負担比率（分子）の構造'!L$50</f>
        <v>3154</v>
      </c>
      <c r="N58" s="181"/>
      <c r="O58" s="181"/>
      <c r="P58" s="181">
        <f>'将来負担比率（分子）の構造'!M$50</f>
        <v>3121</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909</v>
      </c>
      <c r="C62" s="181"/>
      <c r="D62" s="181"/>
      <c r="E62" s="181">
        <f>'将来負担比率（分子）の構造'!J$45</f>
        <v>900</v>
      </c>
      <c r="F62" s="181"/>
      <c r="G62" s="181"/>
      <c r="H62" s="181">
        <f>'将来負担比率（分子）の構造'!K$45</f>
        <v>858</v>
      </c>
      <c r="I62" s="181"/>
      <c r="J62" s="181"/>
      <c r="K62" s="181">
        <f>'将来負担比率（分子）の構造'!L$45</f>
        <v>826</v>
      </c>
      <c r="L62" s="181"/>
      <c r="M62" s="181"/>
      <c r="N62" s="181">
        <f>'将来負担比率（分子）の構造'!M$45</f>
        <v>799</v>
      </c>
      <c r="O62" s="181"/>
      <c r="P62" s="181"/>
    </row>
    <row r="63" spans="1:16" x14ac:dyDescent="0.15">
      <c r="A63" s="181" t="s">
        <v>34</v>
      </c>
      <c r="B63" s="181">
        <f>'将来負担比率（分子）の構造'!I$44</f>
        <v>108</v>
      </c>
      <c r="C63" s="181"/>
      <c r="D63" s="181"/>
      <c r="E63" s="181">
        <f>'将来負担比率（分子）の構造'!J$44</f>
        <v>108</v>
      </c>
      <c r="F63" s="181"/>
      <c r="G63" s="181"/>
      <c r="H63" s="181">
        <f>'将来負担比率（分子）の構造'!K$44</f>
        <v>102</v>
      </c>
      <c r="I63" s="181"/>
      <c r="J63" s="181"/>
      <c r="K63" s="181">
        <f>'将来負担比率（分子）の構造'!L$44</f>
        <v>97</v>
      </c>
      <c r="L63" s="181"/>
      <c r="M63" s="181"/>
      <c r="N63" s="181">
        <f>'将来負担比率（分子）の構造'!M$44</f>
        <v>82</v>
      </c>
      <c r="O63" s="181"/>
      <c r="P63" s="181"/>
    </row>
    <row r="64" spans="1:16" x14ac:dyDescent="0.15">
      <c r="A64" s="181" t="s">
        <v>33</v>
      </c>
      <c r="B64" s="181">
        <f>'将来負担比率（分子）の構造'!I$43</f>
        <v>1566</v>
      </c>
      <c r="C64" s="181"/>
      <c r="D64" s="181"/>
      <c r="E64" s="181">
        <f>'将来負担比率（分子）の構造'!J$43</f>
        <v>1465</v>
      </c>
      <c r="F64" s="181"/>
      <c r="G64" s="181"/>
      <c r="H64" s="181">
        <f>'将来負担比率（分子）の構造'!K$43</f>
        <v>1335</v>
      </c>
      <c r="I64" s="181"/>
      <c r="J64" s="181"/>
      <c r="K64" s="181">
        <f>'将来負担比率（分子）の構造'!L$43</f>
        <v>1280</v>
      </c>
      <c r="L64" s="181"/>
      <c r="M64" s="181"/>
      <c r="N64" s="181">
        <f>'将来負担比率（分子）の構造'!M$43</f>
        <v>1191</v>
      </c>
      <c r="O64" s="181"/>
      <c r="P64" s="181"/>
    </row>
    <row r="65" spans="1:16" x14ac:dyDescent="0.15">
      <c r="A65" s="181" t="s">
        <v>32</v>
      </c>
      <c r="B65" s="181">
        <f>'将来負担比率（分子）の構造'!I$42</f>
        <v>2</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f>'将来負担比率（分子）の構造'!M$42</f>
        <v>15</v>
      </c>
      <c r="O65" s="181"/>
      <c r="P65" s="181"/>
    </row>
    <row r="66" spans="1:16" x14ac:dyDescent="0.15">
      <c r="A66" s="181" t="s">
        <v>31</v>
      </c>
      <c r="B66" s="181">
        <f>'将来負担比率（分子）の構造'!I$41</f>
        <v>6775</v>
      </c>
      <c r="C66" s="181"/>
      <c r="D66" s="181"/>
      <c r="E66" s="181">
        <f>'将来負担比率（分子）の構造'!J$41</f>
        <v>6737</v>
      </c>
      <c r="F66" s="181"/>
      <c r="G66" s="181"/>
      <c r="H66" s="181">
        <f>'将来負担比率（分子）の構造'!K$41</f>
        <v>6590</v>
      </c>
      <c r="I66" s="181"/>
      <c r="J66" s="181"/>
      <c r="K66" s="181">
        <f>'将来負担比率（分子）の構造'!L$41</f>
        <v>6358</v>
      </c>
      <c r="L66" s="181"/>
      <c r="M66" s="181"/>
      <c r="N66" s="181">
        <f>'将来負担比率（分子）の構造'!M$41</f>
        <v>5945</v>
      </c>
      <c r="O66" s="181"/>
      <c r="P66" s="181"/>
    </row>
    <row r="67" spans="1:16" x14ac:dyDescent="0.15">
      <c r="A67" s="181" t="s">
        <v>75</v>
      </c>
      <c r="B67" s="181" t="e">
        <f>NA()</f>
        <v>#N/A</v>
      </c>
      <c r="C67" s="181">
        <f>IF(ISNUMBER('将来負担比率（分子）の構造'!I$53), IF('将来負担比率（分子）の構造'!I$53 &lt; 0, 0, '将来負担比率（分子）の構造'!I$53), NA())</f>
        <v>188</v>
      </c>
      <c r="D67" s="181" t="e">
        <f>NA()</f>
        <v>#N/A</v>
      </c>
      <c r="E67" s="181" t="e">
        <f>NA()</f>
        <v>#N/A</v>
      </c>
      <c r="F67" s="181">
        <f>IF(ISNUMBER('将来負担比率（分子）の構造'!J$53), IF('将来負担比率（分子）の構造'!J$53 &lt; 0, 0, '将来負担比率（分子）の構造'!J$53), NA())</f>
        <v>62</v>
      </c>
      <c r="G67" s="181" t="e">
        <f>NA()</f>
        <v>#N/A</v>
      </c>
      <c r="H67" s="181" t="e">
        <f>NA()</f>
        <v>#N/A</v>
      </c>
      <c r="I67" s="181">
        <f>IF(ISNUMBER('将来負担比率（分子）の構造'!K$53), IF('将来負担比率（分子）の構造'!K$53 &lt; 0, 0, '将来負担比率（分子）の構造'!K$53), NA())</f>
        <v>200</v>
      </c>
      <c r="J67" s="181" t="e">
        <f>NA()</f>
        <v>#N/A</v>
      </c>
      <c r="K67" s="181" t="e">
        <f>NA()</f>
        <v>#N/A</v>
      </c>
      <c r="L67" s="181">
        <f>IF(ISNUMBER('将来負担比率（分子）の構造'!L$53), IF('将来負担比率（分子）の構造'!L$53 &lt; 0, 0, '将来負担比率（分子）の構造'!L$53), NA())</f>
        <v>158</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1328</v>
      </c>
      <c r="C72" s="185">
        <f>基金残高に係る経年分析!G55</f>
        <v>1328</v>
      </c>
      <c r="D72" s="185">
        <f>基金残高に係る経年分析!H55</f>
        <v>1268</v>
      </c>
    </row>
    <row r="73" spans="1:16" x14ac:dyDescent="0.15">
      <c r="A73" s="184" t="s">
        <v>78</v>
      </c>
      <c r="B73" s="185">
        <f>基金残高に係る経年分析!F56</f>
        <v>861</v>
      </c>
      <c r="C73" s="185">
        <f>基金残高に係る経年分析!G56</f>
        <v>869</v>
      </c>
      <c r="D73" s="185">
        <f>基金残高に係る経年分析!H56</f>
        <v>876</v>
      </c>
    </row>
    <row r="74" spans="1:16" x14ac:dyDescent="0.15">
      <c r="A74" s="184" t="s">
        <v>79</v>
      </c>
      <c r="B74" s="185">
        <f>基金残高に係る経年分析!F57</f>
        <v>628</v>
      </c>
      <c r="C74" s="185">
        <f>基金残高に係る経年分析!G57</f>
        <v>561</v>
      </c>
      <c r="D74" s="185">
        <f>基金残高に係る経年分析!H57</f>
        <v>649</v>
      </c>
    </row>
  </sheetData>
  <sheetProtection algorithmName="SHA-512" hashValue="NPdbfLftheQ1GMj+Ig+mMcveapauFQoWs70ldfYFH+OWVGJ052vvqy0IkxYFt0DHfu9FoLukq1P6NomhG5/nVg==" saltValue="0FubYOJhmtUVtPfoT+NJ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2022-03-11T02:31:24Z</cp:lastPrinted>
  <dcterms:created xsi:type="dcterms:W3CDTF">2022-02-02T03:44:57Z</dcterms:created>
  <dcterms:modified xsi:type="dcterms:W3CDTF">2022-09-15T23:42:42Z</dcterms:modified>
  <cp:category/>
</cp:coreProperties>
</file>